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F:\Backup SDDE 23-04-2025\Documentos revisados\Bases\"/>
    </mc:Choice>
  </mc:AlternateContent>
  <xr:revisionPtr revIDLastSave="0" documentId="8_{BC33DEC6-6C05-4620-B502-DBB3C806C61E}" xr6:coauthVersionLast="36" xr6:coauthVersionMax="36" xr10:uidLastSave="{00000000-0000-0000-0000-000000000000}"/>
  <bookViews>
    <workbookView xWindow="0" yWindow="0" windowWidth="25135" windowHeight="10185" xr2:uid="{A8C4A3AA-BA4A-4ACF-8A59-8A411F67AB2D}"/>
  </bookViews>
  <sheets>
    <sheet name="FICHA BD EMCM DEPARTAMENTOS" sheetId="2" r:id="rId1"/>
    <sheet name="BASE EMCM DEPARTAMENTOS" sheetId="3" r:id="rId2"/>
    <sheet name="FICHA BD EMCM NACIONAL" sheetId="4" r:id="rId3"/>
    <sheet name="BASE EMCM NACIONAL" sheetId="5" r:id="rId4"/>
    <sheet name="Diccionario datos BASE DEPTOS" sheetId="6" r:id="rId5"/>
    <sheet name="Diccionario datos BASE NACIONAL" sheetId="7" r:id="rId6"/>
  </sheets>
  <externalReferences>
    <externalReference r:id="rId7"/>
  </externalReferences>
  <definedNames>
    <definedName name="\a">#REF!</definedName>
    <definedName name="\y">#REF!</definedName>
    <definedName name="\z">#REF!</definedName>
    <definedName name="_Fill" hidden="1">#REF!</definedName>
    <definedName name="_xlnm._FilterDatabase" localSheetId="1" hidden="1">'BASE EMCM DEPARTAMENTOS'!$A$19:$DK$544</definedName>
    <definedName name="_xlnm._FilterDatabase" localSheetId="3" hidden="1">'BASE EMCM NACIONAL'!$A$20:$IB$95</definedName>
    <definedName name="_Key1" hidden="1">#REF!</definedName>
    <definedName name="_Order1" hidden="1">255</definedName>
    <definedName name="_Sort" hidden="1">#REF!</definedName>
    <definedName name="A_impresión_IM">#REF!</definedName>
    <definedName name="ABR._89">'[1]ipc indice 2'!$L$1:$L$311</definedName>
    <definedName name="AGO._89">'[1]ipc indice 2'!$P$1:$P$311</definedName>
    <definedName name="ak">'BASE EMCM DEPARTAMENTOS'!$CW$204</definedName>
    <definedName name="al">'BASE EMCM DEPARTAMENTOS'!$BI$55:$BI$501</definedName>
    <definedName name="_xlnm.Print_Area" localSheetId="4">'Diccionario datos BASE DEPTOS'!$A$1:$O$15</definedName>
    <definedName name="_xlnm.Print_Area" localSheetId="5">'Diccionario datos BASE NACIONAL'!$A$1:$O$15</definedName>
    <definedName name="_xlnm.Print_Area" localSheetId="0">'FICHA BD EMCM DEPARTAMENTOS'!$A$1:$Q$60</definedName>
    <definedName name="_xlnm.Print_Area" localSheetId="2">'FICHA BD EMCM NACIONAL'!$A$1:$Q$60</definedName>
    <definedName name="b_impresion">#REF!</definedName>
    <definedName name="bi">'BASE EMCM DEPARTAMENTOS'!$AK$426</definedName>
    <definedName name="DEP05_MEDELLIN_POND_AGR_24" localSheetId="4">#REF!</definedName>
    <definedName name="DEP05_MEDELLIN_POND_AGR_24" localSheetId="5">#REF!</definedName>
    <definedName name="DEP05_MEDELLIN_POND_AGR_24" localSheetId="0">#REF!</definedName>
    <definedName name="DEP05_MEDELLIN_POND_AGR_24" localSheetId="2">#REF!</definedName>
    <definedName name="DEP05_MEDELLIN_POND_AGR_24">#REF!</definedName>
    <definedName name="DEP08_BARRANQUILLA_POND_AGR_24" localSheetId="4">#REF!</definedName>
    <definedName name="DEP08_BARRANQUILLA_POND_AGR_24" localSheetId="5">#REF!</definedName>
    <definedName name="DEP08_BARRANQUILLA_POND_AGR_24" localSheetId="0">#REF!</definedName>
    <definedName name="DEP08_BARRANQUILLA_POND_AGR_24" localSheetId="2">#REF!</definedName>
    <definedName name="DEP08_BARRANQUILLA_POND_AGR_24">#REF!</definedName>
    <definedName name="DEP11_BOGOTA_POND_AGR_24" localSheetId="4">#REF!</definedName>
    <definedName name="DEP11_BOGOTA_POND_AGR_24" localSheetId="5">#REF!</definedName>
    <definedName name="DEP11_BOGOTA_POND_AGR_24" localSheetId="0">#REF!</definedName>
    <definedName name="DEP11_BOGOTA_POND_AGR_24" localSheetId="2">#REF!</definedName>
    <definedName name="DEP11_BOGOTA_POND_AGR_24">#REF!</definedName>
    <definedName name="DEP13_CARTAGENA_POND_AGR_24" localSheetId="4">#REF!</definedName>
    <definedName name="DEP13_CARTAGENA_POND_AGR_24" localSheetId="5">#REF!</definedName>
    <definedName name="DEP13_CARTAGENA_POND_AGR_24" localSheetId="0">#REF!</definedName>
    <definedName name="DEP13_CARTAGENA_POND_AGR_24" localSheetId="2">#REF!</definedName>
    <definedName name="DEP13_CARTAGENA_POND_AGR_24">#REF!</definedName>
    <definedName name="DEP17_MANIZALEZ_POND_AGR_24" localSheetId="4">#REF!</definedName>
    <definedName name="DEP17_MANIZALEZ_POND_AGR_24" localSheetId="5">#REF!</definedName>
    <definedName name="DEP17_MANIZALEZ_POND_AGR_24" localSheetId="0">#REF!</definedName>
    <definedName name="DEP17_MANIZALEZ_POND_AGR_24" localSheetId="2">#REF!</definedName>
    <definedName name="DEP17_MANIZALEZ_POND_AGR_24">#REF!</definedName>
    <definedName name="DEP23_MONTERIA_POND_AGR_24" localSheetId="4">#REF!</definedName>
    <definedName name="DEP23_MONTERIA_POND_AGR_24" localSheetId="5">#REF!</definedName>
    <definedName name="DEP23_MONTERIA_POND_AGR_24" localSheetId="0">#REF!</definedName>
    <definedName name="DEP23_MONTERIA_POND_AGR_24" localSheetId="2">#REF!</definedName>
    <definedName name="DEP23_MONTERIA_POND_AGR_24">#REF!</definedName>
    <definedName name="DEP41_NEIVA_POND_AGR_24" localSheetId="4">#REF!</definedName>
    <definedName name="DEP41_NEIVA_POND_AGR_24" localSheetId="5">#REF!</definedName>
    <definedName name="DEP41_NEIVA_POND_AGR_24" localSheetId="0">#REF!</definedName>
    <definedName name="DEP41_NEIVA_POND_AGR_24" localSheetId="2">#REF!</definedName>
    <definedName name="DEP41_NEIVA_POND_AGR_24">#REF!</definedName>
    <definedName name="DEP50_VILLAVICENCIO_POND_AGR_24" localSheetId="4">#REF!</definedName>
    <definedName name="DEP50_VILLAVICENCIO_POND_AGR_24" localSheetId="5">#REF!</definedName>
    <definedName name="DEP50_VILLAVICENCIO_POND_AGR_24" localSheetId="0">#REF!</definedName>
    <definedName name="DEP50_VILLAVICENCIO_POND_AGR_24" localSheetId="2">#REF!</definedName>
    <definedName name="DEP50_VILLAVICENCIO_POND_AGR_24">#REF!</definedName>
    <definedName name="DEP52_PASTO_POND_AGR_24" localSheetId="4">#REF!</definedName>
    <definedName name="DEP52_PASTO_POND_AGR_24" localSheetId="5">#REF!</definedName>
    <definedName name="DEP52_PASTO_POND_AGR_24" localSheetId="0">#REF!</definedName>
    <definedName name="DEP52_PASTO_POND_AGR_24" localSheetId="2">#REF!</definedName>
    <definedName name="DEP52_PASTO_POND_AGR_24">#REF!</definedName>
    <definedName name="DEP54_CUCUTA_POND_AGR_24" localSheetId="4">#REF!</definedName>
    <definedName name="DEP54_CUCUTA_POND_AGR_24" localSheetId="5">#REF!</definedName>
    <definedName name="DEP54_CUCUTA_POND_AGR_24" localSheetId="0">#REF!</definedName>
    <definedName name="DEP54_CUCUTA_POND_AGR_24" localSheetId="2">#REF!</definedName>
    <definedName name="DEP54_CUCUTA_POND_AGR_24">#REF!</definedName>
    <definedName name="DEP66_PEREIRA_POND_AGR_24" localSheetId="4">#REF!</definedName>
    <definedName name="DEP66_PEREIRA_POND_AGR_24" localSheetId="5">#REF!</definedName>
    <definedName name="DEP66_PEREIRA_POND_AGR_24" localSheetId="0">#REF!</definedName>
    <definedName name="DEP66_PEREIRA_POND_AGR_24" localSheetId="2">#REF!</definedName>
    <definedName name="DEP66_PEREIRA_POND_AGR_24">#REF!</definedName>
    <definedName name="DEP68_BUCARAMANGA_POND_AGR_24" localSheetId="4">#REF!</definedName>
    <definedName name="DEP68_BUCARAMANGA_POND_AGR_24" localSheetId="5">#REF!</definedName>
    <definedName name="DEP68_BUCARAMANGA_POND_AGR_24" localSheetId="0">#REF!</definedName>
    <definedName name="DEP68_BUCARAMANGA_POND_AGR_24" localSheetId="2">#REF!</definedName>
    <definedName name="DEP68_BUCARAMANGA_POND_AGR_24">#REF!</definedName>
    <definedName name="DEP76_CALI_POND_AGR_24" localSheetId="4">#REF!</definedName>
    <definedName name="DEP76_CALI_POND_AGR_24" localSheetId="5">#REF!</definedName>
    <definedName name="DEP76_CALI_POND_AGR_24" localSheetId="0">#REF!</definedName>
    <definedName name="DEP76_CALI_POND_AGR_24" localSheetId="2">#REF!</definedName>
    <definedName name="DEP76_CALI_POND_AGR_24">#REF!</definedName>
    <definedName name="DIC._88">'[1]ipc indice 2'!$H$1:$H$311</definedName>
    <definedName name="DIC._89">'[1]ipc indice 2'!$T$1:$T$311</definedName>
    <definedName name="ENE._89">'[1]ipc indice 2'!$I$1:$I$311</definedName>
    <definedName name="ENE._90">'[1]ipc indice 2'!$U$1:$U$311</definedName>
    <definedName name="FEB._89">'[1]ipc indice 2'!$J$1:$J$311</definedName>
    <definedName name="HTML_CodePage" hidden="1">9</definedName>
    <definedName name="HTML_Control" localSheetId="4" hidden="1">{"'Hoja1'!$A$2:$E$19"}</definedName>
    <definedName name="HTML_Control" localSheetId="5" hidden="1">{"'Hoja1'!$A$2:$E$19"}</definedName>
    <definedName name="HTML_Control" localSheetId="2" hidden="1">{"'Hoja1'!$A$2:$E$19"}</definedName>
    <definedName name="HTML_Control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>'[1]ipc indice 2'!$O$1:$O$311</definedName>
    <definedName name="JUN._89">'[1]ipc indice 2'!$N$1:$N$311</definedName>
    <definedName name="MAR._89">'[1]ipc indice 2'!$K$1:$K$311</definedName>
    <definedName name="MAY._89">'[1]ipc indice 2'!$M$1:$M$311</definedName>
    <definedName name="NOV._89">'[1]ipc indice 2'!$S$1:$S$311</definedName>
    <definedName name="OCT._89">#REF!</definedName>
    <definedName name="PLANILLA">#REF!</definedName>
    <definedName name="POND_G_ING_DEP_13" localSheetId="4">#REF!</definedName>
    <definedName name="POND_G_ING_DEP_13" localSheetId="5">#REF!</definedName>
    <definedName name="POND_G_ING_DEP_13" localSheetId="0">#REF!</definedName>
    <definedName name="POND_G_ING_DEP_13" localSheetId="2">#REF!</definedName>
    <definedName name="POND_G_ING_DEP_13">#REF!</definedName>
    <definedName name="POND_G_ING_DEP_99" localSheetId="4">#REF!</definedName>
    <definedName name="POND_G_ING_DEP_99" localSheetId="5">#REF!</definedName>
    <definedName name="POND_G_ING_DEP_99" localSheetId="0">#REF!</definedName>
    <definedName name="POND_G_ING_DEP_99" localSheetId="2">#REF!</definedName>
    <definedName name="POND_G_ING_DEP_99">#REF!</definedName>
    <definedName name="SEP._89">'[1]ipc indice 2'!$Q$1:$Q$311</definedName>
    <definedName name="Totale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W95" i="5" l="1"/>
  <c r="DS95" i="5" l="1"/>
  <c r="DO95" i="5"/>
  <c r="DK95" i="5"/>
  <c r="DT95" i="5"/>
  <c r="DP95" i="5"/>
  <c r="DL95" i="5"/>
  <c r="DH95" i="5"/>
  <c r="DD95" i="5"/>
  <c r="DE95" i="5"/>
  <c r="BC95" i="5"/>
  <c r="IA95" i="5"/>
  <c r="FB95" i="5"/>
  <c r="FA95" i="5"/>
  <c r="EZ95" i="5"/>
  <c r="EY95" i="5"/>
  <c r="EX95" i="5"/>
  <c r="EW95" i="5"/>
  <c r="EV95" i="5"/>
  <c r="EU95" i="5"/>
  <c r="ET95" i="5"/>
  <c r="ES95" i="5"/>
  <c r="ER95" i="5"/>
  <c r="EQ95" i="5"/>
  <c r="EP95" i="5"/>
  <c r="EO95" i="5"/>
  <c r="EN95" i="5"/>
  <c r="EM95" i="5"/>
  <c r="EL95" i="5"/>
  <c r="EK95" i="5"/>
  <c r="EJ95" i="5"/>
  <c r="EI95" i="5"/>
  <c r="EH95" i="5"/>
  <c r="EG95" i="5"/>
  <c r="EF95" i="5"/>
  <c r="EE95" i="5"/>
  <c r="ED95" i="5"/>
  <c r="EC95" i="5"/>
  <c r="EB95" i="5"/>
  <c r="EA95" i="5"/>
  <c r="DZ95" i="5"/>
  <c r="DY95" i="5"/>
  <c r="DX95" i="5"/>
  <c r="DW95" i="5"/>
  <c r="DV95" i="5"/>
  <c r="DU95" i="5"/>
  <c r="DR95" i="5"/>
  <c r="DQ95" i="5"/>
  <c r="DN95" i="5"/>
  <c r="DM95" i="5"/>
  <c r="DJ95" i="5"/>
  <c r="DI95" i="5"/>
  <c r="DG95" i="5"/>
  <c r="DF95" i="5"/>
  <c r="DC95" i="5"/>
  <c r="DB95" i="5"/>
  <c r="DA95" i="5"/>
  <c r="CZ95" i="5"/>
  <c r="CY95" i="5"/>
  <c r="CX95" i="5"/>
  <c r="CW95" i="5"/>
  <c r="CV95" i="5"/>
  <c r="CU95" i="5"/>
  <c r="CT95" i="5"/>
  <c r="CS95" i="5"/>
  <c r="CR95" i="5"/>
  <c r="CQ95" i="5"/>
  <c r="CP95" i="5"/>
  <c r="CO95" i="5"/>
  <c r="CN95" i="5"/>
  <c r="CM95" i="5"/>
  <c r="CL95" i="5"/>
  <c r="CK95" i="5"/>
  <c r="CJ95" i="5"/>
  <c r="CI95" i="5"/>
  <c r="CH95" i="5"/>
  <c r="CG95" i="5"/>
  <c r="CF95" i="5"/>
  <c r="CE95" i="5"/>
  <c r="CD95" i="5"/>
  <c r="CC95" i="5"/>
  <c r="CB95" i="5"/>
  <c r="CA95" i="5"/>
  <c r="BZ95" i="5"/>
  <c r="BY95" i="5"/>
  <c r="BX95" i="5"/>
  <c r="BW95" i="5"/>
  <c r="BV95" i="5"/>
  <c r="BU95" i="5"/>
  <c r="BT95" i="5"/>
  <c r="BS95" i="5"/>
  <c r="BR95" i="5"/>
  <c r="BQ95" i="5"/>
  <c r="BP95" i="5"/>
  <c r="BO95" i="5"/>
  <c r="BN95" i="5"/>
  <c r="BM95" i="5"/>
  <c r="BL95" i="5"/>
  <c r="BK95" i="5"/>
  <c r="BJ95" i="5"/>
  <c r="BI95" i="5"/>
  <c r="BH95" i="5"/>
  <c r="BG95" i="5"/>
  <c r="BF95" i="5"/>
  <c r="BE95" i="5"/>
  <c r="BD95" i="5" l="1"/>
  <c r="IA94" i="5" l="1"/>
  <c r="HZ94" i="5"/>
  <c r="HW94" i="5"/>
  <c r="HV94" i="5"/>
  <c r="FB94" i="5"/>
  <c r="FA94" i="5"/>
  <c r="EZ94" i="5"/>
  <c r="EY94" i="5"/>
  <c r="EX94" i="5"/>
  <c r="EW94" i="5"/>
  <c r="EV94" i="5"/>
  <c r="EU94" i="5"/>
  <c r="ET94" i="5"/>
  <c r="ES94" i="5"/>
  <c r="ER94" i="5"/>
  <c r="EQ94" i="5"/>
  <c r="EP94" i="5"/>
  <c r="EO94" i="5"/>
  <c r="EN94" i="5"/>
  <c r="EM94" i="5"/>
  <c r="EL94" i="5"/>
  <c r="EK94" i="5"/>
  <c r="EJ94" i="5"/>
  <c r="EI94" i="5"/>
  <c r="EH94" i="5"/>
  <c r="EG94" i="5"/>
  <c r="EF94" i="5"/>
  <c r="EE94" i="5"/>
  <c r="ED94" i="5"/>
  <c r="EC94" i="5"/>
  <c r="EB94" i="5"/>
  <c r="EA94" i="5"/>
  <c r="DZ94" i="5"/>
  <c r="DY94" i="5"/>
  <c r="DX94" i="5"/>
  <c r="DW94" i="5"/>
  <c r="DV94" i="5"/>
  <c r="DU94" i="5"/>
  <c r="DT94" i="5"/>
  <c r="DS94" i="5"/>
  <c r="DR94" i="5"/>
  <c r="DQ94" i="5"/>
  <c r="DP94" i="5"/>
  <c r="DO94" i="5"/>
  <c r="DN94" i="5"/>
  <c r="DM94" i="5"/>
  <c r="DL94" i="5"/>
  <c r="DK94" i="5"/>
  <c r="DJ94" i="5"/>
  <c r="DI94" i="5"/>
  <c r="DH94" i="5"/>
  <c r="DG94" i="5"/>
  <c r="DF94" i="5"/>
  <c r="DE94" i="5"/>
  <c r="DD94" i="5"/>
  <c r="DC94" i="5"/>
  <c r="DB94" i="5"/>
  <c r="DA94" i="5"/>
  <c r="CZ94" i="5"/>
  <c r="CY94" i="5"/>
  <c r="CX94" i="5"/>
  <c r="CW94" i="5"/>
  <c r="CV94" i="5"/>
  <c r="CU94" i="5"/>
  <c r="CT94" i="5"/>
  <c r="CS94" i="5"/>
  <c r="CR94" i="5"/>
  <c r="CQ94" i="5"/>
  <c r="CP94" i="5"/>
  <c r="CO94" i="5"/>
  <c r="CN94" i="5"/>
  <c r="CM94" i="5"/>
  <c r="CL94" i="5"/>
  <c r="CK94" i="5"/>
  <c r="CJ94" i="5"/>
  <c r="CI94" i="5"/>
  <c r="CH94" i="5"/>
  <c r="CG94" i="5"/>
  <c r="CF94" i="5"/>
  <c r="CE94" i="5"/>
  <c r="CD94" i="5"/>
  <c r="CC94" i="5"/>
  <c r="CB94" i="5"/>
  <c r="CA94" i="5"/>
  <c r="BZ94" i="5"/>
  <c r="BY94" i="5"/>
  <c r="BX94" i="5"/>
  <c r="BW94" i="5"/>
  <c r="BV94" i="5"/>
  <c r="BU94" i="5"/>
  <c r="BT94" i="5"/>
  <c r="BS94" i="5"/>
  <c r="BR94" i="5"/>
  <c r="BQ94" i="5"/>
  <c r="BP94" i="5"/>
  <c r="BO94" i="5"/>
  <c r="BN94" i="5"/>
  <c r="BM94" i="5"/>
  <c r="BL94" i="5"/>
  <c r="BK94" i="5"/>
  <c r="BJ94" i="5"/>
  <c r="BI94" i="5"/>
  <c r="BH94" i="5"/>
  <c r="BG94" i="5"/>
  <c r="BF94" i="5"/>
  <c r="BE94" i="5"/>
  <c r="BD94" i="5"/>
  <c r="BC94" i="5"/>
  <c r="IA93" i="5"/>
  <c r="HZ93" i="5"/>
  <c r="HW93" i="5"/>
  <c r="HV93" i="5"/>
  <c r="HX93" i="5" s="1"/>
  <c r="FB93" i="5"/>
  <c r="FA93" i="5"/>
  <c r="EZ93" i="5"/>
  <c r="EY93" i="5"/>
  <c r="EX93" i="5"/>
  <c r="EW93" i="5"/>
  <c r="EV93" i="5"/>
  <c r="EU93" i="5"/>
  <c r="ET93" i="5"/>
  <c r="ES93" i="5"/>
  <c r="ER93" i="5"/>
  <c r="EQ93" i="5"/>
  <c r="EP93" i="5"/>
  <c r="EO93" i="5"/>
  <c r="EN93" i="5"/>
  <c r="EM93" i="5"/>
  <c r="EL93" i="5"/>
  <c r="EK93" i="5"/>
  <c r="EJ93" i="5"/>
  <c r="EI93" i="5"/>
  <c r="EH93" i="5"/>
  <c r="EG93" i="5"/>
  <c r="EF93" i="5"/>
  <c r="EE93" i="5"/>
  <c r="ED93" i="5"/>
  <c r="EC93" i="5"/>
  <c r="EB93" i="5"/>
  <c r="EA93" i="5"/>
  <c r="DZ93" i="5"/>
  <c r="DY93" i="5"/>
  <c r="DX93" i="5"/>
  <c r="DW93" i="5"/>
  <c r="DV93" i="5"/>
  <c r="DU93" i="5"/>
  <c r="DT93" i="5"/>
  <c r="DS93" i="5"/>
  <c r="DR93" i="5"/>
  <c r="DQ93" i="5"/>
  <c r="DP93" i="5"/>
  <c r="DO93" i="5"/>
  <c r="DN93" i="5"/>
  <c r="DM93" i="5"/>
  <c r="DL93" i="5"/>
  <c r="DK93" i="5"/>
  <c r="DJ93" i="5"/>
  <c r="DI93" i="5"/>
  <c r="DH93" i="5"/>
  <c r="DG93" i="5"/>
  <c r="DF93" i="5"/>
  <c r="DE93" i="5"/>
  <c r="DD93" i="5"/>
  <c r="DC93" i="5"/>
  <c r="DB93" i="5"/>
  <c r="DA93" i="5"/>
  <c r="CZ93" i="5"/>
  <c r="CY93" i="5"/>
  <c r="CX93" i="5"/>
  <c r="CW93" i="5"/>
  <c r="CV93" i="5"/>
  <c r="CU93" i="5"/>
  <c r="CT93" i="5"/>
  <c r="CS93" i="5"/>
  <c r="CR93" i="5"/>
  <c r="CQ93" i="5"/>
  <c r="CP93" i="5"/>
  <c r="CO93" i="5"/>
  <c r="CN93" i="5"/>
  <c r="CM93" i="5"/>
  <c r="CL93" i="5"/>
  <c r="CK93" i="5"/>
  <c r="CJ93" i="5"/>
  <c r="CI93" i="5"/>
  <c r="CH93" i="5"/>
  <c r="CG93" i="5"/>
  <c r="CF93" i="5"/>
  <c r="CE93" i="5"/>
  <c r="CD93" i="5"/>
  <c r="CC93" i="5"/>
  <c r="CB93" i="5"/>
  <c r="CA93" i="5"/>
  <c r="BZ93" i="5"/>
  <c r="BY93" i="5"/>
  <c r="BX93" i="5"/>
  <c r="BW93" i="5"/>
  <c r="BV93" i="5"/>
  <c r="BU93" i="5"/>
  <c r="BT93" i="5"/>
  <c r="BS93" i="5"/>
  <c r="BR93" i="5"/>
  <c r="BQ93" i="5"/>
  <c r="BP93" i="5"/>
  <c r="BO93" i="5"/>
  <c r="BN93" i="5"/>
  <c r="BM93" i="5"/>
  <c r="BL93" i="5"/>
  <c r="BK93" i="5"/>
  <c r="BJ93" i="5"/>
  <c r="BI93" i="5"/>
  <c r="BH93" i="5"/>
  <c r="BG93" i="5"/>
  <c r="BF93" i="5"/>
  <c r="BE93" i="5"/>
  <c r="BD93" i="5"/>
  <c r="BC93" i="5"/>
  <c r="IA92" i="5"/>
  <c r="HW92" i="5"/>
  <c r="FB92" i="5"/>
  <c r="FA92" i="5"/>
  <c r="EZ92" i="5"/>
  <c r="EY92" i="5"/>
  <c r="EX92" i="5"/>
  <c r="EW92" i="5"/>
  <c r="EV92" i="5"/>
  <c r="EU92" i="5"/>
  <c r="ET92" i="5"/>
  <c r="ES92" i="5"/>
  <c r="ER92" i="5"/>
  <c r="EQ92" i="5"/>
  <c r="EP92" i="5"/>
  <c r="EO92" i="5"/>
  <c r="EN92" i="5"/>
  <c r="EM92" i="5"/>
  <c r="EL92" i="5"/>
  <c r="EK92" i="5"/>
  <c r="EJ92" i="5"/>
  <c r="EI92" i="5"/>
  <c r="EH92" i="5"/>
  <c r="EG92" i="5"/>
  <c r="EF92" i="5"/>
  <c r="EE92" i="5"/>
  <c r="ED92" i="5"/>
  <c r="EC92" i="5"/>
  <c r="EB92" i="5"/>
  <c r="EA92" i="5"/>
  <c r="DZ92" i="5"/>
  <c r="DY92" i="5"/>
  <c r="DX92" i="5"/>
  <c r="DW92" i="5"/>
  <c r="DV92" i="5"/>
  <c r="DU92" i="5"/>
  <c r="DT92" i="5"/>
  <c r="DS92" i="5"/>
  <c r="DR92" i="5"/>
  <c r="DQ92" i="5"/>
  <c r="DP92" i="5"/>
  <c r="DO92" i="5"/>
  <c r="DN92" i="5"/>
  <c r="DM92" i="5"/>
  <c r="DL92" i="5"/>
  <c r="DK92" i="5"/>
  <c r="DJ92" i="5"/>
  <c r="DI92" i="5"/>
  <c r="DH92" i="5"/>
  <c r="DG92" i="5"/>
  <c r="DF92" i="5"/>
  <c r="DE92" i="5"/>
  <c r="DD92" i="5"/>
  <c r="DC92" i="5"/>
  <c r="DB92" i="5"/>
  <c r="DA92" i="5"/>
  <c r="CZ92" i="5"/>
  <c r="CY92" i="5"/>
  <c r="CX92" i="5"/>
  <c r="CW92" i="5"/>
  <c r="CV92" i="5"/>
  <c r="CU92" i="5"/>
  <c r="CT92" i="5"/>
  <c r="CS92" i="5"/>
  <c r="CR92" i="5"/>
  <c r="CQ92" i="5"/>
  <c r="CP92" i="5"/>
  <c r="CO92" i="5"/>
  <c r="CN92" i="5"/>
  <c r="CM92" i="5"/>
  <c r="CL92" i="5"/>
  <c r="CK92" i="5"/>
  <c r="CJ92" i="5"/>
  <c r="CI92" i="5"/>
  <c r="CH92" i="5"/>
  <c r="CG92" i="5"/>
  <c r="CF92" i="5"/>
  <c r="CE92" i="5"/>
  <c r="CD92" i="5"/>
  <c r="CC92" i="5"/>
  <c r="CB92" i="5"/>
  <c r="CA92" i="5"/>
  <c r="BZ92" i="5"/>
  <c r="BY92" i="5"/>
  <c r="BX92" i="5"/>
  <c r="BW92" i="5"/>
  <c r="BV92" i="5"/>
  <c r="BU92" i="5"/>
  <c r="BT92" i="5"/>
  <c r="BS92" i="5"/>
  <c r="BR92" i="5"/>
  <c r="BQ92" i="5"/>
  <c r="BP92" i="5"/>
  <c r="BO92" i="5"/>
  <c r="BN92" i="5"/>
  <c r="BM92" i="5"/>
  <c r="BL92" i="5"/>
  <c r="BK92" i="5"/>
  <c r="BJ92" i="5"/>
  <c r="BI92" i="5"/>
  <c r="BH92" i="5"/>
  <c r="BG92" i="5"/>
  <c r="BF92" i="5"/>
  <c r="BE92" i="5"/>
  <c r="BD92" i="5"/>
  <c r="BC92" i="5"/>
  <c r="IA91" i="5"/>
  <c r="HW91" i="5"/>
  <c r="FB91" i="5"/>
  <c r="FA91" i="5"/>
  <c r="EZ91" i="5"/>
  <c r="EY91" i="5"/>
  <c r="EX91" i="5"/>
  <c r="EW91" i="5"/>
  <c r="EV91" i="5"/>
  <c r="EU91" i="5"/>
  <c r="ET91" i="5"/>
  <c r="ES91" i="5"/>
  <c r="ER91" i="5"/>
  <c r="EQ91" i="5"/>
  <c r="EP91" i="5"/>
  <c r="EO91" i="5"/>
  <c r="EN91" i="5"/>
  <c r="EM91" i="5"/>
  <c r="EL91" i="5"/>
  <c r="EK91" i="5"/>
  <c r="EJ91" i="5"/>
  <c r="EI91" i="5"/>
  <c r="EH91" i="5"/>
  <c r="EG91" i="5"/>
  <c r="EF91" i="5"/>
  <c r="EE91" i="5"/>
  <c r="ED91" i="5"/>
  <c r="EC91" i="5"/>
  <c r="EB91" i="5"/>
  <c r="EA91" i="5"/>
  <c r="DZ91" i="5"/>
  <c r="DY91" i="5"/>
  <c r="DX91" i="5"/>
  <c r="DW91" i="5"/>
  <c r="DV91" i="5"/>
  <c r="DU91" i="5"/>
  <c r="DT91" i="5"/>
  <c r="DS91" i="5"/>
  <c r="DR91" i="5"/>
  <c r="DQ91" i="5"/>
  <c r="DP91" i="5"/>
  <c r="DO91" i="5"/>
  <c r="DN91" i="5"/>
  <c r="DM91" i="5"/>
  <c r="DL91" i="5"/>
  <c r="DK91" i="5"/>
  <c r="DJ91" i="5"/>
  <c r="DI91" i="5"/>
  <c r="DH91" i="5"/>
  <c r="DG91" i="5"/>
  <c r="DF91" i="5"/>
  <c r="DE91" i="5"/>
  <c r="DD91" i="5"/>
  <c r="DC91" i="5"/>
  <c r="DB91" i="5"/>
  <c r="DA91" i="5"/>
  <c r="CZ91" i="5"/>
  <c r="CY91" i="5"/>
  <c r="CX91" i="5"/>
  <c r="CW91" i="5"/>
  <c r="CV91" i="5"/>
  <c r="CU91" i="5"/>
  <c r="CT91" i="5"/>
  <c r="CS91" i="5"/>
  <c r="CR91" i="5"/>
  <c r="CQ91" i="5"/>
  <c r="CP91" i="5"/>
  <c r="CO91" i="5"/>
  <c r="CN91" i="5"/>
  <c r="CM91" i="5"/>
  <c r="CL91" i="5"/>
  <c r="CK91" i="5"/>
  <c r="CJ91" i="5"/>
  <c r="CI91" i="5"/>
  <c r="CH91" i="5"/>
  <c r="CG91" i="5"/>
  <c r="CF91" i="5"/>
  <c r="CE91" i="5"/>
  <c r="CD91" i="5"/>
  <c r="CC91" i="5"/>
  <c r="CB91" i="5"/>
  <c r="CA91" i="5"/>
  <c r="BZ91" i="5"/>
  <c r="BY91" i="5"/>
  <c r="BX91" i="5"/>
  <c r="BW91" i="5"/>
  <c r="BV91" i="5"/>
  <c r="BU91" i="5"/>
  <c r="BT91" i="5"/>
  <c r="BS91" i="5"/>
  <c r="BR91" i="5"/>
  <c r="BQ91" i="5"/>
  <c r="BP91" i="5"/>
  <c r="BO91" i="5"/>
  <c r="BN91" i="5"/>
  <c r="BM91" i="5"/>
  <c r="BL91" i="5"/>
  <c r="BK91" i="5"/>
  <c r="BJ91" i="5"/>
  <c r="BI91" i="5"/>
  <c r="BH91" i="5"/>
  <c r="BG91" i="5"/>
  <c r="BF91" i="5"/>
  <c r="BE91" i="5"/>
  <c r="BD91" i="5"/>
  <c r="BC91" i="5"/>
  <c r="IA90" i="5"/>
  <c r="HW90" i="5"/>
  <c r="FB90" i="5"/>
  <c r="FA90" i="5"/>
  <c r="EZ90" i="5"/>
  <c r="EY90" i="5"/>
  <c r="EX90" i="5"/>
  <c r="EW90" i="5"/>
  <c r="EV90" i="5"/>
  <c r="EU90" i="5"/>
  <c r="ET90" i="5"/>
  <c r="ES90" i="5"/>
  <c r="ER90" i="5"/>
  <c r="EQ90" i="5"/>
  <c r="EP90" i="5"/>
  <c r="EO90" i="5"/>
  <c r="EN90" i="5"/>
  <c r="EM90" i="5"/>
  <c r="EL90" i="5"/>
  <c r="EK90" i="5"/>
  <c r="EJ90" i="5"/>
  <c r="EI90" i="5"/>
  <c r="EH90" i="5"/>
  <c r="EG90" i="5"/>
  <c r="EF90" i="5"/>
  <c r="EE90" i="5"/>
  <c r="ED90" i="5"/>
  <c r="EC90" i="5"/>
  <c r="EB90" i="5"/>
  <c r="EA90" i="5"/>
  <c r="DZ90" i="5"/>
  <c r="DY90" i="5"/>
  <c r="DX90" i="5"/>
  <c r="DW90" i="5"/>
  <c r="DV90" i="5"/>
  <c r="DU90" i="5"/>
  <c r="DT90" i="5"/>
  <c r="DS90" i="5"/>
  <c r="DR90" i="5"/>
  <c r="DQ90" i="5"/>
  <c r="DP90" i="5"/>
  <c r="DO90" i="5"/>
  <c r="DN90" i="5"/>
  <c r="DM90" i="5"/>
  <c r="DL90" i="5"/>
  <c r="DK90" i="5"/>
  <c r="DJ90" i="5"/>
  <c r="DI90" i="5"/>
  <c r="DH90" i="5"/>
  <c r="DG90" i="5"/>
  <c r="DF90" i="5"/>
  <c r="DE90" i="5"/>
  <c r="DD90" i="5"/>
  <c r="DC90" i="5"/>
  <c r="DB90" i="5"/>
  <c r="DA90" i="5"/>
  <c r="CZ90" i="5"/>
  <c r="CY90" i="5"/>
  <c r="CX90" i="5"/>
  <c r="CW90" i="5"/>
  <c r="CV90" i="5"/>
  <c r="CU90" i="5"/>
  <c r="CT90" i="5"/>
  <c r="CS90" i="5"/>
  <c r="CR90" i="5"/>
  <c r="CQ90" i="5"/>
  <c r="CP90" i="5"/>
  <c r="CO90" i="5"/>
  <c r="CN90" i="5"/>
  <c r="CM90" i="5"/>
  <c r="CL90" i="5"/>
  <c r="CK90" i="5"/>
  <c r="CJ90" i="5"/>
  <c r="CI90" i="5"/>
  <c r="CH90" i="5"/>
  <c r="CG90" i="5"/>
  <c r="CF90" i="5"/>
  <c r="CE90" i="5"/>
  <c r="CD90" i="5"/>
  <c r="CC90" i="5"/>
  <c r="CB90" i="5"/>
  <c r="CA90" i="5"/>
  <c r="BZ90" i="5"/>
  <c r="BY90" i="5"/>
  <c r="BX90" i="5"/>
  <c r="BW90" i="5"/>
  <c r="BV90" i="5"/>
  <c r="BU90" i="5"/>
  <c r="BT90" i="5"/>
  <c r="BS90" i="5"/>
  <c r="BR90" i="5"/>
  <c r="BQ90" i="5"/>
  <c r="BP90" i="5"/>
  <c r="BO90" i="5"/>
  <c r="BN90" i="5"/>
  <c r="BM90" i="5"/>
  <c r="BL90" i="5"/>
  <c r="BK90" i="5"/>
  <c r="BJ90" i="5"/>
  <c r="BI90" i="5"/>
  <c r="BH90" i="5"/>
  <c r="BG90" i="5"/>
  <c r="BF90" i="5"/>
  <c r="BE90" i="5"/>
  <c r="BD90" i="5"/>
  <c r="BC90" i="5"/>
  <c r="IA89" i="5"/>
  <c r="HW89" i="5"/>
  <c r="FB89" i="5"/>
  <c r="FA89" i="5"/>
  <c r="EZ89" i="5"/>
  <c r="EY89" i="5"/>
  <c r="EX89" i="5"/>
  <c r="EW89" i="5"/>
  <c r="EV89" i="5"/>
  <c r="EU89" i="5"/>
  <c r="ET89" i="5"/>
  <c r="ES89" i="5"/>
  <c r="ER89" i="5"/>
  <c r="EQ89" i="5"/>
  <c r="EP89" i="5"/>
  <c r="EO89" i="5"/>
  <c r="EN89" i="5"/>
  <c r="EM89" i="5"/>
  <c r="EL89" i="5"/>
  <c r="EK89" i="5"/>
  <c r="EJ89" i="5"/>
  <c r="EI89" i="5"/>
  <c r="EH89" i="5"/>
  <c r="EG89" i="5"/>
  <c r="EF89" i="5"/>
  <c r="EE89" i="5"/>
  <c r="ED89" i="5"/>
  <c r="EC89" i="5"/>
  <c r="EB89" i="5"/>
  <c r="EA89" i="5"/>
  <c r="DZ89" i="5"/>
  <c r="DY89" i="5"/>
  <c r="DX89" i="5"/>
  <c r="DW89" i="5"/>
  <c r="DV89" i="5"/>
  <c r="DU89" i="5"/>
  <c r="DT89" i="5"/>
  <c r="DS89" i="5"/>
  <c r="DR89" i="5"/>
  <c r="DQ89" i="5"/>
  <c r="DP89" i="5"/>
  <c r="DO89" i="5"/>
  <c r="DN89" i="5"/>
  <c r="DM89" i="5"/>
  <c r="DL89" i="5"/>
  <c r="DK89" i="5"/>
  <c r="DJ89" i="5"/>
  <c r="DI89" i="5"/>
  <c r="DH89" i="5"/>
  <c r="DG89" i="5"/>
  <c r="DF89" i="5"/>
  <c r="DE89" i="5"/>
  <c r="DD89" i="5"/>
  <c r="DC89" i="5"/>
  <c r="DB89" i="5"/>
  <c r="DA89" i="5"/>
  <c r="CZ89" i="5"/>
  <c r="CY89" i="5"/>
  <c r="CX89" i="5"/>
  <c r="CW89" i="5"/>
  <c r="CV89" i="5"/>
  <c r="CU89" i="5"/>
  <c r="CT89" i="5"/>
  <c r="CS89" i="5"/>
  <c r="CR89" i="5"/>
  <c r="CQ89" i="5"/>
  <c r="CP89" i="5"/>
  <c r="CO89" i="5"/>
  <c r="CN89" i="5"/>
  <c r="CM89" i="5"/>
  <c r="CL89" i="5"/>
  <c r="CK89" i="5"/>
  <c r="CJ89" i="5"/>
  <c r="CI89" i="5"/>
  <c r="CH89" i="5"/>
  <c r="CG89" i="5"/>
  <c r="CF89" i="5"/>
  <c r="CE89" i="5"/>
  <c r="CD89" i="5"/>
  <c r="CC89" i="5"/>
  <c r="CB89" i="5"/>
  <c r="CA89" i="5"/>
  <c r="BZ89" i="5"/>
  <c r="BY89" i="5"/>
  <c r="BX89" i="5"/>
  <c r="BW89" i="5"/>
  <c r="BV89" i="5"/>
  <c r="BU89" i="5"/>
  <c r="BT89" i="5"/>
  <c r="BS89" i="5"/>
  <c r="BR89" i="5"/>
  <c r="BQ89" i="5"/>
  <c r="BP89" i="5"/>
  <c r="BO89" i="5"/>
  <c r="BN89" i="5"/>
  <c r="BM89" i="5"/>
  <c r="BL89" i="5"/>
  <c r="BK89" i="5"/>
  <c r="BJ89" i="5"/>
  <c r="BI89" i="5"/>
  <c r="BH89" i="5"/>
  <c r="BG89" i="5"/>
  <c r="BF89" i="5"/>
  <c r="BE89" i="5"/>
  <c r="BD89" i="5"/>
  <c r="BC89" i="5"/>
  <c r="IA88" i="5"/>
  <c r="HW88" i="5"/>
  <c r="FB88" i="5"/>
  <c r="FA88" i="5"/>
  <c r="EZ88" i="5"/>
  <c r="EY88" i="5"/>
  <c r="EX88" i="5"/>
  <c r="EW88" i="5"/>
  <c r="EV88" i="5"/>
  <c r="EU88" i="5"/>
  <c r="ET88" i="5"/>
  <c r="ES88" i="5"/>
  <c r="ER88" i="5"/>
  <c r="EQ88" i="5"/>
  <c r="EP88" i="5"/>
  <c r="EO88" i="5"/>
  <c r="EN88" i="5"/>
  <c r="EM88" i="5"/>
  <c r="EL88" i="5"/>
  <c r="EK88" i="5"/>
  <c r="EJ88" i="5"/>
  <c r="EI88" i="5"/>
  <c r="EH88" i="5"/>
  <c r="EG88" i="5"/>
  <c r="EF88" i="5"/>
  <c r="EE88" i="5"/>
  <c r="ED88" i="5"/>
  <c r="EC88" i="5"/>
  <c r="EB88" i="5"/>
  <c r="EA88" i="5"/>
  <c r="DZ88" i="5"/>
  <c r="DY88" i="5"/>
  <c r="DX88" i="5"/>
  <c r="DW88" i="5"/>
  <c r="DV88" i="5"/>
  <c r="DU88" i="5"/>
  <c r="DT88" i="5"/>
  <c r="DS88" i="5"/>
  <c r="DR88" i="5"/>
  <c r="DQ88" i="5"/>
  <c r="DP88" i="5"/>
  <c r="DO88" i="5"/>
  <c r="DN88" i="5"/>
  <c r="DM88" i="5"/>
  <c r="DL88" i="5"/>
  <c r="DK88" i="5"/>
  <c r="DJ88" i="5"/>
  <c r="DI88" i="5"/>
  <c r="DH88" i="5"/>
  <c r="DG88" i="5"/>
  <c r="DF88" i="5"/>
  <c r="DE88" i="5"/>
  <c r="DD88" i="5"/>
  <c r="DC88" i="5"/>
  <c r="DB88" i="5"/>
  <c r="DA88" i="5"/>
  <c r="CZ88" i="5"/>
  <c r="CY88" i="5"/>
  <c r="CX88" i="5"/>
  <c r="CW88" i="5"/>
  <c r="CV88" i="5"/>
  <c r="CU88" i="5"/>
  <c r="CT88" i="5"/>
  <c r="CS88" i="5"/>
  <c r="CR88" i="5"/>
  <c r="CQ88" i="5"/>
  <c r="CP88" i="5"/>
  <c r="CO88" i="5"/>
  <c r="CN88" i="5"/>
  <c r="CM88" i="5"/>
  <c r="CL88" i="5"/>
  <c r="CK88" i="5"/>
  <c r="CJ88" i="5"/>
  <c r="CI88" i="5"/>
  <c r="CH88" i="5"/>
  <c r="CG88" i="5"/>
  <c r="CF88" i="5"/>
  <c r="CE88" i="5"/>
  <c r="CD88" i="5"/>
  <c r="CC88" i="5"/>
  <c r="CB88" i="5"/>
  <c r="CA88" i="5"/>
  <c r="BZ88" i="5"/>
  <c r="BY88" i="5"/>
  <c r="BX88" i="5"/>
  <c r="BW88" i="5"/>
  <c r="BV88" i="5"/>
  <c r="BU88" i="5"/>
  <c r="BT88" i="5"/>
  <c r="BS88" i="5"/>
  <c r="BR88" i="5"/>
  <c r="BQ88" i="5"/>
  <c r="BP88" i="5"/>
  <c r="BO88" i="5"/>
  <c r="BN88" i="5"/>
  <c r="BM88" i="5"/>
  <c r="BL88" i="5"/>
  <c r="BK88" i="5"/>
  <c r="BJ88" i="5"/>
  <c r="BI88" i="5"/>
  <c r="BH88" i="5"/>
  <c r="BG88" i="5"/>
  <c r="BF88" i="5"/>
  <c r="BE88" i="5"/>
  <c r="BD88" i="5"/>
  <c r="BC88" i="5"/>
  <c r="IA87" i="5"/>
  <c r="HW87" i="5"/>
  <c r="FB87" i="5"/>
  <c r="FA87" i="5"/>
  <c r="EZ87" i="5"/>
  <c r="EY87" i="5"/>
  <c r="EX87" i="5"/>
  <c r="EW87" i="5"/>
  <c r="EV87" i="5"/>
  <c r="EU87" i="5"/>
  <c r="ET87" i="5"/>
  <c r="ES87" i="5"/>
  <c r="ER87" i="5"/>
  <c r="EQ87" i="5"/>
  <c r="EP87" i="5"/>
  <c r="EO87" i="5"/>
  <c r="EN87" i="5"/>
  <c r="EM87" i="5"/>
  <c r="EL87" i="5"/>
  <c r="EK87" i="5"/>
  <c r="EJ87" i="5"/>
  <c r="EI87" i="5"/>
  <c r="EH87" i="5"/>
  <c r="EG87" i="5"/>
  <c r="EF87" i="5"/>
  <c r="EE87" i="5"/>
  <c r="ED87" i="5"/>
  <c r="EC87" i="5"/>
  <c r="EB87" i="5"/>
  <c r="EA87" i="5"/>
  <c r="DZ87" i="5"/>
  <c r="DY87" i="5"/>
  <c r="DX87" i="5"/>
  <c r="DW87" i="5"/>
  <c r="DV87" i="5"/>
  <c r="DU87" i="5"/>
  <c r="DT87" i="5"/>
  <c r="DS87" i="5"/>
  <c r="DR87" i="5"/>
  <c r="DQ87" i="5"/>
  <c r="DP87" i="5"/>
  <c r="DO87" i="5"/>
  <c r="DN87" i="5"/>
  <c r="DM87" i="5"/>
  <c r="DL87" i="5"/>
  <c r="DK87" i="5"/>
  <c r="DJ87" i="5"/>
  <c r="DI87" i="5"/>
  <c r="DH87" i="5"/>
  <c r="DG87" i="5"/>
  <c r="DF87" i="5"/>
  <c r="DE87" i="5"/>
  <c r="DD87" i="5"/>
  <c r="DC87" i="5"/>
  <c r="DB87" i="5"/>
  <c r="DA87" i="5"/>
  <c r="CZ87" i="5"/>
  <c r="CY87" i="5"/>
  <c r="CX87" i="5"/>
  <c r="CW87" i="5"/>
  <c r="CV87" i="5"/>
  <c r="CU87" i="5"/>
  <c r="CT87" i="5"/>
  <c r="CS87" i="5"/>
  <c r="CR87" i="5"/>
  <c r="CQ87" i="5"/>
  <c r="CP87" i="5"/>
  <c r="CO87" i="5"/>
  <c r="CN87" i="5"/>
  <c r="CM87" i="5"/>
  <c r="CL87" i="5"/>
  <c r="CK87" i="5"/>
  <c r="CJ87" i="5"/>
  <c r="CI87" i="5"/>
  <c r="CH87" i="5"/>
  <c r="CG87" i="5"/>
  <c r="CF87" i="5"/>
  <c r="CE87" i="5"/>
  <c r="CD87" i="5"/>
  <c r="CC87" i="5"/>
  <c r="CB87" i="5"/>
  <c r="CA87" i="5"/>
  <c r="BZ87" i="5"/>
  <c r="BY87" i="5"/>
  <c r="BX87" i="5"/>
  <c r="BW87" i="5"/>
  <c r="BV87" i="5"/>
  <c r="BU87" i="5"/>
  <c r="BT87" i="5"/>
  <c r="BS87" i="5"/>
  <c r="BR87" i="5"/>
  <c r="BQ87" i="5"/>
  <c r="BP87" i="5"/>
  <c r="BO87" i="5"/>
  <c r="BN87" i="5"/>
  <c r="BM87" i="5"/>
  <c r="BL87" i="5"/>
  <c r="BK87" i="5"/>
  <c r="BJ87" i="5"/>
  <c r="BI87" i="5"/>
  <c r="BH87" i="5"/>
  <c r="BG87" i="5"/>
  <c r="BF87" i="5"/>
  <c r="BE87" i="5"/>
  <c r="BD87" i="5"/>
  <c r="BC87" i="5"/>
  <c r="IA86" i="5"/>
  <c r="HW86" i="5"/>
  <c r="FB86" i="5"/>
  <c r="FA86" i="5"/>
  <c r="EZ86" i="5"/>
  <c r="EY86" i="5"/>
  <c r="EX86" i="5"/>
  <c r="EW86" i="5"/>
  <c r="EV86" i="5"/>
  <c r="EU86" i="5"/>
  <c r="ET86" i="5"/>
  <c r="ES86" i="5"/>
  <c r="ER86" i="5"/>
  <c r="EQ86" i="5"/>
  <c r="EP86" i="5"/>
  <c r="EO86" i="5"/>
  <c r="EN86" i="5"/>
  <c r="EM86" i="5"/>
  <c r="EL86" i="5"/>
  <c r="EK86" i="5"/>
  <c r="EJ86" i="5"/>
  <c r="EI86" i="5"/>
  <c r="EH86" i="5"/>
  <c r="EG86" i="5"/>
  <c r="EF86" i="5"/>
  <c r="EE86" i="5"/>
  <c r="ED86" i="5"/>
  <c r="EC86" i="5"/>
  <c r="EB86" i="5"/>
  <c r="EA86" i="5"/>
  <c r="DZ86" i="5"/>
  <c r="DY86" i="5"/>
  <c r="DX86" i="5"/>
  <c r="DW86" i="5"/>
  <c r="DV86" i="5"/>
  <c r="DU86" i="5"/>
  <c r="DT86" i="5"/>
  <c r="DS86" i="5"/>
  <c r="DR86" i="5"/>
  <c r="DQ86" i="5"/>
  <c r="DP86" i="5"/>
  <c r="DO86" i="5"/>
  <c r="DN86" i="5"/>
  <c r="DM86" i="5"/>
  <c r="DL86" i="5"/>
  <c r="DK86" i="5"/>
  <c r="DJ86" i="5"/>
  <c r="DI86" i="5"/>
  <c r="DH86" i="5"/>
  <c r="DG86" i="5"/>
  <c r="DF86" i="5"/>
  <c r="DE86" i="5"/>
  <c r="DD86" i="5"/>
  <c r="DC86" i="5"/>
  <c r="DB86" i="5"/>
  <c r="DA86" i="5"/>
  <c r="CZ86" i="5"/>
  <c r="CY86" i="5"/>
  <c r="CX86" i="5"/>
  <c r="CW86" i="5"/>
  <c r="CV86" i="5"/>
  <c r="CU86" i="5"/>
  <c r="CT86" i="5"/>
  <c r="CS86" i="5"/>
  <c r="CR86" i="5"/>
  <c r="CQ86" i="5"/>
  <c r="CP86" i="5"/>
  <c r="CO86" i="5"/>
  <c r="CN86" i="5"/>
  <c r="CM86" i="5"/>
  <c r="CL86" i="5"/>
  <c r="CK86" i="5"/>
  <c r="CJ86" i="5"/>
  <c r="CI86" i="5"/>
  <c r="CH86" i="5"/>
  <c r="CG86" i="5"/>
  <c r="CF86" i="5"/>
  <c r="CE86" i="5"/>
  <c r="CD86" i="5"/>
  <c r="CC86" i="5"/>
  <c r="CB86" i="5"/>
  <c r="CA86" i="5"/>
  <c r="BZ86" i="5"/>
  <c r="BY86" i="5"/>
  <c r="BX86" i="5"/>
  <c r="BW86" i="5"/>
  <c r="BV86" i="5"/>
  <c r="BU86" i="5"/>
  <c r="BT86" i="5"/>
  <c r="BS86" i="5"/>
  <c r="BR86" i="5"/>
  <c r="BQ86" i="5"/>
  <c r="BP86" i="5"/>
  <c r="BO86" i="5"/>
  <c r="BN86" i="5"/>
  <c r="BM86" i="5"/>
  <c r="BL86" i="5"/>
  <c r="BK86" i="5"/>
  <c r="BJ86" i="5"/>
  <c r="BI86" i="5"/>
  <c r="BH86" i="5"/>
  <c r="BG86" i="5"/>
  <c r="BF86" i="5"/>
  <c r="BE86" i="5"/>
  <c r="BD86" i="5"/>
  <c r="BC86" i="5"/>
  <c r="IA85" i="5"/>
  <c r="HW85" i="5"/>
  <c r="FB85" i="5"/>
  <c r="FA85" i="5"/>
  <c r="EZ85" i="5"/>
  <c r="EY85" i="5"/>
  <c r="EX85" i="5"/>
  <c r="EW85" i="5"/>
  <c r="EV85" i="5"/>
  <c r="EU85" i="5"/>
  <c r="ET85" i="5"/>
  <c r="ES85" i="5"/>
  <c r="ER85" i="5"/>
  <c r="EQ85" i="5"/>
  <c r="EP85" i="5"/>
  <c r="EO85" i="5"/>
  <c r="EN85" i="5"/>
  <c r="EM85" i="5"/>
  <c r="EL85" i="5"/>
  <c r="EK85" i="5"/>
  <c r="EJ85" i="5"/>
  <c r="EI85" i="5"/>
  <c r="EH85" i="5"/>
  <c r="EG85" i="5"/>
  <c r="EF85" i="5"/>
  <c r="EE85" i="5"/>
  <c r="ED85" i="5"/>
  <c r="EC85" i="5"/>
  <c r="EB85" i="5"/>
  <c r="EA85" i="5"/>
  <c r="DZ85" i="5"/>
  <c r="DY85" i="5"/>
  <c r="DX85" i="5"/>
  <c r="DW85" i="5"/>
  <c r="DV85" i="5"/>
  <c r="DU85" i="5"/>
  <c r="DT85" i="5"/>
  <c r="DS85" i="5"/>
  <c r="DR85" i="5"/>
  <c r="DQ85" i="5"/>
  <c r="DP85" i="5"/>
  <c r="DO85" i="5"/>
  <c r="DN85" i="5"/>
  <c r="DM85" i="5"/>
  <c r="DL85" i="5"/>
  <c r="DK85" i="5"/>
  <c r="DJ85" i="5"/>
  <c r="DI85" i="5"/>
  <c r="DH85" i="5"/>
  <c r="DG85" i="5"/>
  <c r="DF85" i="5"/>
  <c r="DE85" i="5"/>
  <c r="DD85" i="5"/>
  <c r="DC85" i="5"/>
  <c r="DB85" i="5"/>
  <c r="DA85" i="5"/>
  <c r="CZ85" i="5"/>
  <c r="CY85" i="5"/>
  <c r="CX85" i="5"/>
  <c r="CW85" i="5"/>
  <c r="CV85" i="5"/>
  <c r="CU85" i="5"/>
  <c r="CT85" i="5"/>
  <c r="CS85" i="5"/>
  <c r="CR85" i="5"/>
  <c r="CQ85" i="5"/>
  <c r="CP85" i="5"/>
  <c r="CO85" i="5"/>
  <c r="CN85" i="5"/>
  <c r="CM85" i="5"/>
  <c r="CL85" i="5"/>
  <c r="CK85" i="5"/>
  <c r="CJ85" i="5"/>
  <c r="CI85" i="5"/>
  <c r="CH85" i="5"/>
  <c r="CG85" i="5"/>
  <c r="CF85" i="5"/>
  <c r="CE85" i="5"/>
  <c r="CD85" i="5"/>
  <c r="CC85" i="5"/>
  <c r="CB85" i="5"/>
  <c r="CA85" i="5"/>
  <c r="BZ85" i="5"/>
  <c r="BY85" i="5"/>
  <c r="BX85" i="5"/>
  <c r="BW85" i="5"/>
  <c r="BV85" i="5"/>
  <c r="BU85" i="5"/>
  <c r="BT85" i="5"/>
  <c r="BS85" i="5"/>
  <c r="BR85" i="5"/>
  <c r="BQ85" i="5"/>
  <c r="BP85" i="5"/>
  <c r="BO85" i="5"/>
  <c r="BN85" i="5"/>
  <c r="BM85" i="5"/>
  <c r="BL85" i="5"/>
  <c r="BK85" i="5"/>
  <c r="BJ85" i="5"/>
  <c r="BI85" i="5"/>
  <c r="BH85" i="5"/>
  <c r="BG85" i="5"/>
  <c r="BF85" i="5"/>
  <c r="BE85" i="5"/>
  <c r="BD85" i="5"/>
  <c r="BC85" i="5"/>
  <c r="IA84" i="5"/>
  <c r="HW84" i="5"/>
  <c r="FB84" i="5"/>
  <c r="FA84" i="5"/>
  <c r="EZ84" i="5"/>
  <c r="EY84" i="5"/>
  <c r="EX84" i="5"/>
  <c r="EW84" i="5"/>
  <c r="EV84" i="5"/>
  <c r="EU84" i="5"/>
  <c r="ET84" i="5"/>
  <c r="ES84" i="5"/>
  <c r="ER84" i="5"/>
  <c r="EQ84" i="5"/>
  <c r="EP84" i="5"/>
  <c r="EO84" i="5"/>
  <c r="EN84" i="5"/>
  <c r="EM84" i="5"/>
  <c r="EL84" i="5"/>
  <c r="EK84" i="5"/>
  <c r="EJ84" i="5"/>
  <c r="EI84" i="5"/>
  <c r="EH84" i="5"/>
  <c r="EG84" i="5"/>
  <c r="EF84" i="5"/>
  <c r="EE84" i="5"/>
  <c r="ED84" i="5"/>
  <c r="EC84" i="5"/>
  <c r="EB84" i="5"/>
  <c r="EA84" i="5"/>
  <c r="DZ84" i="5"/>
  <c r="DY84" i="5"/>
  <c r="DX84" i="5"/>
  <c r="DW84" i="5"/>
  <c r="DV84" i="5"/>
  <c r="DU84" i="5"/>
  <c r="DT84" i="5"/>
  <c r="DS84" i="5"/>
  <c r="DR84" i="5"/>
  <c r="DQ84" i="5"/>
  <c r="DP84" i="5"/>
  <c r="DO84" i="5"/>
  <c r="DN84" i="5"/>
  <c r="DM84" i="5"/>
  <c r="DL84" i="5"/>
  <c r="DK84" i="5"/>
  <c r="DJ84" i="5"/>
  <c r="DI84" i="5"/>
  <c r="DH84" i="5"/>
  <c r="DG84" i="5"/>
  <c r="DF84" i="5"/>
  <c r="DE84" i="5"/>
  <c r="DD84" i="5"/>
  <c r="DC84" i="5"/>
  <c r="DB84" i="5"/>
  <c r="DA84" i="5"/>
  <c r="CZ84" i="5"/>
  <c r="CY84" i="5"/>
  <c r="CX84" i="5"/>
  <c r="CW84" i="5"/>
  <c r="CV84" i="5"/>
  <c r="CU84" i="5"/>
  <c r="CT84" i="5"/>
  <c r="CS84" i="5"/>
  <c r="CR84" i="5"/>
  <c r="CQ84" i="5"/>
  <c r="CP84" i="5"/>
  <c r="CO84" i="5"/>
  <c r="CN84" i="5"/>
  <c r="CM84" i="5"/>
  <c r="CL84" i="5"/>
  <c r="CK84" i="5"/>
  <c r="CJ84" i="5"/>
  <c r="CI84" i="5"/>
  <c r="CH84" i="5"/>
  <c r="CG84" i="5"/>
  <c r="CF84" i="5"/>
  <c r="CE84" i="5"/>
  <c r="CD84" i="5"/>
  <c r="CC84" i="5"/>
  <c r="CB84" i="5"/>
  <c r="CA84" i="5"/>
  <c r="BZ84" i="5"/>
  <c r="BY84" i="5"/>
  <c r="BX84" i="5"/>
  <c r="BW84" i="5"/>
  <c r="BV84" i="5"/>
  <c r="BU84" i="5"/>
  <c r="BT84" i="5"/>
  <c r="BS84" i="5"/>
  <c r="BR84" i="5"/>
  <c r="BQ84" i="5"/>
  <c r="BP84" i="5"/>
  <c r="BO84" i="5"/>
  <c r="BN84" i="5"/>
  <c r="BM84" i="5"/>
  <c r="BL84" i="5"/>
  <c r="BK84" i="5"/>
  <c r="BJ84" i="5"/>
  <c r="BI84" i="5"/>
  <c r="BH84" i="5"/>
  <c r="BG84" i="5"/>
  <c r="BF84" i="5"/>
  <c r="BE84" i="5"/>
  <c r="BD84" i="5"/>
  <c r="BC84" i="5"/>
  <c r="IA83" i="5"/>
  <c r="HW83" i="5"/>
  <c r="FB83" i="5"/>
  <c r="FA83" i="5"/>
  <c r="EZ83" i="5"/>
  <c r="EY83" i="5"/>
  <c r="EX83" i="5"/>
  <c r="EW83" i="5"/>
  <c r="EV83" i="5"/>
  <c r="EU83" i="5"/>
  <c r="ET83" i="5"/>
  <c r="ES83" i="5"/>
  <c r="ER83" i="5"/>
  <c r="EQ83" i="5"/>
  <c r="EP83" i="5"/>
  <c r="EO83" i="5"/>
  <c r="EN83" i="5"/>
  <c r="EM83" i="5"/>
  <c r="EL83" i="5"/>
  <c r="EK83" i="5"/>
  <c r="EJ83" i="5"/>
  <c r="EI83" i="5"/>
  <c r="EH83" i="5"/>
  <c r="EG83" i="5"/>
  <c r="EF83" i="5"/>
  <c r="EE83" i="5"/>
  <c r="ED83" i="5"/>
  <c r="EC83" i="5"/>
  <c r="EB83" i="5"/>
  <c r="EA83" i="5"/>
  <c r="DZ83" i="5"/>
  <c r="DY83" i="5"/>
  <c r="DX83" i="5"/>
  <c r="DW83" i="5"/>
  <c r="DV83" i="5"/>
  <c r="DU83" i="5"/>
  <c r="DT83" i="5"/>
  <c r="DS83" i="5"/>
  <c r="DR83" i="5"/>
  <c r="DQ83" i="5"/>
  <c r="DP83" i="5"/>
  <c r="DO83" i="5"/>
  <c r="DN83" i="5"/>
  <c r="DM83" i="5"/>
  <c r="DL83" i="5"/>
  <c r="DK83" i="5"/>
  <c r="DJ83" i="5"/>
  <c r="DI83" i="5"/>
  <c r="DH83" i="5"/>
  <c r="DG83" i="5"/>
  <c r="DF83" i="5"/>
  <c r="DE83" i="5"/>
  <c r="DD83" i="5"/>
  <c r="DC83" i="5"/>
  <c r="DB83" i="5"/>
  <c r="DA83" i="5"/>
  <c r="CZ83" i="5"/>
  <c r="CY83" i="5"/>
  <c r="CX83" i="5"/>
  <c r="CW83" i="5"/>
  <c r="CV83" i="5"/>
  <c r="CU83" i="5"/>
  <c r="CT83" i="5"/>
  <c r="CS83" i="5"/>
  <c r="CR83" i="5"/>
  <c r="CQ83" i="5"/>
  <c r="CP83" i="5"/>
  <c r="CO83" i="5"/>
  <c r="CN83" i="5"/>
  <c r="CM83" i="5"/>
  <c r="CL83" i="5"/>
  <c r="CK83" i="5"/>
  <c r="CJ83" i="5"/>
  <c r="CI83" i="5"/>
  <c r="CH83" i="5"/>
  <c r="CG83" i="5"/>
  <c r="CF83" i="5"/>
  <c r="CE83" i="5"/>
  <c r="CD83" i="5"/>
  <c r="CC83" i="5"/>
  <c r="CB83" i="5"/>
  <c r="CA83" i="5"/>
  <c r="BZ83" i="5"/>
  <c r="BY83" i="5"/>
  <c r="BX83" i="5"/>
  <c r="BW83" i="5"/>
  <c r="BV83" i="5"/>
  <c r="BU83" i="5"/>
  <c r="BT83" i="5"/>
  <c r="BS83" i="5"/>
  <c r="BR83" i="5"/>
  <c r="BQ83" i="5"/>
  <c r="BP83" i="5"/>
  <c r="BO83" i="5"/>
  <c r="BN83" i="5"/>
  <c r="BM83" i="5"/>
  <c r="BL83" i="5"/>
  <c r="BK83" i="5"/>
  <c r="BJ83" i="5"/>
  <c r="BI83" i="5"/>
  <c r="BH83" i="5"/>
  <c r="BG83" i="5"/>
  <c r="BF83" i="5"/>
  <c r="BE83" i="5"/>
  <c r="BD83" i="5"/>
  <c r="BC83" i="5"/>
  <c r="IA82" i="5"/>
  <c r="HW82" i="5"/>
  <c r="FB82" i="5"/>
  <c r="FA82" i="5"/>
  <c r="EZ82" i="5"/>
  <c r="EY82" i="5"/>
  <c r="EX82" i="5"/>
  <c r="EW82" i="5"/>
  <c r="EV82" i="5"/>
  <c r="EU82" i="5"/>
  <c r="ET82" i="5"/>
  <c r="ES82" i="5"/>
  <c r="ER82" i="5"/>
  <c r="EQ82" i="5"/>
  <c r="EP82" i="5"/>
  <c r="EO82" i="5"/>
  <c r="EN82" i="5"/>
  <c r="EM82" i="5"/>
  <c r="EL82" i="5"/>
  <c r="EK82" i="5"/>
  <c r="EJ82" i="5"/>
  <c r="EI82" i="5"/>
  <c r="EH82" i="5"/>
  <c r="EG82" i="5"/>
  <c r="EF82" i="5"/>
  <c r="EE82" i="5"/>
  <c r="ED82" i="5"/>
  <c r="EC82" i="5"/>
  <c r="EB82" i="5"/>
  <c r="EA82" i="5"/>
  <c r="DZ82" i="5"/>
  <c r="DY82" i="5"/>
  <c r="DX82" i="5"/>
  <c r="DW82" i="5"/>
  <c r="DV82" i="5"/>
  <c r="DU82" i="5"/>
  <c r="DT82" i="5"/>
  <c r="DS82" i="5"/>
  <c r="DR82" i="5"/>
  <c r="DQ82" i="5"/>
  <c r="DP82" i="5"/>
  <c r="DO82" i="5"/>
  <c r="DN82" i="5"/>
  <c r="DM82" i="5"/>
  <c r="DL82" i="5"/>
  <c r="DK82" i="5"/>
  <c r="DJ82" i="5"/>
  <c r="DI82" i="5"/>
  <c r="DH82" i="5"/>
  <c r="DG82" i="5"/>
  <c r="DF82" i="5"/>
  <c r="DE82" i="5"/>
  <c r="DD82" i="5"/>
  <c r="DC82" i="5"/>
  <c r="DB82" i="5"/>
  <c r="DA82" i="5"/>
  <c r="CZ82" i="5"/>
  <c r="CY82" i="5"/>
  <c r="CX82" i="5"/>
  <c r="CW82" i="5"/>
  <c r="CV82" i="5"/>
  <c r="CU82" i="5"/>
  <c r="CT82" i="5"/>
  <c r="CS82" i="5"/>
  <c r="CR82" i="5"/>
  <c r="CQ82" i="5"/>
  <c r="CP82" i="5"/>
  <c r="CO82" i="5"/>
  <c r="CN82" i="5"/>
  <c r="CM82" i="5"/>
  <c r="CL82" i="5"/>
  <c r="CK82" i="5"/>
  <c r="CJ82" i="5"/>
  <c r="CI82" i="5"/>
  <c r="CH82" i="5"/>
  <c r="CG82" i="5"/>
  <c r="CF82" i="5"/>
  <c r="CE82" i="5"/>
  <c r="CD82" i="5"/>
  <c r="CC82" i="5"/>
  <c r="CB82" i="5"/>
  <c r="CA82" i="5"/>
  <c r="BZ82" i="5"/>
  <c r="BY82" i="5"/>
  <c r="BX82" i="5"/>
  <c r="BW82" i="5"/>
  <c r="BV82" i="5"/>
  <c r="BU82" i="5"/>
  <c r="BT82" i="5"/>
  <c r="BS82" i="5"/>
  <c r="BR82" i="5"/>
  <c r="BQ82" i="5"/>
  <c r="BP82" i="5"/>
  <c r="BO82" i="5"/>
  <c r="BN82" i="5"/>
  <c r="BM82" i="5"/>
  <c r="BL82" i="5"/>
  <c r="BK82" i="5"/>
  <c r="BJ82" i="5"/>
  <c r="BI82" i="5"/>
  <c r="BH82" i="5"/>
  <c r="BG82" i="5"/>
  <c r="BF82" i="5"/>
  <c r="BE82" i="5"/>
  <c r="BD82" i="5"/>
  <c r="BC82" i="5"/>
  <c r="IA81" i="5"/>
  <c r="HZ81" i="5"/>
  <c r="HZ82" i="5" s="1"/>
  <c r="HW81" i="5"/>
  <c r="HV81" i="5"/>
  <c r="HV82" i="5" s="1"/>
  <c r="FB81" i="5"/>
  <c r="FA81" i="5"/>
  <c r="EZ81" i="5"/>
  <c r="EY81" i="5"/>
  <c r="EX81" i="5"/>
  <c r="EW81" i="5"/>
  <c r="EV81" i="5"/>
  <c r="EU81" i="5"/>
  <c r="ET81" i="5"/>
  <c r="ES81" i="5"/>
  <c r="ER81" i="5"/>
  <c r="EQ81" i="5"/>
  <c r="EP81" i="5"/>
  <c r="EO81" i="5"/>
  <c r="EN81" i="5"/>
  <c r="EM81" i="5"/>
  <c r="EL81" i="5"/>
  <c r="EK81" i="5"/>
  <c r="EJ81" i="5"/>
  <c r="EI81" i="5"/>
  <c r="EH81" i="5"/>
  <c r="EG81" i="5"/>
  <c r="EF81" i="5"/>
  <c r="EE81" i="5"/>
  <c r="ED81" i="5"/>
  <c r="EC81" i="5"/>
  <c r="EB81" i="5"/>
  <c r="EA81" i="5"/>
  <c r="DZ81" i="5"/>
  <c r="DY81" i="5"/>
  <c r="DX81" i="5"/>
  <c r="DW81" i="5"/>
  <c r="DV81" i="5"/>
  <c r="DU81" i="5"/>
  <c r="DT81" i="5"/>
  <c r="DS81" i="5"/>
  <c r="DR81" i="5"/>
  <c r="DQ81" i="5"/>
  <c r="DP81" i="5"/>
  <c r="DO81" i="5"/>
  <c r="DN81" i="5"/>
  <c r="DM81" i="5"/>
  <c r="DL81" i="5"/>
  <c r="DK81" i="5"/>
  <c r="DJ81" i="5"/>
  <c r="DI81" i="5"/>
  <c r="DH81" i="5"/>
  <c r="DG81" i="5"/>
  <c r="DF81" i="5"/>
  <c r="DE81" i="5"/>
  <c r="DD81" i="5"/>
  <c r="DC81" i="5"/>
  <c r="DB81" i="5"/>
  <c r="DA81" i="5"/>
  <c r="CZ81" i="5"/>
  <c r="CY81" i="5"/>
  <c r="CX81" i="5"/>
  <c r="CW81" i="5"/>
  <c r="CV81" i="5"/>
  <c r="CU81" i="5"/>
  <c r="CT81" i="5"/>
  <c r="CS81" i="5"/>
  <c r="CR81" i="5"/>
  <c r="CQ81" i="5"/>
  <c r="CP81" i="5"/>
  <c r="CO81" i="5"/>
  <c r="CN81" i="5"/>
  <c r="CM81" i="5"/>
  <c r="CL81" i="5"/>
  <c r="CK81" i="5"/>
  <c r="CJ81" i="5"/>
  <c r="CI81" i="5"/>
  <c r="CH81" i="5"/>
  <c r="CG81" i="5"/>
  <c r="CF81" i="5"/>
  <c r="CE81" i="5"/>
  <c r="CD81" i="5"/>
  <c r="CC81" i="5"/>
  <c r="CB81" i="5"/>
  <c r="CA81" i="5"/>
  <c r="BZ81" i="5"/>
  <c r="BY81" i="5"/>
  <c r="BX81" i="5"/>
  <c r="BW81" i="5"/>
  <c r="BV81" i="5"/>
  <c r="BU81" i="5"/>
  <c r="BT81" i="5"/>
  <c r="BS81" i="5"/>
  <c r="BR81" i="5"/>
  <c r="BQ81" i="5"/>
  <c r="BP81" i="5"/>
  <c r="BO81" i="5"/>
  <c r="BN81" i="5"/>
  <c r="BM81" i="5"/>
  <c r="BL81" i="5"/>
  <c r="BK81" i="5"/>
  <c r="BJ81" i="5"/>
  <c r="BI81" i="5"/>
  <c r="BH81" i="5"/>
  <c r="BG81" i="5"/>
  <c r="BF81" i="5"/>
  <c r="BE81" i="5"/>
  <c r="BD81" i="5"/>
  <c r="BC81" i="5"/>
  <c r="IA80" i="5"/>
  <c r="HW80" i="5"/>
  <c r="FB80" i="5"/>
  <c r="FA80" i="5"/>
  <c r="EZ80" i="5"/>
  <c r="EY80" i="5"/>
  <c r="EX80" i="5"/>
  <c r="EW80" i="5"/>
  <c r="EV80" i="5"/>
  <c r="EU80" i="5"/>
  <c r="ET80" i="5"/>
  <c r="ES80" i="5"/>
  <c r="ER80" i="5"/>
  <c r="EQ80" i="5"/>
  <c r="EP80" i="5"/>
  <c r="EO80" i="5"/>
  <c r="EN80" i="5"/>
  <c r="EM80" i="5"/>
  <c r="EL80" i="5"/>
  <c r="EK80" i="5"/>
  <c r="EJ80" i="5"/>
  <c r="EI80" i="5"/>
  <c r="EH80" i="5"/>
  <c r="EG80" i="5"/>
  <c r="EF80" i="5"/>
  <c r="EE80" i="5"/>
  <c r="ED80" i="5"/>
  <c r="EC80" i="5"/>
  <c r="EB80" i="5"/>
  <c r="EA80" i="5"/>
  <c r="DZ80" i="5"/>
  <c r="DY80" i="5"/>
  <c r="DX80" i="5"/>
  <c r="DW80" i="5"/>
  <c r="DV80" i="5"/>
  <c r="DU80" i="5"/>
  <c r="DT80" i="5"/>
  <c r="DS80" i="5"/>
  <c r="DR80" i="5"/>
  <c r="DQ80" i="5"/>
  <c r="DP80" i="5"/>
  <c r="DO80" i="5"/>
  <c r="DN80" i="5"/>
  <c r="DM80" i="5"/>
  <c r="DL80" i="5"/>
  <c r="DK80" i="5"/>
  <c r="DJ80" i="5"/>
  <c r="DI80" i="5"/>
  <c r="DH80" i="5"/>
  <c r="DG80" i="5"/>
  <c r="DF80" i="5"/>
  <c r="DE80" i="5"/>
  <c r="DD80" i="5"/>
  <c r="DC80" i="5"/>
  <c r="DB80" i="5"/>
  <c r="DA80" i="5"/>
  <c r="CZ80" i="5"/>
  <c r="CY80" i="5"/>
  <c r="CX80" i="5"/>
  <c r="CW80" i="5"/>
  <c r="CV80" i="5"/>
  <c r="CU80" i="5"/>
  <c r="CT80" i="5"/>
  <c r="CS80" i="5"/>
  <c r="CR80" i="5"/>
  <c r="CQ80" i="5"/>
  <c r="CP80" i="5"/>
  <c r="CO80" i="5"/>
  <c r="CN80" i="5"/>
  <c r="CM80" i="5"/>
  <c r="CL80" i="5"/>
  <c r="CK80" i="5"/>
  <c r="CJ80" i="5"/>
  <c r="CI80" i="5"/>
  <c r="CH80" i="5"/>
  <c r="CG80" i="5"/>
  <c r="CF80" i="5"/>
  <c r="CE80" i="5"/>
  <c r="CD80" i="5"/>
  <c r="CC80" i="5"/>
  <c r="CB80" i="5"/>
  <c r="CA80" i="5"/>
  <c r="BZ80" i="5"/>
  <c r="BY80" i="5"/>
  <c r="BX80" i="5"/>
  <c r="BW80" i="5"/>
  <c r="BV80" i="5"/>
  <c r="BU80" i="5"/>
  <c r="BT80" i="5"/>
  <c r="BS80" i="5"/>
  <c r="BR80" i="5"/>
  <c r="BQ80" i="5"/>
  <c r="BP80" i="5"/>
  <c r="BO80" i="5"/>
  <c r="BN80" i="5"/>
  <c r="BM80" i="5"/>
  <c r="BL80" i="5"/>
  <c r="BK80" i="5"/>
  <c r="BJ80" i="5"/>
  <c r="BI80" i="5"/>
  <c r="BH80" i="5"/>
  <c r="BG80" i="5"/>
  <c r="BF80" i="5"/>
  <c r="BE80" i="5"/>
  <c r="BD80" i="5"/>
  <c r="BC80" i="5"/>
  <c r="IA79" i="5"/>
  <c r="HW79" i="5"/>
  <c r="FB79" i="5"/>
  <c r="FA79" i="5"/>
  <c r="EZ79" i="5"/>
  <c r="EY79" i="5"/>
  <c r="EX79" i="5"/>
  <c r="EW79" i="5"/>
  <c r="EV79" i="5"/>
  <c r="EU79" i="5"/>
  <c r="ET79" i="5"/>
  <c r="ES79" i="5"/>
  <c r="ER79" i="5"/>
  <c r="EQ79" i="5"/>
  <c r="EP79" i="5"/>
  <c r="EO79" i="5"/>
  <c r="EN79" i="5"/>
  <c r="EM79" i="5"/>
  <c r="EL79" i="5"/>
  <c r="EK79" i="5"/>
  <c r="EJ79" i="5"/>
  <c r="EI79" i="5"/>
  <c r="EH79" i="5"/>
  <c r="EG79" i="5"/>
  <c r="EF79" i="5"/>
  <c r="EE79" i="5"/>
  <c r="ED79" i="5"/>
  <c r="EC79" i="5"/>
  <c r="EB79" i="5"/>
  <c r="EA79" i="5"/>
  <c r="DZ79" i="5"/>
  <c r="DY79" i="5"/>
  <c r="DX79" i="5"/>
  <c r="DW79" i="5"/>
  <c r="DV79" i="5"/>
  <c r="DU79" i="5"/>
  <c r="DT79" i="5"/>
  <c r="DS79" i="5"/>
  <c r="DR79" i="5"/>
  <c r="DQ79" i="5"/>
  <c r="DP79" i="5"/>
  <c r="DO79" i="5"/>
  <c r="DN79" i="5"/>
  <c r="DM79" i="5"/>
  <c r="DL79" i="5"/>
  <c r="DK79" i="5"/>
  <c r="DJ79" i="5"/>
  <c r="DI79" i="5"/>
  <c r="DH79" i="5"/>
  <c r="DG79" i="5"/>
  <c r="DF79" i="5"/>
  <c r="DE79" i="5"/>
  <c r="DD79" i="5"/>
  <c r="DC79" i="5"/>
  <c r="DB79" i="5"/>
  <c r="DA79" i="5"/>
  <c r="CZ79" i="5"/>
  <c r="CY79" i="5"/>
  <c r="CX79" i="5"/>
  <c r="CW79" i="5"/>
  <c r="CV79" i="5"/>
  <c r="CU79" i="5"/>
  <c r="CT79" i="5"/>
  <c r="CS79" i="5"/>
  <c r="CR79" i="5"/>
  <c r="CQ79" i="5"/>
  <c r="CP79" i="5"/>
  <c r="CO79" i="5"/>
  <c r="CN79" i="5"/>
  <c r="CM79" i="5"/>
  <c r="CL79" i="5"/>
  <c r="CK79" i="5"/>
  <c r="CJ79" i="5"/>
  <c r="CI79" i="5"/>
  <c r="CH79" i="5"/>
  <c r="CG79" i="5"/>
  <c r="CF79" i="5"/>
  <c r="CE79" i="5"/>
  <c r="CD79" i="5"/>
  <c r="CC79" i="5"/>
  <c r="CB79" i="5"/>
  <c r="CA79" i="5"/>
  <c r="BZ79" i="5"/>
  <c r="BY79" i="5"/>
  <c r="BX79" i="5"/>
  <c r="BW79" i="5"/>
  <c r="BV79" i="5"/>
  <c r="BU79" i="5"/>
  <c r="BT79" i="5"/>
  <c r="BS79" i="5"/>
  <c r="BR79" i="5"/>
  <c r="BQ79" i="5"/>
  <c r="BP79" i="5"/>
  <c r="BO79" i="5"/>
  <c r="BN79" i="5"/>
  <c r="BM79" i="5"/>
  <c r="BL79" i="5"/>
  <c r="BK79" i="5"/>
  <c r="BJ79" i="5"/>
  <c r="BI79" i="5"/>
  <c r="BH79" i="5"/>
  <c r="BG79" i="5"/>
  <c r="BF79" i="5"/>
  <c r="BE79" i="5"/>
  <c r="BD79" i="5"/>
  <c r="BC79" i="5"/>
  <c r="IA78" i="5"/>
  <c r="HW78" i="5"/>
  <c r="FB78" i="5"/>
  <c r="FA78" i="5"/>
  <c r="EZ78" i="5"/>
  <c r="EY78" i="5"/>
  <c r="EX78" i="5"/>
  <c r="EW78" i="5"/>
  <c r="EV78" i="5"/>
  <c r="EU78" i="5"/>
  <c r="ET78" i="5"/>
  <c r="ES78" i="5"/>
  <c r="ER78" i="5"/>
  <c r="EQ78" i="5"/>
  <c r="EP78" i="5"/>
  <c r="EO78" i="5"/>
  <c r="EN78" i="5"/>
  <c r="EM78" i="5"/>
  <c r="EL78" i="5"/>
  <c r="EK78" i="5"/>
  <c r="EJ78" i="5"/>
  <c r="EI78" i="5"/>
  <c r="EH78" i="5"/>
  <c r="EG78" i="5"/>
  <c r="EF78" i="5"/>
  <c r="EE78" i="5"/>
  <c r="ED78" i="5"/>
  <c r="EC78" i="5"/>
  <c r="EB78" i="5"/>
  <c r="EA78" i="5"/>
  <c r="DZ78" i="5"/>
  <c r="DY78" i="5"/>
  <c r="DX78" i="5"/>
  <c r="DW78" i="5"/>
  <c r="DV78" i="5"/>
  <c r="DU78" i="5"/>
  <c r="DT78" i="5"/>
  <c r="DS78" i="5"/>
  <c r="DR78" i="5"/>
  <c r="DQ78" i="5"/>
  <c r="DP78" i="5"/>
  <c r="DO78" i="5"/>
  <c r="DN78" i="5"/>
  <c r="DM78" i="5"/>
  <c r="DL78" i="5"/>
  <c r="DK78" i="5"/>
  <c r="DJ78" i="5"/>
  <c r="DI78" i="5"/>
  <c r="DH78" i="5"/>
  <c r="DG78" i="5"/>
  <c r="DF78" i="5"/>
  <c r="DE78" i="5"/>
  <c r="DD78" i="5"/>
  <c r="DC78" i="5"/>
  <c r="DB78" i="5"/>
  <c r="DA78" i="5"/>
  <c r="CZ78" i="5"/>
  <c r="CY78" i="5"/>
  <c r="CX78" i="5"/>
  <c r="CW78" i="5"/>
  <c r="CV78" i="5"/>
  <c r="CU78" i="5"/>
  <c r="CT78" i="5"/>
  <c r="CS78" i="5"/>
  <c r="CR78" i="5"/>
  <c r="CQ78" i="5"/>
  <c r="CP78" i="5"/>
  <c r="CO78" i="5"/>
  <c r="CN78" i="5"/>
  <c r="CM78" i="5"/>
  <c r="CL78" i="5"/>
  <c r="CK78" i="5"/>
  <c r="CJ78" i="5"/>
  <c r="CI78" i="5"/>
  <c r="CH78" i="5"/>
  <c r="CG78" i="5"/>
  <c r="CF78" i="5"/>
  <c r="CE78" i="5"/>
  <c r="CD78" i="5"/>
  <c r="CC78" i="5"/>
  <c r="CB78" i="5"/>
  <c r="CA78" i="5"/>
  <c r="BZ78" i="5"/>
  <c r="BY78" i="5"/>
  <c r="BX78" i="5"/>
  <c r="BW78" i="5"/>
  <c r="BV78" i="5"/>
  <c r="BU78" i="5"/>
  <c r="BT78" i="5"/>
  <c r="BS78" i="5"/>
  <c r="BR78" i="5"/>
  <c r="BQ78" i="5"/>
  <c r="BP78" i="5"/>
  <c r="BO78" i="5"/>
  <c r="BN78" i="5"/>
  <c r="BM78" i="5"/>
  <c r="BL78" i="5"/>
  <c r="BK78" i="5"/>
  <c r="BJ78" i="5"/>
  <c r="BI78" i="5"/>
  <c r="BH78" i="5"/>
  <c r="BG78" i="5"/>
  <c r="BF78" i="5"/>
  <c r="BE78" i="5"/>
  <c r="BD78" i="5"/>
  <c r="BC78" i="5"/>
  <c r="IA77" i="5"/>
  <c r="HW77" i="5"/>
  <c r="FB77" i="5"/>
  <c r="FA77" i="5"/>
  <c r="EZ77" i="5"/>
  <c r="EY77" i="5"/>
  <c r="EX77" i="5"/>
  <c r="EW77" i="5"/>
  <c r="EV77" i="5"/>
  <c r="EU77" i="5"/>
  <c r="ET77" i="5"/>
  <c r="ES77" i="5"/>
  <c r="ER77" i="5"/>
  <c r="EQ77" i="5"/>
  <c r="EP77" i="5"/>
  <c r="EO77" i="5"/>
  <c r="EN77" i="5"/>
  <c r="EM77" i="5"/>
  <c r="EL77" i="5"/>
  <c r="EK77" i="5"/>
  <c r="EJ77" i="5"/>
  <c r="EI77" i="5"/>
  <c r="EH77" i="5"/>
  <c r="EG77" i="5"/>
  <c r="EF77" i="5"/>
  <c r="EE77" i="5"/>
  <c r="ED77" i="5"/>
  <c r="EC77" i="5"/>
  <c r="EB77" i="5"/>
  <c r="EA77" i="5"/>
  <c r="DZ77" i="5"/>
  <c r="DY77" i="5"/>
  <c r="DX77" i="5"/>
  <c r="DW77" i="5"/>
  <c r="DV77" i="5"/>
  <c r="DU77" i="5"/>
  <c r="DT77" i="5"/>
  <c r="DS77" i="5"/>
  <c r="DR77" i="5"/>
  <c r="DQ77" i="5"/>
  <c r="DP77" i="5"/>
  <c r="DO77" i="5"/>
  <c r="DN77" i="5"/>
  <c r="DM77" i="5"/>
  <c r="DL77" i="5"/>
  <c r="DK77" i="5"/>
  <c r="DJ77" i="5"/>
  <c r="DI77" i="5"/>
  <c r="DH77" i="5"/>
  <c r="DG77" i="5"/>
  <c r="DF77" i="5"/>
  <c r="DE77" i="5"/>
  <c r="DD77" i="5"/>
  <c r="DC77" i="5"/>
  <c r="DB77" i="5"/>
  <c r="DA77" i="5"/>
  <c r="CZ77" i="5"/>
  <c r="CY77" i="5"/>
  <c r="CX77" i="5"/>
  <c r="CW77" i="5"/>
  <c r="CV77" i="5"/>
  <c r="CU77" i="5"/>
  <c r="CT77" i="5"/>
  <c r="CS77" i="5"/>
  <c r="CR77" i="5"/>
  <c r="CQ77" i="5"/>
  <c r="CP77" i="5"/>
  <c r="CO77" i="5"/>
  <c r="CN77" i="5"/>
  <c r="CM77" i="5"/>
  <c r="CL77" i="5"/>
  <c r="CK77" i="5"/>
  <c r="CJ77" i="5"/>
  <c r="CI77" i="5"/>
  <c r="CH77" i="5"/>
  <c r="CG77" i="5"/>
  <c r="CF77" i="5"/>
  <c r="CE77" i="5"/>
  <c r="CD77" i="5"/>
  <c r="CC77" i="5"/>
  <c r="CB77" i="5"/>
  <c r="CA77" i="5"/>
  <c r="BZ77" i="5"/>
  <c r="BY77" i="5"/>
  <c r="BX77" i="5"/>
  <c r="BW77" i="5"/>
  <c r="BV77" i="5"/>
  <c r="BU77" i="5"/>
  <c r="BT77" i="5"/>
  <c r="BS77" i="5"/>
  <c r="BR77" i="5"/>
  <c r="BQ77" i="5"/>
  <c r="BP77" i="5"/>
  <c r="BO77" i="5"/>
  <c r="BN77" i="5"/>
  <c r="BM77" i="5"/>
  <c r="BL77" i="5"/>
  <c r="BK77" i="5"/>
  <c r="BJ77" i="5"/>
  <c r="BI77" i="5"/>
  <c r="BH77" i="5"/>
  <c r="BG77" i="5"/>
  <c r="BF77" i="5"/>
  <c r="BE77" i="5"/>
  <c r="BD77" i="5"/>
  <c r="BC77" i="5"/>
  <c r="IA76" i="5"/>
  <c r="HW76" i="5"/>
  <c r="FB76" i="5"/>
  <c r="FA76" i="5"/>
  <c r="EZ76" i="5"/>
  <c r="EY76" i="5"/>
  <c r="EX76" i="5"/>
  <c r="EW76" i="5"/>
  <c r="EV76" i="5"/>
  <c r="EU76" i="5"/>
  <c r="ET76" i="5"/>
  <c r="ES76" i="5"/>
  <c r="ER76" i="5"/>
  <c r="EQ76" i="5"/>
  <c r="EP76" i="5"/>
  <c r="EO76" i="5"/>
  <c r="EN76" i="5"/>
  <c r="EM76" i="5"/>
  <c r="EL76" i="5"/>
  <c r="EK76" i="5"/>
  <c r="EJ76" i="5"/>
  <c r="EI76" i="5"/>
  <c r="EH76" i="5"/>
  <c r="EG76" i="5"/>
  <c r="EF76" i="5"/>
  <c r="EE76" i="5"/>
  <c r="ED76" i="5"/>
  <c r="EC76" i="5"/>
  <c r="EB76" i="5"/>
  <c r="EA76" i="5"/>
  <c r="DZ76" i="5"/>
  <c r="DY76" i="5"/>
  <c r="DX76" i="5"/>
  <c r="DW76" i="5"/>
  <c r="DV76" i="5"/>
  <c r="DU76" i="5"/>
  <c r="DT76" i="5"/>
  <c r="DS76" i="5"/>
  <c r="DR76" i="5"/>
  <c r="DQ76" i="5"/>
  <c r="DP76" i="5"/>
  <c r="DO76" i="5"/>
  <c r="DN76" i="5"/>
  <c r="DM76" i="5"/>
  <c r="DL76" i="5"/>
  <c r="DK76" i="5"/>
  <c r="DJ76" i="5"/>
  <c r="DI76" i="5"/>
  <c r="DH76" i="5"/>
  <c r="DG76" i="5"/>
  <c r="DF76" i="5"/>
  <c r="DE76" i="5"/>
  <c r="DD76" i="5"/>
  <c r="DC76" i="5"/>
  <c r="DB76" i="5"/>
  <c r="DA76" i="5"/>
  <c r="CZ76" i="5"/>
  <c r="CY76" i="5"/>
  <c r="CX76" i="5"/>
  <c r="CW76" i="5"/>
  <c r="CV76" i="5"/>
  <c r="CU76" i="5"/>
  <c r="CT76" i="5"/>
  <c r="CS76" i="5"/>
  <c r="CR76" i="5"/>
  <c r="CQ76" i="5"/>
  <c r="CP76" i="5"/>
  <c r="CO76" i="5"/>
  <c r="CN76" i="5"/>
  <c r="CM76" i="5"/>
  <c r="CL76" i="5"/>
  <c r="CK76" i="5"/>
  <c r="CJ76" i="5"/>
  <c r="CI76" i="5"/>
  <c r="CH76" i="5"/>
  <c r="CG76" i="5"/>
  <c r="CF76" i="5"/>
  <c r="CE76" i="5"/>
  <c r="CD76" i="5"/>
  <c r="CC76" i="5"/>
  <c r="CB76" i="5"/>
  <c r="CA76" i="5"/>
  <c r="BZ76" i="5"/>
  <c r="BY76" i="5"/>
  <c r="BX76" i="5"/>
  <c r="BW76" i="5"/>
  <c r="BV76" i="5"/>
  <c r="BU76" i="5"/>
  <c r="BT76" i="5"/>
  <c r="BS76" i="5"/>
  <c r="BR76" i="5"/>
  <c r="BQ76" i="5"/>
  <c r="BP76" i="5"/>
  <c r="BO76" i="5"/>
  <c r="BN76" i="5"/>
  <c r="BM76" i="5"/>
  <c r="BL76" i="5"/>
  <c r="BK76" i="5"/>
  <c r="BJ76" i="5"/>
  <c r="BI76" i="5"/>
  <c r="BH76" i="5"/>
  <c r="BG76" i="5"/>
  <c r="BF76" i="5"/>
  <c r="BE76" i="5"/>
  <c r="BD76" i="5"/>
  <c r="BC76" i="5"/>
  <c r="IA75" i="5"/>
  <c r="HW75" i="5"/>
  <c r="FB75" i="5"/>
  <c r="FA75" i="5"/>
  <c r="EZ75" i="5"/>
  <c r="EY75" i="5"/>
  <c r="EX75" i="5"/>
  <c r="EW75" i="5"/>
  <c r="EV75" i="5"/>
  <c r="EU75" i="5"/>
  <c r="ET75" i="5"/>
  <c r="ES75" i="5"/>
  <c r="ER75" i="5"/>
  <c r="EQ75" i="5"/>
  <c r="EP75" i="5"/>
  <c r="EO75" i="5"/>
  <c r="EN75" i="5"/>
  <c r="EM75" i="5"/>
  <c r="EL75" i="5"/>
  <c r="EK75" i="5"/>
  <c r="EJ75" i="5"/>
  <c r="EI75" i="5"/>
  <c r="EH75" i="5"/>
  <c r="EG75" i="5"/>
  <c r="EF75" i="5"/>
  <c r="EE75" i="5"/>
  <c r="ED75" i="5"/>
  <c r="EC75" i="5"/>
  <c r="EB75" i="5"/>
  <c r="EA75" i="5"/>
  <c r="DZ75" i="5"/>
  <c r="DY75" i="5"/>
  <c r="DX75" i="5"/>
  <c r="DW75" i="5"/>
  <c r="DV75" i="5"/>
  <c r="DU75" i="5"/>
  <c r="DT75" i="5"/>
  <c r="DS75" i="5"/>
  <c r="DR75" i="5"/>
  <c r="DQ75" i="5"/>
  <c r="DP75" i="5"/>
  <c r="DO75" i="5"/>
  <c r="DN75" i="5"/>
  <c r="DM75" i="5"/>
  <c r="DL75" i="5"/>
  <c r="DK75" i="5"/>
  <c r="DJ75" i="5"/>
  <c r="DI75" i="5"/>
  <c r="DH75" i="5"/>
  <c r="DG75" i="5"/>
  <c r="DF75" i="5"/>
  <c r="DE75" i="5"/>
  <c r="DD75" i="5"/>
  <c r="DC75" i="5"/>
  <c r="DB75" i="5"/>
  <c r="DA75" i="5"/>
  <c r="CZ75" i="5"/>
  <c r="CY75" i="5"/>
  <c r="CX75" i="5"/>
  <c r="CW75" i="5"/>
  <c r="CV75" i="5"/>
  <c r="CU75" i="5"/>
  <c r="CT75" i="5"/>
  <c r="CS75" i="5"/>
  <c r="CR75" i="5"/>
  <c r="CQ75" i="5"/>
  <c r="CP75" i="5"/>
  <c r="CO75" i="5"/>
  <c r="CN75" i="5"/>
  <c r="CM75" i="5"/>
  <c r="CL75" i="5"/>
  <c r="CK75" i="5"/>
  <c r="CJ75" i="5"/>
  <c r="CI75" i="5"/>
  <c r="CH75" i="5"/>
  <c r="CG75" i="5"/>
  <c r="CF75" i="5"/>
  <c r="CE75" i="5"/>
  <c r="CD75" i="5"/>
  <c r="CC75" i="5"/>
  <c r="CB75" i="5"/>
  <c r="CA75" i="5"/>
  <c r="BZ75" i="5"/>
  <c r="BY75" i="5"/>
  <c r="BX75" i="5"/>
  <c r="BW75" i="5"/>
  <c r="BV75" i="5"/>
  <c r="BU75" i="5"/>
  <c r="BT75" i="5"/>
  <c r="BS75" i="5"/>
  <c r="BR75" i="5"/>
  <c r="BQ75" i="5"/>
  <c r="BP75" i="5"/>
  <c r="BO75" i="5"/>
  <c r="BN75" i="5"/>
  <c r="BM75" i="5"/>
  <c r="BL75" i="5"/>
  <c r="BK75" i="5"/>
  <c r="BJ75" i="5"/>
  <c r="BI75" i="5"/>
  <c r="BH75" i="5"/>
  <c r="BG75" i="5"/>
  <c r="BF75" i="5"/>
  <c r="BE75" i="5"/>
  <c r="BD75" i="5"/>
  <c r="BC75" i="5"/>
  <c r="IA74" i="5"/>
  <c r="HW74" i="5"/>
  <c r="FB74" i="5"/>
  <c r="FA74" i="5"/>
  <c r="EZ74" i="5"/>
  <c r="EY74" i="5"/>
  <c r="EX74" i="5"/>
  <c r="EW74" i="5"/>
  <c r="EV74" i="5"/>
  <c r="EU74" i="5"/>
  <c r="ET74" i="5"/>
  <c r="ES74" i="5"/>
  <c r="ER74" i="5"/>
  <c r="EQ74" i="5"/>
  <c r="EP74" i="5"/>
  <c r="EO74" i="5"/>
  <c r="EN74" i="5"/>
  <c r="EM74" i="5"/>
  <c r="EL74" i="5"/>
  <c r="EK74" i="5"/>
  <c r="EJ74" i="5"/>
  <c r="EI74" i="5"/>
  <c r="EH74" i="5"/>
  <c r="EG74" i="5"/>
  <c r="EF74" i="5"/>
  <c r="EE74" i="5"/>
  <c r="ED74" i="5"/>
  <c r="EC74" i="5"/>
  <c r="EB74" i="5"/>
  <c r="EA74" i="5"/>
  <c r="DZ74" i="5"/>
  <c r="DY74" i="5"/>
  <c r="DX74" i="5"/>
  <c r="DW74" i="5"/>
  <c r="DV74" i="5"/>
  <c r="DU74" i="5"/>
  <c r="DT74" i="5"/>
  <c r="DS74" i="5"/>
  <c r="DR74" i="5"/>
  <c r="DQ74" i="5"/>
  <c r="DP74" i="5"/>
  <c r="DO74" i="5"/>
  <c r="DN74" i="5"/>
  <c r="DM74" i="5"/>
  <c r="DL74" i="5"/>
  <c r="DK74" i="5"/>
  <c r="DJ74" i="5"/>
  <c r="DI74" i="5"/>
  <c r="DH74" i="5"/>
  <c r="DG74" i="5"/>
  <c r="DF74" i="5"/>
  <c r="DE74" i="5"/>
  <c r="DD74" i="5"/>
  <c r="DC74" i="5"/>
  <c r="DB74" i="5"/>
  <c r="DA74" i="5"/>
  <c r="CZ74" i="5"/>
  <c r="CY74" i="5"/>
  <c r="CX74" i="5"/>
  <c r="CW74" i="5"/>
  <c r="CV74" i="5"/>
  <c r="CU74" i="5"/>
  <c r="CT74" i="5"/>
  <c r="CS74" i="5"/>
  <c r="CR74" i="5"/>
  <c r="CQ74" i="5"/>
  <c r="CP74" i="5"/>
  <c r="CO74" i="5"/>
  <c r="CN74" i="5"/>
  <c r="CM74" i="5"/>
  <c r="CL74" i="5"/>
  <c r="CK74" i="5"/>
  <c r="CJ74" i="5"/>
  <c r="CI74" i="5"/>
  <c r="CH74" i="5"/>
  <c r="CG74" i="5"/>
  <c r="CF74" i="5"/>
  <c r="CE74" i="5"/>
  <c r="CD74" i="5"/>
  <c r="CC74" i="5"/>
  <c r="CB74" i="5"/>
  <c r="CA74" i="5"/>
  <c r="BZ74" i="5"/>
  <c r="BY74" i="5"/>
  <c r="BX74" i="5"/>
  <c r="BW74" i="5"/>
  <c r="BV74" i="5"/>
  <c r="BU74" i="5"/>
  <c r="BT74" i="5"/>
  <c r="BS74" i="5"/>
  <c r="BR74" i="5"/>
  <c r="BQ74" i="5"/>
  <c r="BP74" i="5"/>
  <c r="BO74" i="5"/>
  <c r="BN74" i="5"/>
  <c r="BM74" i="5"/>
  <c r="BL74" i="5"/>
  <c r="BK74" i="5"/>
  <c r="BJ74" i="5"/>
  <c r="BI74" i="5"/>
  <c r="BH74" i="5"/>
  <c r="BG74" i="5"/>
  <c r="BF74" i="5"/>
  <c r="BE74" i="5"/>
  <c r="BD74" i="5"/>
  <c r="BC74" i="5"/>
  <c r="IA73" i="5"/>
  <c r="HW73" i="5"/>
  <c r="FB73" i="5"/>
  <c r="FA73" i="5"/>
  <c r="EZ73" i="5"/>
  <c r="EY73" i="5"/>
  <c r="EX73" i="5"/>
  <c r="EW73" i="5"/>
  <c r="EV73" i="5"/>
  <c r="EU73" i="5"/>
  <c r="ET73" i="5"/>
  <c r="ES73" i="5"/>
  <c r="ER73" i="5"/>
  <c r="EQ73" i="5"/>
  <c r="EP73" i="5"/>
  <c r="EO73" i="5"/>
  <c r="EN73" i="5"/>
  <c r="EM73" i="5"/>
  <c r="EL73" i="5"/>
  <c r="EK73" i="5"/>
  <c r="EJ73" i="5"/>
  <c r="EI73" i="5"/>
  <c r="EH73" i="5"/>
  <c r="EG73" i="5"/>
  <c r="EF73" i="5"/>
  <c r="EE73" i="5"/>
  <c r="ED73" i="5"/>
  <c r="EC73" i="5"/>
  <c r="EB73" i="5"/>
  <c r="EA73" i="5"/>
  <c r="DZ73" i="5"/>
  <c r="DY73" i="5"/>
  <c r="DX73" i="5"/>
  <c r="DW73" i="5"/>
  <c r="DV73" i="5"/>
  <c r="DU73" i="5"/>
  <c r="DT73" i="5"/>
  <c r="DS73" i="5"/>
  <c r="DR73" i="5"/>
  <c r="DQ73" i="5"/>
  <c r="DP73" i="5"/>
  <c r="DO73" i="5"/>
  <c r="DN73" i="5"/>
  <c r="DM73" i="5"/>
  <c r="DL73" i="5"/>
  <c r="DK73" i="5"/>
  <c r="DJ73" i="5"/>
  <c r="DI73" i="5"/>
  <c r="DH73" i="5"/>
  <c r="DG73" i="5"/>
  <c r="DF73" i="5"/>
  <c r="DE73" i="5"/>
  <c r="DD73" i="5"/>
  <c r="DC73" i="5"/>
  <c r="DB73" i="5"/>
  <c r="DA73" i="5"/>
  <c r="CZ73" i="5"/>
  <c r="CY73" i="5"/>
  <c r="CX73" i="5"/>
  <c r="CW73" i="5"/>
  <c r="CV73" i="5"/>
  <c r="CU73" i="5"/>
  <c r="CT73" i="5"/>
  <c r="CS73" i="5"/>
  <c r="CR73" i="5"/>
  <c r="CQ73" i="5"/>
  <c r="CP73" i="5"/>
  <c r="CO73" i="5"/>
  <c r="CN73" i="5"/>
  <c r="CM73" i="5"/>
  <c r="CL73" i="5"/>
  <c r="CK73" i="5"/>
  <c r="CJ73" i="5"/>
  <c r="CI73" i="5"/>
  <c r="CH73" i="5"/>
  <c r="CG73" i="5"/>
  <c r="CF73" i="5"/>
  <c r="CE73" i="5"/>
  <c r="CD73" i="5"/>
  <c r="CC73" i="5"/>
  <c r="CB73" i="5"/>
  <c r="CA73" i="5"/>
  <c r="BZ73" i="5"/>
  <c r="BY73" i="5"/>
  <c r="BX73" i="5"/>
  <c r="BW73" i="5"/>
  <c r="BV73" i="5"/>
  <c r="BU73" i="5"/>
  <c r="BT73" i="5"/>
  <c r="BS73" i="5"/>
  <c r="BR73" i="5"/>
  <c r="BQ73" i="5"/>
  <c r="BP73" i="5"/>
  <c r="BO73" i="5"/>
  <c r="BN73" i="5"/>
  <c r="BM73" i="5"/>
  <c r="BL73" i="5"/>
  <c r="BK73" i="5"/>
  <c r="BJ73" i="5"/>
  <c r="BI73" i="5"/>
  <c r="BH73" i="5"/>
  <c r="BG73" i="5"/>
  <c r="BF73" i="5"/>
  <c r="BE73" i="5"/>
  <c r="BD73" i="5"/>
  <c r="BC73" i="5"/>
  <c r="IA72" i="5"/>
  <c r="HW72" i="5"/>
  <c r="FB72" i="5"/>
  <c r="FA72" i="5"/>
  <c r="EZ72" i="5"/>
  <c r="EY72" i="5"/>
  <c r="EX72" i="5"/>
  <c r="EW72" i="5"/>
  <c r="EV72" i="5"/>
  <c r="EU72" i="5"/>
  <c r="ET72" i="5"/>
  <c r="ES72" i="5"/>
  <c r="ER72" i="5"/>
  <c r="EQ72" i="5"/>
  <c r="EP72" i="5"/>
  <c r="EO72" i="5"/>
  <c r="EN72" i="5"/>
  <c r="EM72" i="5"/>
  <c r="EL72" i="5"/>
  <c r="EK72" i="5"/>
  <c r="EJ72" i="5"/>
  <c r="EI72" i="5"/>
  <c r="EH72" i="5"/>
  <c r="EG72" i="5"/>
  <c r="EF72" i="5"/>
  <c r="EE72" i="5"/>
  <c r="ED72" i="5"/>
  <c r="EC72" i="5"/>
  <c r="EB72" i="5"/>
  <c r="EA72" i="5"/>
  <c r="DZ72" i="5"/>
  <c r="DY72" i="5"/>
  <c r="DX72" i="5"/>
  <c r="DW72" i="5"/>
  <c r="DV72" i="5"/>
  <c r="DU72" i="5"/>
  <c r="DT72" i="5"/>
  <c r="DS72" i="5"/>
  <c r="DR72" i="5"/>
  <c r="DQ72" i="5"/>
  <c r="DP72" i="5"/>
  <c r="DO72" i="5"/>
  <c r="DN72" i="5"/>
  <c r="DM72" i="5"/>
  <c r="DL72" i="5"/>
  <c r="DK72" i="5"/>
  <c r="DJ72" i="5"/>
  <c r="DI72" i="5"/>
  <c r="DH72" i="5"/>
  <c r="DG72" i="5"/>
  <c r="DF72" i="5"/>
  <c r="DE72" i="5"/>
  <c r="DD72" i="5"/>
  <c r="DC72" i="5"/>
  <c r="DB72" i="5"/>
  <c r="DA72" i="5"/>
  <c r="CZ72" i="5"/>
  <c r="CY72" i="5"/>
  <c r="CX72" i="5"/>
  <c r="CW72" i="5"/>
  <c r="CV72" i="5"/>
  <c r="CU72" i="5"/>
  <c r="CT72" i="5"/>
  <c r="CS72" i="5"/>
  <c r="CR72" i="5"/>
  <c r="CQ72" i="5"/>
  <c r="CP72" i="5"/>
  <c r="CO72" i="5"/>
  <c r="CN72" i="5"/>
  <c r="CM72" i="5"/>
  <c r="CL72" i="5"/>
  <c r="CK72" i="5"/>
  <c r="CJ72" i="5"/>
  <c r="CI72" i="5"/>
  <c r="CH72" i="5"/>
  <c r="CG72" i="5"/>
  <c r="CF72" i="5"/>
  <c r="CE72" i="5"/>
  <c r="CD72" i="5"/>
  <c r="CC72" i="5"/>
  <c r="CB72" i="5"/>
  <c r="CA72" i="5"/>
  <c r="BZ72" i="5"/>
  <c r="BY72" i="5"/>
  <c r="BX72" i="5"/>
  <c r="BW72" i="5"/>
  <c r="BV72" i="5"/>
  <c r="BU72" i="5"/>
  <c r="BT72" i="5"/>
  <c r="BS72" i="5"/>
  <c r="BR72" i="5"/>
  <c r="BQ72" i="5"/>
  <c r="BP72" i="5"/>
  <c r="BO72" i="5"/>
  <c r="BN72" i="5"/>
  <c r="BM72" i="5"/>
  <c r="BL72" i="5"/>
  <c r="BK72" i="5"/>
  <c r="BJ72" i="5"/>
  <c r="BI72" i="5"/>
  <c r="BH72" i="5"/>
  <c r="BG72" i="5"/>
  <c r="BF72" i="5"/>
  <c r="BE72" i="5"/>
  <c r="BD72" i="5"/>
  <c r="BC72" i="5"/>
  <c r="IA71" i="5"/>
  <c r="HW71" i="5"/>
  <c r="FB71" i="5"/>
  <c r="FA71" i="5"/>
  <c r="EZ71" i="5"/>
  <c r="EY71" i="5"/>
  <c r="EX71" i="5"/>
  <c r="EW71" i="5"/>
  <c r="EV71" i="5"/>
  <c r="EU71" i="5"/>
  <c r="ET71" i="5"/>
  <c r="ES71" i="5"/>
  <c r="ER71" i="5"/>
  <c r="EQ71" i="5"/>
  <c r="EP71" i="5"/>
  <c r="EO71" i="5"/>
  <c r="EN71" i="5"/>
  <c r="EM71" i="5"/>
  <c r="EL71" i="5"/>
  <c r="EK71" i="5"/>
  <c r="EJ71" i="5"/>
  <c r="EI71" i="5"/>
  <c r="EH71" i="5"/>
  <c r="EG71" i="5"/>
  <c r="EF71" i="5"/>
  <c r="EE71" i="5"/>
  <c r="ED71" i="5"/>
  <c r="EC71" i="5"/>
  <c r="EB71" i="5"/>
  <c r="EA71" i="5"/>
  <c r="DZ71" i="5"/>
  <c r="DY71" i="5"/>
  <c r="DX71" i="5"/>
  <c r="DW71" i="5"/>
  <c r="DV71" i="5"/>
  <c r="DU71" i="5"/>
  <c r="DT71" i="5"/>
  <c r="DS71" i="5"/>
  <c r="DR71" i="5"/>
  <c r="DQ71" i="5"/>
  <c r="DP71" i="5"/>
  <c r="DO71" i="5"/>
  <c r="DN71" i="5"/>
  <c r="DM71" i="5"/>
  <c r="DL71" i="5"/>
  <c r="DK71" i="5"/>
  <c r="DJ71" i="5"/>
  <c r="DI71" i="5"/>
  <c r="DH71" i="5"/>
  <c r="DG71" i="5"/>
  <c r="DF71" i="5"/>
  <c r="DE71" i="5"/>
  <c r="DD71" i="5"/>
  <c r="DC71" i="5"/>
  <c r="DB71" i="5"/>
  <c r="DA71" i="5"/>
  <c r="CZ71" i="5"/>
  <c r="CY71" i="5"/>
  <c r="CX71" i="5"/>
  <c r="CW71" i="5"/>
  <c r="CV71" i="5"/>
  <c r="CU71" i="5"/>
  <c r="CT71" i="5"/>
  <c r="CS71" i="5"/>
  <c r="CR71" i="5"/>
  <c r="CQ71" i="5"/>
  <c r="CP71" i="5"/>
  <c r="CO71" i="5"/>
  <c r="CN71" i="5"/>
  <c r="CM71" i="5"/>
  <c r="CL71" i="5"/>
  <c r="CK71" i="5"/>
  <c r="CJ71" i="5"/>
  <c r="CI71" i="5"/>
  <c r="CH71" i="5"/>
  <c r="CG71" i="5"/>
  <c r="CF71" i="5"/>
  <c r="CE71" i="5"/>
  <c r="CD71" i="5"/>
  <c r="CC71" i="5"/>
  <c r="CB71" i="5"/>
  <c r="CA71" i="5"/>
  <c r="BZ71" i="5"/>
  <c r="BY71" i="5"/>
  <c r="BX71" i="5"/>
  <c r="BW71" i="5"/>
  <c r="BV71" i="5"/>
  <c r="BU71" i="5"/>
  <c r="BT71" i="5"/>
  <c r="BS71" i="5"/>
  <c r="BR71" i="5"/>
  <c r="BQ71" i="5"/>
  <c r="BP71" i="5"/>
  <c r="BO71" i="5"/>
  <c r="BN71" i="5"/>
  <c r="BM71" i="5"/>
  <c r="BL71" i="5"/>
  <c r="BK71" i="5"/>
  <c r="BJ71" i="5"/>
  <c r="BI71" i="5"/>
  <c r="BH71" i="5"/>
  <c r="BG71" i="5"/>
  <c r="BF71" i="5"/>
  <c r="BE71" i="5"/>
  <c r="BD71" i="5"/>
  <c r="BC71" i="5"/>
  <c r="IA70" i="5"/>
  <c r="HW70" i="5"/>
  <c r="FB70" i="5"/>
  <c r="FA70" i="5"/>
  <c r="EZ70" i="5"/>
  <c r="EY70" i="5"/>
  <c r="EX70" i="5"/>
  <c r="EW70" i="5"/>
  <c r="EV70" i="5"/>
  <c r="EU70" i="5"/>
  <c r="ET70" i="5"/>
  <c r="ES70" i="5"/>
  <c r="ER70" i="5"/>
  <c r="EQ70" i="5"/>
  <c r="EP70" i="5"/>
  <c r="EO70" i="5"/>
  <c r="EN70" i="5"/>
  <c r="EM70" i="5"/>
  <c r="EL70" i="5"/>
  <c r="EK70" i="5"/>
  <c r="EJ70" i="5"/>
  <c r="EI70" i="5"/>
  <c r="EH70" i="5"/>
  <c r="EG70" i="5"/>
  <c r="EF70" i="5"/>
  <c r="EE70" i="5"/>
  <c r="ED70" i="5"/>
  <c r="EC70" i="5"/>
  <c r="EB70" i="5"/>
  <c r="EA70" i="5"/>
  <c r="DZ70" i="5"/>
  <c r="DY70" i="5"/>
  <c r="DX70" i="5"/>
  <c r="DW70" i="5"/>
  <c r="DV70" i="5"/>
  <c r="DU70" i="5"/>
  <c r="DT70" i="5"/>
  <c r="DS70" i="5"/>
  <c r="DR70" i="5"/>
  <c r="DQ70" i="5"/>
  <c r="DP70" i="5"/>
  <c r="DO70" i="5"/>
  <c r="DN70" i="5"/>
  <c r="DM70" i="5"/>
  <c r="DL70" i="5"/>
  <c r="DK70" i="5"/>
  <c r="DJ70" i="5"/>
  <c r="DI70" i="5"/>
  <c r="DH70" i="5"/>
  <c r="DG70" i="5"/>
  <c r="DF70" i="5"/>
  <c r="DE70" i="5"/>
  <c r="DD70" i="5"/>
  <c r="DC70" i="5"/>
  <c r="DB70" i="5"/>
  <c r="DA70" i="5"/>
  <c r="CZ70" i="5"/>
  <c r="CY70" i="5"/>
  <c r="CX70" i="5"/>
  <c r="CW70" i="5"/>
  <c r="CV70" i="5"/>
  <c r="CU70" i="5"/>
  <c r="CT70" i="5"/>
  <c r="CS70" i="5"/>
  <c r="CR70" i="5"/>
  <c r="CQ70" i="5"/>
  <c r="CP70" i="5"/>
  <c r="CO70" i="5"/>
  <c r="CN70" i="5"/>
  <c r="CM70" i="5"/>
  <c r="CL70" i="5"/>
  <c r="CK70" i="5"/>
  <c r="CJ70" i="5"/>
  <c r="CI70" i="5"/>
  <c r="CH70" i="5"/>
  <c r="CG70" i="5"/>
  <c r="CF70" i="5"/>
  <c r="CE70" i="5"/>
  <c r="CD70" i="5"/>
  <c r="CC70" i="5"/>
  <c r="CB70" i="5"/>
  <c r="CA70" i="5"/>
  <c r="BZ70" i="5"/>
  <c r="BY70" i="5"/>
  <c r="BX70" i="5"/>
  <c r="BW70" i="5"/>
  <c r="BV70" i="5"/>
  <c r="BU70" i="5"/>
  <c r="BT70" i="5"/>
  <c r="BS70" i="5"/>
  <c r="BR70" i="5"/>
  <c r="BQ70" i="5"/>
  <c r="BP70" i="5"/>
  <c r="BO70" i="5"/>
  <c r="BN70" i="5"/>
  <c r="BM70" i="5"/>
  <c r="BL70" i="5"/>
  <c r="BK70" i="5"/>
  <c r="BJ70" i="5"/>
  <c r="BI70" i="5"/>
  <c r="BH70" i="5"/>
  <c r="BG70" i="5"/>
  <c r="BF70" i="5"/>
  <c r="BE70" i="5"/>
  <c r="BD70" i="5"/>
  <c r="BC70" i="5"/>
  <c r="IA69" i="5"/>
  <c r="HZ69" i="5"/>
  <c r="HZ70" i="5" s="1"/>
  <c r="HW69" i="5"/>
  <c r="HV69" i="5"/>
  <c r="HV70" i="5" s="1"/>
  <c r="FB69" i="5"/>
  <c r="FA69" i="5"/>
  <c r="EZ69" i="5"/>
  <c r="EY69" i="5"/>
  <c r="EX69" i="5"/>
  <c r="EW69" i="5"/>
  <c r="EV69" i="5"/>
  <c r="EU69" i="5"/>
  <c r="ET69" i="5"/>
  <c r="ES69" i="5"/>
  <c r="ER69" i="5"/>
  <c r="EQ69" i="5"/>
  <c r="EP69" i="5"/>
  <c r="EO69" i="5"/>
  <c r="EN69" i="5"/>
  <c r="EM69" i="5"/>
  <c r="EL69" i="5"/>
  <c r="EK69" i="5"/>
  <c r="EJ69" i="5"/>
  <c r="EI69" i="5"/>
  <c r="EH69" i="5"/>
  <c r="EG69" i="5"/>
  <c r="EF69" i="5"/>
  <c r="EE69" i="5"/>
  <c r="ED69" i="5"/>
  <c r="EC69" i="5"/>
  <c r="EB69" i="5"/>
  <c r="EA69" i="5"/>
  <c r="DZ69" i="5"/>
  <c r="DY69" i="5"/>
  <c r="DX69" i="5"/>
  <c r="DW69" i="5"/>
  <c r="DV69" i="5"/>
  <c r="DU69" i="5"/>
  <c r="DT69" i="5"/>
  <c r="DS69" i="5"/>
  <c r="DR69" i="5"/>
  <c r="DQ69" i="5"/>
  <c r="DP69" i="5"/>
  <c r="DO69" i="5"/>
  <c r="DN69" i="5"/>
  <c r="DM69" i="5"/>
  <c r="DL69" i="5"/>
  <c r="DK69" i="5"/>
  <c r="DJ69" i="5"/>
  <c r="DI69" i="5"/>
  <c r="DH69" i="5"/>
  <c r="DG69" i="5"/>
  <c r="DF69" i="5"/>
  <c r="DE69" i="5"/>
  <c r="DD69" i="5"/>
  <c r="DC69" i="5"/>
  <c r="DB69" i="5"/>
  <c r="DA69" i="5"/>
  <c r="CZ69" i="5"/>
  <c r="CY69" i="5"/>
  <c r="CX69" i="5"/>
  <c r="CW69" i="5"/>
  <c r="CV69" i="5"/>
  <c r="CU69" i="5"/>
  <c r="CT69" i="5"/>
  <c r="CS69" i="5"/>
  <c r="CR69" i="5"/>
  <c r="CQ69" i="5"/>
  <c r="CP69" i="5"/>
  <c r="CO69" i="5"/>
  <c r="CN69" i="5"/>
  <c r="CM69" i="5"/>
  <c r="CL69" i="5"/>
  <c r="CK69" i="5"/>
  <c r="CJ69" i="5"/>
  <c r="CI69" i="5"/>
  <c r="CH69" i="5"/>
  <c r="CG69" i="5"/>
  <c r="CF69" i="5"/>
  <c r="CE69" i="5"/>
  <c r="CD69" i="5"/>
  <c r="CC69" i="5"/>
  <c r="CB69" i="5"/>
  <c r="CA69" i="5"/>
  <c r="BZ69" i="5"/>
  <c r="BY69" i="5"/>
  <c r="BX69" i="5"/>
  <c r="BW69" i="5"/>
  <c r="BV69" i="5"/>
  <c r="BU69" i="5"/>
  <c r="BT69" i="5"/>
  <c r="BS69" i="5"/>
  <c r="BR69" i="5"/>
  <c r="BQ69" i="5"/>
  <c r="BP69" i="5"/>
  <c r="BO69" i="5"/>
  <c r="BN69" i="5"/>
  <c r="BM69" i="5"/>
  <c r="BL69" i="5"/>
  <c r="BK69" i="5"/>
  <c r="BJ69" i="5"/>
  <c r="BI69" i="5"/>
  <c r="BH69" i="5"/>
  <c r="BG69" i="5"/>
  <c r="BF69" i="5"/>
  <c r="BE69" i="5"/>
  <c r="BD69" i="5"/>
  <c r="BC69" i="5"/>
  <c r="IA68" i="5"/>
  <c r="HW68" i="5"/>
  <c r="FB68" i="5"/>
  <c r="FA68" i="5"/>
  <c r="EZ68" i="5"/>
  <c r="EY68" i="5"/>
  <c r="EX68" i="5"/>
  <c r="EW68" i="5"/>
  <c r="EV68" i="5"/>
  <c r="EU68" i="5"/>
  <c r="ET68" i="5"/>
  <c r="ES68" i="5"/>
  <c r="ER68" i="5"/>
  <c r="EQ68" i="5"/>
  <c r="EP68" i="5"/>
  <c r="EO68" i="5"/>
  <c r="EN68" i="5"/>
  <c r="EM68" i="5"/>
  <c r="EL68" i="5"/>
  <c r="EK68" i="5"/>
  <c r="EJ68" i="5"/>
  <c r="EI68" i="5"/>
  <c r="EH68" i="5"/>
  <c r="EG68" i="5"/>
  <c r="EF68" i="5"/>
  <c r="EE68" i="5"/>
  <c r="ED68" i="5"/>
  <c r="EC68" i="5"/>
  <c r="EB68" i="5"/>
  <c r="EA68" i="5"/>
  <c r="DZ68" i="5"/>
  <c r="DY68" i="5"/>
  <c r="DX68" i="5"/>
  <c r="DW68" i="5"/>
  <c r="DV68" i="5"/>
  <c r="DU68" i="5"/>
  <c r="DT68" i="5"/>
  <c r="DS68" i="5"/>
  <c r="DR68" i="5"/>
  <c r="DQ68" i="5"/>
  <c r="DP68" i="5"/>
  <c r="DO68" i="5"/>
  <c r="DN68" i="5"/>
  <c r="DM68" i="5"/>
  <c r="DL68" i="5"/>
  <c r="DK68" i="5"/>
  <c r="DJ68" i="5"/>
  <c r="DI68" i="5"/>
  <c r="DH68" i="5"/>
  <c r="DG68" i="5"/>
  <c r="DF68" i="5"/>
  <c r="DE68" i="5"/>
  <c r="DD68" i="5"/>
  <c r="DC68" i="5"/>
  <c r="DB68" i="5"/>
  <c r="DA68" i="5"/>
  <c r="CZ68" i="5"/>
  <c r="CY68" i="5"/>
  <c r="CX68" i="5"/>
  <c r="CW68" i="5"/>
  <c r="CV68" i="5"/>
  <c r="CU68" i="5"/>
  <c r="CT68" i="5"/>
  <c r="CS68" i="5"/>
  <c r="CR68" i="5"/>
  <c r="CQ68" i="5"/>
  <c r="CP68" i="5"/>
  <c r="CO68" i="5"/>
  <c r="CN68" i="5"/>
  <c r="CM68" i="5"/>
  <c r="CL68" i="5"/>
  <c r="CK68" i="5"/>
  <c r="CJ68" i="5"/>
  <c r="CI68" i="5"/>
  <c r="CH68" i="5"/>
  <c r="CG68" i="5"/>
  <c r="CF68" i="5"/>
  <c r="CE68" i="5"/>
  <c r="CD68" i="5"/>
  <c r="CC68" i="5"/>
  <c r="CB68" i="5"/>
  <c r="CA68" i="5"/>
  <c r="BZ68" i="5"/>
  <c r="BY68" i="5"/>
  <c r="BX68" i="5"/>
  <c r="BW68" i="5"/>
  <c r="BV68" i="5"/>
  <c r="BU68" i="5"/>
  <c r="BT68" i="5"/>
  <c r="BS68" i="5"/>
  <c r="BR68" i="5"/>
  <c r="BQ68" i="5"/>
  <c r="BP68" i="5"/>
  <c r="BO68" i="5"/>
  <c r="BN68" i="5"/>
  <c r="BM68" i="5"/>
  <c r="BL68" i="5"/>
  <c r="BK68" i="5"/>
  <c r="BJ68" i="5"/>
  <c r="BI68" i="5"/>
  <c r="BH68" i="5"/>
  <c r="BG68" i="5"/>
  <c r="BF68" i="5"/>
  <c r="BE68" i="5"/>
  <c r="BD68" i="5"/>
  <c r="BC68" i="5"/>
  <c r="IA67" i="5"/>
  <c r="HW67" i="5"/>
  <c r="FB67" i="5"/>
  <c r="FA67" i="5"/>
  <c r="EZ67" i="5"/>
  <c r="EY67" i="5"/>
  <c r="EX67" i="5"/>
  <c r="EW67" i="5"/>
  <c r="EV67" i="5"/>
  <c r="EU67" i="5"/>
  <c r="ET67" i="5"/>
  <c r="ES67" i="5"/>
  <c r="ER67" i="5"/>
  <c r="EQ67" i="5"/>
  <c r="EP67" i="5"/>
  <c r="EO67" i="5"/>
  <c r="EN67" i="5"/>
  <c r="EM67" i="5"/>
  <c r="EL67" i="5"/>
  <c r="EK67" i="5"/>
  <c r="EJ67" i="5"/>
  <c r="EI67" i="5"/>
  <c r="EH67" i="5"/>
  <c r="EG67" i="5"/>
  <c r="EF67" i="5"/>
  <c r="EE67" i="5"/>
  <c r="ED67" i="5"/>
  <c r="EC67" i="5"/>
  <c r="EB67" i="5"/>
  <c r="EA67" i="5"/>
  <c r="DZ67" i="5"/>
  <c r="DY67" i="5"/>
  <c r="DX67" i="5"/>
  <c r="DW67" i="5"/>
  <c r="DV67" i="5"/>
  <c r="DU67" i="5"/>
  <c r="DT67" i="5"/>
  <c r="DS67" i="5"/>
  <c r="DR67" i="5"/>
  <c r="DQ67" i="5"/>
  <c r="DP67" i="5"/>
  <c r="DO67" i="5"/>
  <c r="DN67" i="5"/>
  <c r="DM67" i="5"/>
  <c r="DL67" i="5"/>
  <c r="DK67" i="5"/>
  <c r="DJ67" i="5"/>
  <c r="DI67" i="5"/>
  <c r="DH67" i="5"/>
  <c r="DG67" i="5"/>
  <c r="DF67" i="5"/>
  <c r="DE67" i="5"/>
  <c r="DD67" i="5"/>
  <c r="DC67" i="5"/>
  <c r="DB67" i="5"/>
  <c r="DA67" i="5"/>
  <c r="CZ67" i="5"/>
  <c r="CY67" i="5"/>
  <c r="CX67" i="5"/>
  <c r="CW67" i="5"/>
  <c r="CV67" i="5"/>
  <c r="CU67" i="5"/>
  <c r="CT67" i="5"/>
  <c r="CS67" i="5"/>
  <c r="CR67" i="5"/>
  <c r="CQ67" i="5"/>
  <c r="CP67" i="5"/>
  <c r="CO67" i="5"/>
  <c r="CN67" i="5"/>
  <c r="CM67" i="5"/>
  <c r="CL67" i="5"/>
  <c r="CK67" i="5"/>
  <c r="CJ67" i="5"/>
  <c r="CI67" i="5"/>
  <c r="CH67" i="5"/>
  <c r="CG67" i="5"/>
  <c r="CF67" i="5"/>
  <c r="CE67" i="5"/>
  <c r="CD67" i="5"/>
  <c r="CC67" i="5"/>
  <c r="CB67" i="5"/>
  <c r="CA67" i="5"/>
  <c r="BZ67" i="5"/>
  <c r="BY67" i="5"/>
  <c r="BX67" i="5"/>
  <c r="BW67" i="5"/>
  <c r="BV67" i="5"/>
  <c r="BU67" i="5"/>
  <c r="BT67" i="5"/>
  <c r="BS67" i="5"/>
  <c r="BR67" i="5"/>
  <c r="BQ67" i="5"/>
  <c r="BP67" i="5"/>
  <c r="BO67" i="5"/>
  <c r="BN67" i="5"/>
  <c r="BM67" i="5"/>
  <c r="BL67" i="5"/>
  <c r="BK67" i="5"/>
  <c r="BJ67" i="5"/>
  <c r="BI67" i="5"/>
  <c r="BH67" i="5"/>
  <c r="BG67" i="5"/>
  <c r="BF67" i="5"/>
  <c r="BE67" i="5"/>
  <c r="BD67" i="5"/>
  <c r="BC67" i="5"/>
  <c r="IA66" i="5"/>
  <c r="HW66" i="5"/>
  <c r="FB66" i="5"/>
  <c r="FA66" i="5"/>
  <c r="EZ66" i="5"/>
  <c r="EY66" i="5"/>
  <c r="EX66" i="5"/>
  <c r="EW66" i="5"/>
  <c r="EV66" i="5"/>
  <c r="EU66" i="5"/>
  <c r="ET66" i="5"/>
  <c r="ES66" i="5"/>
  <c r="ER66" i="5"/>
  <c r="EQ66" i="5"/>
  <c r="EP66" i="5"/>
  <c r="EO66" i="5"/>
  <c r="EN66" i="5"/>
  <c r="EM66" i="5"/>
  <c r="EL66" i="5"/>
  <c r="EK66" i="5"/>
  <c r="EJ66" i="5"/>
  <c r="EI66" i="5"/>
  <c r="EH66" i="5"/>
  <c r="EG66" i="5"/>
  <c r="EF66" i="5"/>
  <c r="EE66" i="5"/>
  <c r="ED66" i="5"/>
  <c r="EC66" i="5"/>
  <c r="EB66" i="5"/>
  <c r="EA66" i="5"/>
  <c r="DZ66" i="5"/>
  <c r="DY66" i="5"/>
  <c r="DX66" i="5"/>
  <c r="DW66" i="5"/>
  <c r="DV66" i="5"/>
  <c r="DU66" i="5"/>
  <c r="DT66" i="5"/>
  <c r="DS66" i="5"/>
  <c r="DR66" i="5"/>
  <c r="DQ66" i="5"/>
  <c r="DP66" i="5"/>
  <c r="DO66" i="5"/>
  <c r="DN66" i="5"/>
  <c r="DM66" i="5"/>
  <c r="DL66" i="5"/>
  <c r="DK66" i="5"/>
  <c r="DJ66" i="5"/>
  <c r="DI66" i="5"/>
  <c r="DH66" i="5"/>
  <c r="DG66" i="5"/>
  <c r="DF66" i="5"/>
  <c r="DE66" i="5"/>
  <c r="DD66" i="5"/>
  <c r="DC66" i="5"/>
  <c r="DB66" i="5"/>
  <c r="DA66" i="5"/>
  <c r="CZ66" i="5"/>
  <c r="CY66" i="5"/>
  <c r="CX66" i="5"/>
  <c r="CW66" i="5"/>
  <c r="CV66" i="5"/>
  <c r="CU66" i="5"/>
  <c r="CT66" i="5"/>
  <c r="CS66" i="5"/>
  <c r="CR66" i="5"/>
  <c r="CQ66" i="5"/>
  <c r="CP66" i="5"/>
  <c r="CO66" i="5"/>
  <c r="CN66" i="5"/>
  <c r="CM66" i="5"/>
  <c r="CL66" i="5"/>
  <c r="CK66" i="5"/>
  <c r="CJ66" i="5"/>
  <c r="CI66" i="5"/>
  <c r="CH66" i="5"/>
  <c r="CG66" i="5"/>
  <c r="CF66" i="5"/>
  <c r="CE66" i="5"/>
  <c r="CD66" i="5"/>
  <c r="CC66" i="5"/>
  <c r="CB66" i="5"/>
  <c r="CA66" i="5"/>
  <c r="BZ66" i="5"/>
  <c r="BY66" i="5"/>
  <c r="BX66" i="5"/>
  <c r="BW66" i="5"/>
  <c r="BV66" i="5"/>
  <c r="BU66" i="5"/>
  <c r="BT66" i="5"/>
  <c r="BS66" i="5"/>
  <c r="BR66" i="5"/>
  <c r="BQ66" i="5"/>
  <c r="BP66" i="5"/>
  <c r="BO66" i="5"/>
  <c r="BN66" i="5"/>
  <c r="BM66" i="5"/>
  <c r="BL66" i="5"/>
  <c r="BK66" i="5"/>
  <c r="BJ66" i="5"/>
  <c r="BI66" i="5"/>
  <c r="BH66" i="5"/>
  <c r="BG66" i="5"/>
  <c r="BF66" i="5"/>
  <c r="BE66" i="5"/>
  <c r="BD66" i="5"/>
  <c r="BC66" i="5"/>
  <c r="IA65" i="5"/>
  <c r="HW65" i="5"/>
  <c r="FB65" i="5"/>
  <c r="FA65" i="5"/>
  <c r="EZ65" i="5"/>
  <c r="EY65" i="5"/>
  <c r="EX65" i="5"/>
  <c r="EW65" i="5"/>
  <c r="EV65" i="5"/>
  <c r="EU65" i="5"/>
  <c r="ET65" i="5"/>
  <c r="ES65" i="5"/>
  <c r="ER65" i="5"/>
  <c r="EQ65" i="5"/>
  <c r="EP65" i="5"/>
  <c r="EO65" i="5"/>
  <c r="EN65" i="5"/>
  <c r="EM65" i="5"/>
  <c r="EL65" i="5"/>
  <c r="EK65" i="5"/>
  <c r="EJ65" i="5"/>
  <c r="EI65" i="5"/>
  <c r="EH65" i="5"/>
  <c r="EG65" i="5"/>
  <c r="EF65" i="5"/>
  <c r="EE65" i="5"/>
  <c r="ED65" i="5"/>
  <c r="EC65" i="5"/>
  <c r="EB65" i="5"/>
  <c r="EA65" i="5"/>
  <c r="DZ65" i="5"/>
  <c r="DY65" i="5"/>
  <c r="DX65" i="5"/>
  <c r="DW65" i="5"/>
  <c r="DV65" i="5"/>
  <c r="DU65" i="5"/>
  <c r="DT65" i="5"/>
  <c r="DS65" i="5"/>
  <c r="DR65" i="5"/>
  <c r="DQ65" i="5"/>
  <c r="DP65" i="5"/>
  <c r="DO65" i="5"/>
  <c r="DN65" i="5"/>
  <c r="DM65" i="5"/>
  <c r="DL65" i="5"/>
  <c r="DK65" i="5"/>
  <c r="DJ65" i="5"/>
  <c r="DI65" i="5"/>
  <c r="DH65" i="5"/>
  <c r="DG65" i="5"/>
  <c r="DF65" i="5"/>
  <c r="DE65" i="5"/>
  <c r="DD65" i="5"/>
  <c r="DC65" i="5"/>
  <c r="DB65" i="5"/>
  <c r="DA65" i="5"/>
  <c r="CZ65" i="5"/>
  <c r="CY65" i="5"/>
  <c r="CX65" i="5"/>
  <c r="CW65" i="5"/>
  <c r="CV65" i="5"/>
  <c r="CU65" i="5"/>
  <c r="CT65" i="5"/>
  <c r="CS65" i="5"/>
  <c r="CR65" i="5"/>
  <c r="CQ65" i="5"/>
  <c r="CP65" i="5"/>
  <c r="CO65" i="5"/>
  <c r="CN65" i="5"/>
  <c r="CM65" i="5"/>
  <c r="CL65" i="5"/>
  <c r="CK65" i="5"/>
  <c r="CJ65" i="5"/>
  <c r="CI65" i="5"/>
  <c r="CH65" i="5"/>
  <c r="CG65" i="5"/>
  <c r="CF65" i="5"/>
  <c r="CE65" i="5"/>
  <c r="CD65" i="5"/>
  <c r="CC65" i="5"/>
  <c r="CB65" i="5"/>
  <c r="CA65" i="5"/>
  <c r="BZ65" i="5"/>
  <c r="BY65" i="5"/>
  <c r="BX65" i="5"/>
  <c r="BW65" i="5"/>
  <c r="BV65" i="5"/>
  <c r="BU65" i="5"/>
  <c r="BT65" i="5"/>
  <c r="BS65" i="5"/>
  <c r="BR65" i="5"/>
  <c r="BQ65" i="5"/>
  <c r="BP65" i="5"/>
  <c r="BO65" i="5"/>
  <c r="BN65" i="5"/>
  <c r="BM65" i="5"/>
  <c r="BL65" i="5"/>
  <c r="BK65" i="5"/>
  <c r="BJ65" i="5"/>
  <c r="BI65" i="5"/>
  <c r="BH65" i="5"/>
  <c r="BG65" i="5"/>
  <c r="BF65" i="5"/>
  <c r="BE65" i="5"/>
  <c r="BD65" i="5"/>
  <c r="BC65" i="5"/>
  <c r="IA64" i="5"/>
  <c r="HW64" i="5"/>
  <c r="FB64" i="5"/>
  <c r="FA64" i="5"/>
  <c r="EZ64" i="5"/>
  <c r="EY64" i="5"/>
  <c r="EX64" i="5"/>
  <c r="EW64" i="5"/>
  <c r="EV64" i="5"/>
  <c r="EU64" i="5"/>
  <c r="ET64" i="5"/>
  <c r="ES64" i="5"/>
  <c r="ER64" i="5"/>
  <c r="EQ64" i="5"/>
  <c r="EP64" i="5"/>
  <c r="EO64" i="5"/>
  <c r="EN64" i="5"/>
  <c r="EM64" i="5"/>
  <c r="EL64" i="5"/>
  <c r="EK64" i="5"/>
  <c r="EJ64" i="5"/>
  <c r="EI64" i="5"/>
  <c r="EH64" i="5"/>
  <c r="EG64" i="5"/>
  <c r="EF64" i="5"/>
  <c r="EE64" i="5"/>
  <c r="ED64" i="5"/>
  <c r="EC64" i="5"/>
  <c r="EB64" i="5"/>
  <c r="EA64" i="5"/>
  <c r="DZ64" i="5"/>
  <c r="DY64" i="5"/>
  <c r="DX64" i="5"/>
  <c r="DW64" i="5"/>
  <c r="DV64" i="5"/>
  <c r="DU64" i="5"/>
  <c r="DT64" i="5"/>
  <c r="DS64" i="5"/>
  <c r="DR64" i="5"/>
  <c r="DQ64" i="5"/>
  <c r="DP64" i="5"/>
  <c r="DO64" i="5"/>
  <c r="DN64" i="5"/>
  <c r="DM64" i="5"/>
  <c r="DL64" i="5"/>
  <c r="DK64" i="5"/>
  <c r="DJ64" i="5"/>
  <c r="DI64" i="5"/>
  <c r="DH64" i="5"/>
  <c r="DG64" i="5"/>
  <c r="DF64" i="5"/>
  <c r="DE64" i="5"/>
  <c r="DD64" i="5"/>
  <c r="DC64" i="5"/>
  <c r="DB64" i="5"/>
  <c r="DA64" i="5"/>
  <c r="CZ64" i="5"/>
  <c r="CY64" i="5"/>
  <c r="CX64" i="5"/>
  <c r="CW64" i="5"/>
  <c r="CV64" i="5"/>
  <c r="CU64" i="5"/>
  <c r="CT64" i="5"/>
  <c r="CS64" i="5"/>
  <c r="CR64" i="5"/>
  <c r="CQ64" i="5"/>
  <c r="CP64" i="5"/>
  <c r="CO64" i="5"/>
  <c r="CN64" i="5"/>
  <c r="CM64" i="5"/>
  <c r="CL64" i="5"/>
  <c r="CK64" i="5"/>
  <c r="CJ64" i="5"/>
  <c r="CI64" i="5"/>
  <c r="CH64" i="5"/>
  <c r="CG64" i="5"/>
  <c r="CF64" i="5"/>
  <c r="CE64" i="5"/>
  <c r="CD64" i="5"/>
  <c r="CC64" i="5"/>
  <c r="CB64" i="5"/>
  <c r="CA64" i="5"/>
  <c r="BZ64" i="5"/>
  <c r="BY64" i="5"/>
  <c r="BX64" i="5"/>
  <c r="BW64" i="5"/>
  <c r="BV64" i="5"/>
  <c r="BU64" i="5"/>
  <c r="BT64" i="5"/>
  <c r="BS64" i="5"/>
  <c r="BR64" i="5"/>
  <c r="BQ64" i="5"/>
  <c r="BP64" i="5"/>
  <c r="BO64" i="5"/>
  <c r="BN64" i="5"/>
  <c r="BM64" i="5"/>
  <c r="BL64" i="5"/>
  <c r="BK64" i="5"/>
  <c r="BJ64" i="5"/>
  <c r="BI64" i="5"/>
  <c r="BH64" i="5"/>
  <c r="BG64" i="5"/>
  <c r="BF64" i="5"/>
  <c r="BE64" i="5"/>
  <c r="BD64" i="5"/>
  <c r="BC64" i="5"/>
  <c r="IA63" i="5"/>
  <c r="HW63" i="5"/>
  <c r="FB63" i="5"/>
  <c r="FA63" i="5"/>
  <c r="EZ63" i="5"/>
  <c r="EY63" i="5"/>
  <c r="EX63" i="5"/>
  <c r="EW63" i="5"/>
  <c r="EV63" i="5"/>
  <c r="EU63" i="5"/>
  <c r="ET63" i="5"/>
  <c r="ES63" i="5"/>
  <c r="ER63" i="5"/>
  <c r="EQ63" i="5"/>
  <c r="EP63" i="5"/>
  <c r="EO63" i="5"/>
  <c r="EN63" i="5"/>
  <c r="EM63" i="5"/>
  <c r="EL63" i="5"/>
  <c r="EK63" i="5"/>
  <c r="EJ63" i="5"/>
  <c r="EI63" i="5"/>
  <c r="EH63" i="5"/>
  <c r="EG63" i="5"/>
  <c r="EF63" i="5"/>
  <c r="EE63" i="5"/>
  <c r="ED63" i="5"/>
  <c r="EC63" i="5"/>
  <c r="EB63" i="5"/>
  <c r="EA63" i="5"/>
  <c r="DZ63" i="5"/>
  <c r="DY63" i="5"/>
  <c r="DX63" i="5"/>
  <c r="DW63" i="5"/>
  <c r="DV63" i="5"/>
  <c r="DU63" i="5"/>
  <c r="DT63" i="5"/>
  <c r="DS63" i="5"/>
  <c r="DR63" i="5"/>
  <c r="DQ63" i="5"/>
  <c r="DP63" i="5"/>
  <c r="DO63" i="5"/>
  <c r="DN63" i="5"/>
  <c r="DM63" i="5"/>
  <c r="DL63" i="5"/>
  <c r="DK63" i="5"/>
  <c r="DJ63" i="5"/>
  <c r="DI63" i="5"/>
  <c r="DH63" i="5"/>
  <c r="DG63" i="5"/>
  <c r="DF63" i="5"/>
  <c r="DE63" i="5"/>
  <c r="DD63" i="5"/>
  <c r="DC63" i="5"/>
  <c r="DB63" i="5"/>
  <c r="DA63" i="5"/>
  <c r="CZ63" i="5"/>
  <c r="CY63" i="5"/>
  <c r="CX63" i="5"/>
  <c r="CW63" i="5"/>
  <c r="CV63" i="5"/>
  <c r="CU63" i="5"/>
  <c r="CT63" i="5"/>
  <c r="CS63" i="5"/>
  <c r="CR63" i="5"/>
  <c r="CQ63" i="5"/>
  <c r="CP63" i="5"/>
  <c r="CO63" i="5"/>
  <c r="CN63" i="5"/>
  <c r="CM63" i="5"/>
  <c r="CL63" i="5"/>
  <c r="CK63" i="5"/>
  <c r="CJ63" i="5"/>
  <c r="CI63" i="5"/>
  <c r="CH63" i="5"/>
  <c r="CG63" i="5"/>
  <c r="CF63" i="5"/>
  <c r="CE63" i="5"/>
  <c r="CD63" i="5"/>
  <c r="CC63" i="5"/>
  <c r="CB63" i="5"/>
  <c r="CA63" i="5"/>
  <c r="BZ63" i="5"/>
  <c r="BY63" i="5"/>
  <c r="BX63" i="5"/>
  <c r="BW63" i="5"/>
  <c r="BV63" i="5"/>
  <c r="BU63" i="5"/>
  <c r="BT63" i="5"/>
  <c r="BS63" i="5"/>
  <c r="BR63" i="5"/>
  <c r="BQ63" i="5"/>
  <c r="BP63" i="5"/>
  <c r="BO63" i="5"/>
  <c r="BN63" i="5"/>
  <c r="BM63" i="5"/>
  <c r="BL63" i="5"/>
  <c r="BK63" i="5"/>
  <c r="BJ63" i="5"/>
  <c r="BI63" i="5"/>
  <c r="BH63" i="5"/>
  <c r="BG63" i="5"/>
  <c r="BF63" i="5"/>
  <c r="BE63" i="5"/>
  <c r="BD63" i="5"/>
  <c r="BC63" i="5"/>
  <c r="IA62" i="5"/>
  <c r="HW62" i="5"/>
  <c r="FB62" i="5"/>
  <c r="FA62" i="5"/>
  <c r="EZ62" i="5"/>
  <c r="EY62" i="5"/>
  <c r="EX62" i="5"/>
  <c r="EW62" i="5"/>
  <c r="EV62" i="5"/>
  <c r="EU62" i="5"/>
  <c r="ET62" i="5"/>
  <c r="ES62" i="5"/>
  <c r="ER62" i="5"/>
  <c r="EQ62" i="5"/>
  <c r="EP62" i="5"/>
  <c r="EO62" i="5"/>
  <c r="EN62" i="5"/>
  <c r="EM62" i="5"/>
  <c r="EL62" i="5"/>
  <c r="EK62" i="5"/>
  <c r="EJ62" i="5"/>
  <c r="EI62" i="5"/>
  <c r="EH62" i="5"/>
  <c r="EG62" i="5"/>
  <c r="EF62" i="5"/>
  <c r="EE62" i="5"/>
  <c r="ED62" i="5"/>
  <c r="EC62" i="5"/>
  <c r="EB62" i="5"/>
  <c r="EA62" i="5"/>
  <c r="DZ62" i="5"/>
  <c r="DY62" i="5"/>
  <c r="DX62" i="5"/>
  <c r="DW62" i="5"/>
  <c r="DV62" i="5"/>
  <c r="DU62" i="5"/>
  <c r="DT62" i="5"/>
  <c r="DS62" i="5"/>
  <c r="DR62" i="5"/>
  <c r="DQ62" i="5"/>
  <c r="DP62" i="5"/>
  <c r="DO62" i="5"/>
  <c r="DN62" i="5"/>
  <c r="DM62" i="5"/>
  <c r="DL62" i="5"/>
  <c r="DK62" i="5"/>
  <c r="DJ62" i="5"/>
  <c r="DI62" i="5"/>
  <c r="DH62" i="5"/>
  <c r="DG62" i="5"/>
  <c r="DF62" i="5"/>
  <c r="DE62" i="5"/>
  <c r="DD62" i="5"/>
  <c r="DC62" i="5"/>
  <c r="DB62" i="5"/>
  <c r="DA62" i="5"/>
  <c r="CZ62" i="5"/>
  <c r="CY62" i="5"/>
  <c r="CX62" i="5"/>
  <c r="CW62" i="5"/>
  <c r="CV62" i="5"/>
  <c r="CU62" i="5"/>
  <c r="CT62" i="5"/>
  <c r="CS62" i="5"/>
  <c r="CR62" i="5"/>
  <c r="CQ62" i="5"/>
  <c r="CP62" i="5"/>
  <c r="CO62" i="5"/>
  <c r="CN62" i="5"/>
  <c r="CM62" i="5"/>
  <c r="CL62" i="5"/>
  <c r="CK62" i="5"/>
  <c r="CJ62" i="5"/>
  <c r="CI62" i="5"/>
  <c r="CH62" i="5"/>
  <c r="CG62" i="5"/>
  <c r="CF62" i="5"/>
  <c r="CE62" i="5"/>
  <c r="CD62" i="5"/>
  <c r="CC62" i="5"/>
  <c r="CB62" i="5"/>
  <c r="CA62" i="5"/>
  <c r="BZ62" i="5"/>
  <c r="BY62" i="5"/>
  <c r="BX62" i="5"/>
  <c r="BW62" i="5"/>
  <c r="BV62" i="5"/>
  <c r="BU62" i="5"/>
  <c r="BT62" i="5"/>
  <c r="BS62" i="5"/>
  <c r="BR62" i="5"/>
  <c r="BQ62" i="5"/>
  <c r="BP62" i="5"/>
  <c r="BO62" i="5"/>
  <c r="BN62" i="5"/>
  <c r="BM62" i="5"/>
  <c r="BL62" i="5"/>
  <c r="BK62" i="5"/>
  <c r="BJ62" i="5"/>
  <c r="BI62" i="5"/>
  <c r="BH62" i="5"/>
  <c r="BG62" i="5"/>
  <c r="BF62" i="5"/>
  <c r="BE62" i="5"/>
  <c r="BD62" i="5"/>
  <c r="BC62" i="5"/>
  <c r="IA61" i="5"/>
  <c r="HW61" i="5"/>
  <c r="FB61" i="5"/>
  <c r="FA61" i="5"/>
  <c r="EZ61" i="5"/>
  <c r="EY61" i="5"/>
  <c r="EX61" i="5"/>
  <c r="EW61" i="5"/>
  <c r="EV61" i="5"/>
  <c r="EU61" i="5"/>
  <c r="ET61" i="5"/>
  <c r="ES61" i="5"/>
  <c r="ER61" i="5"/>
  <c r="EQ61" i="5"/>
  <c r="EP61" i="5"/>
  <c r="EO61" i="5"/>
  <c r="EN61" i="5"/>
  <c r="EM61" i="5"/>
  <c r="EL61" i="5"/>
  <c r="EK61" i="5"/>
  <c r="EJ61" i="5"/>
  <c r="EI61" i="5"/>
  <c r="EH61" i="5"/>
  <c r="EG61" i="5"/>
  <c r="EF61" i="5"/>
  <c r="EE61" i="5"/>
  <c r="ED61" i="5"/>
  <c r="EC61" i="5"/>
  <c r="EB61" i="5"/>
  <c r="EA61" i="5"/>
  <c r="DZ61" i="5"/>
  <c r="DY61" i="5"/>
  <c r="DX61" i="5"/>
  <c r="DW61" i="5"/>
  <c r="DV61" i="5"/>
  <c r="DU61" i="5"/>
  <c r="DT61" i="5"/>
  <c r="DS61" i="5"/>
  <c r="DR61" i="5"/>
  <c r="DQ61" i="5"/>
  <c r="DP61" i="5"/>
  <c r="DO61" i="5"/>
  <c r="DN61" i="5"/>
  <c r="DM61" i="5"/>
  <c r="DL61" i="5"/>
  <c r="DK61" i="5"/>
  <c r="DJ61" i="5"/>
  <c r="DI61" i="5"/>
  <c r="DH61" i="5"/>
  <c r="DG61" i="5"/>
  <c r="DF61" i="5"/>
  <c r="DE61" i="5"/>
  <c r="DD61" i="5"/>
  <c r="DC61" i="5"/>
  <c r="DB61" i="5"/>
  <c r="DA61" i="5"/>
  <c r="CZ61" i="5"/>
  <c r="CY61" i="5"/>
  <c r="CX61" i="5"/>
  <c r="CW61" i="5"/>
  <c r="CV61" i="5"/>
  <c r="CU61" i="5"/>
  <c r="CT61" i="5"/>
  <c r="CS61" i="5"/>
  <c r="CR61" i="5"/>
  <c r="CQ61" i="5"/>
  <c r="CP61" i="5"/>
  <c r="CO61" i="5"/>
  <c r="CN61" i="5"/>
  <c r="CM61" i="5"/>
  <c r="CL61" i="5"/>
  <c r="CK61" i="5"/>
  <c r="CJ61" i="5"/>
  <c r="CI61" i="5"/>
  <c r="CH61" i="5"/>
  <c r="CG61" i="5"/>
  <c r="CF61" i="5"/>
  <c r="CE61" i="5"/>
  <c r="CD61" i="5"/>
  <c r="CC61" i="5"/>
  <c r="CB61" i="5"/>
  <c r="CA61" i="5"/>
  <c r="BZ61" i="5"/>
  <c r="BY61" i="5"/>
  <c r="BX61" i="5"/>
  <c r="BW61" i="5"/>
  <c r="BV61" i="5"/>
  <c r="BU61" i="5"/>
  <c r="BT61" i="5"/>
  <c r="BS61" i="5"/>
  <c r="BR61" i="5"/>
  <c r="BQ61" i="5"/>
  <c r="BP61" i="5"/>
  <c r="BO61" i="5"/>
  <c r="BN61" i="5"/>
  <c r="BM61" i="5"/>
  <c r="BL61" i="5"/>
  <c r="BK61" i="5"/>
  <c r="BJ61" i="5"/>
  <c r="BI61" i="5"/>
  <c r="BH61" i="5"/>
  <c r="BG61" i="5"/>
  <c r="BF61" i="5"/>
  <c r="BE61" i="5"/>
  <c r="BD61" i="5"/>
  <c r="BC61" i="5"/>
  <c r="IA60" i="5"/>
  <c r="HW60" i="5"/>
  <c r="FB60" i="5"/>
  <c r="FA60" i="5"/>
  <c r="EZ60" i="5"/>
  <c r="EY60" i="5"/>
  <c r="EX60" i="5"/>
  <c r="EW60" i="5"/>
  <c r="EV60" i="5"/>
  <c r="EU60" i="5"/>
  <c r="ET60" i="5"/>
  <c r="ES60" i="5"/>
  <c r="ER60" i="5"/>
  <c r="EQ60" i="5"/>
  <c r="EP60" i="5"/>
  <c r="EO60" i="5"/>
  <c r="EN60" i="5"/>
  <c r="EM60" i="5"/>
  <c r="EL60" i="5"/>
  <c r="EK60" i="5"/>
  <c r="EJ60" i="5"/>
  <c r="EI60" i="5"/>
  <c r="EH60" i="5"/>
  <c r="EG60" i="5"/>
  <c r="EF60" i="5"/>
  <c r="EE60" i="5"/>
  <c r="ED60" i="5"/>
  <c r="EC60" i="5"/>
  <c r="EB60" i="5"/>
  <c r="EA60" i="5"/>
  <c r="DZ60" i="5"/>
  <c r="DY60" i="5"/>
  <c r="DX60" i="5"/>
  <c r="DW60" i="5"/>
  <c r="DV60" i="5"/>
  <c r="DU60" i="5"/>
  <c r="DT60" i="5"/>
  <c r="DS60" i="5"/>
  <c r="DR60" i="5"/>
  <c r="DQ60" i="5"/>
  <c r="DP60" i="5"/>
  <c r="DO60" i="5"/>
  <c r="DN60" i="5"/>
  <c r="DM60" i="5"/>
  <c r="DL60" i="5"/>
  <c r="DK60" i="5"/>
  <c r="DJ60" i="5"/>
  <c r="DI60" i="5"/>
  <c r="DH60" i="5"/>
  <c r="DG60" i="5"/>
  <c r="DF60" i="5"/>
  <c r="DE60" i="5"/>
  <c r="DD60" i="5"/>
  <c r="DC60" i="5"/>
  <c r="DB60" i="5"/>
  <c r="DA60" i="5"/>
  <c r="CZ60" i="5"/>
  <c r="CY60" i="5"/>
  <c r="CX60" i="5"/>
  <c r="CW60" i="5"/>
  <c r="CV60" i="5"/>
  <c r="CU60" i="5"/>
  <c r="CT60" i="5"/>
  <c r="CS60" i="5"/>
  <c r="CR60" i="5"/>
  <c r="CQ60" i="5"/>
  <c r="CP60" i="5"/>
  <c r="CO60" i="5"/>
  <c r="CN60" i="5"/>
  <c r="CM60" i="5"/>
  <c r="CL60" i="5"/>
  <c r="CK60" i="5"/>
  <c r="CJ60" i="5"/>
  <c r="CI60" i="5"/>
  <c r="CH60" i="5"/>
  <c r="CG60" i="5"/>
  <c r="CF60" i="5"/>
  <c r="CE60" i="5"/>
  <c r="CD60" i="5"/>
  <c r="CC60" i="5"/>
  <c r="CB60" i="5"/>
  <c r="CA60" i="5"/>
  <c r="BZ60" i="5"/>
  <c r="BY60" i="5"/>
  <c r="BX60" i="5"/>
  <c r="BW60" i="5"/>
  <c r="BV60" i="5"/>
  <c r="BU60" i="5"/>
  <c r="BT60" i="5"/>
  <c r="BS60" i="5"/>
  <c r="BR60" i="5"/>
  <c r="BQ60" i="5"/>
  <c r="BP60" i="5"/>
  <c r="BO60" i="5"/>
  <c r="BN60" i="5"/>
  <c r="BM60" i="5"/>
  <c r="BL60" i="5"/>
  <c r="BK60" i="5"/>
  <c r="BJ60" i="5"/>
  <c r="BI60" i="5"/>
  <c r="BH60" i="5"/>
  <c r="BG60" i="5"/>
  <c r="BF60" i="5"/>
  <c r="BE60" i="5"/>
  <c r="BD60" i="5"/>
  <c r="BC60" i="5"/>
  <c r="IA59" i="5"/>
  <c r="HZ59" i="5"/>
  <c r="HZ60" i="5" s="1"/>
  <c r="HZ61" i="5" s="1"/>
  <c r="HW59" i="5"/>
  <c r="FB59" i="5"/>
  <c r="FA59" i="5"/>
  <c r="EZ59" i="5"/>
  <c r="EY59" i="5"/>
  <c r="EX59" i="5"/>
  <c r="EW59" i="5"/>
  <c r="EV59" i="5"/>
  <c r="EU59" i="5"/>
  <c r="ET59" i="5"/>
  <c r="ES59" i="5"/>
  <c r="ER59" i="5"/>
  <c r="EQ59" i="5"/>
  <c r="EP59" i="5"/>
  <c r="EO59" i="5"/>
  <c r="EN59" i="5"/>
  <c r="EM59" i="5"/>
  <c r="EL59" i="5"/>
  <c r="EK59" i="5"/>
  <c r="EJ59" i="5"/>
  <c r="EI59" i="5"/>
  <c r="EH59" i="5"/>
  <c r="EG59" i="5"/>
  <c r="EF59" i="5"/>
  <c r="EE59" i="5"/>
  <c r="ED59" i="5"/>
  <c r="EC59" i="5"/>
  <c r="EB59" i="5"/>
  <c r="EA59" i="5"/>
  <c r="DZ59" i="5"/>
  <c r="DY59" i="5"/>
  <c r="DX59" i="5"/>
  <c r="DW59" i="5"/>
  <c r="DV59" i="5"/>
  <c r="DU59" i="5"/>
  <c r="DT59" i="5"/>
  <c r="DS59" i="5"/>
  <c r="DR59" i="5"/>
  <c r="DQ59" i="5"/>
  <c r="DP59" i="5"/>
  <c r="DO59" i="5"/>
  <c r="DN59" i="5"/>
  <c r="DM59" i="5"/>
  <c r="DL59" i="5"/>
  <c r="DK59" i="5"/>
  <c r="DJ59" i="5"/>
  <c r="DI59" i="5"/>
  <c r="DH59" i="5"/>
  <c r="DG59" i="5"/>
  <c r="DF59" i="5"/>
  <c r="DE59" i="5"/>
  <c r="DD59" i="5"/>
  <c r="DC59" i="5"/>
  <c r="DB59" i="5"/>
  <c r="DA59" i="5"/>
  <c r="CZ59" i="5"/>
  <c r="CY59" i="5"/>
  <c r="CX59" i="5"/>
  <c r="CW59" i="5"/>
  <c r="CV59" i="5"/>
  <c r="CU59" i="5"/>
  <c r="CT59" i="5"/>
  <c r="CS59" i="5"/>
  <c r="CR59" i="5"/>
  <c r="CQ59" i="5"/>
  <c r="CP59" i="5"/>
  <c r="CO59" i="5"/>
  <c r="CN59" i="5"/>
  <c r="CM59" i="5"/>
  <c r="CL59" i="5"/>
  <c r="CK59" i="5"/>
  <c r="CJ59" i="5"/>
  <c r="CI59" i="5"/>
  <c r="CH59" i="5"/>
  <c r="CG59" i="5"/>
  <c r="CF59" i="5"/>
  <c r="CE59" i="5"/>
  <c r="CD59" i="5"/>
  <c r="CC59" i="5"/>
  <c r="CB59" i="5"/>
  <c r="CA59" i="5"/>
  <c r="BZ59" i="5"/>
  <c r="BY59" i="5"/>
  <c r="BX59" i="5"/>
  <c r="BW59" i="5"/>
  <c r="BV59" i="5"/>
  <c r="BU59" i="5"/>
  <c r="BT59" i="5"/>
  <c r="BS59" i="5"/>
  <c r="BR59" i="5"/>
  <c r="BQ59" i="5"/>
  <c r="BP59" i="5"/>
  <c r="BO59" i="5"/>
  <c r="BN59" i="5"/>
  <c r="BM59" i="5"/>
  <c r="BL59" i="5"/>
  <c r="BK59" i="5"/>
  <c r="BJ59" i="5"/>
  <c r="BI59" i="5"/>
  <c r="BH59" i="5"/>
  <c r="BG59" i="5"/>
  <c r="BF59" i="5"/>
  <c r="BE59" i="5"/>
  <c r="BD59" i="5"/>
  <c r="BC59" i="5"/>
  <c r="IA58" i="5"/>
  <c r="HW58" i="5"/>
  <c r="FB58" i="5"/>
  <c r="FA58" i="5"/>
  <c r="EZ58" i="5"/>
  <c r="EY58" i="5"/>
  <c r="EX58" i="5"/>
  <c r="EW58" i="5"/>
  <c r="EV58" i="5"/>
  <c r="EU58" i="5"/>
  <c r="ET58" i="5"/>
  <c r="ES58" i="5"/>
  <c r="ER58" i="5"/>
  <c r="EQ58" i="5"/>
  <c r="EP58" i="5"/>
  <c r="EO58" i="5"/>
  <c r="EN58" i="5"/>
  <c r="EM58" i="5"/>
  <c r="EL58" i="5"/>
  <c r="EK58" i="5"/>
  <c r="EJ58" i="5"/>
  <c r="EI58" i="5"/>
  <c r="EH58" i="5"/>
  <c r="EG58" i="5"/>
  <c r="EF58" i="5"/>
  <c r="EE58" i="5"/>
  <c r="ED58" i="5"/>
  <c r="EC58" i="5"/>
  <c r="EB58" i="5"/>
  <c r="EA58" i="5"/>
  <c r="DZ58" i="5"/>
  <c r="DY58" i="5"/>
  <c r="DX58" i="5"/>
  <c r="DW58" i="5"/>
  <c r="DV58" i="5"/>
  <c r="DU58" i="5"/>
  <c r="DT58" i="5"/>
  <c r="DS58" i="5"/>
  <c r="DR58" i="5"/>
  <c r="DQ58" i="5"/>
  <c r="DP58" i="5"/>
  <c r="DO58" i="5"/>
  <c r="DN58" i="5"/>
  <c r="DM58" i="5"/>
  <c r="DL58" i="5"/>
  <c r="DK58" i="5"/>
  <c r="DJ58" i="5"/>
  <c r="DI58" i="5"/>
  <c r="DH58" i="5"/>
  <c r="DG58" i="5"/>
  <c r="DF58" i="5"/>
  <c r="DE58" i="5"/>
  <c r="DD58" i="5"/>
  <c r="DC58" i="5"/>
  <c r="DB58" i="5"/>
  <c r="DA58" i="5"/>
  <c r="CZ58" i="5"/>
  <c r="CY58" i="5"/>
  <c r="CX58" i="5"/>
  <c r="CW58" i="5"/>
  <c r="CV58" i="5"/>
  <c r="CU58" i="5"/>
  <c r="CT58" i="5"/>
  <c r="CS58" i="5"/>
  <c r="CR58" i="5"/>
  <c r="CQ58" i="5"/>
  <c r="CP58" i="5"/>
  <c r="CO58" i="5"/>
  <c r="CN58" i="5"/>
  <c r="CM58" i="5"/>
  <c r="CL58" i="5"/>
  <c r="CK58" i="5"/>
  <c r="CJ58" i="5"/>
  <c r="CI58" i="5"/>
  <c r="CH58" i="5"/>
  <c r="CG58" i="5"/>
  <c r="CF58" i="5"/>
  <c r="CE58" i="5"/>
  <c r="CD58" i="5"/>
  <c r="CC58" i="5"/>
  <c r="CB58" i="5"/>
  <c r="CA58" i="5"/>
  <c r="BZ58" i="5"/>
  <c r="BY58" i="5"/>
  <c r="BX58" i="5"/>
  <c r="BW58" i="5"/>
  <c r="BV58" i="5"/>
  <c r="BU58" i="5"/>
  <c r="BT58" i="5"/>
  <c r="BS58" i="5"/>
  <c r="BR58" i="5"/>
  <c r="BQ58" i="5"/>
  <c r="BP58" i="5"/>
  <c r="BO58" i="5"/>
  <c r="BN58" i="5"/>
  <c r="BM58" i="5"/>
  <c r="BL58" i="5"/>
  <c r="BK58" i="5"/>
  <c r="BJ58" i="5"/>
  <c r="BI58" i="5"/>
  <c r="BH58" i="5"/>
  <c r="BG58" i="5"/>
  <c r="BF58" i="5"/>
  <c r="BE58" i="5"/>
  <c r="BD58" i="5"/>
  <c r="BC58" i="5"/>
  <c r="IB57" i="5"/>
  <c r="IA57" i="5"/>
  <c r="HZ57" i="5"/>
  <c r="HX57" i="5"/>
  <c r="HW57" i="5"/>
  <c r="HV57" i="5"/>
  <c r="HV58" i="5" s="1"/>
  <c r="FB57" i="5"/>
  <c r="FA57" i="5"/>
  <c r="EZ57" i="5"/>
  <c r="EY57" i="5"/>
  <c r="EX57" i="5"/>
  <c r="EW57" i="5"/>
  <c r="EV57" i="5"/>
  <c r="EU57" i="5"/>
  <c r="ET57" i="5"/>
  <c r="ES57" i="5"/>
  <c r="ER57" i="5"/>
  <c r="EQ57" i="5"/>
  <c r="EP57" i="5"/>
  <c r="EO57" i="5"/>
  <c r="EN57" i="5"/>
  <c r="EM57" i="5"/>
  <c r="EL57" i="5"/>
  <c r="EK57" i="5"/>
  <c r="EJ57" i="5"/>
  <c r="EI57" i="5"/>
  <c r="EH57" i="5"/>
  <c r="EG57" i="5"/>
  <c r="EF57" i="5"/>
  <c r="EE57" i="5"/>
  <c r="ED57" i="5"/>
  <c r="EC57" i="5"/>
  <c r="EB57" i="5"/>
  <c r="EA57" i="5"/>
  <c r="DZ57" i="5"/>
  <c r="DY57" i="5"/>
  <c r="DX57" i="5"/>
  <c r="DW57" i="5"/>
  <c r="DV57" i="5"/>
  <c r="DU57" i="5"/>
  <c r="DT57" i="5"/>
  <c r="DS57" i="5"/>
  <c r="DR57" i="5"/>
  <c r="DQ57" i="5"/>
  <c r="DP57" i="5"/>
  <c r="DO57" i="5"/>
  <c r="DN57" i="5"/>
  <c r="DM57" i="5"/>
  <c r="DL57" i="5"/>
  <c r="DK57" i="5"/>
  <c r="DJ57" i="5"/>
  <c r="DI57" i="5"/>
  <c r="DH57" i="5"/>
  <c r="DG57" i="5"/>
  <c r="DF57" i="5"/>
  <c r="DE57" i="5"/>
  <c r="DD57" i="5"/>
  <c r="DC57" i="5"/>
  <c r="DB57" i="5"/>
  <c r="DA57" i="5"/>
  <c r="CZ57" i="5"/>
  <c r="CY57" i="5"/>
  <c r="CX57" i="5"/>
  <c r="CW57" i="5"/>
  <c r="CV57" i="5"/>
  <c r="CU57" i="5"/>
  <c r="CT57" i="5"/>
  <c r="CS57" i="5"/>
  <c r="CR57" i="5"/>
  <c r="CQ57" i="5"/>
  <c r="CP57" i="5"/>
  <c r="CO57" i="5"/>
  <c r="CN57" i="5"/>
  <c r="CM57" i="5"/>
  <c r="CL57" i="5"/>
  <c r="CK57" i="5"/>
  <c r="CJ57" i="5"/>
  <c r="CI57" i="5"/>
  <c r="CH57" i="5"/>
  <c r="CG57" i="5"/>
  <c r="CF57" i="5"/>
  <c r="CE57" i="5"/>
  <c r="CD57" i="5"/>
  <c r="CC57" i="5"/>
  <c r="CB57" i="5"/>
  <c r="CA57" i="5"/>
  <c r="BZ57" i="5"/>
  <c r="BY57" i="5"/>
  <c r="BX57" i="5"/>
  <c r="BW57" i="5"/>
  <c r="BV57" i="5"/>
  <c r="BU57" i="5"/>
  <c r="BT57" i="5"/>
  <c r="BS57" i="5"/>
  <c r="BR57" i="5"/>
  <c r="BQ57" i="5"/>
  <c r="BP57" i="5"/>
  <c r="BO57" i="5"/>
  <c r="BN57" i="5"/>
  <c r="BM57" i="5"/>
  <c r="BL57" i="5"/>
  <c r="BK57" i="5"/>
  <c r="BJ57" i="5"/>
  <c r="BI57" i="5"/>
  <c r="BH57" i="5"/>
  <c r="BG57" i="5"/>
  <c r="BF57" i="5"/>
  <c r="BE57" i="5"/>
  <c r="BD57" i="5"/>
  <c r="BC57" i="5"/>
  <c r="IA56" i="5"/>
  <c r="HW56" i="5"/>
  <c r="FB56" i="5"/>
  <c r="FA56" i="5"/>
  <c r="EZ56" i="5"/>
  <c r="EY56" i="5"/>
  <c r="EX56" i="5"/>
  <c r="EW56" i="5"/>
  <c r="EV56" i="5"/>
  <c r="EU56" i="5"/>
  <c r="ET56" i="5"/>
  <c r="ES56" i="5"/>
  <c r="ER56" i="5"/>
  <c r="EQ56" i="5"/>
  <c r="EP56" i="5"/>
  <c r="EO56" i="5"/>
  <c r="EN56" i="5"/>
  <c r="EM56" i="5"/>
  <c r="EL56" i="5"/>
  <c r="EK56" i="5"/>
  <c r="EJ56" i="5"/>
  <c r="EI56" i="5"/>
  <c r="EH56" i="5"/>
  <c r="EG56" i="5"/>
  <c r="EF56" i="5"/>
  <c r="EE56" i="5"/>
  <c r="ED56" i="5"/>
  <c r="EC56" i="5"/>
  <c r="EB56" i="5"/>
  <c r="EA56" i="5"/>
  <c r="DZ56" i="5"/>
  <c r="DY56" i="5"/>
  <c r="DX56" i="5"/>
  <c r="DW56" i="5"/>
  <c r="DV56" i="5"/>
  <c r="DU56" i="5"/>
  <c r="DT56" i="5"/>
  <c r="DS56" i="5"/>
  <c r="DR56" i="5"/>
  <c r="DQ56" i="5"/>
  <c r="DP56" i="5"/>
  <c r="DO56" i="5"/>
  <c r="DN56" i="5"/>
  <c r="DM56" i="5"/>
  <c r="DL56" i="5"/>
  <c r="DK56" i="5"/>
  <c r="DJ56" i="5"/>
  <c r="DI56" i="5"/>
  <c r="DH56" i="5"/>
  <c r="DG56" i="5"/>
  <c r="DF56" i="5"/>
  <c r="DE56" i="5"/>
  <c r="DD56" i="5"/>
  <c r="DC56" i="5"/>
  <c r="DB56" i="5"/>
  <c r="DA56" i="5"/>
  <c r="CZ56" i="5"/>
  <c r="CY56" i="5"/>
  <c r="CX56" i="5"/>
  <c r="CW56" i="5"/>
  <c r="CV56" i="5"/>
  <c r="CU56" i="5"/>
  <c r="CT56" i="5"/>
  <c r="CS56" i="5"/>
  <c r="CR56" i="5"/>
  <c r="CQ56" i="5"/>
  <c r="CP56" i="5"/>
  <c r="CO56" i="5"/>
  <c r="CN56" i="5"/>
  <c r="CM56" i="5"/>
  <c r="CL56" i="5"/>
  <c r="CK56" i="5"/>
  <c r="CJ56" i="5"/>
  <c r="CI56" i="5"/>
  <c r="CH56" i="5"/>
  <c r="CG56" i="5"/>
  <c r="CF56" i="5"/>
  <c r="CE56" i="5"/>
  <c r="CD56" i="5"/>
  <c r="CC56" i="5"/>
  <c r="CB56" i="5"/>
  <c r="CA56" i="5"/>
  <c r="BZ56" i="5"/>
  <c r="BY56" i="5"/>
  <c r="BX56" i="5"/>
  <c r="BW56" i="5"/>
  <c r="BV56" i="5"/>
  <c r="BU56" i="5"/>
  <c r="BT56" i="5"/>
  <c r="BS56" i="5"/>
  <c r="BR56" i="5"/>
  <c r="BQ56" i="5"/>
  <c r="BP56" i="5"/>
  <c r="BO56" i="5"/>
  <c r="BN56" i="5"/>
  <c r="BM56" i="5"/>
  <c r="BL56" i="5"/>
  <c r="BK56" i="5"/>
  <c r="BJ56" i="5"/>
  <c r="BI56" i="5"/>
  <c r="BH56" i="5"/>
  <c r="BG56" i="5"/>
  <c r="BF56" i="5"/>
  <c r="BE56" i="5"/>
  <c r="BD56" i="5"/>
  <c r="BC56" i="5"/>
  <c r="IA55" i="5"/>
  <c r="HW55" i="5"/>
  <c r="FB55" i="5"/>
  <c r="FA55" i="5"/>
  <c r="EZ55" i="5"/>
  <c r="EY55" i="5"/>
  <c r="EX55" i="5"/>
  <c r="EW55" i="5"/>
  <c r="EV55" i="5"/>
  <c r="EU55" i="5"/>
  <c r="ET55" i="5"/>
  <c r="ES55" i="5"/>
  <c r="ER55" i="5"/>
  <c r="EQ55" i="5"/>
  <c r="EP55" i="5"/>
  <c r="EO55" i="5"/>
  <c r="EN55" i="5"/>
  <c r="EM55" i="5"/>
  <c r="EL55" i="5"/>
  <c r="EK55" i="5"/>
  <c r="EJ55" i="5"/>
  <c r="EI55" i="5"/>
  <c r="EH55" i="5"/>
  <c r="EG55" i="5"/>
  <c r="EF55" i="5"/>
  <c r="EE55" i="5"/>
  <c r="ED55" i="5"/>
  <c r="EC55" i="5"/>
  <c r="EB55" i="5"/>
  <c r="EA55" i="5"/>
  <c r="DZ55" i="5"/>
  <c r="DY55" i="5"/>
  <c r="DX55" i="5"/>
  <c r="DW55" i="5"/>
  <c r="DV55" i="5"/>
  <c r="DU55" i="5"/>
  <c r="DT55" i="5"/>
  <c r="DS55" i="5"/>
  <c r="DR55" i="5"/>
  <c r="DQ55" i="5"/>
  <c r="DP55" i="5"/>
  <c r="DO55" i="5"/>
  <c r="DN55" i="5"/>
  <c r="DM55" i="5"/>
  <c r="DL55" i="5"/>
  <c r="DK55" i="5"/>
  <c r="DJ55" i="5"/>
  <c r="DI55" i="5"/>
  <c r="DH55" i="5"/>
  <c r="DG55" i="5"/>
  <c r="DF55" i="5"/>
  <c r="DE55" i="5"/>
  <c r="DD55" i="5"/>
  <c r="DC55" i="5"/>
  <c r="DB55" i="5"/>
  <c r="DA55" i="5"/>
  <c r="CZ55" i="5"/>
  <c r="CY55" i="5"/>
  <c r="CX55" i="5"/>
  <c r="CW55" i="5"/>
  <c r="CV55" i="5"/>
  <c r="CU55" i="5"/>
  <c r="CT55" i="5"/>
  <c r="CS55" i="5"/>
  <c r="CR55" i="5"/>
  <c r="CQ55" i="5"/>
  <c r="CP55" i="5"/>
  <c r="CO55" i="5"/>
  <c r="CN55" i="5"/>
  <c r="CM55" i="5"/>
  <c r="CL55" i="5"/>
  <c r="CK55" i="5"/>
  <c r="CJ55" i="5"/>
  <c r="CI55" i="5"/>
  <c r="CH55" i="5"/>
  <c r="CG55" i="5"/>
  <c r="CF55" i="5"/>
  <c r="CE55" i="5"/>
  <c r="CD55" i="5"/>
  <c r="CC55" i="5"/>
  <c r="CB55" i="5"/>
  <c r="CA55" i="5"/>
  <c r="BZ55" i="5"/>
  <c r="BY55" i="5"/>
  <c r="BX55" i="5"/>
  <c r="BW55" i="5"/>
  <c r="BV55" i="5"/>
  <c r="BU55" i="5"/>
  <c r="BT55" i="5"/>
  <c r="BS55" i="5"/>
  <c r="BR55" i="5"/>
  <c r="BQ55" i="5"/>
  <c r="BP55" i="5"/>
  <c r="BO55" i="5"/>
  <c r="BN55" i="5"/>
  <c r="BM55" i="5"/>
  <c r="BL55" i="5"/>
  <c r="BK55" i="5"/>
  <c r="BJ55" i="5"/>
  <c r="BI55" i="5"/>
  <c r="BH55" i="5"/>
  <c r="BG55" i="5"/>
  <c r="BF55" i="5"/>
  <c r="BE55" i="5"/>
  <c r="BD55" i="5"/>
  <c r="BC55" i="5"/>
  <c r="IA54" i="5"/>
  <c r="HW54" i="5"/>
  <c r="FB54" i="5"/>
  <c r="FA54" i="5"/>
  <c r="EZ54" i="5"/>
  <c r="EY54" i="5"/>
  <c r="EX54" i="5"/>
  <c r="EW54" i="5"/>
  <c r="EV54" i="5"/>
  <c r="EU54" i="5"/>
  <c r="ET54" i="5"/>
  <c r="ES54" i="5"/>
  <c r="ER54" i="5"/>
  <c r="EQ54" i="5"/>
  <c r="EP54" i="5"/>
  <c r="EO54" i="5"/>
  <c r="EN54" i="5"/>
  <c r="EM54" i="5"/>
  <c r="EL54" i="5"/>
  <c r="EK54" i="5"/>
  <c r="EJ54" i="5"/>
  <c r="EI54" i="5"/>
  <c r="EH54" i="5"/>
  <c r="EG54" i="5"/>
  <c r="EF54" i="5"/>
  <c r="EE54" i="5"/>
  <c r="ED54" i="5"/>
  <c r="EC54" i="5"/>
  <c r="EB54" i="5"/>
  <c r="EA54" i="5"/>
  <c r="DZ54" i="5"/>
  <c r="DY54" i="5"/>
  <c r="DX54" i="5"/>
  <c r="DW54" i="5"/>
  <c r="DV54" i="5"/>
  <c r="DU54" i="5"/>
  <c r="DT54" i="5"/>
  <c r="DS54" i="5"/>
  <c r="DR54" i="5"/>
  <c r="DQ54" i="5"/>
  <c r="DP54" i="5"/>
  <c r="DO54" i="5"/>
  <c r="DN54" i="5"/>
  <c r="DM54" i="5"/>
  <c r="DL54" i="5"/>
  <c r="DK54" i="5"/>
  <c r="DJ54" i="5"/>
  <c r="DI54" i="5"/>
  <c r="DH54" i="5"/>
  <c r="DG54" i="5"/>
  <c r="DF54" i="5"/>
  <c r="DE54" i="5"/>
  <c r="DD54" i="5"/>
  <c r="DC54" i="5"/>
  <c r="DB54" i="5"/>
  <c r="DA54" i="5"/>
  <c r="CZ54" i="5"/>
  <c r="CY54" i="5"/>
  <c r="CX54" i="5"/>
  <c r="CW54" i="5"/>
  <c r="CV54" i="5"/>
  <c r="CU54" i="5"/>
  <c r="CT54" i="5"/>
  <c r="CS54" i="5"/>
  <c r="CR54" i="5"/>
  <c r="CQ54" i="5"/>
  <c r="CP54" i="5"/>
  <c r="CO54" i="5"/>
  <c r="CN54" i="5"/>
  <c r="CM54" i="5"/>
  <c r="CL54" i="5"/>
  <c r="CK54" i="5"/>
  <c r="CJ54" i="5"/>
  <c r="CI54" i="5"/>
  <c r="CH54" i="5"/>
  <c r="CG54" i="5"/>
  <c r="CF54" i="5"/>
  <c r="CE54" i="5"/>
  <c r="CD54" i="5"/>
  <c r="CC54" i="5"/>
  <c r="CB54" i="5"/>
  <c r="CA54" i="5"/>
  <c r="BZ54" i="5"/>
  <c r="BY54" i="5"/>
  <c r="BX54" i="5"/>
  <c r="BW54" i="5"/>
  <c r="BV54" i="5"/>
  <c r="BU54" i="5"/>
  <c r="BT54" i="5"/>
  <c r="BS54" i="5"/>
  <c r="BR54" i="5"/>
  <c r="BQ54" i="5"/>
  <c r="BP54" i="5"/>
  <c r="BO54" i="5"/>
  <c r="BN54" i="5"/>
  <c r="BM54" i="5"/>
  <c r="BL54" i="5"/>
  <c r="BK54" i="5"/>
  <c r="BJ54" i="5"/>
  <c r="BI54" i="5"/>
  <c r="BH54" i="5"/>
  <c r="BG54" i="5"/>
  <c r="BF54" i="5"/>
  <c r="BE54" i="5"/>
  <c r="BD54" i="5"/>
  <c r="BC54" i="5"/>
  <c r="IA53" i="5"/>
  <c r="HW53" i="5"/>
  <c r="FB53" i="5"/>
  <c r="FA53" i="5"/>
  <c r="EZ53" i="5"/>
  <c r="EY53" i="5"/>
  <c r="EX53" i="5"/>
  <c r="EW53" i="5"/>
  <c r="EV53" i="5"/>
  <c r="EU53" i="5"/>
  <c r="ET53" i="5"/>
  <c r="ES53" i="5"/>
  <c r="ER53" i="5"/>
  <c r="EQ53" i="5"/>
  <c r="EP53" i="5"/>
  <c r="EO53" i="5"/>
  <c r="EN53" i="5"/>
  <c r="EM53" i="5"/>
  <c r="EL53" i="5"/>
  <c r="EK53" i="5"/>
  <c r="EJ53" i="5"/>
  <c r="EI53" i="5"/>
  <c r="EH53" i="5"/>
  <c r="EG53" i="5"/>
  <c r="EF53" i="5"/>
  <c r="EE53" i="5"/>
  <c r="ED53" i="5"/>
  <c r="EC53" i="5"/>
  <c r="EB53" i="5"/>
  <c r="EA53" i="5"/>
  <c r="DZ53" i="5"/>
  <c r="DY53" i="5"/>
  <c r="DX53" i="5"/>
  <c r="DW53" i="5"/>
  <c r="DV53" i="5"/>
  <c r="DU53" i="5"/>
  <c r="DT53" i="5"/>
  <c r="DS53" i="5"/>
  <c r="DR53" i="5"/>
  <c r="DQ53" i="5"/>
  <c r="DP53" i="5"/>
  <c r="DO53" i="5"/>
  <c r="DN53" i="5"/>
  <c r="DM53" i="5"/>
  <c r="DL53" i="5"/>
  <c r="DK53" i="5"/>
  <c r="DJ53" i="5"/>
  <c r="DI53" i="5"/>
  <c r="DH53" i="5"/>
  <c r="DG53" i="5"/>
  <c r="DF53" i="5"/>
  <c r="DE53" i="5"/>
  <c r="DD53" i="5"/>
  <c r="DC53" i="5"/>
  <c r="DB53" i="5"/>
  <c r="DA53" i="5"/>
  <c r="CZ53" i="5"/>
  <c r="CY53" i="5"/>
  <c r="CX53" i="5"/>
  <c r="CW53" i="5"/>
  <c r="CV53" i="5"/>
  <c r="CU53" i="5"/>
  <c r="CT53" i="5"/>
  <c r="CS53" i="5"/>
  <c r="CR53" i="5"/>
  <c r="CQ53" i="5"/>
  <c r="CP53" i="5"/>
  <c r="CO53" i="5"/>
  <c r="CN53" i="5"/>
  <c r="CM53" i="5"/>
  <c r="CL53" i="5"/>
  <c r="CK53" i="5"/>
  <c r="CJ53" i="5"/>
  <c r="CI53" i="5"/>
  <c r="CH53" i="5"/>
  <c r="CG53" i="5"/>
  <c r="CF53" i="5"/>
  <c r="CE53" i="5"/>
  <c r="CD53" i="5"/>
  <c r="CC53" i="5"/>
  <c r="CB53" i="5"/>
  <c r="CA53" i="5"/>
  <c r="BZ53" i="5"/>
  <c r="BY53" i="5"/>
  <c r="BX53" i="5"/>
  <c r="BW53" i="5"/>
  <c r="BV53" i="5"/>
  <c r="BU53" i="5"/>
  <c r="BT53" i="5"/>
  <c r="BS53" i="5"/>
  <c r="BR53" i="5"/>
  <c r="BQ53" i="5"/>
  <c r="BP53" i="5"/>
  <c r="BO53" i="5"/>
  <c r="BN53" i="5"/>
  <c r="BM53" i="5"/>
  <c r="BL53" i="5"/>
  <c r="BK53" i="5"/>
  <c r="BJ53" i="5"/>
  <c r="BI53" i="5"/>
  <c r="BH53" i="5"/>
  <c r="BG53" i="5"/>
  <c r="BF53" i="5"/>
  <c r="BE53" i="5"/>
  <c r="BD53" i="5"/>
  <c r="BC53" i="5"/>
  <c r="IA52" i="5"/>
  <c r="HW52" i="5"/>
  <c r="FB52" i="5"/>
  <c r="FA52" i="5"/>
  <c r="EZ52" i="5"/>
  <c r="EY52" i="5"/>
  <c r="EX52" i="5"/>
  <c r="EW52" i="5"/>
  <c r="EV52" i="5"/>
  <c r="EU52" i="5"/>
  <c r="ET52" i="5"/>
  <c r="ES52" i="5"/>
  <c r="ER52" i="5"/>
  <c r="EQ52" i="5"/>
  <c r="EP52" i="5"/>
  <c r="EO52" i="5"/>
  <c r="EN52" i="5"/>
  <c r="EM52" i="5"/>
  <c r="EL52" i="5"/>
  <c r="EK52" i="5"/>
  <c r="EJ52" i="5"/>
  <c r="EI52" i="5"/>
  <c r="EH52" i="5"/>
  <c r="EG52" i="5"/>
  <c r="EF52" i="5"/>
  <c r="EE52" i="5"/>
  <c r="ED52" i="5"/>
  <c r="EC52" i="5"/>
  <c r="EB52" i="5"/>
  <c r="EA52" i="5"/>
  <c r="DZ52" i="5"/>
  <c r="DY52" i="5"/>
  <c r="DX52" i="5"/>
  <c r="DW52" i="5"/>
  <c r="DV52" i="5"/>
  <c r="DU52" i="5"/>
  <c r="DT52" i="5"/>
  <c r="DS52" i="5"/>
  <c r="DR52" i="5"/>
  <c r="DQ52" i="5"/>
  <c r="DP52" i="5"/>
  <c r="DO52" i="5"/>
  <c r="DN52" i="5"/>
  <c r="DM52" i="5"/>
  <c r="DL52" i="5"/>
  <c r="DK52" i="5"/>
  <c r="DJ52" i="5"/>
  <c r="DI52" i="5"/>
  <c r="DH52" i="5"/>
  <c r="DG52" i="5"/>
  <c r="DF52" i="5"/>
  <c r="DE52" i="5"/>
  <c r="DD52" i="5"/>
  <c r="DC52" i="5"/>
  <c r="DB52" i="5"/>
  <c r="DA52" i="5"/>
  <c r="CZ52" i="5"/>
  <c r="CY52" i="5"/>
  <c r="CX52" i="5"/>
  <c r="CW52" i="5"/>
  <c r="CV52" i="5"/>
  <c r="CU52" i="5"/>
  <c r="CT52" i="5"/>
  <c r="CS52" i="5"/>
  <c r="CR52" i="5"/>
  <c r="CQ52" i="5"/>
  <c r="CP52" i="5"/>
  <c r="CO52" i="5"/>
  <c r="CN52" i="5"/>
  <c r="CM52" i="5"/>
  <c r="CL52" i="5"/>
  <c r="CK52" i="5"/>
  <c r="CJ52" i="5"/>
  <c r="CI52" i="5"/>
  <c r="CH52" i="5"/>
  <c r="CG52" i="5"/>
  <c r="CF52" i="5"/>
  <c r="CE52" i="5"/>
  <c r="CD52" i="5"/>
  <c r="CC52" i="5"/>
  <c r="CB52" i="5"/>
  <c r="CA52" i="5"/>
  <c r="BZ52" i="5"/>
  <c r="BY52" i="5"/>
  <c r="BX52" i="5"/>
  <c r="BW52" i="5"/>
  <c r="BV52" i="5"/>
  <c r="BU52" i="5"/>
  <c r="BT52" i="5"/>
  <c r="BS52" i="5"/>
  <c r="BR52" i="5"/>
  <c r="BQ52" i="5"/>
  <c r="BP52" i="5"/>
  <c r="BO52" i="5"/>
  <c r="BN52" i="5"/>
  <c r="BM52" i="5"/>
  <c r="BL52" i="5"/>
  <c r="BK52" i="5"/>
  <c r="BJ52" i="5"/>
  <c r="BI52" i="5"/>
  <c r="BH52" i="5"/>
  <c r="BG52" i="5"/>
  <c r="BF52" i="5"/>
  <c r="BE52" i="5"/>
  <c r="BD52" i="5"/>
  <c r="BC52" i="5"/>
  <c r="IA51" i="5"/>
  <c r="HW51" i="5"/>
  <c r="FB51" i="5"/>
  <c r="FA51" i="5"/>
  <c r="EZ51" i="5"/>
  <c r="EY51" i="5"/>
  <c r="EX51" i="5"/>
  <c r="EW51" i="5"/>
  <c r="EV51" i="5"/>
  <c r="EU51" i="5"/>
  <c r="ET51" i="5"/>
  <c r="ES51" i="5"/>
  <c r="ER51" i="5"/>
  <c r="EQ51" i="5"/>
  <c r="EP51" i="5"/>
  <c r="EO51" i="5"/>
  <c r="EN51" i="5"/>
  <c r="EM51" i="5"/>
  <c r="EL51" i="5"/>
  <c r="EK51" i="5"/>
  <c r="EJ51" i="5"/>
  <c r="EI51" i="5"/>
  <c r="EH51" i="5"/>
  <c r="EG51" i="5"/>
  <c r="EF51" i="5"/>
  <c r="EE51" i="5"/>
  <c r="ED51" i="5"/>
  <c r="EC51" i="5"/>
  <c r="EB51" i="5"/>
  <c r="EA51" i="5"/>
  <c r="DZ51" i="5"/>
  <c r="DY51" i="5"/>
  <c r="DX51" i="5"/>
  <c r="DW51" i="5"/>
  <c r="DV51" i="5"/>
  <c r="DU51" i="5"/>
  <c r="DT51" i="5"/>
  <c r="DS51" i="5"/>
  <c r="DR51" i="5"/>
  <c r="DQ51" i="5"/>
  <c r="DP51" i="5"/>
  <c r="DO51" i="5"/>
  <c r="DN51" i="5"/>
  <c r="DM51" i="5"/>
  <c r="DL51" i="5"/>
  <c r="DK51" i="5"/>
  <c r="DJ51" i="5"/>
  <c r="DI51" i="5"/>
  <c r="DH51" i="5"/>
  <c r="DG51" i="5"/>
  <c r="DF51" i="5"/>
  <c r="DE51" i="5"/>
  <c r="DD51" i="5"/>
  <c r="DC51" i="5"/>
  <c r="DB51" i="5"/>
  <c r="DA51" i="5"/>
  <c r="CZ51" i="5"/>
  <c r="CY51" i="5"/>
  <c r="CX51" i="5"/>
  <c r="CW51" i="5"/>
  <c r="CV51" i="5"/>
  <c r="CU51" i="5"/>
  <c r="CT51" i="5"/>
  <c r="CS51" i="5"/>
  <c r="CR51" i="5"/>
  <c r="CQ51" i="5"/>
  <c r="CP51" i="5"/>
  <c r="CO51" i="5"/>
  <c r="CN51" i="5"/>
  <c r="CM51" i="5"/>
  <c r="CL51" i="5"/>
  <c r="CK51" i="5"/>
  <c r="CJ51" i="5"/>
  <c r="CI51" i="5"/>
  <c r="CH51" i="5"/>
  <c r="CG51" i="5"/>
  <c r="CF51" i="5"/>
  <c r="CE51" i="5"/>
  <c r="CD51" i="5"/>
  <c r="CC51" i="5"/>
  <c r="CB51" i="5"/>
  <c r="CA51" i="5"/>
  <c r="BZ51" i="5"/>
  <c r="BY51" i="5"/>
  <c r="BX51" i="5"/>
  <c r="BW51" i="5"/>
  <c r="BV51" i="5"/>
  <c r="BU51" i="5"/>
  <c r="BT51" i="5"/>
  <c r="BS51" i="5"/>
  <c r="BR51" i="5"/>
  <c r="BQ51" i="5"/>
  <c r="BP51" i="5"/>
  <c r="BO51" i="5"/>
  <c r="BN51" i="5"/>
  <c r="BM51" i="5"/>
  <c r="BL51" i="5"/>
  <c r="BK51" i="5"/>
  <c r="BJ51" i="5"/>
  <c r="BI51" i="5"/>
  <c r="BH51" i="5"/>
  <c r="BG51" i="5"/>
  <c r="BF51" i="5"/>
  <c r="BE51" i="5"/>
  <c r="BD51" i="5"/>
  <c r="BC51" i="5"/>
  <c r="IA50" i="5"/>
  <c r="HW50" i="5"/>
  <c r="FB50" i="5"/>
  <c r="FA50" i="5"/>
  <c r="EZ50" i="5"/>
  <c r="EY50" i="5"/>
  <c r="EX50" i="5"/>
  <c r="EW50" i="5"/>
  <c r="EV50" i="5"/>
  <c r="EU50" i="5"/>
  <c r="ET50" i="5"/>
  <c r="ES50" i="5"/>
  <c r="ER50" i="5"/>
  <c r="EQ50" i="5"/>
  <c r="EP50" i="5"/>
  <c r="EO50" i="5"/>
  <c r="EN50" i="5"/>
  <c r="EM50" i="5"/>
  <c r="EL50" i="5"/>
  <c r="EK50" i="5"/>
  <c r="EJ50" i="5"/>
  <c r="EI50" i="5"/>
  <c r="EH50" i="5"/>
  <c r="EG50" i="5"/>
  <c r="EF50" i="5"/>
  <c r="EE50" i="5"/>
  <c r="ED50" i="5"/>
  <c r="EC50" i="5"/>
  <c r="EB50" i="5"/>
  <c r="EA50" i="5"/>
  <c r="DZ50" i="5"/>
  <c r="DY50" i="5"/>
  <c r="DX50" i="5"/>
  <c r="DW50" i="5"/>
  <c r="DV50" i="5"/>
  <c r="DU50" i="5"/>
  <c r="DT50" i="5"/>
  <c r="DS50" i="5"/>
  <c r="DR50" i="5"/>
  <c r="DQ50" i="5"/>
  <c r="DP50" i="5"/>
  <c r="DO50" i="5"/>
  <c r="DN50" i="5"/>
  <c r="DM50" i="5"/>
  <c r="DL50" i="5"/>
  <c r="DK50" i="5"/>
  <c r="DJ50" i="5"/>
  <c r="DI50" i="5"/>
  <c r="DH50" i="5"/>
  <c r="DG50" i="5"/>
  <c r="DF50" i="5"/>
  <c r="DE50" i="5"/>
  <c r="DD50" i="5"/>
  <c r="DC50" i="5"/>
  <c r="DB50" i="5"/>
  <c r="DA50" i="5"/>
  <c r="CZ50" i="5"/>
  <c r="CY50" i="5"/>
  <c r="CX50" i="5"/>
  <c r="CW50" i="5"/>
  <c r="CV50" i="5"/>
  <c r="CU50" i="5"/>
  <c r="CT50" i="5"/>
  <c r="CS50" i="5"/>
  <c r="CR50" i="5"/>
  <c r="CQ50" i="5"/>
  <c r="CP50" i="5"/>
  <c r="CO50" i="5"/>
  <c r="CN50" i="5"/>
  <c r="CM50" i="5"/>
  <c r="CL50" i="5"/>
  <c r="CK50" i="5"/>
  <c r="CJ50" i="5"/>
  <c r="CI50" i="5"/>
  <c r="CH50" i="5"/>
  <c r="CG50" i="5"/>
  <c r="CF50" i="5"/>
  <c r="CE50" i="5"/>
  <c r="CD50" i="5"/>
  <c r="CC50" i="5"/>
  <c r="CB50" i="5"/>
  <c r="CA50" i="5"/>
  <c r="BZ50" i="5"/>
  <c r="BY50" i="5"/>
  <c r="BX50" i="5"/>
  <c r="BW50" i="5"/>
  <c r="BV50" i="5"/>
  <c r="BU50" i="5"/>
  <c r="BT50" i="5"/>
  <c r="BS50" i="5"/>
  <c r="BR50" i="5"/>
  <c r="BQ50" i="5"/>
  <c r="BP50" i="5"/>
  <c r="BO50" i="5"/>
  <c r="BN50" i="5"/>
  <c r="BM50" i="5"/>
  <c r="BL50" i="5"/>
  <c r="BK50" i="5"/>
  <c r="BJ50" i="5"/>
  <c r="BI50" i="5"/>
  <c r="BH50" i="5"/>
  <c r="BG50" i="5"/>
  <c r="BF50" i="5"/>
  <c r="BE50" i="5"/>
  <c r="BD50" i="5"/>
  <c r="BC50" i="5"/>
  <c r="IA49" i="5"/>
  <c r="HW49" i="5"/>
  <c r="FB49" i="5"/>
  <c r="FA49" i="5"/>
  <c r="EZ49" i="5"/>
  <c r="EY49" i="5"/>
  <c r="EX49" i="5"/>
  <c r="EW49" i="5"/>
  <c r="EV49" i="5"/>
  <c r="EU49" i="5"/>
  <c r="ET49" i="5"/>
  <c r="ES49" i="5"/>
  <c r="ER49" i="5"/>
  <c r="EQ49" i="5"/>
  <c r="EP49" i="5"/>
  <c r="EO49" i="5"/>
  <c r="EN49" i="5"/>
  <c r="EM49" i="5"/>
  <c r="EL49" i="5"/>
  <c r="EK49" i="5"/>
  <c r="EJ49" i="5"/>
  <c r="EI49" i="5"/>
  <c r="EH49" i="5"/>
  <c r="EG49" i="5"/>
  <c r="EF49" i="5"/>
  <c r="EE49" i="5"/>
  <c r="ED49" i="5"/>
  <c r="EC49" i="5"/>
  <c r="EB49" i="5"/>
  <c r="EA49" i="5"/>
  <c r="DZ49" i="5"/>
  <c r="DY49" i="5"/>
  <c r="DX49" i="5"/>
  <c r="DW49" i="5"/>
  <c r="DV49" i="5"/>
  <c r="DU49" i="5"/>
  <c r="DT49" i="5"/>
  <c r="DS49" i="5"/>
  <c r="DR49" i="5"/>
  <c r="DQ49" i="5"/>
  <c r="DP49" i="5"/>
  <c r="DO49" i="5"/>
  <c r="DN49" i="5"/>
  <c r="DM49" i="5"/>
  <c r="DL49" i="5"/>
  <c r="DK49" i="5"/>
  <c r="DJ49" i="5"/>
  <c r="DI49" i="5"/>
  <c r="DH49" i="5"/>
  <c r="DG49" i="5"/>
  <c r="DF49" i="5"/>
  <c r="DE49" i="5"/>
  <c r="DD49" i="5"/>
  <c r="DC49" i="5"/>
  <c r="DB49" i="5"/>
  <c r="DA49" i="5"/>
  <c r="CZ49" i="5"/>
  <c r="CY49" i="5"/>
  <c r="CX49" i="5"/>
  <c r="CW49" i="5"/>
  <c r="CV49" i="5"/>
  <c r="CU49" i="5"/>
  <c r="CT49" i="5"/>
  <c r="CS49" i="5"/>
  <c r="CR49" i="5"/>
  <c r="CQ49" i="5"/>
  <c r="CP49" i="5"/>
  <c r="CO49" i="5"/>
  <c r="CN49" i="5"/>
  <c r="CM49" i="5"/>
  <c r="CL49" i="5"/>
  <c r="CK49" i="5"/>
  <c r="CJ49" i="5"/>
  <c r="CI49" i="5"/>
  <c r="CH49" i="5"/>
  <c r="CG49" i="5"/>
  <c r="CF49" i="5"/>
  <c r="CE49" i="5"/>
  <c r="CD49" i="5"/>
  <c r="CC49" i="5"/>
  <c r="CB49" i="5"/>
  <c r="CA49" i="5"/>
  <c r="BZ49" i="5"/>
  <c r="BY49" i="5"/>
  <c r="BX49" i="5"/>
  <c r="BW49" i="5"/>
  <c r="BV49" i="5"/>
  <c r="BU49" i="5"/>
  <c r="BT49" i="5"/>
  <c r="BS49" i="5"/>
  <c r="BR49" i="5"/>
  <c r="BQ49" i="5"/>
  <c r="BP49" i="5"/>
  <c r="BO49" i="5"/>
  <c r="BN49" i="5"/>
  <c r="BM49" i="5"/>
  <c r="BL49" i="5"/>
  <c r="BK49" i="5"/>
  <c r="BJ49" i="5"/>
  <c r="BI49" i="5"/>
  <c r="BH49" i="5"/>
  <c r="BG49" i="5"/>
  <c r="BF49" i="5"/>
  <c r="BE49" i="5"/>
  <c r="BD49" i="5"/>
  <c r="BC49" i="5"/>
  <c r="IA48" i="5"/>
  <c r="HW48" i="5"/>
  <c r="FB48" i="5"/>
  <c r="FA48" i="5"/>
  <c r="EZ48" i="5"/>
  <c r="EY48" i="5"/>
  <c r="EX48" i="5"/>
  <c r="EW48" i="5"/>
  <c r="EV48" i="5"/>
  <c r="EU48" i="5"/>
  <c r="ET48" i="5"/>
  <c r="ES48" i="5"/>
  <c r="ER48" i="5"/>
  <c r="EQ48" i="5"/>
  <c r="EP48" i="5"/>
  <c r="EO48" i="5"/>
  <c r="EN48" i="5"/>
  <c r="EM48" i="5"/>
  <c r="EL48" i="5"/>
  <c r="EK48" i="5"/>
  <c r="EJ48" i="5"/>
  <c r="EI48" i="5"/>
  <c r="EH48" i="5"/>
  <c r="EG48" i="5"/>
  <c r="EF48" i="5"/>
  <c r="EE48" i="5"/>
  <c r="ED48" i="5"/>
  <c r="EC48" i="5"/>
  <c r="EB48" i="5"/>
  <c r="EA48" i="5"/>
  <c r="DZ48" i="5"/>
  <c r="DY48" i="5"/>
  <c r="DX48" i="5"/>
  <c r="DW48" i="5"/>
  <c r="DV48" i="5"/>
  <c r="DU48" i="5"/>
  <c r="DT48" i="5"/>
  <c r="DS48" i="5"/>
  <c r="DR48" i="5"/>
  <c r="DQ48" i="5"/>
  <c r="DP48" i="5"/>
  <c r="DO48" i="5"/>
  <c r="DN48" i="5"/>
  <c r="DM48" i="5"/>
  <c r="DL48" i="5"/>
  <c r="DK48" i="5"/>
  <c r="DJ48" i="5"/>
  <c r="DI48" i="5"/>
  <c r="DH48" i="5"/>
  <c r="DG48" i="5"/>
  <c r="DF48" i="5"/>
  <c r="DE48" i="5"/>
  <c r="DD48" i="5"/>
  <c r="DC48" i="5"/>
  <c r="DB48" i="5"/>
  <c r="DA48" i="5"/>
  <c r="CZ48" i="5"/>
  <c r="CY48" i="5"/>
  <c r="CX48" i="5"/>
  <c r="CW48" i="5"/>
  <c r="CV48" i="5"/>
  <c r="CU48" i="5"/>
  <c r="CT48" i="5"/>
  <c r="CS48" i="5"/>
  <c r="CR48" i="5"/>
  <c r="CQ48" i="5"/>
  <c r="CP48" i="5"/>
  <c r="CO48" i="5"/>
  <c r="CN48" i="5"/>
  <c r="CM48" i="5"/>
  <c r="CL48" i="5"/>
  <c r="CK48" i="5"/>
  <c r="CJ48" i="5"/>
  <c r="CI48" i="5"/>
  <c r="CH48" i="5"/>
  <c r="CG48" i="5"/>
  <c r="CF48" i="5"/>
  <c r="CE48" i="5"/>
  <c r="CD48" i="5"/>
  <c r="CC48" i="5"/>
  <c r="CB48" i="5"/>
  <c r="CA48" i="5"/>
  <c r="BZ48" i="5"/>
  <c r="BY48" i="5"/>
  <c r="BX48" i="5"/>
  <c r="BW48" i="5"/>
  <c r="BV48" i="5"/>
  <c r="BU48" i="5"/>
  <c r="BT48" i="5"/>
  <c r="BS48" i="5"/>
  <c r="BR48" i="5"/>
  <c r="BQ48" i="5"/>
  <c r="BP48" i="5"/>
  <c r="BO48" i="5"/>
  <c r="BN48" i="5"/>
  <c r="BM48" i="5"/>
  <c r="BL48" i="5"/>
  <c r="BK48" i="5"/>
  <c r="BJ48" i="5"/>
  <c r="BI48" i="5"/>
  <c r="BH48" i="5"/>
  <c r="BG48" i="5"/>
  <c r="BF48" i="5"/>
  <c r="BE48" i="5"/>
  <c r="BD48" i="5"/>
  <c r="BC48" i="5"/>
  <c r="IA47" i="5"/>
  <c r="HW47" i="5"/>
  <c r="FB47" i="5"/>
  <c r="FA47" i="5"/>
  <c r="EZ47" i="5"/>
  <c r="EY47" i="5"/>
  <c r="EX47" i="5"/>
  <c r="EW47" i="5"/>
  <c r="EV47" i="5"/>
  <c r="EU47" i="5"/>
  <c r="ET47" i="5"/>
  <c r="ES47" i="5"/>
  <c r="ER47" i="5"/>
  <c r="EQ47" i="5"/>
  <c r="EP47" i="5"/>
  <c r="EO47" i="5"/>
  <c r="EN47" i="5"/>
  <c r="EM47" i="5"/>
  <c r="EL47" i="5"/>
  <c r="EK47" i="5"/>
  <c r="EJ47" i="5"/>
  <c r="EI47" i="5"/>
  <c r="EH47" i="5"/>
  <c r="EG47" i="5"/>
  <c r="EF47" i="5"/>
  <c r="EE47" i="5"/>
  <c r="ED47" i="5"/>
  <c r="EC47" i="5"/>
  <c r="EB47" i="5"/>
  <c r="EA47" i="5"/>
  <c r="DZ47" i="5"/>
  <c r="DY47" i="5"/>
  <c r="DX47" i="5"/>
  <c r="DW47" i="5"/>
  <c r="DV47" i="5"/>
  <c r="DU47" i="5"/>
  <c r="DT47" i="5"/>
  <c r="DS47" i="5"/>
  <c r="DR47" i="5"/>
  <c r="DQ47" i="5"/>
  <c r="DP47" i="5"/>
  <c r="DO47" i="5"/>
  <c r="DN47" i="5"/>
  <c r="DM47" i="5"/>
  <c r="DL47" i="5"/>
  <c r="DK47" i="5"/>
  <c r="DJ47" i="5"/>
  <c r="DI47" i="5"/>
  <c r="DH47" i="5"/>
  <c r="DG47" i="5"/>
  <c r="DF47" i="5"/>
  <c r="DE47" i="5"/>
  <c r="DD47" i="5"/>
  <c r="DC47" i="5"/>
  <c r="DB47" i="5"/>
  <c r="DA47" i="5"/>
  <c r="CZ47" i="5"/>
  <c r="CY47" i="5"/>
  <c r="CX47" i="5"/>
  <c r="CW47" i="5"/>
  <c r="CV47" i="5"/>
  <c r="CU47" i="5"/>
  <c r="CT47" i="5"/>
  <c r="CS47" i="5"/>
  <c r="CR47" i="5"/>
  <c r="CQ47" i="5"/>
  <c r="CP47" i="5"/>
  <c r="CO47" i="5"/>
  <c r="CN47" i="5"/>
  <c r="CM47" i="5"/>
  <c r="CL47" i="5"/>
  <c r="CK47" i="5"/>
  <c r="CJ47" i="5"/>
  <c r="CI47" i="5"/>
  <c r="CH47" i="5"/>
  <c r="CG47" i="5"/>
  <c r="CF47" i="5"/>
  <c r="CE47" i="5"/>
  <c r="CD47" i="5"/>
  <c r="CC47" i="5"/>
  <c r="CB47" i="5"/>
  <c r="CA47" i="5"/>
  <c r="BZ47" i="5"/>
  <c r="BY47" i="5"/>
  <c r="BX47" i="5"/>
  <c r="BW47" i="5"/>
  <c r="BV47" i="5"/>
  <c r="BU47" i="5"/>
  <c r="BT47" i="5"/>
  <c r="BS47" i="5"/>
  <c r="BR47" i="5"/>
  <c r="BQ47" i="5"/>
  <c r="BP47" i="5"/>
  <c r="BO47" i="5"/>
  <c r="BN47" i="5"/>
  <c r="BM47" i="5"/>
  <c r="BL47" i="5"/>
  <c r="BK47" i="5"/>
  <c r="BJ47" i="5"/>
  <c r="BI47" i="5"/>
  <c r="BH47" i="5"/>
  <c r="BG47" i="5"/>
  <c r="BF47" i="5"/>
  <c r="BE47" i="5"/>
  <c r="BD47" i="5"/>
  <c r="BC47" i="5"/>
  <c r="IA46" i="5"/>
  <c r="HZ46" i="5"/>
  <c r="HZ47" i="5" s="1"/>
  <c r="HW46" i="5"/>
  <c r="HV46" i="5"/>
  <c r="HV47" i="5" s="1"/>
  <c r="FB46" i="5"/>
  <c r="FA46" i="5"/>
  <c r="EZ46" i="5"/>
  <c r="EY46" i="5"/>
  <c r="EX46" i="5"/>
  <c r="EW46" i="5"/>
  <c r="EV46" i="5"/>
  <c r="EU46" i="5"/>
  <c r="ET46" i="5"/>
  <c r="ES46" i="5"/>
  <c r="ER46" i="5"/>
  <c r="EQ46" i="5"/>
  <c r="EP46" i="5"/>
  <c r="EO46" i="5"/>
  <c r="EN46" i="5"/>
  <c r="EM46" i="5"/>
  <c r="EL46" i="5"/>
  <c r="EK46" i="5"/>
  <c r="EJ46" i="5"/>
  <c r="EI46" i="5"/>
  <c r="EH46" i="5"/>
  <c r="EG46" i="5"/>
  <c r="EF46" i="5"/>
  <c r="EE46" i="5"/>
  <c r="ED46" i="5"/>
  <c r="EC46" i="5"/>
  <c r="EB46" i="5"/>
  <c r="EA46" i="5"/>
  <c r="DZ46" i="5"/>
  <c r="DY46" i="5"/>
  <c r="DX46" i="5"/>
  <c r="DW46" i="5"/>
  <c r="DV46" i="5"/>
  <c r="DU46" i="5"/>
  <c r="DT46" i="5"/>
  <c r="DS46" i="5"/>
  <c r="DR46" i="5"/>
  <c r="DQ46" i="5"/>
  <c r="DP46" i="5"/>
  <c r="DO46" i="5"/>
  <c r="DN46" i="5"/>
  <c r="DM46" i="5"/>
  <c r="DL46" i="5"/>
  <c r="DK46" i="5"/>
  <c r="DJ46" i="5"/>
  <c r="DI46" i="5"/>
  <c r="DH46" i="5"/>
  <c r="DG46" i="5"/>
  <c r="DF46" i="5"/>
  <c r="DE46" i="5"/>
  <c r="DD46" i="5"/>
  <c r="DC46" i="5"/>
  <c r="DB46" i="5"/>
  <c r="DA46" i="5"/>
  <c r="CZ46" i="5"/>
  <c r="CY46" i="5"/>
  <c r="CX46" i="5"/>
  <c r="CW46" i="5"/>
  <c r="CV46" i="5"/>
  <c r="CU46" i="5"/>
  <c r="CT46" i="5"/>
  <c r="CS46" i="5"/>
  <c r="CR46" i="5"/>
  <c r="CQ46" i="5"/>
  <c r="CP46" i="5"/>
  <c r="CO46" i="5"/>
  <c r="CN46" i="5"/>
  <c r="CM46" i="5"/>
  <c r="CL46" i="5"/>
  <c r="CK46" i="5"/>
  <c r="CJ46" i="5"/>
  <c r="CI46" i="5"/>
  <c r="CH46" i="5"/>
  <c r="CG46" i="5"/>
  <c r="CF46" i="5"/>
  <c r="CE46" i="5"/>
  <c r="CD46" i="5"/>
  <c r="CC46" i="5"/>
  <c r="CB46" i="5"/>
  <c r="CA46" i="5"/>
  <c r="BZ46" i="5"/>
  <c r="BY46" i="5"/>
  <c r="BX46" i="5"/>
  <c r="BW46" i="5"/>
  <c r="BV46" i="5"/>
  <c r="BU46" i="5"/>
  <c r="BT46" i="5"/>
  <c r="BS46" i="5"/>
  <c r="BR46" i="5"/>
  <c r="BQ46" i="5"/>
  <c r="BP46" i="5"/>
  <c r="BO46" i="5"/>
  <c r="BN46" i="5"/>
  <c r="BM46" i="5"/>
  <c r="BL46" i="5"/>
  <c r="BK46" i="5"/>
  <c r="BJ46" i="5"/>
  <c r="BI46" i="5"/>
  <c r="BH46" i="5"/>
  <c r="BG46" i="5"/>
  <c r="BF46" i="5"/>
  <c r="BE46" i="5"/>
  <c r="BD46" i="5"/>
  <c r="BC46" i="5"/>
  <c r="IB45" i="5"/>
  <c r="IA45" i="5"/>
  <c r="HX45" i="5"/>
  <c r="HW45" i="5"/>
  <c r="FB45" i="5"/>
  <c r="FA45" i="5"/>
  <c r="EZ45" i="5"/>
  <c r="EY45" i="5"/>
  <c r="EX45" i="5"/>
  <c r="EW45" i="5"/>
  <c r="EV45" i="5"/>
  <c r="EU45" i="5"/>
  <c r="ET45" i="5"/>
  <c r="ES45" i="5"/>
  <c r="ER45" i="5"/>
  <c r="EQ45" i="5"/>
  <c r="EP45" i="5"/>
  <c r="EO45" i="5"/>
  <c r="EN45" i="5"/>
  <c r="EM45" i="5"/>
  <c r="EL45" i="5"/>
  <c r="EK45" i="5"/>
  <c r="EJ45" i="5"/>
  <c r="EI45" i="5"/>
  <c r="EH45" i="5"/>
  <c r="EG45" i="5"/>
  <c r="EF45" i="5"/>
  <c r="EE45" i="5"/>
  <c r="ED45" i="5"/>
  <c r="EC45" i="5"/>
  <c r="EB45" i="5"/>
  <c r="EA45" i="5"/>
  <c r="DZ45" i="5"/>
  <c r="DY45" i="5"/>
  <c r="DX45" i="5"/>
  <c r="DW45" i="5"/>
  <c r="DV45" i="5"/>
  <c r="DU45" i="5"/>
  <c r="DT45" i="5"/>
  <c r="DS45" i="5"/>
  <c r="DR45" i="5"/>
  <c r="DQ45" i="5"/>
  <c r="DP45" i="5"/>
  <c r="DO45" i="5"/>
  <c r="DN45" i="5"/>
  <c r="DM45" i="5"/>
  <c r="DL45" i="5"/>
  <c r="DK45" i="5"/>
  <c r="DJ45" i="5"/>
  <c r="DI45" i="5"/>
  <c r="DH45" i="5"/>
  <c r="DG45" i="5"/>
  <c r="DF45" i="5"/>
  <c r="DE45" i="5"/>
  <c r="DD45" i="5"/>
  <c r="DC45" i="5"/>
  <c r="DB45" i="5"/>
  <c r="DA45" i="5"/>
  <c r="CZ45" i="5"/>
  <c r="CY45" i="5"/>
  <c r="CX45" i="5"/>
  <c r="CW45" i="5"/>
  <c r="CV45" i="5"/>
  <c r="CU45" i="5"/>
  <c r="CT45" i="5"/>
  <c r="CS45" i="5"/>
  <c r="CR45" i="5"/>
  <c r="CQ45" i="5"/>
  <c r="CP45" i="5"/>
  <c r="CO45" i="5"/>
  <c r="CN45" i="5"/>
  <c r="CM45" i="5"/>
  <c r="CL45" i="5"/>
  <c r="CK45" i="5"/>
  <c r="CJ45" i="5"/>
  <c r="CI45" i="5"/>
  <c r="CH45" i="5"/>
  <c r="CG45" i="5"/>
  <c r="CF45" i="5"/>
  <c r="CE45" i="5"/>
  <c r="CD45" i="5"/>
  <c r="CC45" i="5"/>
  <c r="CB45" i="5"/>
  <c r="CA45" i="5"/>
  <c r="BZ45" i="5"/>
  <c r="BY45" i="5"/>
  <c r="BX45" i="5"/>
  <c r="BW45" i="5"/>
  <c r="BV45" i="5"/>
  <c r="BU45" i="5"/>
  <c r="BT45" i="5"/>
  <c r="BS45" i="5"/>
  <c r="BR45" i="5"/>
  <c r="BQ45" i="5"/>
  <c r="BP45" i="5"/>
  <c r="BO45" i="5"/>
  <c r="BN45" i="5"/>
  <c r="BM45" i="5"/>
  <c r="BL45" i="5"/>
  <c r="BK45" i="5"/>
  <c r="BJ45" i="5"/>
  <c r="BI45" i="5"/>
  <c r="BH45" i="5"/>
  <c r="BG45" i="5"/>
  <c r="BF45" i="5"/>
  <c r="BE45" i="5"/>
  <c r="BD45" i="5"/>
  <c r="BC45" i="5"/>
  <c r="IA44" i="5"/>
  <c r="HW44" i="5"/>
  <c r="FB44" i="5"/>
  <c r="FA44" i="5"/>
  <c r="EZ44" i="5"/>
  <c r="EY44" i="5"/>
  <c r="EX44" i="5"/>
  <c r="EW44" i="5"/>
  <c r="EV44" i="5"/>
  <c r="EU44" i="5"/>
  <c r="ET44" i="5"/>
  <c r="ES44" i="5"/>
  <c r="ER44" i="5"/>
  <c r="EQ44" i="5"/>
  <c r="EP44" i="5"/>
  <c r="EO44" i="5"/>
  <c r="EN44" i="5"/>
  <c r="EM44" i="5"/>
  <c r="EL44" i="5"/>
  <c r="EK44" i="5"/>
  <c r="EJ44" i="5"/>
  <c r="EI44" i="5"/>
  <c r="EH44" i="5"/>
  <c r="EG44" i="5"/>
  <c r="EF44" i="5"/>
  <c r="EE44" i="5"/>
  <c r="ED44" i="5"/>
  <c r="EC44" i="5"/>
  <c r="EB44" i="5"/>
  <c r="EA44" i="5"/>
  <c r="DZ44" i="5"/>
  <c r="DY44" i="5"/>
  <c r="DX44" i="5"/>
  <c r="DW44" i="5"/>
  <c r="DV44" i="5"/>
  <c r="DU44" i="5"/>
  <c r="DT44" i="5"/>
  <c r="DS44" i="5"/>
  <c r="DR44" i="5"/>
  <c r="DQ44" i="5"/>
  <c r="DP44" i="5"/>
  <c r="DO44" i="5"/>
  <c r="DN44" i="5"/>
  <c r="DM44" i="5"/>
  <c r="DL44" i="5"/>
  <c r="DK44" i="5"/>
  <c r="DJ44" i="5"/>
  <c r="DI44" i="5"/>
  <c r="DH44" i="5"/>
  <c r="DG44" i="5"/>
  <c r="DF44" i="5"/>
  <c r="DE44" i="5"/>
  <c r="DD44" i="5"/>
  <c r="DC44" i="5"/>
  <c r="DB44" i="5"/>
  <c r="DA44" i="5"/>
  <c r="CZ44" i="5"/>
  <c r="CY44" i="5"/>
  <c r="CX44" i="5"/>
  <c r="CW44" i="5"/>
  <c r="CV44" i="5"/>
  <c r="CU44" i="5"/>
  <c r="CT44" i="5"/>
  <c r="CS44" i="5"/>
  <c r="CR44" i="5"/>
  <c r="CQ44" i="5"/>
  <c r="CP44" i="5"/>
  <c r="CO44" i="5"/>
  <c r="CN44" i="5"/>
  <c r="CM44" i="5"/>
  <c r="CL44" i="5"/>
  <c r="CK44" i="5"/>
  <c r="CJ44" i="5"/>
  <c r="CI44" i="5"/>
  <c r="CH44" i="5"/>
  <c r="CG44" i="5"/>
  <c r="CF44" i="5"/>
  <c r="CE44" i="5"/>
  <c r="CD44" i="5"/>
  <c r="CC44" i="5"/>
  <c r="CB44" i="5"/>
  <c r="CA44" i="5"/>
  <c r="BZ44" i="5"/>
  <c r="BY44" i="5"/>
  <c r="BX44" i="5"/>
  <c r="BW44" i="5"/>
  <c r="BV44" i="5"/>
  <c r="BU44" i="5"/>
  <c r="BT44" i="5"/>
  <c r="BS44" i="5"/>
  <c r="BR44" i="5"/>
  <c r="BQ44" i="5"/>
  <c r="BP44" i="5"/>
  <c r="BO44" i="5"/>
  <c r="BN44" i="5"/>
  <c r="BM44" i="5"/>
  <c r="BL44" i="5"/>
  <c r="BK44" i="5"/>
  <c r="BJ44" i="5"/>
  <c r="BI44" i="5"/>
  <c r="BH44" i="5"/>
  <c r="BG44" i="5"/>
  <c r="BF44" i="5"/>
  <c r="BE44" i="5"/>
  <c r="BD44" i="5"/>
  <c r="BC44" i="5"/>
  <c r="IA43" i="5"/>
  <c r="HW43" i="5"/>
  <c r="FB43" i="5"/>
  <c r="FA43" i="5"/>
  <c r="EZ43" i="5"/>
  <c r="EY43" i="5"/>
  <c r="EX43" i="5"/>
  <c r="EW43" i="5"/>
  <c r="EV43" i="5"/>
  <c r="EU43" i="5"/>
  <c r="ET43" i="5"/>
  <c r="ES43" i="5"/>
  <c r="ER43" i="5"/>
  <c r="EQ43" i="5"/>
  <c r="EP43" i="5"/>
  <c r="EO43" i="5"/>
  <c r="EN43" i="5"/>
  <c r="EM43" i="5"/>
  <c r="EL43" i="5"/>
  <c r="EK43" i="5"/>
  <c r="EJ43" i="5"/>
  <c r="EI43" i="5"/>
  <c r="EH43" i="5"/>
  <c r="EG43" i="5"/>
  <c r="EF43" i="5"/>
  <c r="EE43" i="5"/>
  <c r="ED43" i="5"/>
  <c r="EC43" i="5"/>
  <c r="EB43" i="5"/>
  <c r="EA43" i="5"/>
  <c r="DZ43" i="5"/>
  <c r="DY43" i="5"/>
  <c r="DX43" i="5"/>
  <c r="DW43" i="5"/>
  <c r="DV43" i="5"/>
  <c r="DU43" i="5"/>
  <c r="DT43" i="5"/>
  <c r="DS43" i="5"/>
  <c r="DR43" i="5"/>
  <c r="DQ43" i="5"/>
  <c r="DP43" i="5"/>
  <c r="DO43" i="5"/>
  <c r="DN43" i="5"/>
  <c r="DM43" i="5"/>
  <c r="DL43" i="5"/>
  <c r="DK43" i="5"/>
  <c r="DJ43" i="5"/>
  <c r="DI43" i="5"/>
  <c r="DH43" i="5"/>
  <c r="DG43" i="5"/>
  <c r="DF43" i="5"/>
  <c r="DE43" i="5"/>
  <c r="DD43" i="5"/>
  <c r="DC43" i="5"/>
  <c r="DB43" i="5"/>
  <c r="DA43" i="5"/>
  <c r="CZ43" i="5"/>
  <c r="CY43" i="5"/>
  <c r="CX43" i="5"/>
  <c r="CW43" i="5"/>
  <c r="CV43" i="5"/>
  <c r="CU43" i="5"/>
  <c r="CT43" i="5"/>
  <c r="CS43" i="5"/>
  <c r="CR43" i="5"/>
  <c r="CQ43" i="5"/>
  <c r="CP43" i="5"/>
  <c r="CO43" i="5"/>
  <c r="CN43" i="5"/>
  <c r="CM43" i="5"/>
  <c r="CL43" i="5"/>
  <c r="CK43" i="5"/>
  <c r="CJ43" i="5"/>
  <c r="CI43" i="5"/>
  <c r="CH43" i="5"/>
  <c r="CG43" i="5"/>
  <c r="CF43" i="5"/>
  <c r="CE43" i="5"/>
  <c r="CD43" i="5"/>
  <c r="CC43" i="5"/>
  <c r="CB43" i="5"/>
  <c r="CA43" i="5"/>
  <c r="BZ43" i="5"/>
  <c r="BY43" i="5"/>
  <c r="BX43" i="5"/>
  <c r="BW43" i="5"/>
  <c r="BV43" i="5"/>
  <c r="BU43" i="5"/>
  <c r="BT43" i="5"/>
  <c r="BS43" i="5"/>
  <c r="BR43" i="5"/>
  <c r="BQ43" i="5"/>
  <c r="BP43" i="5"/>
  <c r="BO43" i="5"/>
  <c r="BN43" i="5"/>
  <c r="BM43" i="5"/>
  <c r="BL43" i="5"/>
  <c r="BK43" i="5"/>
  <c r="BJ43" i="5"/>
  <c r="BI43" i="5"/>
  <c r="BH43" i="5"/>
  <c r="BG43" i="5"/>
  <c r="BF43" i="5"/>
  <c r="BE43" i="5"/>
  <c r="BD43" i="5"/>
  <c r="BC43" i="5"/>
  <c r="IA42" i="5"/>
  <c r="HW42" i="5"/>
  <c r="FB42" i="5"/>
  <c r="FA42" i="5"/>
  <c r="EZ42" i="5"/>
  <c r="EY42" i="5"/>
  <c r="EX42" i="5"/>
  <c r="EW42" i="5"/>
  <c r="EV42" i="5"/>
  <c r="EU42" i="5"/>
  <c r="ET42" i="5"/>
  <c r="ES42" i="5"/>
  <c r="ER42" i="5"/>
  <c r="EQ42" i="5"/>
  <c r="EP42" i="5"/>
  <c r="EO42" i="5"/>
  <c r="EN42" i="5"/>
  <c r="EM42" i="5"/>
  <c r="EL42" i="5"/>
  <c r="EK42" i="5"/>
  <c r="EJ42" i="5"/>
  <c r="EI42" i="5"/>
  <c r="EH42" i="5"/>
  <c r="EG42" i="5"/>
  <c r="EF42" i="5"/>
  <c r="EE42" i="5"/>
  <c r="ED42" i="5"/>
  <c r="EC42" i="5"/>
  <c r="EB42" i="5"/>
  <c r="EA42" i="5"/>
  <c r="DZ42" i="5"/>
  <c r="DY42" i="5"/>
  <c r="DX42" i="5"/>
  <c r="DW42" i="5"/>
  <c r="DV42" i="5"/>
  <c r="DU42" i="5"/>
  <c r="DT42" i="5"/>
  <c r="DS42" i="5"/>
  <c r="DR42" i="5"/>
  <c r="DQ42" i="5"/>
  <c r="DP42" i="5"/>
  <c r="DO42" i="5"/>
  <c r="DN42" i="5"/>
  <c r="DM42" i="5"/>
  <c r="DL42" i="5"/>
  <c r="DK42" i="5"/>
  <c r="DJ42" i="5"/>
  <c r="DI42" i="5"/>
  <c r="DH42" i="5"/>
  <c r="DG42" i="5"/>
  <c r="DF42" i="5"/>
  <c r="DE42" i="5"/>
  <c r="DD42" i="5"/>
  <c r="DC42" i="5"/>
  <c r="DB42" i="5"/>
  <c r="DA42" i="5"/>
  <c r="CZ42" i="5"/>
  <c r="CY42" i="5"/>
  <c r="CX42" i="5"/>
  <c r="CW42" i="5"/>
  <c r="CV42" i="5"/>
  <c r="CU42" i="5"/>
  <c r="CT42" i="5"/>
  <c r="CS42" i="5"/>
  <c r="CR42" i="5"/>
  <c r="CQ42" i="5"/>
  <c r="CP42" i="5"/>
  <c r="CO42" i="5"/>
  <c r="CN42" i="5"/>
  <c r="CM42" i="5"/>
  <c r="CL42" i="5"/>
  <c r="CK42" i="5"/>
  <c r="CJ42" i="5"/>
  <c r="CI42" i="5"/>
  <c r="CH42" i="5"/>
  <c r="CG42" i="5"/>
  <c r="CF42" i="5"/>
  <c r="CE42" i="5"/>
  <c r="CD42" i="5"/>
  <c r="CC42" i="5"/>
  <c r="CB42" i="5"/>
  <c r="CA42" i="5"/>
  <c r="BZ42" i="5"/>
  <c r="BY42" i="5"/>
  <c r="BX42" i="5"/>
  <c r="BW42" i="5"/>
  <c r="BV42" i="5"/>
  <c r="BU42" i="5"/>
  <c r="BT42" i="5"/>
  <c r="BS42" i="5"/>
  <c r="BR42" i="5"/>
  <c r="BQ42" i="5"/>
  <c r="BP42" i="5"/>
  <c r="BO42" i="5"/>
  <c r="BN42" i="5"/>
  <c r="BM42" i="5"/>
  <c r="BL42" i="5"/>
  <c r="BK42" i="5"/>
  <c r="BJ42" i="5"/>
  <c r="BI42" i="5"/>
  <c r="BH42" i="5"/>
  <c r="BG42" i="5"/>
  <c r="BF42" i="5"/>
  <c r="BE42" i="5"/>
  <c r="BD42" i="5"/>
  <c r="BC42" i="5"/>
  <c r="IA41" i="5"/>
  <c r="HW41" i="5"/>
  <c r="FB41" i="5"/>
  <c r="FA41" i="5"/>
  <c r="EZ41" i="5"/>
  <c r="EY41" i="5"/>
  <c r="EX41" i="5"/>
  <c r="EW41" i="5"/>
  <c r="EV41" i="5"/>
  <c r="EU41" i="5"/>
  <c r="ET41" i="5"/>
  <c r="ES41" i="5"/>
  <c r="ER41" i="5"/>
  <c r="EQ41" i="5"/>
  <c r="EP41" i="5"/>
  <c r="EO41" i="5"/>
  <c r="EN41" i="5"/>
  <c r="EM41" i="5"/>
  <c r="EL41" i="5"/>
  <c r="EK41" i="5"/>
  <c r="EJ41" i="5"/>
  <c r="EI41" i="5"/>
  <c r="EH41" i="5"/>
  <c r="EG41" i="5"/>
  <c r="EF41" i="5"/>
  <c r="EE41" i="5"/>
  <c r="ED41" i="5"/>
  <c r="EC41" i="5"/>
  <c r="EB41" i="5"/>
  <c r="EA41" i="5"/>
  <c r="DZ41" i="5"/>
  <c r="DY41" i="5"/>
  <c r="DX41" i="5"/>
  <c r="DW41" i="5"/>
  <c r="DV41" i="5"/>
  <c r="DU41" i="5"/>
  <c r="DT41" i="5"/>
  <c r="DS41" i="5"/>
  <c r="DR41" i="5"/>
  <c r="DQ41" i="5"/>
  <c r="DP41" i="5"/>
  <c r="DO41" i="5"/>
  <c r="DN41" i="5"/>
  <c r="DM41" i="5"/>
  <c r="DL41" i="5"/>
  <c r="DK41" i="5"/>
  <c r="DJ41" i="5"/>
  <c r="DI41" i="5"/>
  <c r="DH41" i="5"/>
  <c r="DG41" i="5"/>
  <c r="DF41" i="5"/>
  <c r="DE41" i="5"/>
  <c r="DD41" i="5"/>
  <c r="DC41" i="5"/>
  <c r="DB41" i="5"/>
  <c r="DA41" i="5"/>
  <c r="CZ41" i="5"/>
  <c r="CY41" i="5"/>
  <c r="CX41" i="5"/>
  <c r="CW41" i="5"/>
  <c r="CV41" i="5"/>
  <c r="CU41" i="5"/>
  <c r="CT41" i="5"/>
  <c r="CS41" i="5"/>
  <c r="CR41" i="5"/>
  <c r="CQ41" i="5"/>
  <c r="CP41" i="5"/>
  <c r="CO41" i="5"/>
  <c r="CN41" i="5"/>
  <c r="CM41" i="5"/>
  <c r="CL41" i="5"/>
  <c r="CK41" i="5"/>
  <c r="CJ41" i="5"/>
  <c r="CI41" i="5"/>
  <c r="CH41" i="5"/>
  <c r="CG41" i="5"/>
  <c r="CF41" i="5"/>
  <c r="CE41" i="5"/>
  <c r="CD41" i="5"/>
  <c r="CC41" i="5"/>
  <c r="CB41" i="5"/>
  <c r="CA41" i="5"/>
  <c r="BZ41" i="5"/>
  <c r="BY41" i="5"/>
  <c r="BX41" i="5"/>
  <c r="BW41" i="5"/>
  <c r="BV41" i="5"/>
  <c r="BU41" i="5"/>
  <c r="BT41" i="5"/>
  <c r="BS41" i="5"/>
  <c r="BR41" i="5"/>
  <c r="BQ41" i="5"/>
  <c r="BP41" i="5"/>
  <c r="BO41" i="5"/>
  <c r="BN41" i="5"/>
  <c r="BM41" i="5"/>
  <c r="BL41" i="5"/>
  <c r="BK41" i="5"/>
  <c r="BJ41" i="5"/>
  <c r="BI41" i="5"/>
  <c r="BH41" i="5"/>
  <c r="BG41" i="5"/>
  <c r="BF41" i="5"/>
  <c r="BE41" i="5"/>
  <c r="BD41" i="5"/>
  <c r="BC41" i="5"/>
  <c r="IA40" i="5"/>
  <c r="HW40" i="5"/>
  <c r="FB40" i="5"/>
  <c r="FA40" i="5"/>
  <c r="EZ40" i="5"/>
  <c r="EY40" i="5"/>
  <c r="EX40" i="5"/>
  <c r="EW40" i="5"/>
  <c r="EV40" i="5"/>
  <c r="EU40" i="5"/>
  <c r="ET40" i="5"/>
  <c r="ES40" i="5"/>
  <c r="ER40" i="5"/>
  <c r="EQ40" i="5"/>
  <c r="EP40" i="5"/>
  <c r="EO40" i="5"/>
  <c r="EN40" i="5"/>
  <c r="EM40" i="5"/>
  <c r="EL40" i="5"/>
  <c r="EK40" i="5"/>
  <c r="EJ40" i="5"/>
  <c r="EI40" i="5"/>
  <c r="EH40" i="5"/>
  <c r="EG40" i="5"/>
  <c r="EF40" i="5"/>
  <c r="EE40" i="5"/>
  <c r="ED40" i="5"/>
  <c r="EC40" i="5"/>
  <c r="EB40" i="5"/>
  <c r="EA40" i="5"/>
  <c r="DZ40" i="5"/>
  <c r="DY40" i="5"/>
  <c r="DX40" i="5"/>
  <c r="DW40" i="5"/>
  <c r="DV40" i="5"/>
  <c r="DU40" i="5"/>
  <c r="DT40" i="5"/>
  <c r="DS40" i="5"/>
  <c r="DR40" i="5"/>
  <c r="DQ40" i="5"/>
  <c r="DP40" i="5"/>
  <c r="DO40" i="5"/>
  <c r="DN40" i="5"/>
  <c r="DM40" i="5"/>
  <c r="DL40" i="5"/>
  <c r="DK40" i="5"/>
  <c r="DJ40" i="5"/>
  <c r="DI40" i="5"/>
  <c r="DH40" i="5"/>
  <c r="DG40" i="5"/>
  <c r="DF40" i="5"/>
  <c r="DE40" i="5"/>
  <c r="DD40" i="5"/>
  <c r="DC40" i="5"/>
  <c r="DB40" i="5"/>
  <c r="DA40" i="5"/>
  <c r="CZ40" i="5"/>
  <c r="CY40" i="5"/>
  <c r="CX40" i="5"/>
  <c r="CW40" i="5"/>
  <c r="CV40" i="5"/>
  <c r="CU40" i="5"/>
  <c r="CT40" i="5"/>
  <c r="CS40" i="5"/>
  <c r="CR40" i="5"/>
  <c r="CQ40" i="5"/>
  <c r="CP40" i="5"/>
  <c r="CO40" i="5"/>
  <c r="CN40" i="5"/>
  <c r="CM40" i="5"/>
  <c r="CL40" i="5"/>
  <c r="CK40" i="5"/>
  <c r="CJ40" i="5"/>
  <c r="CI40" i="5"/>
  <c r="CH40" i="5"/>
  <c r="CG40" i="5"/>
  <c r="CF40" i="5"/>
  <c r="CE40" i="5"/>
  <c r="CD40" i="5"/>
  <c r="CC40" i="5"/>
  <c r="CB40" i="5"/>
  <c r="CA40" i="5"/>
  <c r="BZ40" i="5"/>
  <c r="BY40" i="5"/>
  <c r="BX40" i="5"/>
  <c r="BW40" i="5"/>
  <c r="BV40" i="5"/>
  <c r="BU40" i="5"/>
  <c r="BT40" i="5"/>
  <c r="BS40" i="5"/>
  <c r="BR40" i="5"/>
  <c r="BQ40" i="5"/>
  <c r="BP40" i="5"/>
  <c r="BO40" i="5"/>
  <c r="BN40" i="5"/>
  <c r="BM40" i="5"/>
  <c r="BL40" i="5"/>
  <c r="BK40" i="5"/>
  <c r="BJ40" i="5"/>
  <c r="BI40" i="5"/>
  <c r="BH40" i="5"/>
  <c r="BG40" i="5"/>
  <c r="BF40" i="5"/>
  <c r="BE40" i="5"/>
  <c r="BD40" i="5"/>
  <c r="BC40" i="5"/>
  <c r="IA39" i="5"/>
  <c r="HW39" i="5"/>
  <c r="FB39" i="5"/>
  <c r="FA39" i="5"/>
  <c r="EZ39" i="5"/>
  <c r="EY39" i="5"/>
  <c r="EX39" i="5"/>
  <c r="EW39" i="5"/>
  <c r="EV39" i="5"/>
  <c r="EU39" i="5"/>
  <c r="ET39" i="5"/>
  <c r="ES39" i="5"/>
  <c r="ER39" i="5"/>
  <c r="EQ39" i="5"/>
  <c r="EP39" i="5"/>
  <c r="EO39" i="5"/>
  <c r="EN39" i="5"/>
  <c r="EM39" i="5"/>
  <c r="EL39" i="5"/>
  <c r="EK39" i="5"/>
  <c r="EJ39" i="5"/>
  <c r="EI39" i="5"/>
  <c r="EH39" i="5"/>
  <c r="EG39" i="5"/>
  <c r="EF39" i="5"/>
  <c r="EE39" i="5"/>
  <c r="ED39" i="5"/>
  <c r="EC39" i="5"/>
  <c r="EB39" i="5"/>
  <c r="EA39" i="5"/>
  <c r="DZ39" i="5"/>
  <c r="DY39" i="5"/>
  <c r="DX39" i="5"/>
  <c r="DW39" i="5"/>
  <c r="DV39" i="5"/>
  <c r="DU39" i="5"/>
  <c r="DT39" i="5"/>
  <c r="DS39" i="5"/>
  <c r="DR39" i="5"/>
  <c r="DQ39" i="5"/>
  <c r="DP39" i="5"/>
  <c r="DO39" i="5"/>
  <c r="DN39" i="5"/>
  <c r="DM39" i="5"/>
  <c r="DL39" i="5"/>
  <c r="DK39" i="5"/>
  <c r="DJ39" i="5"/>
  <c r="DI39" i="5"/>
  <c r="DH39" i="5"/>
  <c r="DG39" i="5"/>
  <c r="DF39" i="5"/>
  <c r="DE39" i="5"/>
  <c r="DD39" i="5"/>
  <c r="DC39" i="5"/>
  <c r="DB39" i="5"/>
  <c r="DA39" i="5"/>
  <c r="CZ39" i="5"/>
  <c r="CY39" i="5"/>
  <c r="CX39" i="5"/>
  <c r="CW39" i="5"/>
  <c r="CV39" i="5"/>
  <c r="CU39" i="5"/>
  <c r="CT39" i="5"/>
  <c r="CS39" i="5"/>
  <c r="CR39" i="5"/>
  <c r="CQ39" i="5"/>
  <c r="CP39" i="5"/>
  <c r="CO39" i="5"/>
  <c r="CN39" i="5"/>
  <c r="CM39" i="5"/>
  <c r="CL39" i="5"/>
  <c r="CK39" i="5"/>
  <c r="CJ39" i="5"/>
  <c r="CI39" i="5"/>
  <c r="CH39" i="5"/>
  <c r="CG39" i="5"/>
  <c r="CF39" i="5"/>
  <c r="CE39" i="5"/>
  <c r="CD39" i="5"/>
  <c r="CC39" i="5"/>
  <c r="CB39" i="5"/>
  <c r="CA39" i="5"/>
  <c r="BZ39" i="5"/>
  <c r="BY39" i="5"/>
  <c r="BX39" i="5"/>
  <c r="BW39" i="5"/>
  <c r="BV39" i="5"/>
  <c r="BU39" i="5"/>
  <c r="BT39" i="5"/>
  <c r="BS39" i="5"/>
  <c r="BR39" i="5"/>
  <c r="BQ39" i="5"/>
  <c r="BP39" i="5"/>
  <c r="BO39" i="5"/>
  <c r="BN39" i="5"/>
  <c r="BM39" i="5"/>
  <c r="BL39" i="5"/>
  <c r="BK39" i="5"/>
  <c r="BJ39" i="5"/>
  <c r="BI39" i="5"/>
  <c r="BH39" i="5"/>
  <c r="BG39" i="5"/>
  <c r="BF39" i="5"/>
  <c r="BE39" i="5"/>
  <c r="BD39" i="5"/>
  <c r="BC39" i="5"/>
  <c r="IA38" i="5"/>
  <c r="HW38" i="5"/>
  <c r="FB38" i="5"/>
  <c r="FA38" i="5"/>
  <c r="EZ38" i="5"/>
  <c r="EY38" i="5"/>
  <c r="EX38" i="5"/>
  <c r="EW38" i="5"/>
  <c r="EV38" i="5"/>
  <c r="EU38" i="5"/>
  <c r="ET38" i="5"/>
  <c r="ES38" i="5"/>
  <c r="ER38" i="5"/>
  <c r="EQ38" i="5"/>
  <c r="EP38" i="5"/>
  <c r="EO38" i="5"/>
  <c r="EN38" i="5"/>
  <c r="EM38" i="5"/>
  <c r="EL38" i="5"/>
  <c r="EK38" i="5"/>
  <c r="EJ38" i="5"/>
  <c r="EI38" i="5"/>
  <c r="EH38" i="5"/>
  <c r="EG38" i="5"/>
  <c r="EF38" i="5"/>
  <c r="EE38" i="5"/>
  <c r="ED38" i="5"/>
  <c r="EC38" i="5"/>
  <c r="EB38" i="5"/>
  <c r="EA38" i="5"/>
  <c r="DZ38" i="5"/>
  <c r="DY38" i="5"/>
  <c r="DX38" i="5"/>
  <c r="DW38" i="5"/>
  <c r="DV38" i="5"/>
  <c r="DU38" i="5"/>
  <c r="DT38" i="5"/>
  <c r="DS38" i="5"/>
  <c r="DR38" i="5"/>
  <c r="DQ38" i="5"/>
  <c r="DP38" i="5"/>
  <c r="DO38" i="5"/>
  <c r="DN38" i="5"/>
  <c r="DM38" i="5"/>
  <c r="DL38" i="5"/>
  <c r="DK38" i="5"/>
  <c r="DJ38" i="5"/>
  <c r="DI38" i="5"/>
  <c r="DH38" i="5"/>
  <c r="DG38" i="5"/>
  <c r="DF38" i="5"/>
  <c r="DE38" i="5"/>
  <c r="DD38" i="5"/>
  <c r="DC38" i="5"/>
  <c r="DB38" i="5"/>
  <c r="DA38" i="5"/>
  <c r="CZ38" i="5"/>
  <c r="CY38" i="5"/>
  <c r="CX38" i="5"/>
  <c r="CW38" i="5"/>
  <c r="CV38" i="5"/>
  <c r="CU38" i="5"/>
  <c r="CT38" i="5"/>
  <c r="CS38" i="5"/>
  <c r="CR38" i="5"/>
  <c r="CQ38" i="5"/>
  <c r="CP38" i="5"/>
  <c r="CO38" i="5"/>
  <c r="CN38" i="5"/>
  <c r="CM38" i="5"/>
  <c r="CL38" i="5"/>
  <c r="CK38" i="5"/>
  <c r="CJ38" i="5"/>
  <c r="CI38" i="5"/>
  <c r="CH38" i="5"/>
  <c r="CG38" i="5"/>
  <c r="CF38" i="5"/>
  <c r="CE38" i="5"/>
  <c r="CD38" i="5"/>
  <c r="CC38" i="5"/>
  <c r="CB38" i="5"/>
  <c r="CA38" i="5"/>
  <c r="BZ38" i="5"/>
  <c r="BY38" i="5"/>
  <c r="BX38" i="5"/>
  <c r="BW38" i="5"/>
  <c r="BV38" i="5"/>
  <c r="BU38" i="5"/>
  <c r="BT38" i="5"/>
  <c r="BS38" i="5"/>
  <c r="BR38" i="5"/>
  <c r="BQ38" i="5"/>
  <c r="BP38" i="5"/>
  <c r="BO38" i="5"/>
  <c r="BN38" i="5"/>
  <c r="BM38" i="5"/>
  <c r="BL38" i="5"/>
  <c r="BK38" i="5"/>
  <c r="BJ38" i="5"/>
  <c r="BI38" i="5"/>
  <c r="BH38" i="5"/>
  <c r="BG38" i="5"/>
  <c r="BF38" i="5"/>
  <c r="BE38" i="5"/>
  <c r="BD38" i="5"/>
  <c r="BC38" i="5"/>
  <c r="IA37" i="5"/>
  <c r="HW37" i="5"/>
  <c r="FB37" i="5"/>
  <c r="FA37" i="5"/>
  <c r="EZ37" i="5"/>
  <c r="EY37" i="5"/>
  <c r="EX37" i="5"/>
  <c r="EW37" i="5"/>
  <c r="EV37" i="5"/>
  <c r="EU37" i="5"/>
  <c r="ET37" i="5"/>
  <c r="ES37" i="5"/>
  <c r="ER37" i="5"/>
  <c r="EQ37" i="5"/>
  <c r="EP37" i="5"/>
  <c r="EO37" i="5"/>
  <c r="EN37" i="5"/>
  <c r="EM37" i="5"/>
  <c r="EL37" i="5"/>
  <c r="EK37" i="5"/>
  <c r="EJ37" i="5"/>
  <c r="EI37" i="5"/>
  <c r="EH37" i="5"/>
  <c r="EG37" i="5"/>
  <c r="EF37" i="5"/>
  <c r="EE37" i="5"/>
  <c r="ED37" i="5"/>
  <c r="EC37" i="5"/>
  <c r="EB37" i="5"/>
  <c r="EA37" i="5"/>
  <c r="DZ37" i="5"/>
  <c r="DY37" i="5"/>
  <c r="DX37" i="5"/>
  <c r="DW37" i="5"/>
  <c r="DV37" i="5"/>
  <c r="DU37" i="5"/>
  <c r="DT37" i="5"/>
  <c r="DS37" i="5"/>
  <c r="DR37" i="5"/>
  <c r="DQ37" i="5"/>
  <c r="DP37" i="5"/>
  <c r="DO37" i="5"/>
  <c r="DN37" i="5"/>
  <c r="DM37" i="5"/>
  <c r="DL37" i="5"/>
  <c r="DK37" i="5"/>
  <c r="DJ37" i="5"/>
  <c r="DI37" i="5"/>
  <c r="DH37" i="5"/>
  <c r="DG37" i="5"/>
  <c r="DF37" i="5"/>
  <c r="DE37" i="5"/>
  <c r="DD37" i="5"/>
  <c r="DC37" i="5"/>
  <c r="DB37" i="5"/>
  <c r="DA37" i="5"/>
  <c r="CZ37" i="5"/>
  <c r="CY37" i="5"/>
  <c r="CX37" i="5"/>
  <c r="CW37" i="5"/>
  <c r="CV37" i="5"/>
  <c r="CU37" i="5"/>
  <c r="CT37" i="5"/>
  <c r="CS37" i="5"/>
  <c r="CR37" i="5"/>
  <c r="CQ37" i="5"/>
  <c r="CP37" i="5"/>
  <c r="CO37" i="5"/>
  <c r="CN37" i="5"/>
  <c r="CM37" i="5"/>
  <c r="CL37" i="5"/>
  <c r="CK37" i="5"/>
  <c r="CJ37" i="5"/>
  <c r="CI37" i="5"/>
  <c r="CH37" i="5"/>
  <c r="CG37" i="5"/>
  <c r="CF37" i="5"/>
  <c r="CE37" i="5"/>
  <c r="CD37" i="5"/>
  <c r="CC37" i="5"/>
  <c r="CB37" i="5"/>
  <c r="CA37" i="5"/>
  <c r="BZ37" i="5"/>
  <c r="BY37" i="5"/>
  <c r="BX37" i="5"/>
  <c r="BW37" i="5"/>
  <c r="BV37" i="5"/>
  <c r="BU37" i="5"/>
  <c r="BT37" i="5"/>
  <c r="BS37" i="5"/>
  <c r="BR37" i="5"/>
  <c r="BQ37" i="5"/>
  <c r="BP37" i="5"/>
  <c r="BO37" i="5"/>
  <c r="BN37" i="5"/>
  <c r="BM37" i="5"/>
  <c r="BL37" i="5"/>
  <c r="BK37" i="5"/>
  <c r="BJ37" i="5"/>
  <c r="BI37" i="5"/>
  <c r="BH37" i="5"/>
  <c r="BG37" i="5"/>
  <c r="BF37" i="5"/>
  <c r="BE37" i="5"/>
  <c r="BD37" i="5"/>
  <c r="BC37" i="5"/>
  <c r="IA36" i="5"/>
  <c r="HW36" i="5"/>
  <c r="FB36" i="5"/>
  <c r="FA36" i="5"/>
  <c r="EZ36" i="5"/>
  <c r="EY36" i="5"/>
  <c r="EX36" i="5"/>
  <c r="EW36" i="5"/>
  <c r="EV36" i="5"/>
  <c r="EU36" i="5"/>
  <c r="ET36" i="5"/>
  <c r="ES36" i="5"/>
  <c r="ER36" i="5"/>
  <c r="EQ36" i="5"/>
  <c r="EP36" i="5"/>
  <c r="EO36" i="5"/>
  <c r="EN36" i="5"/>
  <c r="EM36" i="5"/>
  <c r="EL36" i="5"/>
  <c r="EK36" i="5"/>
  <c r="EJ36" i="5"/>
  <c r="EI36" i="5"/>
  <c r="EH36" i="5"/>
  <c r="EG36" i="5"/>
  <c r="EF36" i="5"/>
  <c r="EE36" i="5"/>
  <c r="ED36" i="5"/>
  <c r="EC36" i="5"/>
  <c r="EB36" i="5"/>
  <c r="EA36" i="5"/>
  <c r="DZ36" i="5"/>
  <c r="DY36" i="5"/>
  <c r="DX36" i="5"/>
  <c r="DW36" i="5"/>
  <c r="DV36" i="5"/>
  <c r="DU36" i="5"/>
  <c r="DT36" i="5"/>
  <c r="DS36" i="5"/>
  <c r="DR36" i="5"/>
  <c r="DQ36" i="5"/>
  <c r="DP36" i="5"/>
  <c r="DO36" i="5"/>
  <c r="DN36" i="5"/>
  <c r="DM36" i="5"/>
  <c r="DL36" i="5"/>
  <c r="DK36" i="5"/>
  <c r="DJ36" i="5"/>
  <c r="DI36" i="5"/>
  <c r="DH36" i="5"/>
  <c r="DG36" i="5"/>
  <c r="DF36" i="5"/>
  <c r="DE36" i="5"/>
  <c r="DD36" i="5"/>
  <c r="DC36" i="5"/>
  <c r="DB36" i="5"/>
  <c r="DA36" i="5"/>
  <c r="CZ36" i="5"/>
  <c r="CY36" i="5"/>
  <c r="CX36" i="5"/>
  <c r="CW36" i="5"/>
  <c r="CV36" i="5"/>
  <c r="CU36" i="5"/>
  <c r="CT36" i="5"/>
  <c r="CS36" i="5"/>
  <c r="CR36" i="5"/>
  <c r="CQ36" i="5"/>
  <c r="CP36" i="5"/>
  <c r="CO36" i="5"/>
  <c r="CN36" i="5"/>
  <c r="CM36" i="5"/>
  <c r="CL36" i="5"/>
  <c r="CK36" i="5"/>
  <c r="CJ36" i="5"/>
  <c r="CI36" i="5"/>
  <c r="CH36" i="5"/>
  <c r="CG36" i="5"/>
  <c r="CF36" i="5"/>
  <c r="CE36" i="5"/>
  <c r="CD36" i="5"/>
  <c r="CC36" i="5"/>
  <c r="CB36" i="5"/>
  <c r="CA36" i="5"/>
  <c r="BZ36" i="5"/>
  <c r="BY36" i="5"/>
  <c r="BX36" i="5"/>
  <c r="BW36" i="5"/>
  <c r="BV36" i="5"/>
  <c r="BU36" i="5"/>
  <c r="BT36" i="5"/>
  <c r="BS36" i="5"/>
  <c r="BR36" i="5"/>
  <c r="BQ36" i="5"/>
  <c r="BP36" i="5"/>
  <c r="BO36" i="5"/>
  <c r="BN36" i="5"/>
  <c r="BM36" i="5"/>
  <c r="BL36" i="5"/>
  <c r="BK36" i="5"/>
  <c r="BJ36" i="5"/>
  <c r="BI36" i="5"/>
  <c r="BH36" i="5"/>
  <c r="BG36" i="5"/>
  <c r="BF36" i="5"/>
  <c r="BE36" i="5"/>
  <c r="BD36" i="5"/>
  <c r="BC36" i="5"/>
  <c r="IA35" i="5"/>
  <c r="HW35" i="5"/>
  <c r="FB35" i="5"/>
  <c r="FA35" i="5"/>
  <c r="EZ35" i="5"/>
  <c r="EY35" i="5"/>
  <c r="EX35" i="5"/>
  <c r="EW35" i="5"/>
  <c r="EV35" i="5"/>
  <c r="EU35" i="5"/>
  <c r="ET35" i="5"/>
  <c r="ES35" i="5"/>
  <c r="ER35" i="5"/>
  <c r="EQ35" i="5"/>
  <c r="EP35" i="5"/>
  <c r="EO35" i="5"/>
  <c r="EN35" i="5"/>
  <c r="EM35" i="5"/>
  <c r="EL35" i="5"/>
  <c r="EK35" i="5"/>
  <c r="EJ35" i="5"/>
  <c r="EI35" i="5"/>
  <c r="EH35" i="5"/>
  <c r="EG35" i="5"/>
  <c r="EF35" i="5"/>
  <c r="EE35" i="5"/>
  <c r="ED35" i="5"/>
  <c r="EC35" i="5"/>
  <c r="EB35" i="5"/>
  <c r="EA35" i="5"/>
  <c r="DZ35" i="5"/>
  <c r="DY35" i="5"/>
  <c r="DX35" i="5"/>
  <c r="DW35" i="5"/>
  <c r="DV35" i="5"/>
  <c r="DU35" i="5"/>
  <c r="DT35" i="5"/>
  <c r="DS35" i="5"/>
  <c r="DR35" i="5"/>
  <c r="DQ35" i="5"/>
  <c r="DP35" i="5"/>
  <c r="DO35" i="5"/>
  <c r="DN35" i="5"/>
  <c r="DM35" i="5"/>
  <c r="DL35" i="5"/>
  <c r="DK35" i="5"/>
  <c r="DJ35" i="5"/>
  <c r="DI35" i="5"/>
  <c r="DH35" i="5"/>
  <c r="DG35" i="5"/>
  <c r="DF35" i="5"/>
  <c r="DE35" i="5"/>
  <c r="DD35" i="5"/>
  <c r="DC35" i="5"/>
  <c r="DB35" i="5"/>
  <c r="DA35" i="5"/>
  <c r="CZ35" i="5"/>
  <c r="CY35" i="5"/>
  <c r="CX35" i="5"/>
  <c r="CW35" i="5"/>
  <c r="CV35" i="5"/>
  <c r="CU35" i="5"/>
  <c r="CT35" i="5"/>
  <c r="CS35" i="5"/>
  <c r="CR35" i="5"/>
  <c r="CQ35" i="5"/>
  <c r="CP35" i="5"/>
  <c r="CO35" i="5"/>
  <c r="CN35" i="5"/>
  <c r="CM35" i="5"/>
  <c r="CL35" i="5"/>
  <c r="CK35" i="5"/>
  <c r="CJ35" i="5"/>
  <c r="CI35" i="5"/>
  <c r="CH35" i="5"/>
  <c r="CG35" i="5"/>
  <c r="CF35" i="5"/>
  <c r="CE35" i="5"/>
  <c r="CD35" i="5"/>
  <c r="CC35" i="5"/>
  <c r="CB35" i="5"/>
  <c r="CA35" i="5"/>
  <c r="BZ35" i="5"/>
  <c r="BY35" i="5"/>
  <c r="BX35" i="5"/>
  <c r="BW35" i="5"/>
  <c r="BV35" i="5"/>
  <c r="BU35" i="5"/>
  <c r="BT35" i="5"/>
  <c r="BS35" i="5"/>
  <c r="BR35" i="5"/>
  <c r="BQ35" i="5"/>
  <c r="BP35" i="5"/>
  <c r="BO35" i="5"/>
  <c r="BN35" i="5"/>
  <c r="BM35" i="5"/>
  <c r="BL35" i="5"/>
  <c r="BK35" i="5"/>
  <c r="BJ35" i="5"/>
  <c r="BI35" i="5"/>
  <c r="BH35" i="5"/>
  <c r="BG35" i="5"/>
  <c r="BF35" i="5"/>
  <c r="BE35" i="5"/>
  <c r="BD35" i="5"/>
  <c r="BC35" i="5"/>
  <c r="IA34" i="5"/>
  <c r="HZ34" i="5"/>
  <c r="HZ35" i="5" s="1"/>
  <c r="HW34" i="5"/>
  <c r="HV34" i="5"/>
  <c r="HV35" i="5" s="1"/>
  <c r="FB34" i="5"/>
  <c r="FA34" i="5"/>
  <c r="EZ34" i="5"/>
  <c r="EY34" i="5"/>
  <c r="EX34" i="5"/>
  <c r="EW34" i="5"/>
  <c r="EV34" i="5"/>
  <c r="EU34" i="5"/>
  <c r="ET34" i="5"/>
  <c r="ES34" i="5"/>
  <c r="ER34" i="5"/>
  <c r="EQ34" i="5"/>
  <c r="EP34" i="5"/>
  <c r="EO34" i="5"/>
  <c r="EN34" i="5"/>
  <c r="EM34" i="5"/>
  <c r="EL34" i="5"/>
  <c r="EK34" i="5"/>
  <c r="EJ34" i="5"/>
  <c r="EI34" i="5"/>
  <c r="EH34" i="5"/>
  <c r="EG34" i="5"/>
  <c r="EF34" i="5"/>
  <c r="EE34" i="5"/>
  <c r="ED34" i="5"/>
  <c r="EC34" i="5"/>
  <c r="EB34" i="5"/>
  <c r="EA34" i="5"/>
  <c r="DZ34" i="5"/>
  <c r="DY34" i="5"/>
  <c r="DX34" i="5"/>
  <c r="DW34" i="5"/>
  <c r="DV34" i="5"/>
  <c r="DU34" i="5"/>
  <c r="DT34" i="5"/>
  <c r="DS34" i="5"/>
  <c r="DR34" i="5"/>
  <c r="DQ34" i="5"/>
  <c r="DP34" i="5"/>
  <c r="DO34" i="5"/>
  <c r="DN34" i="5"/>
  <c r="DM34" i="5"/>
  <c r="DL34" i="5"/>
  <c r="DK34" i="5"/>
  <c r="DJ34" i="5"/>
  <c r="DI34" i="5"/>
  <c r="DH34" i="5"/>
  <c r="DG34" i="5"/>
  <c r="DF34" i="5"/>
  <c r="DE34" i="5"/>
  <c r="DD34" i="5"/>
  <c r="DC34" i="5"/>
  <c r="DB34" i="5"/>
  <c r="DA34" i="5"/>
  <c r="CZ34" i="5"/>
  <c r="CY34" i="5"/>
  <c r="CX34" i="5"/>
  <c r="CW34" i="5"/>
  <c r="CV34" i="5"/>
  <c r="CU34" i="5"/>
  <c r="CT34" i="5"/>
  <c r="CS34" i="5"/>
  <c r="CR34" i="5"/>
  <c r="CQ34" i="5"/>
  <c r="CP34" i="5"/>
  <c r="CO34" i="5"/>
  <c r="CN34" i="5"/>
  <c r="CM34" i="5"/>
  <c r="CL34" i="5"/>
  <c r="CK34" i="5"/>
  <c r="CJ34" i="5"/>
  <c r="CI34" i="5"/>
  <c r="CH34" i="5"/>
  <c r="CG34" i="5"/>
  <c r="CF34" i="5"/>
  <c r="CE34" i="5"/>
  <c r="CD34" i="5"/>
  <c r="CC34" i="5"/>
  <c r="CB34" i="5"/>
  <c r="CA34" i="5"/>
  <c r="BZ34" i="5"/>
  <c r="BY34" i="5"/>
  <c r="BX34" i="5"/>
  <c r="BW34" i="5"/>
  <c r="BV34" i="5"/>
  <c r="BU34" i="5"/>
  <c r="BT34" i="5"/>
  <c r="BS34" i="5"/>
  <c r="BR34" i="5"/>
  <c r="BQ34" i="5"/>
  <c r="BP34" i="5"/>
  <c r="BO34" i="5"/>
  <c r="BN34" i="5"/>
  <c r="BM34" i="5"/>
  <c r="BL34" i="5"/>
  <c r="BK34" i="5"/>
  <c r="BJ34" i="5"/>
  <c r="BI34" i="5"/>
  <c r="BH34" i="5"/>
  <c r="BG34" i="5"/>
  <c r="BF34" i="5"/>
  <c r="BE34" i="5"/>
  <c r="BD34" i="5"/>
  <c r="BC34" i="5"/>
  <c r="IB33" i="5"/>
  <c r="IA33" i="5"/>
  <c r="HX33" i="5"/>
  <c r="HW33" i="5"/>
  <c r="FB33" i="5"/>
  <c r="FA33" i="5"/>
  <c r="EZ33" i="5"/>
  <c r="EY33" i="5"/>
  <c r="EX33" i="5"/>
  <c r="EW33" i="5"/>
  <c r="EV33" i="5"/>
  <c r="EU33" i="5"/>
  <c r="ET33" i="5"/>
  <c r="ES33" i="5"/>
  <c r="ER33" i="5"/>
  <c r="EQ33" i="5"/>
  <c r="EP33" i="5"/>
  <c r="EO33" i="5"/>
  <c r="EN33" i="5"/>
  <c r="EM33" i="5"/>
  <c r="EL33" i="5"/>
  <c r="EK33" i="5"/>
  <c r="EJ33" i="5"/>
  <c r="EI33" i="5"/>
  <c r="EH33" i="5"/>
  <c r="EG33" i="5"/>
  <c r="EF33" i="5"/>
  <c r="EE33" i="5"/>
  <c r="ED33" i="5"/>
  <c r="EC33" i="5"/>
  <c r="EB33" i="5"/>
  <c r="EA33" i="5"/>
  <c r="DZ33" i="5"/>
  <c r="DY33" i="5"/>
  <c r="DX33" i="5"/>
  <c r="DW33" i="5"/>
  <c r="DV33" i="5"/>
  <c r="DU33" i="5"/>
  <c r="DT33" i="5"/>
  <c r="DS33" i="5"/>
  <c r="DR33" i="5"/>
  <c r="DQ33" i="5"/>
  <c r="DP33" i="5"/>
  <c r="DO33" i="5"/>
  <c r="DN33" i="5"/>
  <c r="DM33" i="5"/>
  <c r="DL33" i="5"/>
  <c r="DK33" i="5"/>
  <c r="DJ33" i="5"/>
  <c r="DI33" i="5"/>
  <c r="DH33" i="5"/>
  <c r="DG33" i="5"/>
  <c r="DF33" i="5"/>
  <c r="DE33" i="5"/>
  <c r="DD33" i="5"/>
  <c r="DC33" i="5"/>
  <c r="DB33" i="5"/>
  <c r="DA33" i="5"/>
  <c r="CZ33" i="5"/>
  <c r="CY33" i="5"/>
  <c r="CX33" i="5"/>
  <c r="CW33" i="5"/>
  <c r="CV33" i="5"/>
  <c r="CU33" i="5"/>
  <c r="CT33" i="5"/>
  <c r="CS33" i="5"/>
  <c r="CR33" i="5"/>
  <c r="CQ33" i="5"/>
  <c r="CP33" i="5"/>
  <c r="CO33" i="5"/>
  <c r="CN33" i="5"/>
  <c r="CM33" i="5"/>
  <c r="CL33" i="5"/>
  <c r="CK33" i="5"/>
  <c r="CJ33" i="5"/>
  <c r="CI33" i="5"/>
  <c r="CH33" i="5"/>
  <c r="CG33" i="5"/>
  <c r="CF33" i="5"/>
  <c r="CE33" i="5"/>
  <c r="CD33" i="5"/>
  <c r="CC33" i="5"/>
  <c r="CB33" i="5"/>
  <c r="CA33" i="5"/>
  <c r="BZ33" i="5"/>
  <c r="BY33" i="5"/>
  <c r="BX33" i="5"/>
  <c r="BW33" i="5"/>
  <c r="BV33" i="5"/>
  <c r="BU33" i="5"/>
  <c r="BT33" i="5"/>
  <c r="BS33" i="5"/>
  <c r="BR33" i="5"/>
  <c r="BQ33" i="5"/>
  <c r="BP33" i="5"/>
  <c r="BO33" i="5"/>
  <c r="BN33" i="5"/>
  <c r="BM33" i="5"/>
  <c r="BL33" i="5"/>
  <c r="BK33" i="5"/>
  <c r="BJ33" i="5"/>
  <c r="BI33" i="5"/>
  <c r="BH33" i="5"/>
  <c r="BG33" i="5"/>
  <c r="BF33" i="5"/>
  <c r="BE33" i="5"/>
  <c r="BD33" i="5"/>
  <c r="BC33" i="5"/>
  <c r="HZ22" i="5"/>
  <c r="HZ23" i="5" s="1"/>
  <c r="HZ24" i="5" s="1"/>
  <c r="HZ25" i="5" s="1"/>
  <c r="HZ26" i="5" s="1"/>
  <c r="HZ27" i="5" s="1"/>
  <c r="HZ28" i="5" s="1"/>
  <c r="HZ29" i="5" s="1"/>
  <c r="HZ30" i="5" s="1"/>
  <c r="HZ31" i="5" s="1"/>
  <c r="HZ32" i="5" s="1"/>
  <c r="HV22" i="5"/>
  <c r="BF2" i="4"/>
  <c r="BF5" i="4" s="1"/>
  <c r="BE2" i="4"/>
  <c r="BF2" i="2"/>
  <c r="BF3" i="2" s="1"/>
  <c r="BE2" i="2"/>
  <c r="BE4" i="2" s="1"/>
  <c r="IB93" i="5" l="1"/>
  <c r="BE6" i="2"/>
  <c r="BF5" i="2"/>
  <c r="BF4" i="2"/>
  <c r="HZ62" i="5"/>
  <c r="BE3" i="2"/>
  <c r="BE5" i="2" s="1"/>
  <c r="N25" i="2" s="1"/>
  <c r="HV83" i="5"/>
  <c r="HX95" i="5" s="1"/>
  <c r="HX82" i="5"/>
  <c r="HV48" i="5"/>
  <c r="HX47" i="5"/>
  <c r="IB94" i="5"/>
  <c r="HZ83" i="5"/>
  <c r="IB95" i="5" s="1"/>
  <c r="IB82" i="5"/>
  <c r="IB59" i="5"/>
  <c r="HZ48" i="5"/>
  <c r="IB47" i="5"/>
  <c r="BE6" i="4"/>
  <c r="BE4" i="4"/>
  <c r="BE3" i="4"/>
  <c r="HV36" i="5"/>
  <c r="HX34" i="5"/>
  <c r="HV23" i="5"/>
  <c r="HV24" i="5" s="1"/>
  <c r="HV25" i="5" s="1"/>
  <c r="HV26" i="5" s="1"/>
  <c r="HV27" i="5" s="1"/>
  <c r="HV28" i="5" s="1"/>
  <c r="HV29" i="5" s="1"/>
  <c r="HV30" i="5" s="1"/>
  <c r="HV31" i="5" s="1"/>
  <c r="HV32" i="5" s="1"/>
  <c r="HV71" i="5"/>
  <c r="HX70" i="5"/>
  <c r="HX94" i="5"/>
  <c r="HZ36" i="5"/>
  <c r="IB35" i="5"/>
  <c r="HZ71" i="5"/>
  <c r="IB70" i="5"/>
  <c r="HX58" i="5"/>
  <c r="HV59" i="5"/>
  <c r="IB34" i="5"/>
  <c r="BF3" i="4"/>
  <c r="HX69" i="5"/>
  <c r="HX81" i="5"/>
  <c r="BF4" i="4"/>
  <c r="HX46" i="5"/>
  <c r="IB69" i="5"/>
  <c r="IB81" i="5"/>
  <c r="IB58" i="5"/>
  <c r="IB46" i="5"/>
  <c r="HX35" i="5" l="1"/>
  <c r="BF6" i="4"/>
  <c r="BF6" i="2"/>
  <c r="B16" i="5" s="1"/>
  <c r="BE5" i="4"/>
  <c r="N25" i="4" s="1"/>
  <c r="HV60" i="5"/>
  <c r="HX59" i="5"/>
  <c r="HZ63" i="5"/>
  <c r="HV49" i="5"/>
  <c r="HX48" i="5"/>
  <c r="HV72" i="5"/>
  <c r="HX71" i="5"/>
  <c r="HX36" i="5"/>
  <c r="HV37" i="5"/>
  <c r="HZ37" i="5"/>
  <c r="IB36" i="5"/>
  <c r="HZ72" i="5"/>
  <c r="IB71" i="5"/>
  <c r="HZ49" i="5"/>
  <c r="IB48" i="5"/>
  <c r="HZ84" i="5"/>
  <c r="IB83" i="5"/>
  <c r="HV84" i="5"/>
  <c r="HX83" i="5"/>
  <c r="IB60" i="5"/>
  <c r="HV85" i="5" l="1"/>
  <c r="HX84" i="5"/>
  <c r="HV50" i="5"/>
  <c r="HX49" i="5"/>
  <c r="IB72" i="5"/>
  <c r="HZ73" i="5"/>
  <c r="HZ38" i="5"/>
  <c r="IB37" i="5"/>
  <c r="HZ64" i="5"/>
  <c r="HV38" i="5"/>
  <c r="HX37" i="5"/>
  <c r="HZ85" i="5"/>
  <c r="IB84" i="5"/>
  <c r="HZ50" i="5"/>
  <c r="IB49" i="5"/>
  <c r="IB61" i="5"/>
  <c r="HV61" i="5"/>
  <c r="HX60" i="5"/>
  <c r="HV73" i="5"/>
  <c r="HX72" i="5"/>
  <c r="HV51" i="5" l="1"/>
  <c r="HX50" i="5"/>
  <c r="HV86" i="5"/>
  <c r="HX85" i="5"/>
  <c r="HZ65" i="5"/>
  <c r="HV74" i="5"/>
  <c r="HX73" i="5"/>
  <c r="HZ51" i="5"/>
  <c r="IB50" i="5"/>
  <c r="IB62" i="5"/>
  <c r="HV62" i="5"/>
  <c r="HX61" i="5"/>
  <c r="HV39" i="5"/>
  <c r="HX38" i="5"/>
  <c r="HZ39" i="5"/>
  <c r="IB38" i="5"/>
  <c r="HZ86" i="5"/>
  <c r="IB85" i="5"/>
  <c r="HZ74" i="5"/>
  <c r="IB73" i="5"/>
  <c r="HZ52" i="5" l="1"/>
  <c r="IB51" i="5"/>
  <c r="IB63" i="5"/>
  <c r="HZ66" i="5"/>
  <c r="HV52" i="5"/>
  <c r="HX51" i="5"/>
  <c r="HV75" i="5"/>
  <c r="HX74" i="5"/>
  <c r="HZ75" i="5"/>
  <c r="IB74" i="5"/>
  <c r="HZ40" i="5"/>
  <c r="IB39" i="5"/>
  <c r="HV63" i="5"/>
  <c r="HX62" i="5"/>
  <c r="HV87" i="5"/>
  <c r="HX86" i="5"/>
  <c r="HZ87" i="5"/>
  <c r="IB86" i="5"/>
  <c r="HV40" i="5"/>
  <c r="HX39" i="5"/>
  <c r="HV76" i="5" l="1"/>
  <c r="HX75" i="5"/>
  <c r="HZ88" i="5"/>
  <c r="IB87" i="5"/>
  <c r="HV88" i="5"/>
  <c r="HX87" i="5"/>
  <c r="HV53" i="5"/>
  <c r="HX52" i="5"/>
  <c r="HV41" i="5"/>
  <c r="HX40" i="5"/>
  <c r="HZ53" i="5"/>
  <c r="IB52" i="5"/>
  <c r="IB64" i="5"/>
  <c r="HV64" i="5"/>
  <c r="HX63" i="5"/>
  <c r="HZ76" i="5"/>
  <c r="IB75" i="5"/>
  <c r="HZ67" i="5"/>
  <c r="HZ41" i="5"/>
  <c r="IB40" i="5"/>
  <c r="HZ42" i="5" l="1"/>
  <c r="IB41" i="5"/>
  <c r="HV65" i="5"/>
  <c r="HX64" i="5"/>
  <c r="HV89" i="5"/>
  <c r="HX88" i="5"/>
  <c r="HV54" i="5"/>
  <c r="HX53" i="5"/>
  <c r="HZ54" i="5"/>
  <c r="IB53" i="5"/>
  <c r="IB65" i="5"/>
  <c r="HV77" i="5"/>
  <c r="HX76" i="5"/>
  <c r="HV42" i="5"/>
  <c r="HX41" i="5"/>
  <c r="HZ77" i="5"/>
  <c r="IB76" i="5"/>
  <c r="HZ68" i="5"/>
  <c r="HZ89" i="5"/>
  <c r="IB88" i="5"/>
  <c r="HV66" i="5" l="1"/>
  <c r="HX65" i="5"/>
  <c r="HZ43" i="5"/>
  <c r="IB42" i="5"/>
  <c r="HZ55" i="5"/>
  <c r="IB54" i="5"/>
  <c r="IB66" i="5"/>
  <c r="HZ90" i="5"/>
  <c r="IB89" i="5"/>
  <c r="HX42" i="5"/>
  <c r="HV43" i="5"/>
  <c r="HZ78" i="5"/>
  <c r="IB77" i="5"/>
  <c r="HV55" i="5"/>
  <c r="HX54" i="5"/>
  <c r="HV90" i="5"/>
  <c r="HX89" i="5"/>
  <c r="HV78" i="5"/>
  <c r="HX77" i="5"/>
  <c r="HV91" i="5" l="1"/>
  <c r="HX90" i="5"/>
  <c r="HV67" i="5"/>
  <c r="HX66" i="5"/>
  <c r="HZ44" i="5"/>
  <c r="IB44" i="5" s="1"/>
  <c r="IB43" i="5"/>
  <c r="HX55" i="5"/>
  <c r="HV56" i="5"/>
  <c r="HV44" i="5"/>
  <c r="HX44" i="5" s="1"/>
  <c r="HX43" i="5"/>
  <c r="IB90" i="5"/>
  <c r="HZ91" i="5"/>
  <c r="HV79" i="5"/>
  <c r="HX78" i="5"/>
  <c r="IB78" i="5"/>
  <c r="HZ79" i="5"/>
  <c r="HZ56" i="5"/>
  <c r="IB55" i="5"/>
  <c r="IB67" i="5"/>
  <c r="IB56" i="5" l="1"/>
  <c r="IB68" i="5"/>
  <c r="HX56" i="5"/>
  <c r="HV92" i="5"/>
  <c r="HX91" i="5"/>
  <c r="HV68" i="5"/>
  <c r="HX68" i="5" s="1"/>
  <c r="HX67" i="5"/>
  <c r="HZ92" i="5"/>
  <c r="IB91" i="5"/>
  <c r="HZ80" i="5"/>
  <c r="IB80" i="5" s="1"/>
  <c r="IB79" i="5"/>
  <c r="HV80" i="5"/>
  <c r="HX80" i="5" s="1"/>
  <c r="HX79" i="5"/>
  <c r="HX92" i="5" l="1"/>
  <c r="IB92" i="5"/>
</calcChain>
</file>

<file path=xl/sharedStrings.xml><?xml version="1.0" encoding="utf-8"?>
<sst xmlns="http://schemas.openxmlformats.org/spreadsheetml/2006/main" count="1951" uniqueCount="496">
  <si>
    <t>Proceso: 
Gestión de Estudios de Desarrollo Económico</t>
  </si>
  <si>
    <t>Código:</t>
  </si>
  <si>
    <t>GEDE-P3-F1</t>
  </si>
  <si>
    <t>Fecha Datos</t>
  </si>
  <si>
    <t>Fecha Actualización</t>
  </si>
  <si>
    <t>Versión:</t>
  </si>
  <si>
    <t>Fecha:</t>
  </si>
  <si>
    <t>Formato de Bases de Datos</t>
  </si>
  <si>
    <t>Página:</t>
  </si>
  <si>
    <t>Página 1 de 1</t>
  </si>
  <si>
    <t>Elaborado por:</t>
  </si>
  <si>
    <r>
      <t xml:space="preserve">Juliana Serna
</t>
    </r>
    <r>
      <rPr>
        <sz val="10"/>
        <color theme="1"/>
        <rFont val="Arial"/>
        <family val="2"/>
      </rPr>
      <t>Profesional Universitario Subdireción de Información y  Estadísticas</t>
    </r>
  </si>
  <si>
    <t>Revisado por:</t>
  </si>
  <si>
    <r>
      <t xml:space="preserve">Yaneth Pinilla Beltrán
</t>
    </r>
    <r>
      <rPr>
        <sz val="10"/>
        <color theme="1"/>
        <rFont val="Arial"/>
        <family val="2"/>
      </rPr>
      <t>Subdirectora de Información y Estadísticas</t>
    </r>
  </si>
  <si>
    <t>Aprobado por:</t>
  </si>
  <si>
    <r>
      <t xml:space="preserve">María Catalina Bejarano Soto
</t>
    </r>
    <r>
      <rPr>
        <sz val="10"/>
        <color theme="1"/>
        <rFont val="Arial"/>
        <family val="2"/>
      </rPr>
      <t>Directora de Estudios de Desarrollo Económico</t>
    </r>
  </si>
  <si>
    <t>I. IDENTIFICACIÓN DE LA BASE DE DATOS</t>
  </si>
  <si>
    <t>1.</t>
    <phoneticPr fontId="0" type="noConversion"/>
  </si>
  <si>
    <t>Nombre de la base de datos:</t>
  </si>
  <si>
    <t>BD_EMCM (encuesta mensual de comercio minorista) DEPARTAMENTOS</t>
  </si>
  <si>
    <t>2.</t>
    <phoneticPr fontId="0" type="noConversion"/>
  </si>
  <si>
    <t>Descripción de la base de datos:</t>
  </si>
  <si>
    <t xml:space="preserve">Contiene información sobre el panorama del comercio minorista </t>
  </si>
  <si>
    <t>índices y variaciones de las ventas reales y el empleo de Bogotá, 5 departamentos y otros</t>
  </si>
  <si>
    <t>3.</t>
    <phoneticPr fontId="0" type="noConversion"/>
  </si>
  <si>
    <t>Fuente primaria de información:</t>
  </si>
  <si>
    <t xml:space="preserve">DANE- Encuesta Mensual de Comercio </t>
  </si>
  <si>
    <t>4.</t>
    <phoneticPr fontId="0" type="noConversion"/>
  </si>
  <si>
    <t>Tipo de archivo:</t>
  </si>
  <si>
    <t>Excel</t>
  </si>
  <si>
    <t>X</t>
  </si>
  <si>
    <t xml:space="preserve">Access </t>
  </si>
  <si>
    <t>Texto o archivo plano</t>
  </si>
  <si>
    <t>SAS</t>
  </si>
  <si>
    <t>SPSS</t>
  </si>
  <si>
    <t>Stata</t>
  </si>
  <si>
    <t>Otro</t>
  </si>
  <si>
    <t>Cuál?</t>
  </si>
  <si>
    <t>5.</t>
    <phoneticPr fontId="0" type="noConversion"/>
  </si>
  <si>
    <t>Tamaño o peso del archivo en KB, MB, GB, o TB:</t>
    <phoneticPr fontId="0" type="noConversion"/>
  </si>
  <si>
    <t>1175 Kb</t>
  </si>
  <si>
    <t xml:space="preserve">6. </t>
  </si>
  <si>
    <t>Periodo inicial (aaaa/mm):</t>
  </si>
  <si>
    <t>Enero/2019</t>
  </si>
  <si>
    <t>Periodo final (aaaa/mm):</t>
  </si>
  <si>
    <t>7.</t>
  </si>
  <si>
    <t>Cobertura geográfica:</t>
  </si>
  <si>
    <t>Bogotá</t>
  </si>
  <si>
    <t>8.</t>
  </si>
  <si>
    <t>Nivel de desagregación temática:</t>
    <phoneticPr fontId="0" type="noConversion"/>
  </si>
  <si>
    <t>Ventas reales y empleo desagregados según agrupaciones temáticas</t>
  </si>
  <si>
    <t>9.</t>
  </si>
  <si>
    <t>Frecuencia de actualización de datos:</t>
  </si>
  <si>
    <t>Mensual</t>
  </si>
  <si>
    <t>Bimestral</t>
  </si>
  <si>
    <t>Trimestral</t>
  </si>
  <si>
    <t>Semestral</t>
  </si>
  <si>
    <t>Anual</t>
  </si>
  <si>
    <t>Otra</t>
  </si>
  <si>
    <t xml:space="preserve">Cuál? </t>
  </si>
  <si>
    <t>II. PROPIEDAD DE LA INFORMACIÓN</t>
  </si>
  <si>
    <t xml:space="preserve">1. </t>
  </si>
  <si>
    <t xml:space="preserve">Entidad responsable en el Distrito Capital D.C.: </t>
  </si>
  <si>
    <t xml:space="preserve">Secretaría Distrital de Desarrollo Económico </t>
  </si>
  <si>
    <t>2.</t>
  </si>
  <si>
    <r>
      <rPr>
        <sz val="10"/>
        <color rgb="FF000000"/>
        <rFont val="Arial"/>
        <family val="2"/>
      </rPr>
      <t>R</t>
    </r>
    <r>
      <rPr>
        <sz val="10"/>
        <color indexed="8"/>
        <rFont val="Arial"/>
        <family val="2"/>
      </rPr>
      <t>esponsable de la información:</t>
    </r>
  </si>
  <si>
    <t>Subdirector(a) de Información y Estadísticas</t>
  </si>
  <si>
    <t>Yaneth Lucia Pinilla Beltrán</t>
  </si>
  <si>
    <t>3.</t>
  </si>
  <si>
    <t>Número telefónico:</t>
  </si>
  <si>
    <t>601 3693777 ext 241</t>
  </si>
  <si>
    <t>4.</t>
  </si>
  <si>
    <t>E-mail:</t>
  </si>
  <si>
    <t>ypinilla@sdde.gov.co</t>
  </si>
  <si>
    <t>5.</t>
  </si>
  <si>
    <t>Profesional que actualiza:</t>
  </si>
  <si>
    <t xml:space="preserve"> Luis Giovanny Suarez Villalobos - Profesional de la SIE</t>
  </si>
  <si>
    <t>III. ACCESO A LA INFORMACION</t>
    <phoneticPr fontId="0" type="noConversion"/>
  </si>
  <si>
    <t>1.</t>
  </si>
  <si>
    <t>Tipo de acceso:</t>
    <phoneticPr fontId="0" type="noConversion"/>
  </si>
  <si>
    <t>Gratuita</t>
    <phoneticPr fontId="0" type="noConversion"/>
  </si>
  <si>
    <t>Comercializada</t>
    <phoneticPr fontId="0" type="noConversion"/>
  </si>
  <si>
    <t>Por convenios</t>
    <phoneticPr fontId="0" type="noConversion"/>
  </si>
  <si>
    <t>Restringida</t>
    <phoneticPr fontId="0" type="noConversion"/>
  </si>
  <si>
    <t>Parcial</t>
    <phoneticPr fontId="0" type="noConversion"/>
  </si>
  <si>
    <t>No hay acceso</t>
    <phoneticPr fontId="0" type="noConversion"/>
  </si>
  <si>
    <t>Otro:</t>
  </si>
  <si>
    <t>IV. OBSERVACIONES</t>
  </si>
  <si>
    <t>Si este documento se encuentra impreso no se garantiza su vigencia, por lo tanto es Copia No Controlada</t>
  </si>
  <si>
    <t>El usuario al momento de consultarlo debe compararlo con la versión oficial publicada en la Intranet.</t>
  </si>
  <si>
    <t>PE-P3-F1</t>
  </si>
  <si>
    <t>CAMBIOS EN EL DOCUMENTO</t>
  </si>
  <si>
    <t>RESPONSABLE</t>
  </si>
  <si>
    <t>FECHA</t>
  </si>
  <si>
    <t>VERSIÓN</t>
  </si>
  <si>
    <t>Creación del documento</t>
  </si>
  <si>
    <t>Subdirector(a) de Información y Estadísticas/Directo(a) de Estudios de Desarrollo Económico</t>
  </si>
  <si>
    <t>Agosto de 2021</t>
  </si>
  <si>
    <t>Actualización de encabezados y campos</t>
  </si>
  <si>
    <t>17 de noviembre de 2023</t>
  </si>
  <si>
    <t>Inclusión diccionario de datos</t>
  </si>
  <si>
    <t>Sistema de Información</t>
  </si>
  <si>
    <t>BD EMCM (encuesta mensual de comercio minorista) departamentos</t>
  </si>
  <si>
    <r>
      <rPr>
        <b/>
        <sz val="10"/>
        <color theme="1"/>
        <rFont val="Arial"/>
        <family val="2"/>
      </rPr>
      <t>Fuente:</t>
    </r>
    <r>
      <rPr>
        <sz val="10"/>
        <color theme="1"/>
        <rFont val="Arial"/>
        <family val="2"/>
      </rPr>
      <t xml:space="preserve"> </t>
    </r>
  </si>
  <si>
    <t>Departamento Administrativo Nacional de Estadística, Dane.- Andemos</t>
  </si>
  <si>
    <t>Link:</t>
  </si>
  <si>
    <t>https://www.dane.gov.co/index.php/estadisticas-por-tema/comercio-interno/encuesta-mensual-de-comercio-emc</t>
  </si>
  <si>
    <t xml:space="preserve">Unidades: </t>
  </si>
  <si>
    <t>variación porcentual base 2019=100.</t>
  </si>
  <si>
    <r>
      <rPr>
        <b/>
        <sz val="10"/>
        <color theme="1"/>
        <rFont val="Arial"/>
        <family val="2"/>
      </rPr>
      <t>Fecha de actualización:</t>
    </r>
    <r>
      <rPr>
        <sz val="10"/>
        <color theme="1"/>
        <rFont val="Arial"/>
        <family val="2"/>
      </rPr>
      <t xml:space="preserve"> </t>
    </r>
  </si>
  <si>
    <t>Nota: Preliminar (P)</t>
  </si>
  <si>
    <t>Periodo</t>
  </si>
  <si>
    <t>Mes</t>
  </si>
  <si>
    <t>Departamento</t>
  </si>
  <si>
    <t xml:space="preserve">Indices de personal ocupado promedio segun actividad CIIU departamentos  </t>
  </si>
  <si>
    <t>Indices de las ventas en valores reales segun actividad CIIU departamentos</t>
  </si>
  <si>
    <t>Indices de las ventas en valores nominales segun actividad CIIU departamentos</t>
  </si>
  <si>
    <t>Variacion anual del personal ocupado promedio segun actividad comercial  CIIU rev 4 departamentos</t>
  </si>
  <si>
    <t>Variacion anual de las ventas reales segun actividad comercial CIIU rev 4 departamentos</t>
  </si>
  <si>
    <t>Variacion anual de las ventas nominales segun actividad comercial CIIU rev 4 departamentos</t>
  </si>
  <si>
    <t>Variacion periodo corrido del personal ocupado promedio segun actividad comercial  CIIU rev 4 departamentos</t>
  </si>
  <si>
    <t>Variacion periodo corrido de las ventas reales segun actividad comercial CIIU rev 4 departamentos</t>
  </si>
  <si>
    <t>Variacion periodo corrido de las ventas nominales segun actividad comercial CIIU rev 4 deparamentos</t>
  </si>
  <si>
    <t>Contribución anual del personal ocupado promedio segun actividad comercial  CIIU rev 4 departamentos</t>
  </si>
  <si>
    <t>Contribución anual de las ventas segun actividad comercial CIIU rev 4 departamentos</t>
  </si>
  <si>
    <t>Contribución periodo corrido del personal ocupado promedio segun actividad comercial  CIIU rev 4 departamentos</t>
  </si>
  <si>
    <t>Contribución año corrido de las ventas segun actividad comercial CIIU rev 4 departamentos</t>
  </si>
  <si>
    <t>Venta de vehiculos</t>
  </si>
  <si>
    <t>Total comercio minorista y vehiculos en el departamento divisiones 45 y 47  CIIU rev 4 AC</t>
  </si>
  <si>
    <t>4511 Vehiculos automotores nuevos</t>
  </si>
  <si>
    <t>4530 4541 Partes piezas autopartes y accesorios lujos para vehiculos automotores motocicletas sus partes y accesorios</t>
  </si>
  <si>
    <t xml:space="preserve">4711  4719  4721 4722  4723  4724  4729  en establecimientos no especializados y en especializados en alimentos bebidas y tabaco </t>
  </si>
  <si>
    <t>4741  4742  4751  4752  4753  4754  4755  4759   equipos de informatica y comunicaciones en establecimientos especializados  otros enseres domesticos en establecimientos especializados</t>
  </si>
  <si>
    <t>4761  4762  4769  4774 Articulos culturales y de entretenimiento en establecimientos especializados</t>
  </si>
  <si>
    <t>4771  4772 Prendas de vestir y sus accesorios calzado y articulos sucedaneos al cuero en establecimientos especializados</t>
  </si>
  <si>
    <t xml:space="preserve">4773 Productos farmaceuticos medicinales odontologicos articulos de perfumeria cosmeticos y de tocador  </t>
  </si>
  <si>
    <t>Total comercio minorista y vehiculos en el departamento divisiones 45 y 47  CIIU rev 4 ac variacion anual</t>
  </si>
  <si>
    <t>4511 Vehiculos automotores nuevos variacion anual</t>
  </si>
  <si>
    <t>4530 4541 Partes piezas autopartes y accesorios lujos para vehiculos automotores motocicletas sus partes y accesorios variacion anual</t>
  </si>
  <si>
    <t xml:space="preserve">4711  4719  4721 4722  4723  4724  4729  En establecimientos no especializados y en especializados en alimentos bebidas y tabaco variacion anual </t>
  </si>
  <si>
    <t>4741  4742  4751  4752  4753  4754  4755  4759   Equipos de informatica y comunicaciones en establecimientos especializados  otros enseres domesticos en establecimientos especializados variacion anual</t>
  </si>
  <si>
    <t>4761  4762  4769  4774 Articulos culturales y de entretenimiento en establecimientos especializados variacion anual</t>
  </si>
  <si>
    <t>4771  4772 Prendas de vestir y sus accesorios calzado y articulos sucedaneos al cuero en establecimientos especializados variacion anual</t>
  </si>
  <si>
    <t xml:space="preserve">4773 Productos farmaceuticos medicinales odontologicos articulos de perfumeria cosmeticos y de tocador variacion anual  </t>
  </si>
  <si>
    <t>Total comercio minorista y vehiculos en el departamento divisiones 45 y 47  CIIU rev 4 ac variacion periodo corrido</t>
  </si>
  <si>
    <t>4511 Vehiculos automotores nuevos variacion periodo corrido</t>
  </si>
  <si>
    <t>4530 4541 Partes piezas autopartes y accesorios lujos para vehiculos automotores motocicletas sus partes y accesorios variacion periodo corrido</t>
  </si>
  <si>
    <t>4711  4719  4721 4722  4723  4724  4729  En establecimientos no especializados y en especializados en alimentos bebidas y tabaco variacion periodo corrido</t>
  </si>
  <si>
    <t>4741  4742  4751  4752  4753  4754  4755  4759  Equipos de informatica y comunicaciones en establecimientos especializados otros enseres domesticos en establecimientos especializados variacion periodo corrido</t>
  </si>
  <si>
    <t>4761  4762  4769  4774 Articulos culturales y de entretenimiento en establecimientos especializados variacion periodo corrido</t>
  </si>
  <si>
    <t>4771  4772 Prendas de vestir y sus accesorios calzado y articulos sucedaneos al cuero en establecimientos especializados variacion periodo corrido</t>
  </si>
  <si>
    <t>4773 Productos farmaceuticos medicinales odontologicos articulos de perfumeria cosmeticos y de tocador variacion periodo corrido</t>
  </si>
  <si>
    <t>Venta mensual de vehiculos nuevos por departamento</t>
  </si>
  <si>
    <t>Ventas acumuladas de vehiculos nuevos por departamento</t>
  </si>
  <si>
    <t>Variacion anual de vehiculos nuevos por departamento</t>
  </si>
  <si>
    <t>Variacion periodo corrido de las ventas acumuladas de vehiculos nuevos por departamento</t>
  </si>
  <si>
    <t>Venta mensual de motos nuevas por departamento</t>
  </si>
  <si>
    <t>Ventas acumuladas de motos nuevas por departamento</t>
  </si>
  <si>
    <t>Variacion anual de motos nuevas por departamento</t>
  </si>
  <si>
    <t>Variacion periodo corrido de motos nuevas por departamento</t>
  </si>
  <si>
    <t>Enero</t>
  </si>
  <si>
    <t>Antioquia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</si>
  <si>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</si>
  <si>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</si>
  <si>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</si>
  <si>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</si>
  <si>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</si>
  <si>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</si>
  <si>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</si>
  <si>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</si>
  <si>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</si>
  <si>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</si>
  <si>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</si>
  <si>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Atlantico</t>
  </si>
  <si>
    <t>Cundinamarca</t>
  </si>
  <si>
    <t>Santander</t>
  </si>
  <si>
    <t>Valle del Cauca</t>
  </si>
  <si>
    <t>Otros Departamentos</t>
  </si>
  <si>
    <t>BD_EMCM (encuesta mensual de comercio minorista) NACIONAL</t>
  </si>
  <si>
    <t>índices y variaciones de las ventas reales y el empleo Total Nacional</t>
  </si>
  <si>
    <t xml:space="preserve">BD EMCM (encuesta mensual de comercio minorista) Nacional </t>
  </si>
  <si>
    <t>Departamento administrativo nacional de estadística, Dane. - Andemos.</t>
  </si>
  <si>
    <t>Indices del personal ocupado segun categorias de contratacion</t>
  </si>
  <si>
    <t>Indices del personal ocupado segun actividad CIIU rev 4 ac</t>
  </si>
  <si>
    <t>Indice sueldos percapita</t>
  </si>
  <si>
    <t>Indices de las ventas en valores reales segun actividad CIIU</t>
  </si>
  <si>
    <t>Indices de las ventas en valores nominales segun actividad CIIU</t>
  </si>
  <si>
    <t>Variacion anual del personal ocupado segun categorias de contratacion</t>
  </si>
  <si>
    <t xml:space="preserve"> Variacion anual del personal ocupado promedio segun actividad comercial  CIIU Rev 4</t>
  </si>
  <si>
    <t>Variacion anual sueldos per capita</t>
  </si>
  <si>
    <t>Variacion anual de las ventas reales segun actividad comercial CIIU rev 4</t>
  </si>
  <si>
    <t>Variacion anual de las ventas nominales segun actividad comercial CIIU rev 4</t>
  </si>
  <si>
    <t>Variacion periodo corrido del personal ocupado segun categorias de contratacion</t>
  </si>
  <si>
    <t xml:space="preserve"> Variacion periodo corrido del personal ocupado promedio segun actividad comercial  CIIU rev 4</t>
  </si>
  <si>
    <t>Variacion periodo corrido sueldos 
per capita</t>
  </si>
  <si>
    <t>Variacion periodo corrido de las ventas reales segun actividad comercial CIIU rev 4</t>
  </si>
  <si>
    <t>Variacion periodo corrido de las ventas nominales segun actividad comercial CIIU rev 4</t>
  </si>
  <si>
    <t>Contribución anual del personal ocupado segun categorias de contratacion</t>
  </si>
  <si>
    <t xml:space="preserve"> Contribución anual del personal ocupado promedio segun actividad comercial  CIIU Rev 4</t>
  </si>
  <si>
    <t>Contribución anual de las ventas segun actividad comercial CIIU rev 4</t>
  </si>
  <si>
    <t>Contribución año corrido del personal ocupado segun categorias de contratacion</t>
  </si>
  <si>
    <t xml:space="preserve"> Contribución año corrido del personal ocupado promedio segun actividad comercial  CIIU Rev 4</t>
  </si>
  <si>
    <t>Contribución año corrido de las ventas segun actividad comercial CIIU rev 4</t>
  </si>
  <si>
    <t>Indice personal permanente</t>
  </si>
  <si>
    <t>Indice personal temporal directo</t>
  </si>
  <si>
    <t>Indice personal temporal a traves de empresas</t>
  </si>
  <si>
    <t>Indice aprendices y pasantes en etapa practica</t>
  </si>
  <si>
    <t>Indice total personal ocupado promedio</t>
  </si>
  <si>
    <t xml:space="preserve">Indice total comercio minorista </t>
  </si>
  <si>
    <t>Indice total comercio minorista y vehiculos excepto grupo CIIU 473</t>
  </si>
  <si>
    <t>Indice  4511 vehiculos automotores nuevos</t>
  </si>
  <si>
    <t>Indice  4530 Partes piezas y accesorios para vehiculos automotores</t>
  </si>
  <si>
    <t xml:space="preserve"> Indice  4541  motocicletas y de sus partes piezas y sus accesorios</t>
  </si>
  <si>
    <t>Indice 4711 472 no especializados con surtido compuesto principalmente por alimentos y  especializados en la venta de alimentos</t>
  </si>
  <si>
    <t>Indice 4719 no especializados con surtido compuesto principalmente por productos diferentes de alimentos bebidas y tabaco</t>
  </si>
  <si>
    <t>Indice 4731  Combustibles para automotores lubricantes aditivos y productos de limpieza para vehiculos automotores</t>
  </si>
  <si>
    <t xml:space="preserve"> Indice 4732  combustibles para automotores lubricantes aditivos y productos de limpieza para vehiculos automotores</t>
  </si>
  <si>
    <t>Indice 474 equipos de informatica y comunicaciones en establecimientos especializados</t>
  </si>
  <si>
    <t>Indice 475 otros enseres domesticos en establecimientos especializados</t>
  </si>
  <si>
    <t>Indice 476 artículos culturales y de entretenimiento en establecimientos especializados</t>
  </si>
  <si>
    <t>Indice  4771  4772 Prendas de vestir y sus accesorios calzado y articulos sucedaneos al cuero en establecimientos especializados</t>
  </si>
  <si>
    <t xml:space="preserve">Indice  4773 productos farmaceuticos medicinales odontologicos articulos de perfumeria cosmeticos y de tocador  </t>
  </si>
  <si>
    <t>Indice  4774 otros productos nuevos en establecimientos especializados</t>
  </si>
  <si>
    <t>Indice sueldos reales per capita</t>
  </si>
  <si>
    <t>Indice sueldos nominales per capita</t>
  </si>
  <si>
    <t xml:space="preserve">Indice de ventas reales  total comercio minorista </t>
  </si>
  <si>
    <t>Indice de ventas reales  total comercio minorista y vehiculos excepto grupo CIIU 473</t>
  </si>
  <si>
    <t>Indice de ventas reales  4511 vehiculos automotores nuevos</t>
  </si>
  <si>
    <t>Indice de ventas reales  4530 partes piezas autopartes y accesorios lujos para vehiculos automotores</t>
  </si>
  <si>
    <t xml:space="preserve"> Indice de ventas reales  4541  motocicletas y de sus partes piezas y sus accesorios</t>
  </si>
  <si>
    <t>Indice de ventas reales  4711 472 no especializados con surtido compuesto principalmente por alimentos y  especializados en la venta de alimentos</t>
  </si>
  <si>
    <t>Indice de ventas reales  4719 no especializados con surtido compuesto principalmente por productos diferentes de alimentos bebidas y tabaco</t>
  </si>
  <si>
    <t>Indice de entas reales  4731 comercio al por menor de combustible para automotores</t>
  </si>
  <si>
    <t xml:space="preserve"> Indice de ventas reales  4732   comercio al por menor de lubricantes aditivos y productos de limpieza para
 vehiculos automotores</t>
  </si>
  <si>
    <t>Indice de ventas reales  474 equipos de informatica y comunicaciones en establecimientos especializados</t>
  </si>
  <si>
    <t>Indice de ventas reales  475 otros enseres domesticos en establecimientos especializados</t>
  </si>
  <si>
    <t>Indice de ventas reales  476 articulos culturales y de entretenimiento en establecimientos especializados</t>
  </si>
  <si>
    <t>Indice de ventas reales  4771  4772 prendas de vestir y sus accesorios calzado y articulos sucedaneos al cuero en establecimientos especializados</t>
  </si>
  <si>
    <t xml:space="preserve">Indice de ventas reales  4773 productos farmaceuticos medicinales odontologicos articulos de perfumeria cosmeticos y de tocador  </t>
  </si>
  <si>
    <t>Indice de ventas reales  4774 otros productos nuevos en establecimientos especializados</t>
  </si>
  <si>
    <t xml:space="preserve">Indice de ventas nominales  total comercio minorista </t>
  </si>
  <si>
    <t>Indice de ventas nominales  total comercio minorista y vehiculos excepto grupo CIIU 473</t>
  </si>
  <si>
    <t>Indice de ventas nominales  4511 vehiculos automotores nuevos</t>
  </si>
  <si>
    <t>Indice de ventas nominales  4530 partes piezas autopartes y accesorios lujos para vehiculos automotores</t>
  </si>
  <si>
    <t>Indice de ventas nominales   4541  motocicletas y de sus partes piezas y sus accesorios</t>
  </si>
  <si>
    <t>Indice de ventas nominales  4711 472 no especializados con surtido compuesto principalmente por alimentos y  especializados en la venta de alimentos</t>
  </si>
  <si>
    <t>Indice de ventas nominales  4719 no especializados con surtido compuesto principalmente por productos diferentes de alimentos bebidas y tabaco</t>
  </si>
  <si>
    <t>Indice de ventas nominales  4731 comercio al por menor de combustible para automotores</t>
  </si>
  <si>
    <t xml:space="preserve"> Indice de ventas nominales  4732   comercio al por menor de lubricantes aditivos y productos de limpieza para
 vehiculos automotores</t>
  </si>
  <si>
    <t>Indice de ventas nominales  474 equipos de informatica y comunicaciones en establecimientos especializados</t>
  </si>
  <si>
    <t>Indice de ventas nominales  475 otros enseres domesticos en establecimientos especializados</t>
  </si>
  <si>
    <t>Indice de ventas nominales  476 articulos culturales y de entretenimiento en establecimientos especializados</t>
  </si>
  <si>
    <t>Indice de ventas nominales  4771  4772 prendas de vestir y sus accesorios calzado y articulos sucedaneos al cuero en establecimientos especializados</t>
  </si>
  <si>
    <t xml:space="preserve">Indice de ventas nominales  4773 productos farmaceuticos medicinales odontologicos articulos de perfumeria cosmeticos y de tocador  </t>
  </si>
  <si>
    <t>Indice de ventas nominales  4774 otros productos nuevos en establecimientos especializados</t>
  </si>
  <si>
    <t>Personal permanente  variacion anual</t>
  </si>
  <si>
    <t>Personal temporal directo  variacion anual</t>
  </si>
  <si>
    <t>Personal temporal a traves de empresas  variacion anual</t>
  </si>
  <si>
    <t xml:space="preserve"> Aprendices y pasantes en etapa practica  variacion anual</t>
  </si>
  <si>
    <t>Total personal ocupado promedio  variacion anual</t>
  </si>
  <si>
    <t xml:space="preserve">Total comercio minorista </t>
  </si>
  <si>
    <t>Total comercio minorista y vehiculos excepto grupo CIIU 473</t>
  </si>
  <si>
    <t>4511 vehiculos automotores nuevos</t>
  </si>
  <si>
    <t>4530 partes piezas y accesorios para vehiculos automotores</t>
  </si>
  <si>
    <t xml:space="preserve"> 4541  motocicletas y de sus partes piezas y sus accesorios</t>
  </si>
  <si>
    <t>4711 472 no especializados con surtido compuesto principalmente por alimentos y  especializados en la venta de alimentos</t>
  </si>
  <si>
    <t>4719 no especializados con surtido compuesto principalmente por productos diferentes de alimentos bebidas y tabaco</t>
  </si>
  <si>
    <t>4731  combustibles para automotores lubricantes aditivos y productos de limpieza para vehiculos automotores</t>
  </si>
  <si>
    <t xml:space="preserve"> 4732  combustibles para automotores lubricantes aditivos y productos de limpieza para vehiculos automotores</t>
  </si>
  <si>
    <t>474 equipos de informatica y comunicaciones en establecimientos especializados</t>
  </si>
  <si>
    <t>475 otros enseres domesticos en establecimientos especializados</t>
  </si>
  <si>
    <t>476 articulos culturales y de entretenimiento en establecimientos especializados</t>
  </si>
  <si>
    <t>4771  4772 prendas de vestir y sus accesorios calzado y articulos sucedaneos al cuero en establecimientos especializados</t>
  </si>
  <si>
    <t xml:space="preserve">4773 productos farmaceuticos medicinales odontologicos articulos de perfumeria cosmeticos y de tocador  </t>
  </si>
  <si>
    <t>4774 otros productos nuevos en establecimientos especializados</t>
  </si>
  <si>
    <t xml:space="preserve"> Sueldos nominales per capita variacion anual</t>
  </si>
  <si>
    <t>Sueldos reales per capita variacion anual</t>
  </si>
  <si>
    <t xml:space="preserve">Total comercio minorista variacion anual </t>
  </si>
  <si>
    <t xml:space="preserve">Total comercio minorista y vehiculos excepto grupo CIIU 473 variacion anual </t>
  </si>
  <si>
    <t xml:space="preserve">4511 vehiculos automotores nuevos variacion anual </t>
  </si>
  <si>
    <t xml:space="preserve">4530 partes piezas autopartes y accesorios lujos para vehiculos automotores variacion anual </t>
  </si>
  <si>
    <t xml:space="preserve">4541  motocicletas y de sus partes piezas y sus accesorios variacion anual </t>
  </si>
  <si>
    <t xml:space="preserve">4711 472 no especializados con surtido compuesto principalmente por alimentos y  especializados en la venta de alimentos variacion anual </t>
  </si>
  <si>
    <t xml:space="preserve">4719 no especializados con surtido compuesto principalmente por productos diferentes de alimentos bebidas y tabaco variacion anual </t>
  </si>
  <si>
    <t xml:space="preserve">4731 comercio al por menor de combustible para automotores variacion anual </t>
  </si>
  <si>
    <t xml:space="preserve">4732   comercio al por menor de lubricantes aditivos y productos de limpieza para
 vehiculos automotores variacion anual </t>
  </si>
  <si>
    <t xml:space="preserve">474 equipos de informatica y comunicaciones en establecimientos especializados variacion anual </t>
  </si>
  <si>
    <t xml:space="preserve">475 otros enseres domesticos en establecimientos especializados variacion anual </t>
  </si>
  <si>
    <t xml:space="preserve">476 articulos culturales y de entretenimiento en establecimientos especializados variacion anual </t>
  </si>
  <si>
    <t xml:space="preserve">4771  4772 prendas de vestir y sus accesorios calzado y articulos sucedaneos al cuero en establecimientos especializados variacion anual </t>
  </si>
  <si>
    <t xml:space="preserve">4773 productos farmaceuticos medicinales odontologicos articulos de perfumeria, cosmeticos y de tocador variacion anual   </t>
  </si>
  <si>
    <t xml:space="preserve">4774 otros productos nuevos en establecimientos especializados variacion anual </t>
  </si>
  <si>
    <t>Total comercio minorista y vehiculos excepto grupo CIIU 473 variacion anual</t>
  </si>
  <si>
    <t>4511 vehiculos automotores nuevos variacion anual</t>
  </si>
  <si>
    <t>4530 partes piezas y accesorios para vehiculos automotores variacion anual</t>
  </si>
  <si>
    <t>4541  motocicletas y de sus partes piezas y sus accesorios variacion anual</t>
  </si>
  <si>
    <t>4711 472 no especializados con surtido compuesto principalmente por alimentos y  especializados en la venta de alimentos variacion anual</t>
  </si>
  <si>
    <t>4719 no especializados con surtido compuesto principalmente por productos diferentes de alimentos bebidas y tabaco variacion anual</t>
  </si>
  <si>
    <t>4731 comercio al por menor de combustible para automotores variacion anual</t>
  </si>
  <si>
    <t xml:space="preserve"> 4732  comercio al por menor de lubricantes aditivos y productos de limpieza para
 vehiculos automotores variacion anual</t>
  </si>
  <si>
    <t>474 equipos de informatica y comunicaciones en establecimientos especializados variacion anual</t>
  </si>
  <si>
    <t>475 otros enseres domesticos en establecimientos especializados variacion anual</t>
  </si>
  <si>
    <t>476 articulos culturales y de entretenimiento en establecimientos especializados variacion anual</t>
  </si>
  <si>
    <t xml:space="preserve"> 4771  4772 prendas de vestir y sus accesorios calzado y articulos sucedaneos al cuero en establecimientos especializados</t>
  </si>
  <si>
    <t xml:space="preserve">4773 productos farmaceuticos medicinales odontologicos articulos de perfumeria cosmeticos y de tocador variacion anual  </t>
  </si>
  <si>
    <t>4774 otros productos nuevos en establecimientos especializados variacion anual</t>
  </si>
  <si>
    <t>Personal permanente variacion periodo corrido</t>
  </si>
  <si>
    <t>Personal temporal directo variacion periodo corrido</t>
  </si>
  <si>
    <t>Personal temporal a traves de empresas variacion periodo corrido</t>
  </si>
  <si>
    <t>Aprendices y pasantes en etapa practica variacion periodo corrido</t>
  </si>
  <si>
    <t>Total personal ocupado promedio variacion periodo corrido</t>
  </si>
  <si>
    <t>Total comercio minorista variacion periodo corrido</t>
  </si>
  <si>
    <t>Total comercio minorista y vehiculos excepto grupo CIIU 473 variacion periodo corrido</t>
  </si>
  <si>
    <t>4511 vehiculos automotores nuevos variacion periodo corrido</t>
  </si>
  <si>
    <t>4530 partes piezas y accesorios para vehiculos automotores variacion periodo corrido</t>
  </si>
  <si>
    <t>4541  motocicletas y de sus partes piezas y sus accesorios variacion periodo corrido</t>
  </si>
  <si>
    <t>4711 472 no especializados con surtido compuesto principalmente por alimentos y  especializados en la venta de alimentos variacion periodo corrido</t>
  </si>
  <si>
    <t>4719 no especializados con surtido compuesto principalmente por productos diferentes de alimentos bebidas y tabaco variacion periodo corrido</t>
  </si>
  <si>
    <t>4731  combustibles para automotores lubricantes aditivos y productos de limpieza para vehiculos automotores variacion periodo corrido</t>
  </si>
  <si>
    <t>4732  Combustibles para automotores lubricantes aditivos y productos de limpieza para vehiculos automotores variacion periodo corrido</t>
  </si>
  <si>
    <t>474 equipos de informatica y comunicaciones en establecimientos especializados variacion periodo corrido</t>
  </si>
  <si>
    <t>475 otros enseres domesticos en establecimientos especializados variacion periodo corrido</t>
  </si>
  <si>
    <t>476 articulos culturales y de entretenimiento en establecimientos especializados variacion periodo corrido</t>
  </si>
  <si>
    <t>4771  4772 prendas de vestir y sus accesorios calzado y articulos sucedaneos al cuero en establecimientos especializados variacion periodo corrido</t>
  </si>
  <si>
    <t>4773 productos farmaceuticos medicinales odontologicos articulos de perfumeria cosmeticos y de tocador  variacion periodo corrido</t>
  </si>
  <si>
    <t>4774 otros productos nuevos en establecimientos especializados variacion periodo corrido</t>
  </si>
  <si>
    <t xml:space="preserve"> Sueldos nominales per capita variacion periodo corrido</t>
  </si>
  <si>
    <t>Sueldos reales per capita variacion periodo corrido</t>
  </si>
  <si>
    <t>4530 Partes piezas y accesorios para vehiculos automotores variacion periodo corrido</t>
  </si>
  <si>
    <t>4731 comercio al por menor de combustible para automotores variacion periodo corrido</t>
  </si>
  <si>
    <t>4732  comercio al por menor de lubricantes aditivos y productos de limpieza para
 vehiculos automotores variacion periodo corrido</t>
  </si>
  <si>
    <t>475 otros enseres domesticos en establecimientos especializadosvariacion periodo corrido</t>
  </si>
  <si>
    <t>4773 productos farmaceuticos medicinales odontologicos articulos de perfumeria cosmeticos y de tocador variacion periodo corrido</t>
  </si>
  <si>
    <t xml:space="preserve"> 4732   comercio al por menor de lubricantes aditivos y productos de limpieza de vehículos automotores variacion periodo corrido</t>
  </si>
  <si>
    <t xml:space="preserve"> 4771  4772 prendas de vestir y sus accesorios calzado y articulos sucedaneos al cuero en establecimientos especializados variacion periodo corrido</t>
  </si>
  <si>
    <t>Personal permanente  contribucion anual</t>
  </si>
  <si>
    <t>Personal temporal directo  contribucion anual</t>
  </si>
  <si>
    <t>Personal temporal a traves de empresas  contribucion anual</t>
  </si>
  <si>
    <t xml:space="preserve"> Aprendices y pasantes en etapa practica  contribucion anual</t>
  </si>
  <si>
    <t>Total personal ocupado promedio  contribucion anual</t>
  </si>
  <si>
    <t xml:space="preserve">Total comercio minorista contribucion anual </t>
  </si>
  <si>
    <t>Total comercio minorista y vehiculos excepto grupo CIIU 473 contribucion anual</t>
  </si>
  <si>
    <t>4511 vehiculos automotores nuevos contribucion anual</t>
  </si>
  <si>
    <t>4530 partes piezas y accesorios para vehiculos automotores contribucion anual</t>
  </si>
  <si>
    <t>4541  motocicletas y de sus partes piezas y sus accesorios contribucion anual</t>
  </si>
  <si>
    <t>4711 472 no especializados con surtido compuesto principalmente por alimentos y  especializados en la venta de alimentos contribucion anual</t>
  </si>
  <si>
    <t>4719 no especializados con surtido compuesto principalmente por productos diferentes de alimentos bebidas y tabaco contribucion anual</t>
  </si>
  <si>
    <t>4731 comercio al por menor de combustible para automotores contribucion anual</t>
  </si>
  <si>
    <t xml:space="preserve"> 4732  comercio al por menor de lubricantes aditivos y productos de limpieza para
 vehiculos automotores contribucion anual</t>
  </si>
  <si>
    <t>474 equipos de informatica y comunicaciones en establecimientos especializados contribucion anual</t>
  </si>
  <si>
    <t>475 otros enseres domesticos en establecimientos especializados contribucion anual</t>
  </si>
  <si>
    <t>476 articulos culturales y de entretenimiento en establecimientos especializados contribucion anual</t>
  </si>
  <si>
    <t xml:space="preserve">4773 productos farmaceuticos medicinales odontologicos articulos de perfumeria cosmeticos y de tocador contribucion anual  </t>
  </si>
  <si>
    <t>4774 otros productos nuevos en establecimientos especializados contribucion anual</t>
  </si>
  <si>
    <t xml:space="preserve">Total comercio minorista y vehiculos excepto grupo CIIU 473 contribucion anual </t>
  </si>
  <si>
    <t xml:space="preserve">4511 vehiculos automotores nuevos contribucion anual </t>
  </si>
  <si>
    <t xml:space="preserve">4530 partes piezas autopartes y accesorios lujos para vehiculos automotores contribucion anual </t>
  </si>
  <si>
    <t xml:space="preserve">4541  motocicletas y de sus partes piezas y sus accesorios contribucion anual </t>
  </si>
  <si>
    <t xml:space="preserve">4711 472 no especializados con surtido compuesto principalmente por alimentos y  especializados en la venta de alimentos contribucion anual </t>
  </si>
  <si>
    <t xml:space="preserve">4719 no especializados con surtido compuesto principalmente por productos diferentes de alimentos bebidas y tabaco contribucion anual </t>
  </si>
  <si>
    <t xml:space="preserve">4731 comercio al por menor de combustible para automotores contribucion anual </t>
  </si>
  <si>
    <t xml:space="preserve">4732   comercio al por menor de lubricantes aditivos y productos de limpieza para
 vehiculos automotores contribucion anual </t>
  </si>
  <si>
    <t xml:space="preserve">474 equipos de informatica y comunicaciones en establecimientos especializados contribucion anual </t>
  </si>
  <si>
    <t xml:space="preserve">475 otros enseres domesticos en establecimientos especializados contribucion anual </t>
  </si>
  <si>
    <t xml:space="preserve">476 articulos culturales y de entretenimiento en establecimientos especializados contribucion anual </t>
  </si>
  <si>
    <t xml:space="preserve">4771  4772 prendas de vestir y sus accesorios calzado y articulos sucedaneos al cuero en establecimientos especializados contribucion anual </t>
  </si>
  <si>
    <t xml:space="preserve">4773 productos farmaceuticos medicinales odontologicos articulos de perfumeria, cosmeticos y de tocador contribucion anual   </t>
  </si>
  <si>
    <t xml:space="preserve">4774 otros productos nuevos en establecimientos especializados contribucion anual </t>
  </si>
  <si>
    <t>Personal permanente  contribucion año corrido</t>
  </si>
  <si>
    <t>Personal temporal directo  contribucion año corrido</t>
  </si>
  <si>
    <t>Personal temporal a traves de empresas  contribucion año corrido</t>
  </si>
  <si>
    <t xml:space="preserve"> Aprendices y pasantes en etapa practica  contribucion año corrido</t>
  </si>
  <si>
    <t>Total personal ocupado promedio  contribucion año corrido</t>
  </si>
  <si>
    <t xml:space="preserve">Total comercio minorista contribucion año corrido </t>
  </si>
  <si>
    <t>Total comercio minorista y vehiculos excepto grupo CIIU 473 contribucion año corrido</t>
  </si>
  <si>
    <t>4511 vehiculos automotores nuevos contribucion año corrido</t>
  </si>
  <si>
    <t>4530 partes piezas y accesorios para vehiculos automotores contribucion año corrido</t>
  </si>
  <si>
    <t>4541  motocicletas y de sus partes piezas y sus accesorios contribucion año corrido</t>
  </si>
  <si>
    <t>4711 472 no especializados con surtido compuesto principalmente por alimentos y  especializados en la venta de alimentos contribucion año corrido</t>
  </si>
  <si>
    <t>4719 no especializados con surtido compuesto principalmente por productos diferentes de alimentos bebidas y tabaco contribucion año corrido</t>
  </si>
  <si>
    <t>4731 comercio al por menor de combustible para automotores contribucion año corrido</t>
  </si>
  <si>
    <t xml:space="preserve"> 4732  comercio al por menor de lubricantes aditivos y productos de limpieza para
 vehiculos automotores contribucion año corrido</t>
  </si>
  <si>
    <t>474 equipos de informatica y comunicaciones en establecimientos especializados contribucion año corrido</t>
  </si>
  <si>
    <t>475 otros enseres domesticos en establecimientos especializados contribucion año corrido</t>
  </si>
  <si>
    <t>476 articulos culturales y de entretenimiento en establecimientos especializados contribucion año corrido</t>
  </si>
  <si>
    <t xml:space="preserve">4773 productos farmaceuticos medicinales odontologicos articulos de perfumeria cosmeticos y de tocador contribucion año corrido  </t>
  </si>
  <si>
    <t>4774 otros productos nuevos en establecimientos especializados contribucion año corrido</t>
  </si>
  <si>
    <t xml:space="preserve">Total comercio minorista variacion año corrido </t>
  </si>
  <si>
    <t xml:space="preserve">Total comercio minorista y vehiculos excepto grupo CIIU 473 variacion año corrido </t>
  </si>
  <si>
    <t xml:space="preserve">4511 vehiculos automotores nuevos variacion año corrido </t>
  </si>
  <si>
    <t xml:space="preserve">4530 partes piezas autopartes y accesorios lujos para vehiculos automotores variacion año corrido </t>
  </si>
  <si>
    <t xml:space="preserve">4541  motocicletas y de sus partes piezas y sus accesorios variacion año corrido </t>
  </si>
  <si>
    <t xml:space="preserve">4711 472 no especializados con surtido compuesto principalmente por alimentos y  especializados en la venta de alimentos variacion año corrido </t>
  </si>
  <si>
    <t xml:space="preserve">4719 no especializados con surtido compuesto principalmente por productos diferentes de alimentos bebidas y tabaco variacion año corrido </t>
  </si>
  <si>
    <t xml:space="preserve">4731 comercio al por menor de combustible para automotores variacion año corrido </t>
  </si>
  <si>
    <t xml:space="preserve">4732   comercio al por menor de lubricantes aditivos y productos de limpieza para
 vehiculos automotores variacion año corrido </t>
  </si>
  <si>
    <t xml:space="preserve">474 equipos de informatica y comunicaciones en establecimientos especializados variacion año corrido </t>
  </si>
  <si>
    <t xml:space="preserve">475 otros enseres domesticos en establecimientos especializados variacion año corrido </t>
  </si>
  <si>
    <t xml:space="preserve">476 articulos culturales y de entretenimiento en establecimientos especializados variacion año corrido </t>
  </si>
  <si>
    <t xml:space="preserve">4771  4772 prendas de vestir y sus accesorios calzado y articulos sucedaneos al cuero en establecimientos especializados variacion año corrido </t>
  </si>
  <si>
    <t xml:space="preserve">4773 productos farmaceuticos medicinales odontologicos articulos de perfumeria, cosmeticos y de tocador variacion año corrido   </t>
  </si>
  <si>
    <t xml:space="preserve">4774 otros productos nuevos en establecimientos especializados variacion año corrido </t>
  </si>
  <si>
    <t xml:space="preserve">Venta mensual de vehiculos nuevos </t>
  </si>
  <si>
    <t xml:space="preserve">Ventas acumuladas de vehiculos nuevos </t>
  </si>
  <si>
    <t xml:space="preserve">Variacion anual de vehiculos nuevos </t>
  </si>
  <si>
    <t xml:space="preserve">variacion periodo corrido en las ventas acumuladas de vehiculos nuevos </t>
  </si>
  <si>
    <t xml:space="preserve">Venta mensual de motos nuevas </t>
  </si>
  <si>
    <t xml:space="preserve">Ventas acumuladas de motos nuevas </t>
  </si>
  <si>
    <t xml:space="preserve">Variacion anual de motos nuevas </t>
  </si>
  <si>
    <t xml:space="preserve">Variacion periodo corrido de motos nuevas </t>
  </si>
  <si>
    <t>DICCIONARIO BASE DE DATOS</t>
  </si>
  <si>
    <t xml:space="preserve">CAMPO </t>
  </si>
  <si>
    <t>DESCRIPCIÓN CAMPO</t>
  </si>
  <si>
    <t xml:space="preserve">TIPO DE DATO </t>
  </si>
  <si>
    <t>LONGITUD</t>
  </si>
  <si>
    <t>Corresponde  al año de registro del dato</t>
  </si>
  <si>
    <t>Fecha</t>
  </si>
  <si>
    <t>Corresponde al mes de registro del dato</t>
  </si>
  <si>
    <t>Corresponde al departamento del cual se registra el dato</t>
  </si>
  <si>
    <t>Alfabético</t>
  </si>
  <si>
    <t>Índices del personal ocupado segun actividad CIIU rev 4 ac departamentos</t>
  </si>
  <si>
    <t>Corresponde a los resultados de Indice de Personal Ocupado según actividad en la EMC</t>
  </si>
  <si>
    <t>Numérico</t>
  </si>
  <si>
    <t>Índices de las ventas en valores reales segun actividad CIIU departamentos</t>
  </si>
  <si>
    <t>Corresponde a los resultados de Indice de ventas en valores reales según actividad en la EMC</t>
  </si>
  <si>
    <t>Índices de las ventas en valores nominales segun actividad CIIU departamentos</t>
  </si>
  <si>
    <t>Corresponde a los resultados de Indice de ventas en valores nominales según actividad en la EMC</t>
  </si>
  <si>
    <t>Variación anual del personal ocupado promedio segun actividad comercial  CIIU rev 4 departamentos</t>
  </si>
  <si>
    <t>Corresponde a la variación anual del índice de  personal ocupado según actividad</t>
  </si>
  <si>
    <t>Variación anual de las ventas reales segun actividad comercial CIIU rev 4 departamentos</t>
  </si>
  <si>
    <t>Corresponde a la variación anual del índice de ventas reales según actvidad</t>
  </si>
  <si>
    <t>Variación anual de las ventas nominales segun actividad comercial CIIU rev 4 departamentos</t>
  </si>
  <si>
    <t>Corresponde a la variación anual del índice de ventas nominales según actvidad</t>
  </si>
  <si>
    <t>Variación periodo corrido del personal ocupado promedio segun actividad comercial  CIIU rev 4 departamentos</t>
  </si>
  <si>
    <t>Corresponde a la variación año corrido del índice de  personal ocupado según actividad</t>
  </si>
  <si>
    <t>Variación periodo corrido de las ventas reales segun actividad comercial CIIU rev 4 departamentos</t>
  </si>
  <si>
    <t>Corresponde a la variación año corrido del índice de ventas reales según actvidad</t>
  </si>
  <si>
    <t>Variación periodo corrido de las ventas nominales segun actividad comercial CIIU rev 4 deparamentos</t>
  </si>
  <si>
    <t>Corresponde a la variación año corrido del índice de ventas nominales según actvidad</t>
  </si>
  <si>
    <t>Corresponde a los puntos porcentuales en los que contribuye la actividad  la variación  anual del personal ocupado</t>
  </si>
  <si>
    <t>Corresponde a los puntos porcentuales en los que contribuye la actividad  la variación  anual de ventas</t>
  </si>
  <si>
    <t>Corresponde a los puntos porcentuales en los que contribuye la actividad  la variación año corrido del personal ocupado</t>
  </si>
  <si>
    <t>Corresponde a los puntos porcentuales en los que contribuye la actividad  la variación  año corrido de ventas</t>
  </si>
  <si>
    <t>Venta de vehículos</t>
  </si>
  <si>
    <t>Corresponde al número de vehículos vendidos en las desagregaciones correspondientes</t>
  </si>
  <si>
    <t>Corresponde al año del dato</t>
  </si>
  <si>
    <t>Corresponde al mes del dato</t>
  </si>
  <si>
    <t>Índices del personal ocupado segun categorias de contratacion</t>
  </si>
  <si>
    <t>Corresponde a los resultados de Indice de Personal Ocupado por categorías de contratación</t>
  </si>
  <si>
    <t>Índices del personal ocupado segun actividad CIIU rev 4 ac</t>
  </si>
  <si>
    <t>Corresponde a los resultados de Indice de Sueldo Percapita según actividad en la EMC</t>
  </si>
  <si>
    <t>Índices de las ventas en valores reales segun actividad CIIU</t>
  </si>
  <si>
    <t>Corresponde a los resultados de Indice de ventas reales  según actividad en la EMC</t>
  </si>
  <si>
    <t>Índices de las ventas en valores nominales segun actividad CIIU</t>
  </si>
  <si>
    <t>Corresponde a los resultados de Indice de ventas nominales  según actividad en la EMC</t>
  </si>
  <si>
    <t>Variación anual del personal ocupado segun categorias de contratacion</t>
  </si>
  <si>
    <t>Corresponde a la variación anual del índice de  personal ocupado según categoría de contratación</t>
  </si>
  <si>
    <t xml:space="preserve"> Variación anual del personal ocupado promedio segun actividad comercial  CIIU Rev 4</t>
  </si>
  <si>
    <t>Corresponde a la variación anual del índice de  personal ocupado según actividad comercial</t>
  </si>
  <si>
    <t>Variación anual sueldos per capita</t>
  </si>
  <si>
    <t>Corresponde a la variación anual del índice de  sueldos percápita</t>
  </si>
  <si>
    <t>Variación anual de las ventas reales segun actividad comercial CIIU rev 4</t>
  </si>
  <si>
    <t>Corresponde a la variación anual del índice de ventas reales según actvidad comercial</t>
  </si>
  <si>
    <t>Variación anual de las ventas nominales segun actividad comercial CIIU rev 4</t>
  </si>
  <si>
    <t>Corresponde a la variación anual del índice de ventas nominales según actvidad comercial</t>
  </si>
  <si>
    <t>Variación periodo corrido del personal ocupado segun categorias de contratacion</t>
  </si>
  <si>
    <t>Corresponde a la variación año corrido del índice de  personal ocupado según categoría de contratación</t>
  </si>
  <si>
    <t xml:space="preserve"> Variación periodo corrido del personal ocupado promedio segun actividad comercial  CIIU rev 4</t>
  </si>
  <si>
    <t>Corresponde a la variación año corrido del índice de  personal ocupado según actividad comercial</t>
  </si>
  <si>
    <t xml:space="preserve">Variación periodo corrido sueldos </t>
  </si>
  <si>
    <t>Corresponde a la variación año corrido de sueldos</t>
  </si>
  <si>
    <t>Variación periodo corrido de las ventas reales segun actividad comercial CIIU rev 4</t>
  </si>
  <si>
    <t>Corresponde a la variación año corrido del índice de ventas reales según actividad comercial</t>
  </si>
  <si>
    <t>Variación periodo corrido de las ventas nominales segun actividad comercial CIIU rev 4</t>
  </si>
  <si>
    <t>Corresponde a la variación año corrido del índice de ventas nominales según actvidad comercial</t>
  </si>
  <si>
    <t>Corresponde a los puntos porcentuales en los que contribuye la categoría de contratación a la variación  anual del personal ocupado</t>
  </si>
  <si>
    <t>Corresponde a los puntos porcentuales en los que contribuye la actividad comercial a la variación  anual del personal ocupado</t>
  </si>
  <si>
    <t>Corresponde a los puntos porcentuales en los que contribuye la actividad comercial la variación  anual de ventas</t>
  </si>
  <si>
    <t>Corresponde a los puntos porcentuales en los que contribuye la categoría de contratación a la variación  año corrido del personal ocupado</t>
  </si>
  <si>
    <t>Corresponde a los puntos porcentuales en los que contribuye la actividad comercial a la variación  año corrido del personal ocupado</t>
  </si>
  <si>
    <t>Corresponde a los puntos porcentuales en los que contribuye la actividad comercial la variación  año corrido de ventas</t>
  </si>
  <si>
    <t>Corresponde al número de vehículos nuevos vendidos en el periodo</t>
  </si>
  <si>
    <t>Corresponde al número de vehículos nuevos vendidos acumulados durante el año</t>
  </si>
  <si>
    <t xml:space="preserve">Variación anual de vehiculos nuevos </t>
  </si>
  <si>
    <t>Corresponde a la variación anual de venta de  vehículos  nuevos vendidos en el periodo</t>
  </si>
  <si>
    <t xml:space="preserve">Variación periodo corrido en las ventas acumuladas de vehiculos nuevos </t>
  </si>
  <si>
    <t>Corresponde a la variación año corrido de venta de  vehículos  nuevos vendidos acumulados durante el año</t>
  </si>
  <si>
    <t>Corresponde al número de motocicletas  nuevas vendidas en el periodo</t>
  </si>
  <si>
    <t>Corresponde al número de motocicletas  nuevas vendidas acumuladas durante el año</t>
  </si>
  <si>
    <t xml:space="preserve">Variación anual de motos nuevas </t>
  </si>
  <si>
    <t>Corresponde a la variación anual de venta de  motocicletas  nuevass vendidos en el periodo</t>
  </si>
  <si>
    <t xml:space="preserve">Variación periodo corrido de motos nuevas </t>
  </si>
  <si>
    <t>Corresponde a la variación año corrido de venta de  motocicletas  nuevas vendidas acumulados durante el año</t>
  </si>
  <si>
    <t>2025p</t>
  </si>
  <si>
    <t>21 de mayo 2025</t>
  </si>
  <si>
    <t>Carlos Andres Casas Peña - Profesional de la SIE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</si>
</sst>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* #,##0.00_);_(* \(#,##0.00\);_(* &quot;-&quot;??_);_(@_)"/>
    <numFmt numFmtId="165" formatCode="_-* #,##0.0_-;\-* #,##0.0_-;_-* &quot;-&quot;??_-;_-@_-"/>
    <numFmt numFmtId="166" formatCode="0.0"/>
    <numFmt numFmtId="167" formatCode="_-* #,##0_-;\-* #,##0_-;_-* &quot;-&quot;??_-;_-@_-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10"/>
      <color rgb="FF000000"/>
      <name val="Arial"/>
      <family val="2"/>
    </font>
    <font>
      <u/>
      <sz val="11"/>
      <color rgb="FF0066AA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b/>
      <sz val="10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rgb="FFFFFFCC"/>
      </patternFill>
    </fill>
    <fill>
      <patternFill patternType="solid">
        <fgColor rgb="FFFFFFFF"/>
        <bgColor indexed="64"/>
      </patternFill>
    </fill>
    <fill>
      <patternFill patternType="solid">
        <fgColor rgb="FF66FFFF"/>
        <bgColor rgb="FF66FFFF"/>
      </patternFill>
    </fill>
  </fills>
  <borders count="52">
    <border>
      <left/>
      <right/>
      <top/>
      <bottom/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/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/>
      <top style="medium">
        <color theme="4" tint="-0.499984740745262"/>
      </top>
      <bottom/>
      <diagonal/>
    </border>
    <border>
      <left style="medium">
        <color theme="4" tint="-0.499984740745262"/>
      </left>
      <right/>
      <top/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  <border>
      <left/>
      <right/>
      <top/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indexed="64"/>
      </bottom>
      <diagonal/>
    </border>
    <border>
      <left/>
      <right/>
      <top style="medium">
        <color theme="4" tint="-0.499984740745262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theme="4" tint="-0.499984740745262"/>
      </left>
      <right/>
      <top style="medium">
        <color indexed="64"/>
      </top>
      <bottom/>
      <diagonal/>
    </border>
    <border>
      <left style="medium">
        <color theme="4" tint="-0.499984740745262"/>
      </left>
      <right style="medium">
        <color indexed="64"/>
      </right>
      <top style="medium">
        <color indexed="64"/>
      </top>
      <bottom/>
      <diagonal/>
    </border>
    <border>
      <left style="medium">
        <color theme="4" tint="-0.499984740745262"/>
      </left>
      <right style="medium">
        <color indexed="64"/>
      </right>
      <top/>
      <bottom/>
      <diagonal/>
    </border>
    <border>
      <left style="medium">
        <color theme="4" tint="-0.499984740745262"/>
      </left>
      <right/>
      <top/>
      <bottom style="medium">
        <color indexed="64"/>
      </bottom>
      <diagonal/>
    </border>
    <border>
      <left style="medium">
        <color theme="4" tint="-0.499984740745262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/>
    <xf numFmtId="0" fontId="10" fillId="0" borderId="0" applyNumberFormat="0" applyFill="0" applyBorder="0" applyAlignment="0" applyProtection="0"/>
  </cellStyleXfs>
  <cellXfs count="164">
    <xf numFmtId="0" fontId="0" fillId="0" borderId="0" xfId="0"/>
    <xf numFmtId="0" fontId="3" fillId="2" borderId="0" xfId="0" applyFont="1" applyFill="1"/>
    <xf numFmtId="14" fontId="6" fillId="2" borderId="0" xfId="0" applyNumberFormat="1" applyFont="1" applyFill="1"/>
    <xf numFmtId="0" fontId="6" fillId="2" borderId="0" xfId="0" applyFont="1" applyFill="1" applyAlignment="1">
      <alignment horizontal="center"/>
    </xf>
    <xf numFmtId="0" fontId="6" fillId="2" borderId="0" xfId="0" applyFont="1" applyFill="1" applyAlignment="1">
      <alignment horizontal="right"/>
    </xf>
    <xf numFmtId="14" fontId="6" fillId="2" borderId="0" xfId="0" applyNumberFormat="1" applyFont="1" applyFill="1" applyAlignment="1">
      <alignment horizontal="right"/>
    </xf>
    <xf numFmtId="0" fontId="6" fillId="2" borderId="0" xfId="0" applyFont="1" applyFill="1"/>
    <xf numFmtId="0" fontId="3" fillId="2" borderId="15" xfId="0" applyFont="1" applyFill="1" applyBorder="1"/>
    <xf numFmtId="0" fontId="3" fillId="2" borderId="0" xfId="0" applyFont="1" applyFill="1" applyAlignment="1">
      <alignment horizontal="center"/>
    </xf>
    <xf numFmtId="0" fontId="3" fillId="2" borderId="16" xfId="0" applyFont="1" applyFill="1" applyBorder="1" applyAlignment="1">
      <alignment horizontal="center"/>
    </xf>
    <xf numFmtId="0" fontId="3" fillId="2" borderId="17" xfId="0" applyFont="1" applyFill="1" applyBorder="1"/>
    <xf numFmtId="0" fontId="3" fillId="2" borderId="18" xfId="0" applyFont="1" applyFill="1" applyBorder="1"/>
    <xf numFmtId="0" fontId="3" fillId="2" borderId="16" xfId="0" applyFont="1" applyFill="1" applyBorder="1"/>
    <xf numFmtId="0" fontId="8" fillId="2" borderId="15" xfId="0" applyFont="1" applyFill="1" applyBorder="1"/>
    <xf numFmtId="0" fontId="3" fillId="2" borderId="19" xfId="0" applyFont="1" applyFill="1" applyBorder="1" applyAlignment="1">
      <alignment horizontal="center"/>
    </xf>
    <xf numFmtId="0" fontId="3" fillId="2" borderId="19" xfId="0" applyFont="1" applyFill="1" applyBorder="1"/>
    <xf numFmtId="0" fontId="3" fillId="2" borderId="0" xfId="0" applyFont="1" applyFill="1" applyAlignment="1">
      <alignment horizontal="left"/>
    </xf>
    <xf numFmtId="0" fontId="3" fillId="2" borderId="17" xfId="0" applyFont="1" applyFill="1" applyBorder="1" applyAlignment="1">
      <alignment horizontal="center"/>
    </xf>
    <xf numFmtId="14" fontId="3" fillId="2" borderId="17" xfId="0" quotePrefix="1" applyNumberFormat="1" applyFont="1" applyFill="1" applyBorder="1"/>
    <xf numFmtId="0" fontId="3" fillId="2" borderId="15" xfId="3" applyFont="1" applyFill="1" applyBorder="1"/>
    <xf numFmtId="0" fontId="8" fillId="0" borderId="0" xfId="3" applyFont="1"/>
    <xf numFmtId="0" fontId="3" fillId="2" borderId="0" xfId="3" applyFont="1" applyFill="1"/>
    <xf numFmtId="0" fontId="8" fillId="2" borderId="0" xfId="3" applyFont="1" applyFill="1"/>
    <xf numFmtId="0" fontId="8" fillId="2" borderId="17" xfId="3" applyFont="1" applyFill="1" applyBorder="1"/>
    <xf numFmtId="0" fontId="3" fillId="2" borderId="17" xfId="3" applyFont="1" applyFill="1" applyBorder="1"/>
    <xf numFmtId="0" fontId="3" fillId="2" borderId="16" xfId="3" applyFont="1" applyFill="1" applyBorder="1"/>
    <xf numFmtId="0" fontId="8" fillId="0" borderId="0" xfId="0" applyFont="1"/>
    <xf numFmtId="0" fontId="3" fillId="2" borderId="13" xfId="0" applyFont="1" applyFill="1" applyBorder="1"/>
    <xf numFmtId="0" fontId="10" fillId="2" borderId="17" xfId="4" applyFill="1" applyBorder="1" applyAlignment="1" applyProtection="1"/>
    <xf numFmtId="0" fontId="3" fillId="4" borderId="15" xfId="0" applyFont="1" applyFill="1" applyBorder="1"/>
    <xf numFmtId="0" fontId="3" fillId="4" borderId="0" xfId="0" applyFont="1" applyFill="1"/>
    <xf numFmtId="0" fontId="3" fillId="6" borderId="17" xfId="0" applyFont="1" applyFill="1" applyBorder="1"/>
    <xf numFmtId="0" fontId="5" fillId="4" borderId="0" xfId="0" applyFont="1" applyFill="1"/>
    <xf numFmtId="0" fontId="2" fillId="4" borderId="0" xfId="2" applyFill="1"/>
    <xf numFmtId="2" fontId="3" fillId="4" borderId="0" xfId="0" applyNumberFormat="1" applyFont="1" applyFill="1"/>
    <xf numFmtId="0" fontId="13" fillId="4" borderId="0" xfId="0" applyFont="1" applyFill="1"/>
    <xf numFmtId="0" fontId="5" fillId="4" borderId="46" xfId="0" applyFont="1" applyFill="1" applyBorder="1" applyAlignment="1">
      <alignment horizontal="center" vertical="center" wrapText="1"/>
    </xf>
    <xf numFmtId="0" fontId="5" fillId="4" borderId="44" xfId="0" applyFont="1" applyFill="1" applyBorder="1" applyAlignment="1">
      <alignment horizontal="center" vertical="center" wrapText="1"/>
    </xf>
    <xf numFmtId="0" fontId="5" fillId="4" borderId="45" xfId="0" applyFont="1" applyFill="1" applyBorder="1" applyAlignment="1">
      <alignment horizontal="center" vertical="center" wrapText="1"/>
    </xf>
    <xf numFmtId="0" fontId="14" fillId="4" borderId="43" xfId="0" applyFont="1" applyFill="1" applyBorder="1" applyAlignment="1">
      <alignment horizontal="center" vertical="center" wrapText="1"/>
    </xf>
    <xf numFmtId="0" fontId="14" fillId="4" borderId="44" xfId="0" applyFont="1" applyFill="1" applyBorder="1" applyAlignment="1">
      <alignment horizontal="center" vertical="center" wrapText="1"/>
    </xf>
    <xf numFmtId="0" fontId="14" fillId="4" borderId="45" xfId="0" applyFont="1" applyFill="1" applyBorder="1" applyAlignment="1">
      <alignment horizontal="center" vertical="center" wrapText="1"/>
    </xf>
    <xf numFmtId="0" fontId="3" fillId="4" borderId="0" xfId="0" applyFont="1" applyFill="1" applyAlignment="1">
      <alignment horizontal="left" vertical="center" wrapText="1"/>
    </xf>
    <xf numFmtId="165" fontId="3" fillId="4" borderId="0" xfId="1" applyNumberFormat="1" applyFont="1" applyFill="1" applyAlignment="1">
      <alignment horizontal="right" vertical="center"/>
    </xf>
    <xf numFmtId="166" fontId="3" fillId="4" borderId="0" xfId="0" applyNumberFormat="1" applyFont="1" applyFill="1" applyAlignment="1">
      <alignment horizontal="right" vertical="center"/>
    </xf>
    <xf numFmtId="3" fontId="3" fillId="4" borderId="0" xfId="0" applyNumberFormat="1" applyFont="1" applyFill="1" applyAlignment="1">
      <alignment horizontal="right" vertical="center"/>
    </xf>
    <xf numFmtId="0" fontId="3" fillId="4" borderId="0" xfId="0" applyFont="1" applyFill="1" applyAlignment="1">
      <alignment horizontal="right" vertical="center"/>
    </xf>
    <xf numFmtId="167" fontId="0" fillId="0" borderId="0" xfId="1" applyNumberFormat="1" applyFont="1"/>
    <xf numFmtId="0" fontId="3" fillId="4" borderId="19" xfId="0" applyFont="1" applyFill="1" applyBorder="1"/>
    <xf numFmtId="0" fontId="5" fillId="4" borderId="19" xfId="0" applyFont="1" applyFill="1" applyBorder="1" applyAlignment="1">
      <alignment horizontal="center" vertical="center" wrapText="1"/>
    </xf>
    <xf numFmtId="0" fontId="5" fillId="4" borderId="47" xfId="0" applyFont="1" applyFill="1" applyBorder="1" applyAlignment="1">
      <alignment horizontal="center" vertical="center" wrapText="1"/>
    </xf>
    <xf numFmtId="0" fontId="5" fillId="4" borderId="23" xfId="0" applyFont="1" applyFill="1" applyBorder="1" applyAlignment="1">
      <alignment horizontal="center" vertical="center" wrapText="1"/>
    </xf>
    <xf numFmtId="0" fontId="5" fillId="4" borderId="24" xfId="0" applyFont="1" applyFill="1" applyBorder="1" applyAlignment="1">
      <alignment horizontal="center" vertical="center" wrapText="1"/>
    </xf>
    <xf numFmtId="0" fontId="5" fillId="4" borderId="25" xfId="0" applyFont="1" applyFill="1" applyBorder="1" applyAlignment="1">
      <alignment horizontal="center" vertical="center" wrapText="1"/>
    </xf>
    <xf numFmtId="0" fontId="5" fillId="4" borderId="48" xfId="0" applyFont="1" applyFill="1" applyBorder="1" applyAlignment="1">
      <alignment horizontal="center" vertical="center" wrapText="1"/>
    </xf>
    <xf numFmtId="0" fontId="5" fillId="4" borderId="49" xfId="0" applyFont="1" applyFill="1" applyBorder="1" applyAlignment="1">
      <alignment horizontal="center" vertical="center" wrapText="1"/>
    </xf>
    <xf numFmtId="0" fontId="5" fillId="4" borderId="50" xfId="0" applyFont="1" applyFill="1" applyBorder="1" applyAlignment="1">
      <alignment horizontal="center" vertical="center" wrapText="1"/>
    </xf>
    <xf numFmtId="166" fontId="3" fillId="4" borderId="0" xfId="0" applyNumberFormat="1" applyFont="1" applyFill="1" applyAlignment="1">
      <alignment horizontal="right" vertical="center" wrapText="1"/>
    </xf>
    <xf numFmtId="165" fontId="3" fillId="4" borderId="0" xfId="1" applyNumberFormat="1" applyFont="1" applyFill="1" applyAlignment="1">
      <alignment vertical="center" wrapText="1"/>
    </xf>
    <xf numFmtId="165" fontId="3" fillId="4" borderId="0" xfId="1" applyNumberFormat="1" applyFont="1" applyFill="1" applyAlignment="1">
      <alignment vertical="center"/>
    </xf>
    <xf numFmtId="166" fontId="3" fillId="4" borderId="0" xfId="0" applyNumberFormat="1" applyFont="1" applyFill="1" applyAlignment="1">
      <alignment horizontal="right"/>
    </xf>
    <xf numFmtId="3" fontId="3" fillId="4" borderId="0" xfId="0" applyNumberFormat="1" applyFont="1" applyFill="1" applyAlignment="1">
      <alignment horizontal="right"/>
    </xf>
    <xf numFmtId="0" fontId="3" fillId="4" borderId="0" xfId="0" applyFont="1" applyFill="1" applyAlignment="1">
      <alignment horizontal="right"/>
    </xf>
    <xf numFmtId="166" fontId="3" fillId="4" borderId="0" xfId="0" applyNumberFormat="1" applyFont="1" applyFill="1" applyAlignment="1">
      <alignment vertical="center"/>
    </xf>
    <xf numFmtId="3" fontId="3" fillId="4" borderId="0" xfId="0" applyNumberFormat="1" applyFont="1" applyFill="1"/>
    <xf numFmtId="167" fontId="3" fillId="4" borderId="0" xfId="1" applyNumberFormat="1" applyFont="1" applyFill="1"/>
    <xf numFmtId="167" fontId="3" fillId="0" borderId="0" xfId="1" applyNumberFormat="1" applyFont="1"/>
    <xf numFmtId="1" fontId="3" fillId="4" borderId="0" xfId="0" applyNumberFormat="1" applyFont="1" applyFill="1" applyAlignment="1">
      <alignment horizontal="right"/>
    </xf>
    <xf numFmtId="167" fontId="3" fillId="4" borderId="0" xfId="1" applyNumberFormat="1" applyFont="1" applyFill="1" applyAlignment="1">
      <alignment horizontal="right" vertical="center" wrapText="1"/>
    </xf>
    <xf numFmtId="166" fontId="16" fillId="4" borderId="0" xfId="0" applyNumberFormat="1" applyFont="1" applyFill="1" applyAlignment="1">
      <alignment horizontal="right" vertical="center" wrapText="1"/>
    </xf>
    <xf numFmtId="166" fontId="3" fillId="4" borderId="0" xfId="0" applyNumberFormat="1" applyFont="1" applyFill="1"/>
    <xf numFmtId="165" fontId="3" fillId="4" borderId="0" xfId="1" applyNumberFormat="1" applyFont="1" applyFill="1"/>
    <xf numFmtId="0" fontId="0" fillId="4" borderId="0" xfId="0" applyFill="1"/>
    <xf numFmtId="164" fontId="3" fillId="4" borderId="0" xfId="1" applyFont="1" applyFill="1"/>
    <xf numFmtId="164" fontId="3" fillId="4" borderId="0" xfId="1" applyFont="1" applyFill="1" applyAlignment="1">
      <alignment vertical="center"/>
    </xf>
    <xf numFmtId="164" fontId="3" fillId="4" borderId="0" xfId="1" applyFont="1" applyFill="1" applyAlignment="1">
      <alignment horizontal="right"/>
    </xf>
    <xf numFmtId="0" fontId="12" fillId="0" borderId="36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2" fillId="0" borderId="37" xfId="0" applyFont="1" applyBorder="1" applyAlignment="1">
      <alignment horizontal="center" vertical="center"/>
    </xf>
    <xf numFmtId="0" fontId="12" fillId="4" borderId="19" xfId="0" applyFont="1" applyFill="1" applyBorder="1" applyAlignment="1">
      <alignment horizontal="center" vertical="center" wrapText="1"/>
    </xf>
    <xf numFmtId="15" fontId="13" fillId="2" borderId="36" xfId="0" applyNumberFormat="1" applyFont="1" applyFill="1" applyBorder="1" applyAlignment="1">
      <alignment horizontal="center" vertical="center"/>
    </xf>
    <xf numFmtId="0" fontId="13" fillId="2" borderId="37" xfId="0" applyFont="1" applyFill="1" applyBorder="1" applyAlignment="1">
      <alignment horizontal="center" vertical="center"/>
    </xf>
    <xf numFmtId="0" fontId="13" fillId="2" borderId="36" xfId="0" applyFont="1" applyFill="1" applyBorder="1" applyAlignment="1">
      <alignment horizontal="center"/>
    </xf>
    <xf numFmtId="0" fontId="13" fillId="2" borderId="13" xfId="0" applyFont="1" applyFill="1" applyBorder="1" applyAlignment="1">
      <alignment horizontal="center"/>
    </xf>
    <xf numFmtId="0" fontId="13" fillId="2" borderId="37" xfId="0" applyFont="1" applyFill="1" applyBorder="1" applyAlignment="1">
      <alignment horizontal="center"/>
    </xf>
    <xf numFmtId="0" fontId="13" fillId="2" borderId="36" xfId="0" applyFont="1" applyFill="1" applyBorder="1" applyAlignment="1">
      <alignment horizontal="center" vertical="center" wrapText="1"/>
    </xf>
    <xf numFmtId="0" fontId="13" fillId="2" borderId="37" xfId="0" applyFont="1" applyFill="1" applyBorder="1" applyAlignment="1">
      <alignment horizontal="center" vertical="center" wrapText="1"/>
    </xf>
    <xf numFmtId="0" fontId="7" fillId="7" borderId="23" xfId="0" quotePrefix="1" applyFont="1" applyFill="1" applyBorder="1" applyAlignment="1">
      <alignment horizontal="left" vertical="center" wrapText="1"/>
    </xf>
    <xf numFmtId="0" fontId="7" fillId="7" borderId="24" xfId="0" quotePrefix="1" applyFont="1" applyFill="1" applyBorder="1" applyAlignment="1">
      <alignment horizontal="left" vertical="center" wrapText="1"/>
    </xf>
    <xf numFmtId="0" fontId="7" fillId="7" borderId="25" xfId="0" quotePrefix="1" applyFont="1" applyFill="1" applyBorder="1" applyAlignment="1">
      <alignment horizontal="left" vertical="center" wrapText="1"/>
    </xf>
    <xf numFmtId="0" fontId="11" fillId="0" borderId="26" xfId="0" applyFont="1" applyBorder="1" applyAlignment="1">
      <alignment horizontal="center"/>
    </xf>
    <xf numFmtId="0" fontId="11" fillId="0" borderId="27" xfId="0" applyFont="1" applyBorder="1" applyAlignment="1">
      <alignment horizontal="center"/>
    </xf>
    <xf numFmtId="0" fontId="11" fillId="0" borderId="28" xfId="0" applyFont="1" applyBorder="1" applyAlignment="1">
      <alignment horizontal="center"/>
    </xf>
    <xf numFmtId="0" fontId="11" fillId="0" borderId="29" xfId="0" applyFont="1" applyBorder="1" applyAlignment="1">
      <alignment horizontal="center"/>
    </xf>
    <xf numFmtId="0" fontId="11" fillId="0" borderId="15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11" fillId="0" borderId="6" xfId="0" applyFont="1" applyBorder="1" applyAlignment="1">
      <alignment horizontal="center"/>
    </xf>
    <xf numFmtId="0" fontId="11" fillId="0" borderId="30" xfId="0" applyFont="1" applyBorder="1" applyAlignment="1">
      <alignment horizontal="center"/>
    </xf>
    <xf numFmtId="0" fontId="3" fillId="0" borderId="15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23" xfId="0" applyFont="1" applyBorder="1" applyAlignment="1">
      <alignment horizontal="left" vertical="center"/>
    </xf>
    <xf numFmtId="0" fontId="3" fillId="0" borderId="24" xfId="0" applyFont="1" applyBorder="1" applyAlignment="1">
      <alignment horizontal="left" vertical="center"/>
    </xf>
    <xf numFmtId="0" fontId="3" fillId="0" borderId="31" xfId="0" applyFont="1" applyBorder="1" applyAlignment="1">
      <alignment horizontal="left" vertical="center"/>
    </xf>
    <xf numFmtId="0" fontId="3" fillId="0" borderId="32" xfId="0" applyFont="1" applyBorder="1" applyAlignment="1">
      <alignment horizontal="left" vertical="center"/>
    </xf>
    <xf numFmtId="0" fontId="12" fillId="8" borderId="33" xfId="0" applyFont="1" applyFill="1" applyBorder="1" applyAlignment="1">
      <alignment horizontal="center" vertical="center" wrapText="1"/>
    </xf>
    <xf numFmtId="0" fontId="12" fillId="8" borderId="34" xfId="0" applyFont="1" applyFill="1" applyBorder="1" applyAlignment="1">
      <alignment horizontal="center" vertical="center" wrapText="1"/>
    </xf>
    <xf numFmtId="0" fontId="12" fillId="8" borderId="35" xfId="0" applyFont="1" applyFill="1" applyBorder="1" applyAlignment="1">
      <alignment horizontal="center" vertical="center" wrapText="1"/>
    </xf>
    <xf numFmtId="0" fontId="12" fillId="8" borderId="1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7" fillId="5" borderId="12" xfId="0" applyFont="1" applyFill="1" applyBorder="1" applyAlignment="1">
      <alignment horizontal="center"/>
    </xf>
    <xf numFmtId="0" fontId="7" fillId="5" borderId="13" xfId="0" applyFont="1" applyFill="1" applyBorder="1" applyAlignment="1">
      <alignment horizontal="center"/>
    </xf>
    <xf numFmtId="0" fontId="7" fillId="5" borderId="14" xfId="0" applyFont="1" applyFill="1" applyBorder="1" applyAlignment="1">
      <alignment horizontal="center"/>
    </xf>
    <xf numFmtId="0" fontId="4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0" xfId="0" applyFont="1" applyFill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7" fillId="5" borderId="20" xfId="0" applyFont="1" applyFill="1" applyBorder="1" applyAlignment="1">
      <alignment horizontal="center"/>
    </xf>
    <xf numFmtId="0" fontId="7" fillId="5" borderId="21" xfId="0" applyFont="1" applyFill="1" applyBorder="1" applyAlignment="1">
      <alignment horizontal="center"/>
    </xf>
    <xf numFmtId="0" fontId="7" fillId="5" borderId="22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center" wrapText="1"/>
    </xf>
    <xf numFmtId="0" fontId="5" fillId="4" borderId="3" xfId="0" applyFont="1" applyFill="1" applyBorder="1" applyAlignment="1">
      <alignment horizontal="center" wrapText="1"/>
    </xf>
    <xf numFmtId="0" fontId="5" fillId="4" borderId="7" xfId="0" applyFont="1" applyFill="1" applyBorder="1" applyAlignment="1">
      <alignment horizontal="center" wrapText="1"/>
    </xf>
    <xf numFmtId="0" fontId="5" fillId="3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/>
    </xf>
    <xf numFmtId="0" fontId="14" fillId="4" borderId="43" xfId="0" applyFont="1" applyFill="1" applyBorder="1" applyAlignment="1">
      <alignment horizontal="center" vertical="center"/>
    </xf>
    <xf numFmtId="0" fontId="14" fillId="4" borderId="44" xfId="0" applyFont="1" applyFill="1" applyBorder="1" applyAlignment="1">
      <alignment horizontal="center" vertical="center"/>
    </xf>
    <xf numFmtId="0" fontId="14" fillId="4" borderId="45" xfId="0" applyFont="1" applyFill="1" applyBorder="1" applyAlignment="1">
      <alignment horizontal="center" vertical="center"/>
    </xf>
    <xf numFmtId="0" fontId="5" fillId="4" borderId="38" xfId="0" applyFont="1" applyFill="1" applyBorder="1" applyAlignment="1">
      <alignment horizontal="center" vertical="center" wrapText="1"/>
    </xf>
    <xf numFmtId="0" fontId="5" fillId="4" borderId="46" xfId="0" applyFont="1" applyFill="1" applyBorder="1" applyAlignment="1">
      <alignment horizontal="center" vertical="center" wrapText="1"/>
    </xf>
    <xf numFmtId="0" fontId="5" fillId="4" borderId="39" xfId="0" applyFont="1" applyFill="1" applyBorder="1" applyAlignment="1">
      <alignment horizontal="center" vertical="center"/>
    </xf>
    <xf numFmtId="0" fontId="5" fillId="4" borderId="40" xfId="0" applyFont="1" applyFill="1" applyBorder="1" applyAlignment="1">
      <alignment horizontal="center" vertical="center"/>
    </xf>
    <xf numFmtId="0" fontId="5" fillId="4" borderId="41" xfId="0" applyFont="1" applyFill="1" applyBorder="1" applyAlignment="1">
      <alignment horizontal="center" vertical="center"/>
    </xf>
    <xf numFmtId="0" fontId="5" fillId="4" borderId="42" xfId="0" applyFont="1" applyFill="1" applyBorder="1" applyAlignment="1">
      <alignment horizontal="center" vertical="center"/>
    </xf>
    <xf numFmtId="0" fontId="5" fillId="4" borderId="19" xfId="0" applyFont="1" applyFill="1" applyBorder="1" applyAlignment="1">
      <alignment horizontal="center" vertical="center"/>
    </xf>
    <xf numFmtId="0" fontId="5" fillId="4" borderId="19" xfId="0" applyFont="1" applyFill="1" applyBorder="1" applyAlignment="1">
      <alignment horizontal="center" vertical="center" wrapText="1"/>
    </xf>
    <xf numFmtId="0" fontId="15" fillId="4" borderId="19" xfId="0" applyFont="1" applyFill="1" applyBorder="1" applyAlignment="1">
      <alignment horizontal="center" vertical="center"/>
    </xf>
    <xf numFmtId="0" fontId="3" fillId="2" borderId="36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37" xfId="0" applyFont="1" applyFill="1" applyBorder="1" applyAlignment="1">
      <alignment horizontal="center" vertical="center" wrapText="1"/>
    </xf>
    <xf numFmtId="0" fontId="3" fillId="2" borderId="36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37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7" fillId="5" borderId="15" xfId="0" applyFont="1" applyFill="1" applyBorder="1" applyAlignment="1">
      <alignment horizontal="center" vertical="center"/>
    </xf>
    <xf numFmtId="0" fontId="7" fillId="5" borderId="0" xfId="0" applyFont="1" applyFill="1" applyAlignment="1">
      <alignment horizontal="center" vertical="center"/>
    </xf>
    <xf numFmtId="0" fontId="5" fillId="2" borderId="19" xfId="0" applyFont="1" applyFill="1" applyBorder="1" applyAlignment="1">
      <alignment horizontal="center"/>
    </xf>
    <xf numFmtId="0" fontId="5" fillId="2" borderId="38" xfId="0" applyFont="1" applyFill="1" applyBorder="1" applyAlignment="1">
      <alignment horizontal="center"/>
    </xf>
    <xf numFmtId="0" fontId="5" fillId="3" borderId="7" xfId="0" applyFont="1" applyFill="1" applyBorder="1" applyAlignment="1">
      <alignment horizontal="center" vertical="center"/>
    </xf>
    <xf numFmtId="0" fontId="5" fillId="2" borderId="51" xfId="0" applyFont="1" applyFill="1" applyBorder="1" applyAlignment="1">
      <alignment horizontal="center" vertical="center"/>
    </xf>
    <xf numFmtId="3" fontId="3" fillId="2" borderId="36" xfId="0" applyNumberFormat="1" applyFont="1" applyFill="1" applyBorder="1" applyAlignment="1">
      <alignment horizontal="center" vertical="center"/>
    </xf>
  </cellXfs>
  <cellStyles count="5">
    <cellStyle name="Hipervínculo" xfId="2" builtinId="8"/>
    <cellStyle name="Hipervínculo 3 2" xfId="4" xr:uid="{29AB7D90-0519-4BD3-B691-25436A9523D4}"/>
    <cellStyle name="Millares" xfId="1" builtinId="3"/>
    <cellStyle name="Normal" xfId="0" builtinId="0"/>
    <cellStyle name="Normal 8 2" xfId="3" xr:uid="{9617646E-A3DD-4780-969C-FE13D0CFCCD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76199</xdr:colOff>
      <xdr:row>2</xdr:row>
      <xdr:rowOff>95250</xdr:rowOff>
    </xdr:from>
    <xdr:to>
      <xdr:col>16</xdr:col>
      <xdr:colOff>371475</xdr:colOff>
      <xdr:row>5</xdr:row>
      <xdr:rowOff>230460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506E948F-E633-4581-A0C2-7A98A74DFA1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6229349" y="561975"/>
          <a:ext cx="1085851" cy="101151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3</xdr:row>
      <xdr:rowOff>76200</xdr:rowOff>
    </xdr:from>
    <xdr:to>
      <xdr:col>1</xdr:col>
      <xdr:colOff>867628</xdr:colOff>
      <xdr:row>5</xdr:row>
      <xdr:rowOff>245435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7A3F4F9-0163-4F3F-906B-BE68B79FAD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771525"/>
          <a:ext cx="1048603" cy="8169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8</xdr:col>
      <xdr:colOff>815020</xdr:colOff>
      <xdr:row>9</xdr:row>
      <xdr:rowOff>153909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B5817FF-646A-4322-946A-E8FDD5E05B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82895" cy="161123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76199</xdr:colOff>
      <xdr:row>2</xdr:row>
      <xdr:rowOff>95250</xdr:rowOff>
    </xdr:from>
    <xdr:to>
      <xdr:col>16</xdr:col>
      <xdr:colOff>371475</xdr:colOff>
      <xdr:row>5</xdr:row>
      <xdr:rowOff>230460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D9EF7D11-73AF-4E40-8A02-A94E566B382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6229349" y="561975"/>
          <a:ext cx="1085851" cy="1011510"/>
        </a:xfrm>
        <a:prstGeom prst="rect">
          <a:avLst/>
        </a:prstGeom>
      </xdr:spPr>
    </xdr:pic>
    <xdr:clientData/>
  </xdr:twoCellAnchor>
  <xdr:twoCellAnchor editAs="oneCell">
    <xdr:from>
      <xdr:col>0</xdr:col>
      <xdr:colOff>127289</xdr:colOff>
      <xdr:row>3</xdr:row>
      <xdr:rowOff>67887</xdr:rowOff>
    </xdr:from>
    <xdr:to>
      <xdr:col>1</xdr:col>
      <xdr:colOff>909192</xdr:colOff>
      <xdr:row>5</xdr:row>
      <xdr:rowOff>237122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E1FB90D1-E079-425C-938A-138F0AE1D1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7289" y="749531"/>
          <a:ext cx="1081161" cy="81762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593912</xdr:colOff>
      <xdr:row>10</xdr:row>
      <xdr:rowOff>19175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C9620C78-A3F5-4375-B69E-8B9C108CAD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04612" cy="16384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76199</xdr:colOff>
      <xdr:row>2</xdr:row>
      <xdr:rowOff>95250</xdr:rowOff>
    </xdr:from>
    <xdr:to>
      <xdr:col>14</xdr:col>
      <xdr:colOff>590550</xdr:colOff>
      <xdr:row>5</xdr:row>
      <xdr:rowOff>230460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EF703D70-55F8-4631-880E-AD26D41A3D8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7600949" y="561975"/>
          <a:ext cx="1085851" cy="101151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3</xdr:row>
      <xdr:rowOff>76200</xdr:rowOff>
    </xdr:from>
    <xdr:to>
      <xdr:col>2</xdr:col>
      <xdr:colOff>19903</xdr:colOff>
      <xdr:row>5</xdr:row>
      <xdr:rowOff>245435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A868443-AA73-482C-8154-9A7DAA605D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771525"/>
          <a:ext cx="1048603" cy="81693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76199</xdr:colOff>
      <xdr:row>2</xdr:row>
      <xdr:rowOff>95250</xdr:rowOff>
    </xdr:from>
    <xdr:to>
      <xdr:col>14</xdr:col>
      <xdr:colOff>590550</xdr:colOff>
      <xdr:row>5</xdr:row>
      <xdr:rowOff>201885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9520E8A9-B88C-47E9-B39D-8839A83F126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7600949" y="561975"/>
          <a:ext cx="1085851" cy="101151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3</xdr:row>
      <xdr:rowOff>76200</xdr:rowOff>
    </xdr:from>
    <xdr:to>
      <xdr:col>2</xdr:col>
      <xdr:colOff>19903</xdr:colOff>
      <xdr:row>5</xdr:row>
      <xdr:rowOff>216860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16F5A02-DB7D-4F61-AD99-74A754B91F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771525"/>
          <a:ext cx="1048603" cy="81693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\bases\bases%20de%20datos%20-%20deser\Demogr&#225;ficas%20y%20mercado%20laboral\Documents%20and%20Settings\home\Mis%20documentos\Downloads\Users\dD\Downloads\iva%20ene15%20torta%201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ypinilla@sdde.gov.co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dane.gov.co/index.php/estadisticas-por-tema/comercio-interno/encuesta-mensual-de-comercio-emc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ypinilla@sdde.gov.co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www.dane.gov.co/index.php/estadisticas-por-tema/comercio-interno/encuesta-mensual-de-comercio-emc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398B51-ACE7-4FF9-ACCB-45C949E0B7AC}">
  <sheetPr published="0" codeName="Hoja12"/>
  <dimension ref="A1:BF63"/>
  <sheetViews>
    <sheetView showGridLines="0" tabSelected="1" workbookViewId="0">
      <selection sqref="A1:B7"/>
    </sheetView>
  </sheetViews>
  <sheetFormatPr baseColWidth="10" defaultColWidth="11.44140625" defaultRowHeight="12.45" x14ac:dyDescent="0.2"/>
  <cols>
    <col min="1" max="1" width="4" style="1" customWidth="1"/>
    <col min="2" max="2" width="13.88671875" style="1" customWidth="1"/>
    <col min="3" max="3" width="6.33203125" style="1" customWidth="1"/>
    <col min="4" max="4" width="7" style="1" customWidth="1"/>
    <col min="5" max="5" width="5.5546875" style="1" customWidth="1"/>
    <col min="6" max="6" width="5.6640625" style="1" customWidth="1"/>
    <col min="7" max="7" width="8.5546875" style="1" customWidth="1"/>
    <col min="8" max="8" width="5.44140625" style="1" customWidth="1"/>
    <col min="9" max="9" width="6.33203125" style="1" customWidth="1"/>
    <col min="10" max="10" width="6.5546875" style="1" customWidth="1"/>
    <col min="11" max="12" width="5.5546875" style="1" customWidth="1"/>
    <col min="13" max="13" width="6.109375" style="1" customWidth="1"/>
    <col min="14" max="14" width="5.6640625" style="1" customWidth="1"/>
    <col min="15" max="15" width="5.44140625" style="1" customWidth="1"/>
    <col min="16" max="16" width="6.44140625" style="1" customWidth="1"/>
    <col min="17" max="17" width="6.5546875" style="1" customWidth="1"/>
    <col min="18" max="56" width="11.44140625" style="1"/>
    <col min="57" max="57" width="13.109375" style="1" bestFit="1" customWidth="1"/>
    <col min="58" max="58" width="18" style="1" bestFit="1" customWidth="1"/>
    <col min="59" max="60" width="11.44140625" style="1"/>
    <col min="61" max="61" width="18" style="1" bestFit="1" customWidth="1"/>
    <col min="62" max="16384" width="11.44140625" style="1"/>
  </cols>
  <sheetData>
    <row r="1" spans="1:58" ht="18" customHeight="1" thickBot="1" x14ac:dyDescent="0.3">
      <c r="A1" s="135"/>
      <c r="B1" s="135"/>
      <c r="C1" s="136" t="s">
        <v>0</v>
      </c>
      <c r="D1" s="136"/>
      <c r="E1" s="136"/>
      <c r="F1" s="136"/>
      <c r="G1" s="136"/>
      <c r="H1" s="129" t="s">
        <v>1</v>
      </c>
      <c r="I1" s="130"/>
      <c r="J1" s="130"/>
      <c r="K1" s="137" t="s">
        <v>2</v>
      </c>
      <c r="L1" s="137"/>
      <c r="M1" s="137"/>
      <c r="N1" s="137"/>
      <c r="O1" s="135"/>
      <c r="P1" s="135"/>
      <c r="Q1" s="135"/>
      <c r="BD1" s="2"/>
      <c r="BE1" s="3" t="s">
        <v>3</v>
      </c>
      <c r="BF1" s="4" t="s">
        <v>4</v>
      </c>
    </row>
    <row r="2" spans="1:58" ht="18.850000000000001" customHeight="1" thickBot="1" x14ac:dyDescent="0.3">
      <c r="A2" s="135"/>
      <c r="B2" s="135"/>
      <c r="C2" s="136"/>
      <c r="D2" s="136"/>
      <c r="E2" s="136"/>
      <c r="F2" s="136"/>
      <c r="G2" s="136"/>
      <c r="H2" s="126" t="s">
        <v>5</v>
      </c>
      <c r="I2" s="127"/>
      <c r="J2" s="127"/>
      <c r="K2" s="128">
        <v>3</v>
      </c>
      <c r="L2" s="128"/>
      <c r="M2" s="128"/>
      <c r="N2" s="128"/>
      <c r="O2" s="135"/>
      <c r="P2" s="135"/>
      <c r="Q2" s="135"/>
      <c r="BE2" s="5">
        <f ca="1">EDATE(TODAY(),-2)</f>
        <v>45737</v>
      </c>
      <c r="BF2" s="5">
        <f ca="1">TODAY()</f>
        <v>45798</v>
      </c>
    </row>
    <row r="3" spans="1:58" ht="18" customHeight="1" thickBot="1" x14ac:dyDescent="0.3">
      <c r="A3" s="135"/>
      <c r="B3" s="135"/>
      <c r="C3" s="136"/>
      <c r="D3" s="136"/>
      <c r="E3" s="136"/>
      <c r="F3" s="136"/>
      <c r="G3" s="136"/>
      <c r="H3" s="129" t="s">
        <v>6</v>
      </c>
      <c r="I3" s="130"/>
      <c r="J3" s="130"/>
      <c r="K3" s="137"/>
      <c r="L3" s="137"/>
      <c r="M3" s="137"/>
      <c r="N3" s="137"/>
      <c r="O3" s="135"/>
      <c r="P3" s="135"/>
      <c r="Q3" s="135"/>
      <c r="BE3" s="4">
        <f ca="1">YEAR(BE2)</f>
        <v>2025</v>
      </c>
      <c r="BF3" s="4">
        <f ca="1">YEAR(BF2)</f>
        <v>2025</v>
      </c>
    </row>
    <row r="4" spans="1:58" ht="13.75" thickBot="1" x14ac:dyDescent="0.3">
      <c r="A4" s="135"/>
      <c r="B4" s="135"/>
      <c r="C4" s="117" t="s">
        <v>7</v>
      </c>
      <c r="D4" s="118"/>
      <c r="E4" s="118"/>
      <c r="F4" s="118"/>
      <c r="G4" s="118"/>
      <c r="H4" s="126" t="s">
        <v>8</v>
      </c>
      <c r="I4" s="127"/>
      <c r="J4" s="127"/>
      <c r="K4" s="128" t="s">
        <v>9</v>
      </c>
      <c r="L4" s="128"/>
      <c r="M4" s="128"/>
      <c r="N4" s="128"/>
      <c r="O4" s="135"/>
      <c r="P4" s="135"/>
      <c r="Q4" s="135"/>
      <c r="BE4" s="4" t="str">
        <f ca="1">PROPER(TEXT(BE2,"MMMM"))</f>
        <v>Marzo</v>
      </c>
      <c r="BF4" s="4" t="str">
        <f ca="1">(TEXT(BF2,"MMMM"))</f>
        <v>mayo</v>
      </c>
    </row>
    <row r="5" spans="1:58" ht="37.5" customHeight="1" thickBot="1" x14ac:dyDescent="0.3">
      <c r="A5" s="135"/>
      <c r="B5" s="135"/>
      <c r="C5" s="119"/>
      <c r="D5" s="120"/>
      <c r="E5" s="120"/>
      <c r="F5" s="120"/>
      <c r="G5" s="120"/>
      <c r="H5" s="129" t="s">
        <v>10</v>
      </c>
      <c r="I5" s="130"/>
      <c r="J5" s="130"/>
      <c r="K5" s="131" t="s">
        <v>11</v>
      </c>
      <c r="L5" s="132"/>
      <c r="M5" s="132"/>
      <c r="N5" s="133"/>
      <c r="O5" s="135"/>
      <c r="P5" s="135"/>
      <c r="Q5" s="135"/>
      <c r="BE5" s="4" t="str">
        <f ca="1">_xlfn.CONCAT(BE3," / ",BE4," (p)")</f>
        <v>2025 / Marzo (p)</v>
      </c>
      <c r="BF5" s="4">
        <f ca="1">DAY(BF2)</f>
        <v>21</v>
      </c>
    </row>
    <row r="6" spans="1:58" ht="40.6" customHeight="1" thickBot="1" x14ac:dyDescent="0.3">
      <c r="A6" s="135"/>
      <c r="B6" s="135"/>
      <c r="C6" s="119"/>
      <c r="D6" s="120"/>
      <c r="E6" s="120"/>
      <c r="F6" s="120"/>
      <c r="G6" s="120"/>
      <c r="H6" s="126" t="s">
        <v>12</v>
      </c>
      <c r="I6" s="127"/>
      <c r="J6" s="127"/>
      <c r="K6" s="134" t="s">
        <v>13</v>
      </c>
      <c r="L6" s="134"/>
      <c r="M6" s="128"/>
      <c r="N6" s="128"/>
      <c r="O6" s="135"/>
      <c r="P6" s="135"/>
      <c r="Q6" s="135"/>
      <c r="BE6" s="6">
        <f ca="1">MONTH(BE2)</f>
        <v>3</v>
      </c>
      <c r="BF6" s="6" t="str">
        <f ca="1">_xlfn.CONCAT(BF5," de ",BF4," ",BF3)</f>
        <v>21 de mayo 2025</v>
      </c>
    </row>
    <row r="7" spans="1:58" ht="51.05" customHeight="1" thickBot="1" x14ac:dyDescent="0.25">
      <c r="A7" s="135"/>
      <c r="B7" s="135"/>
      <c r="C7" s="121"/>
      <c r="D7" s="122"/>
      <c r="E7" s="122"/>
      <c r="F7" s="122"/>
      <c r="G7" s="122"/>
      <c r="H7" s="110" t="s">
        <v>14</v>
      </c>
      <c r="I7" s="111"/>
      <c r="J7" s="111"/>
      <c r="K7" s="112" t="s">
        <v>15</v>
      </c>
      <c r="L7" s="112"/>
      <c r="M7" s="113"/>
      <c r="N7" s="113"/>
      <c r="O7" s="135"/>
      <c r="P7" s="135"/>
      <c r="Q7" s="135"/>
    </row>
    <row r="8" spans="1:58" ht="20.95" customHeight="1" x14ac:dyDescent="0.25">
      <c r="A8" s="114" t="s">
        <v>16</v>
      </c>
      <c r="B8" s="115"/>
      <c r="C8" s="115"/>
      <c r="D8" s="115"/>
      <c r="E8" s="115"/>
      <c r="F8" s="115"/>
      <c r="G8" s="115"/>
      <c r="H8" s="115"/>
      <c r="I8" s="115"/>
      <c r="J8" s="115"/>
      <c r="K8" s="115"/>
      <c r="L8" s="115"/>
      <c r="M8" s="115"/>
      <c r="N8" s="115"/>
      <c r="O8" s="115"/>
      <c r="P8" s="115"/>
      <c r="Q8" s="116"/>
    </row>
    <row r="9" spans="1:58" x14ac:dyDescent="0.2">
      <c r="A9" s="7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9"/>
    </row>
    <row r="10" spans="1:58" x14ac:dyDescent="0.2">
      <c r="A10" s="7" t="s">
        <v>17</v>
      </c>
      <c r="B10" s="1" t="s">
        <v>18</v>
      </c>
      <c r="F10" s="10" t="s">
        <v>19</v>
      </c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1"/>
    </row>
    <row r="11" spans="1:58" x14ac:dyDescent="0.2">
      <c r="A11" s="7"/>
      <c r="Q11" s="12"/>
    </row>
    <row r="12" spans="1:58" x14ac:dyDescent="0.2">
      <c r="A12" s="7" t="s">
        <v>20</v>
      </c>
      <c r="B12" s="1" t="s">
        <v>21</v>
      </c>
      <c r="F12" s="10" t="s">
        <v>22</v>
      </c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1"/>
    </row>
    <row r="13" spans="1:58" x14ac:dyDescent="0.2">
      <c r="A13" s="7"/>
      <c r="B13" s="10" t="s">
        <v>23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1"/>
    </row>
    <row r="14" spans="1:58" x14ac:dyDescent="0.2">
      <c r="A14" s="7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1"/>
    </row>
    <row r="15" spans="1:58" x14ac:dyDescent="0.2">
      <c r="A15" s="13"/>
      <c r="Q15" s="12"/>
    </row>
    <row r="16" spans="1:58" x14ac:dyDescent="0.2">
      <c r="A16" s="7" t="s">
        <v>24</v>
      </c>
      <c r="B16" s="1" t="s">
        <v>25</v>
      </c>
      <c r="F16" s="10" t="s">
        <v>26</v>
      </c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1"/>
    </row>
    <row r="17" spans="1:17" x14ac:dyDescent="0.2">
      <c r="A17" s="7"/>
      <c r="Q17" s="12"/>
    </row>
    <row r="18" spans="1:17" x14ac:dyDescent="0.2">
      <c r="A18" s="7" t="s">
        <v>27</v>
      </c>
      <c r="B18" s="1" t="s">
        <v>28</v>
      </c>
      <c r="E18" s="1" t="s">
        <v>29</v>
      </c>
      <c r="H18" s="14" t="s">
        <v>30</v>
      </c>
      <c r="M18" s="8" t="s">
        <v>31</v>
      </c>
      <c r="O18" s="15"/>
      <c r="Q18" s="12"/>
    </row>
    <row r="19" spans="1:17" x14ac:dyDescent="0.2">
      <c r="A19" s="7"/>
      <c r="E19" s="1" t="s">
        <v>32</v>
      </c>
      <c r="H19" s="15"/>
      <c r="M19" s="16" t="s">
        <v>33</v>
      </c>
      <c r="O19" s="15"/>
      <c r="Q19" s="12"/>
    </row>
    <row r="20" spans="1:17" x14ac:dyDescent="0.2">
      <c r="A20" s="7"/>
      <c r="E20" s="1" t="s">
        <v>34</v>
      </c>
      <c r="H20" s="15"/>
      <c r="M20" s="1" t="s">
        <v>35</v>
      </c>
      <c r="O20" s="15"/>
      <c r="Q20" s="12"/>
    </row>
    <row r="21" spans="1:17" x14ac:dyDescent="0.2">
      <c r="A21" s="7"/>
      <c r="E21" s="1" t="s">
        <v>36</v>
      </c>
      <c r="H21" s="15"/>
      <c r="J21" s="1" t="s">
        <v>37</v>
      </c>
      <c r="K21" s="17"/>
      <c r="L21" s="17"/>
      <c r="M21" s="17"/>
      <c r="N21" s="17"/>
      <c r="O21" s="17"/>
      <c r="P21" s="17"/>
      <c r="Q21" s="12"/>
    </row>
    <row r="22" spans="1:17" x14ac:dyDescent="0.2">
      <c r="A22" s="7"/>
      <c r="Q22" s="12"/>
    </row>
    <row r="23" spans="1:17" x14ac:dyDescent="0.2">
      <c r="A23" s="7" t="s">
        <v>38</v>
      </c>
      <c r="B23" s="1" t="s">
        <v>39</v>
      </c>
      <c r="H23" s="10" t="s">
        <v>40</v>
      </c>
      <c r="I23" s="10"/>
      <c r="J23" s="10"/>
      <c r="Q23" s="12"/>
    </row>
    <row r="24" spans="1:17" x14ac:dyDescent="0.2">
      <c r="A24" s="7"/>
      <c r="Q24" s="12"/>
    </row>
    <row r="25" spans="1:17" x14ac:dyDescent="0.2">
      <c r="A25" s="7" t="s">
        <v>41</v>
      </c>
      <c r="B25" s="1" t="s">
        <v>42</v>
      </c>
      <c r="F25" s="18" t="s">
        <v>43</v>
      </c>
      <c r="G25" s="10"/>
      <c r="I25" s="1" t="s">
        <v>44</v>
      </c>
      <c r="N25" s="10" t="str">
        <f ca="1">BE5</f>
        <v>2025 / Marzo (p)</v>
      </c>
      <c r="O25" s="10"/>
      <c r="Q25" s="12"/>
    </row>
    <row r="26" spans="1:17" x14ac:dyDescent="0.2">
      <c r="A26" s="7"/>
      <c r="Q26" s="12"/>
    </row>
    <row r="27" spans="1:17" x14ac:dyDescent="0.2">
      <c r="A27" s="7" t="s">
        <v>45</v>
      </c>
      <c r="B27" s="1" t="s">
        <v>46</v>
      </c>
      <c r="F27" s="10" t="s">
        <v>47</v>
      </c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1"/>
    </row>
    <row r="28" spans="1:17" x14ac:dyDescent="0.2">
      <c r="A28" s="7"/>
      <c r="Q28" s="12"/>
    </row>
    <row r="29" spans="1:17" x14ac:dyDescent="0.2">
      <c r="A29" s="7" t="s">
        <v>48</v>
      </c>
      <c r="B29" s="1" t="s">
        <v>49</v>
      </c>
      <c r="F29" s="10" t="s">
        <v>50</v>
      </c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1"/>
    </row>
    <row r="30" spans="1:17" x14ac:dyDescent="0.2">
      <c r="A30" s="7"/>
      <c r="Q30" s="12"/>
    </row>
    <row r="31" spans="1:17" x14ac:dyDescent="0.2">
      <c r="A31" s="7" t="s">
        <v>51</v>
      </c>
      <c r="B31" s="1" t="s">
        <v>52</v>
      </c>
      <c r="G31" s="1" t="s">
        <v>53</v>
      </c>
      <c r="I31" s="14" t="s">
        <v>30</v>
      </c>
      <c r="M31" s="1" t="s">
        <v>54</v>
      </c>
      <c r="O31" s="15"/>
      <c r="Q31" s="12"/>
    </row>
    <row r="32" spans="1:17" x14ac:dyDescent="0.2">
      <c r="A32" s="7"/>
      <c r="G32" s="1" t="s">
        <v>55</v>
      </c>
      <c r="I32" s="15"/>
      <c r="M32" s="1" t="s">
        <v>56</v>
      </c>
      <c r="O32" s="15"/>
      <c r="Q32" s="12"/>
    </row>
    <row r="33" spans="1:17" x14ac:dyDescent="0.2">
      <c r="A33" s="7"/>
      <c r="G33" s="1" t="s">
        <v>57</v>
      </c>
      <c r="I33" s="15"/>
      <c r="Q33" s="12"/>
    </row>
    <row r="34" spans="1:17" x14ac:dyDescent="0.2">
      <c r="A34" s="7"/>
      <c r="G34" s="1" t="s">
        <v>58</v>
      </c>
      <c r="J34" s="10" t="s">
        <v>59</v>
      </c>
      <c r="K34" s="10"/>
      <c r="L34" s="10"/>
      <c r="M34" s="10"/>
      <c r="N34" s="10"/>
      <c r="O34" s="10"/>
      <c r="Q34" s="12"/>
    </row>
    <row r="35" spans="1:17" x14ac:dyDescent="0.2">
      <c r="A35" s="7"/>
      <c r="Q35" s="12"/>
    </row>
    <row r="36" spans="1:17" ht="13.1" x14ac:dyDescent="0.25">
      <c r="A36" s="114" t="s">
        <v>60</v>
      </c>
      <c r="B36" s="115"/>
      <c r="C36" s="115"/>
      <c r="D36" s="115"/>
      <c r="E36" s="115"/>
      <c r="F36" s="115"/>
      <c r="G36" s="115"/>
      <c r="H36" s="115"/>
      <c r="I36" s="115"/>
      <c r="J36" s="115"/>
      <c r="K36" s="115"/>
      <c r="L36" s="115"/>
      <c r="M36" s="115"/>
      <c r="N36" s="115"/>
      <c r="O36" s="115"/>
      <c r="P36" s="115"/>
      <c r="Q36" s="116"/>
    </row>
    <row r="37" spans="1:17" x14ac:dyDescent="0.2">
      <c r="A37" s="7"/>
      <c r="Q37" s="12"/>
    </row>
    <row r="38" spans="1:17" x14ac:dyDescent="0.2">
      <c r="A38" s="19" t="s">
        <v>61</v>
      </c>
      <c r="B38" s="20" t="s">
        <v>62</v>
      </c>
      <c r="C38" s="21"/>
      <c r="D38" s="21"/>
      <c r="E38" s="21"/>
      <c r="F38" s="22"/>
      <c r="G38" s="22"/>
      <c r="H38" s="23" t="s">
        <v>63</v>
      </c>
      <c r="I38" s="10"/>
      <c r="J38" s="24"/>
      <c r="K38" s="24"/>
      <c r="L38" s="24"/>
      <c r="M38" s="24"/>
      <c r="N38" s="24"/>
      <c r="O38" s="24"/>
      <c r="P38" s="10"/>
      <c r="Q38" s="12"/>
    </row>
    <row r="39" spans="1:17" x14ac:dyDescent="0.2">
      <c r="A39" s="19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5"/>
    </row>
    <row r="40" spans="1:17" ht="15.05" x14ac:dyDescent="0.3">
      <c r="A40" s="7" t="s">
        <v>64</v>
      </c>
      <c r="B40" s="26" t="s">
        <v>65</v>
      </c>
      <c r="C40"/>
      <c r="D40"/>
      <c r="E40"/>
      <c r="F40" s="21"/>
      <c r="G40" s="21"/>
      <c r="H40" s="10" t="s">
        <v>66</v>
      </c>
      <c r="I40" s="10"/>
      <c r="J40" s="10"/>
      <c r="K40" s="10"/>
      <c r="L40" s="10"/>
      <c r="M40" s="10"/>
      <c r="N40" s="10"/>
      <c r="O40" s="10"/>
      <c r="P40" s="10"/>
      <c r="Q40" s="12"/>
    </row>
    <row r="41" spans="1:17" x14ac:dyDescent="0.2">
      <c r="A41" s="21"/>
      <c r="B41" s="21"/>
      <c r="C41" s="21"/>
      <c r="D41" s="21"/>
      <c r="E41" s="21"/>
      <c r="F41" s="21"/>
      <c r="G41" s="21"/>
      <c r="H41" s="27" t="s">
        <v>67</v>
      </c>
      <c r="I41" s="27"/>
      <c r="J41" s="27"/>
      <c r="K41" s="27"/>
      <c r="L41" s="27"/>
      <c r="M41" s="27"/>
      <c r="N41" s="27"/>
      <c r="O41" s="27"/>
      <c r="P41" s="27"/>
      <c r="Q41" s="12"/>
    </row>
    <row r="42" spans="1:17" x14ac:dyDescent="0.2">
      <c r="A42" s="7"/>
      <c r="F42" s="21"/>
      <c r="G42" s="21"/>
      <c r="Q42" s="12"/>
    </row>
    <row r="43" spans="1:17" ht="15.05" x14ac:dyDescent="0.3">
      <c r="A43" s="7" t="s">
        <v>68</v>
      </c>
      <c r="B43" s="1" t="s">
        <v>69</v>
      </c>
      <c r="C43"/>
      <c r="D43" s="10" t="s">
        <v>70</v>
      </c>
      <c r="E43" s="10"/>
      <c r="F43" s="10"/>
      <c r="G43" s="10"/>
      <c r="H43" s="1" t="s">
        <v>71</v>
      </c>
      <c r="I43" s="1" t="s">
        <v>72</v>
      </c>
      <c r="J43"/>
      <c r="K43" s="28" t="s">
        <v>73</v>
      </c>
      <c r="L43" s="10"/>
      <c r="M43" s="10"/>
      <c r="N43" s="10"/>
      <c r="O43" s="10"/>
      <c r="Q43" s="12"/>
    </row>
    <row r="44" spans="1:17" x14ac:dyDescent="0.2">
      <c r="A44" s="7"/>
      <c r="Q44" s="12"/>
    </row>
    <row r="45" spans="1:17" x14ac:dyDescent="0.2">
      <c r="A45" s="29" t="s">
        <v>74</v>
      </c>
      <c r="B45" s="30" t="s">
        <v>75</v>
      </c>
      <c r="C45" s="30"/>
      <c r="D45" s="30"/>
      <c r="E45" s="30"/>
      <c r="H45" s="10" t="s">
        <v>495</v>
      </c>
      <c r="I45" s="31"/>
      <c r="J45" s="31"/>
      <c r="K45" s="31"/>
      <c r="L45" s="31"/>
      <c r="M45" s="31"/>
      <c r="N45" s="31"/>
      <c r="O45" s="31"/>
      <c r="P45" s="31"/>
      <c r="Q45" s="12"/>
    </row>
    <row r="46" spans="1:17" x14ac:dyDescent="0.2">
      <c r="A46" s="7"/>
      <c r="Q46" s="12"/>
    </row>
    <row r="47" spans="1:17" ht="13.1" x14ac:dyDescent="0.25">
      <c r="A47" s="114" t="s">
        <v>77</v>
      </c>
      <c r="B47" s="115"/>
      <c r="C47" s="115"/>
      <c r="D47" s="115"/>
      <c r="E47" s="115"/>
      <c r="F47" s="115"/>
      <c r="G47" s="115"/>
      <c r="H47" s="115"/>
      <c r="I47" s="115"/>
      <c r="J47" s="115"/>
      <c r="K47" s="115"/>
      <c r="L47" s="115"/>
      <c r="M47" s="115"/>
      <c r="N47" s="115"/>
      <c r="O47" s="115"/>
      <c r="P47" s="115"/>
      <c r="Q47" s="116"/>
    </row>
    <row r="48" spans="1:17" ht="13.6" customHeight="1" x14ac:dyDescent="0.2">
      <c r="A48" s="7"/>
      <c r="Q48" s="12"/>
    </row>
    <row r="49" spans="1:17" x14ac:dyDescent="0.2">
      <c r="A49" s="7" t="s">
        <v>78</v>
      </c>
      <c r="B49" s="1" t="s">
        <v>79</v>
      </c>
      <c r="E49" s="1" t="s">
        <v>80</v>
      </c>
      <c r="H49" s="14" t="s">
        <v>30</v>
      </c>
      <c r="J49" s="1" t="s">
        <v>81</v>
      </c>
      <c r="N49" s="15"/>
      <c r="Q49" s="12"/>
    </row>
    <row r="50" spans="1:17" x14ac:dyDescent="0.2">
      <c r="A50" s="7"/>
      <c r="E50" s="1" t="s">
        <v>82</v>
      </c>
      <c r="H50" s="14"/>
      <c r="J50" s="1" t="s">
        <v>83</v>
      </c>
      <c r="N50" s="15"/>
      <c r="Q50" s="12"/>
    </row>
    <row r="51" spans="1:17" x14ac:dyDescent="0.2">
      <c r="A51" s="7"/>
      <c r="E51" s="1" t="s">
        <v>84</v>
      </c>
      <c r="H51" s="15"/>
      <c r="J51" s="1" t="s">
        <v>85</v>
      </c>
      <c r="N51" s="15"/>
      <c r="Q51" s="12"/>
    </row>
    <row r="52" spans="1:17" x14ac:dyDescent="0.2">
      <c r="A52" s="7"/>
      <c r="E52" s="1" t="s">
        <v>86</v>
      </c>
      <c r="F52" s="1" t="s">
        <v>37</v>
      </c>
      <c r="H52" s="10"/>
      <c r="I52" s="10"/>
      <c r="J52" s="10"/>
      <c r="K52" s="10"/>
      <c r="Q52" s="12"/>
    </row>
    <row r="53" spans="1:17" x14ac:dyDescent="0.2">
      <c r="A53" s="7"/>
      <c r="Q53" s="12"/>
    </row>
    <row r="54" spans="1:17" ht="15.75" customHeight="1" x14ac:dyDescent="0.25">
      <c r="A54" s="123" t="s">
        <v>87</v>
      </c>
      <c r="B54" s="124"/>
      <c r="C54" s="124"/>
      <c r="D54" s="124"/>
      <c r="E54" s="124"/>
      <c r="F54" s="124"/>
      <c r="G54" s="124"/>
      <c r="H54" s="124"/>
      <c r="I54" s="124"/>
      <c r="J54" s="124"/>
      <c r="K54" s="124"/>
      <c r="L54" s="124"/>
      <c r="M54" s="124"/>
      <c r="N54" s="124"/>
      <c r="O54" s="124"/>
      <c r="P54" s="124"/>
      <c r="Q54" s="125"/>
    </row>
    <row r="55" spans="1:17" ht="31.6" customHeight="1" thickBot="1" x14ac:dyDescent="0.25">
      <c r="A55" s="87"/>
      <c r="B55" s="88"/>
      <c r="C55" s="88"/>
      <c r="D55" s="88"/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89"/>
    </row>
    <row r="56" spans="1:17" ht="15.05" x14ac:dyDescent="0.3">
      <c r="A56" s="90" t="s">
        <v>88</v>
      </c>
      <c r="B56" s="91"/>
      <c r="C56" s="92"/>
      <c r="D56" s="92"/>
      <c r="E56" s="92"/>
      <c r="F56" s="92"/>
      <c r="G56" s="92"/>
      <c r="H56" s="92"/>
      <c r="I56" s="92"/>
      <c r="J56" s="92"/>
      <c r="K56" s="92"/>
      <c r="L56" s="92"/>
      <c r="M56" s="92"/>
      <c r="N56" s="92"/>
      <c r="O56" s="92"/>
      <c r="P56" s="92"/>
      <c r="Q56" s="93"/>
    </row>
    <row r="57" spans="1:17" ht="15.05" x14ac:dyDescent="0.3">
      <c r="A57" s="94" t="s">
        <v>89</v>
      </c>
      <c r="B57" s="95"/>
      <c r="C57" s="96"/>
      <c r="D57" s="96"/>
      <c r="E57" s="96"/>
      <c r="F57" s="96"/>
      <c r="G57" s="96"/>
      <c r="H57" s="96"/>
      <c r="I57" s="96"/>
      <c r="J57" s="96"/>
      <c r="K57" s="96"/>
      <c r="L57" s="96"/>
      <c r="M57" s="96"/>
      <c r="N57" s="96"/>
      <c r="O57" s="96"/>
      <c r="P57" s="96"/>
      <c r="Q57" s="97"/>
    </row>
    <row r="58" spans="1:17" ht="12.8" customHeight="1" x14ac:dyDescent="0.2">
      <c r="A58" s="98" t="s">
        <v>90</v>
      </c>
      <c r="B58" s="99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1"/>
    </row>
    <row r="59" spans="1:17" ht="15.05" customHeight="1" thickBot="1" x14ac:dyDescent="0.25">
      <c r="A59" s="102"/>
      <c r="B59" s="103"/>
      <c r="C59" s="104"/>
      <c r="D59" s="104"/>
      <c r="E59" s="104"/>
      <c r="F59" s="104"/>
      <c r="G59" s="104"/>
      <c r="H59" s="104"/>
      <c r="I59" s="104"/>
      <c r="J59" s="104"/>
      <c r="K59" s="104"/>
      <c r="L59" s="104"/>
      <c r="M59" s="104"/>
      <c r="N59" s="104"/>
      <c r="O59" s="104"/>
      <c r="P59" s="104"/>
      <c r="Q59" s="105"/>
    </row>
    <row r="60" spans="1:17" ht="12.8" customHeight="1" x14ac:dyDescent="0.2">
      <c r="A60" s="106" t="s">
        <v>91</v>
      </c>
      <c r="B60" s="107"/>
      <c r="C60" s="107"/>
      <c r="D60" s="107"/>
      <c r="E60" s="108"/>
      <c r="F60" s="109" t="s">
        <v>92</v>
      </c>
      <c r="G60" s="109"/>
      <c r="H60" s="109"/>
      <c r="I60" s="109"/>
      <c r="J60" s="109"/>
      <c r="K60" s="109"/>
      <c r="L60" s="109"/>
      <c r="M60" s="109" t="s">
        <v>93</v>
      </c>
      <c r="N60" s="109"/>
      <c r="O60" s="109" t="s">
        <v>94</v>
      </c>
      <c r="P60" s="109"/>
      <c r="Q60" s="109"/>
    </row>
    <row r="61" spans="1:17" ht="25.55" customHeight="1" x14ac:dyDescent="0.2">
      <c r="A61" s="76" t="s">
        <v>95</v>
      </c>
      <c r="B61" s="77"/>
      <c r="C61" s="77"/>
      <c r="D61" s="77"/>
      <c r="E61" s="78"/>
      <c r="F61" s="79" t="s">
        <v>96</v>
      </c>
      <c r="G61" s="79"/>
      <c r="H61" s="79"/>
      <c r="I61" s="79"/>
      <c r="J61" s="79"/>
      <c r="K61" s="79"/>
      <c r="L61" s="79"/>
      <c r="M61" s="85" t="s">
        <v>97</v>
      </c>
      <c r="N61" s="86"/>
      <c r="O61" s="82">
        <v>1</v>
      </c>
      <c r="P61" s="83"/>
      <c r="Q61" s="84"/>
    </row>
    <row r="62" spans="1:17" ht="36" customHeight="1" x14ac:dyDescent="0.2">
      <c r="A62" s="76" t="s">
        <v>98</v>
      </c>
      <c r="B62" s="77"/>
      <c r="C62" s="77"/>
      <c r="D62" s="77"/>
      <c r="E62" s="78"/>
      <c r="F62" s="79" t="s">
        <v>96</v>
      </c>
      <c r="G62" s="79"/>
      <c r="H62" s="79"/>
      <c r="I62" s="79"/>
      <c r="J62" s="79"/>
      <c r="K62" s="79"/>
      <c r="L62" s="79"/>
      <c r="M62" s="85" t="s">
        <v>99</v>
      </c>
      <c r="N62" s="86"/>
      <c r="O62" s="82">
        <v>2</v>
      </c>
      <c r="P62" s="83"/>
      <c r="Q62" s="84"/>
    </row>
    <row r="63" spans="1:17" ht="28.5" customHeight="1" x14ac:dyDescent="0.2">
      <c r="A63" s="76" t="s">
        <v>100</v>
      </c>
      <c r="B63" s="77"/>
      <c r="C63" s="77"/>
      <c r="D63" s="77"/>
      <c r="E63" s="78"/>
      <c r="F63" s="79" t="s">
        <v>96</v>
      </c>
      <c r="G63" s="79"/>
      <c r="H63" s="79"/>
      <c r="I63" s="79"/>
      <c r="J63" s="79"/>
      <c r="K63" s="79"/>
      <c r="L63" s="79"/>
      <c r="M63" s="80">
        <v>45443</v>
      </c>
      <c r="N63" s="81"/>
      <c r="O63" s="82">
        <v>3</v>
      </c>
      <c r="P63" s="83"/>
      <c r="Q63" s="84"/>
    </row>
  </sheetData>
  <mergeCells count="42">
    <mergeCell ref="A54:Q54"/>
    <mergeCell ref="H4:J4"/>
    <mergeCell ref="K4:N4"/>
    <mergeCell ref="H5:J5"/>
    <mergeCell ref="K5:N5"/>
    <mergeCell ref="H6:J6"/>
    <mergeCell ref="K6:N6"/>
    <mergeCell ref="A1:B7"/>
    <mergeCell ref="C1:G3"/>
    <mergeCell ref="H1:J1"/>
    <mergeCell ref="K1:N1"/>
    <mergeCell ref="O1:Q7"/>
    <mergeCell ref="H2:J2"/>
    <mergeCell ref="K2:N2"/>
    <mergeCell ref="H3:J3"/>
    <mergeCell ref="K3:N3"/>
    <mergeCell ref="H7:J7"/>
    <mergeCell ref="K7:N7"/>
    <mergeCell ref="A8:Q8"/>
    <mergeCell ref="A36:Q36"/>
    <mergeCell ref="A47:Q47"/>
    <mergeCell ref="C4:G7"/>
    <mergeCell ref="A55:Q55"/>
    <mergeCell ref="A56:Q56"/>
    <mergeCell ref="A57:Q57"/>
    <mergeCell ref="A58:Q59"/>
    <mergeCell ref="A60:E60"/>
    <mergeCell ref="F60:L60"/>
    <mergeCell ref="M60:N60"/>
    <mergeCell ref="O60:Q60"/>
    <mergeCell ref="A63:E63"/>
    <mergeCell ref="F63:L63"/>
    <mergeCell ref="M63:N63"/>
    <mergeCell ref="O63:Q63"/>
    <mergeCell ref="A61:E61"/>
    <mergeCell ref="F61:L61"/>
    <mergeCell ref="M61:N61"/>
    <mergeCell ref="O61:Q61"/>
    <mergeCell ref="A62:E62"/>
    <mergeCell ref="F62:L62"/>
    <mergeCell ref="M62:N62"/>
    <mergeCell ref="O62:Q62"/>
  </mergeCells>
  <hyperlinks>
    <hyperlink ref="K43" r:id="rId1" xr:uid="{A5D910FF-3445-44FE-B204-C012B813CB0A}"/>
  </hyperlinks>
  <pageMargins left="0.7" right="0.7" top="0.75" bottom="0.75" header="0.3" footer="0.3"/>
  <pageSetup scale="70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8E1088-9D0C-4D2C-909E-32F158235258}">
  <sheetPr codeName="Hoja13">
    <tabColor theme="4" tint="-0.249977111117893"/>
  </sheetPr>
  <dimension ref="A11:DK612"/>
  <sheetViews>
    <sheetView showGridLines="0" workbookViewId="0">
      <selection activeCell="A11" sqref="A11"/>
    </sheetView>
  </sheetViews>
  <sheetFormatPr baseColWidth="10" defaultColWidth="11.44140625" defaultRowHeight="12.45" x14ac:dyDescent="0.2"/>
  <cols>
    <col min="1" max="1" width="22.5546875" style="30" customWidth="1"/>
    <col min="2" max="2" width="12.88671875" style="30" customWidth="1"/>
    <col min="3" max="3" width="19.5546875" style="30" customWidth="1"/>
    <col min="4" max="7" width="17.6640625" style="30" customWidth="1"/>
    <col min="8" max="8" width="19.109375" style="30" customWidth="1"/>
    <col min="9" max="9" width="18.5546875" style="30" customWidth="1"/>
    <col min="10" max="10" width="19.5546875" style="30" customWidth="1"/>
    <col min="11" max="15" width="17.6640625" style="30" customWidth="1"/>
    <col min="16" max="16" width="18.88671875" style="30" customWidth="1"/>
    <col min="17" max="17" width="17.6640625" style="30" customWidth="1"/>
    <col min="18" max="18" width="18.88671875" style="30" customWidth="1"/>
    <col min="19" max="23" width="17.6640625" style="30" customWidth="1"/>
    <col min="24" max="25" width="19.33203125" style="30" customWidth="1"/>
    <col min="26" max="26" width="20" style="30" customWidth="1"/>
    <col min="27" max="62" width="17.6640625" style="30" customWidth="1"/>
    <col min="63" max="63" width="18.33203125" style="30" customWidth="1"/>
    <col min="64" max="107" width="17.6640625" style="30" customWidth="1"/>
    <col min="108" max="108" width="15.88671875" style="30" customWidth="1"/>
    <col min="109" max="109" width="16" style="30" customWidth="1"/>
    <col min="110" max="110" width="16.5546875" style="30" customWidth="1"/>
    <col min="111" max="111" width="15.44140625" style="30" customWidth="1"/>
    <col min="112" max="112" width="16.33203125" style="30" customWidth="1"/>
    <col min="113" max="113" width="17.6640625" style="30" customWidth="1"/>
    <col min="114" max="115" width="16.5546875" style="30" customWidth="1"/>
    <col min="116" max="16384" width="11.44140625" style="30"/>
  </cols>
  <sheetData>
    <row r="11" spans="1:4" ht="13.1" x14ac:dyDescent="0.25">
      <c r="A11" s="32" t="s">
        <v>101</v>
      </c>
    </row>
    <row r="12" spans="1:4" ht="13.1" x14ac:dyDescent="0.25">
      <c r="A12" s="32" t="s">
        <v>102</v>
      </c>
    </row>
    <row r="13" spans="1:4" ht="13.1" x14ac:dyDescent="0.25">
      <c r="A13" s="30" t="s">
        <v>103</v>
      </c>
      <c r="B13" s="30" t="s">
        <v>104</v>
      </c>
    </row>
    <row r="14" spans="1:4" ht="15.05" x14ac:dyDescent="0.3">
      <c r="A14" s="32" t="s">
        <v>105</v>
      </c>
      <c r="B14" s="33" t="s">
        <v>106</v>
      </c>
    </row>
    <row r="15" spans="1:4" ht="13.1" x14ac:dyDescent="0.25">
      <c r="A15" s="32" t="s">
        <v>107</v>
      </c>
      <c r="B15" s="30" t="s">
        <v>108</v>
      </c>
    </row>
    <row r="16" spans="1:4" ht="13.1" x14ac:dyDescent="0.25">
      <c r="A16" s="30" t="s">
        <v>109</v>
      </c>
      <c r="B16" s="30" t="s">
        <v>494</v>
      </c>
      <c r="D16" s="34"/>
    </row>
    <row r="17" spans="1:115" ht="13.1" thickBot="1" x14ac:dyDescent="0.25">
      <c r="A17" s="35" t="s">
        <v>110</v>
      </c>
      <c r="D17" s="34"/>
      <c r="F17" s="34"/>
      <c r="H17" s="34"/>
      <c r="J17" s="34"/>
      <c r="L17" s="34"/>
      <c r="M17" s="34"/>
      <c r="N17" s="34"/>
      <c r="O17" s="34"/>
      <c r="P17" s="34"/>
      <c r="Q17" s="34"/>
      <c r="R17" s="34"/>
      <c r="S17" s="34"/>
      <c r="U17" s="34"/>
      <c r="W17" s="34"/>
      <c r="Y17" s="34"/>
      <c r="AA17" s="34"/>
      <c r="AB17" s="34"/>
      <c r="AD17" s="34"/>
      <c r="AE17" s="34"/>
      <c r="AG17" s="34"/>
      <c r="AH17" s="34"/>
      <c r="AJ17" s="34"/>
      <c r="AK17" s="34"/>
      <c r="AM17" s="34"/>
      <c r="AN17" s="34"/>
      <c r="AP17" s="34"/>
      <c r="AQ17" s="34"/>
      <c r="AS17" s="34"/>
      <c r="AT17" s="34"/>
      <c r="AV17" s="34"/>
      <c r="AW17" s="34"/>
      <c r="AY17" s="34"/>
      <c r="AZ17" s="34"/>
      <c r="BB17" s="34"/>
      <c r="BC17" s="34"/>
      <c r="BE17" s="34"/>
      <c r="BF17" s="34"/>
      <c r="BH17" s="34"/>
      <c r="BI17" s="34"/>
      <c r="BK17" s="34"/>
      <c r="BL17" s="34"/>
      <c r="BN17" s="34"/>
      <c r="BO17" s="34"/>
      <c r="BQ17" s="34"/>
      <c r="BR17" s="34"/>
      <c r="BT17" s="34"/>
      <c r="BU17" s="34"/>
      <c r="BW17" s="34"/>
    </row>
    <row r="18" spans="1:115" ht="18" customHeight="1" thickBot="1" x14ac:dyDescent="0.25">
      <c r="A18" s="141" t="s">
        <v>111</v>
      </c>
      <c r="B18" s="141" t="s">
        <v>112</v>
      </c>
      <c r="C18" s="141" t="s">
        <v>113</v>
      </c>
      <c r="D18" s="143" t="s">
        <v>114</v>
      </c>
      <c r="E18" s="144"/>
      <c r="F18" s="144"/>
      <c r="G18" s="144"/>
      <c r="H18" s="144"/>
      <c r="I18" s="144"/>
      <c r="J18" s="144"/>
      <c r="K18" s="145"/>
      <c r="L18" s="143" t="s">
        <v>115</v>
      </c>
      <c r="M18" s="144"/>
      <c r="N18" s="144"/>
      <c r="O18" s="144"/>
      <c r="P18" s="144"/>
      <c r="Q18" s="144"/>
      <c r="R18" s="144"/>
      <c r="S18" s="145"/>
      <c r="T18" s="143" t="s">
        <v>116</v>
      </c>
      <c r="U18" s="144"/>
      <c r="V18" s="144"/>
      <c r="W18" s="144"/>
      <c r="X18" s="144"/>
      <c r="Y18" s="144"/>
      <c r="Z18" s="144"/>
      <c r="AA18" s="146"/>
      <c r="AB18" s="138" t="s">
        <v>117</v>
      </c>
      <c r="AC18" s="139"/>
      <c r="AD18" s="139"/>
      <c r="AE18" s="139"/>
      <c r="AF18" s="139"/>
      <c r="AG18" s="139"/>
      <c r="AH18" s="139"/>
      <c r="AI18" s="140"/>
      <c r="AJ18" s="138" t="s">
        <v>118</v>
      </c>
      <c r="AK18" s="139"/>
      <c r="AL18" s="139"/>
      <c r="AM18" s="139"/>
      <c r="AN18" s="139"/>
      <c r="AO18" s="139"/>
      <c r="AP18" s="139"/>
      <c r="AQ18" s="140"/>
      <c r="AR18" s="138" t="s">
        <v>119</v>
      </c>
      <c r="AS18" s="139"/>
      <c r="AT18" s="139"/>
      <c r="AU18" s="139"/>
      <c r="AV18" s="139"/>
      <c r="AW18" s="139"/>
      <c r="AX18" s="139"/>
      <c r="AY18" s="140"/>
      <c r="AZ18" s="138" t="s">
        <v>120</v>
      </c>
      <c r="BA18" s="139"/>
      <c r="BB18" s="139"/>
      <c r="BC18" s="139"/>
      <c r="BD18" s="139"/>
      <c r="BE18" s="139"/>
      <c r="BF18" s="139"/>
      <c r="BG18" s="140"/>
      <c r="BH18" s="138" t="s">
        <v>121</v>
      </c>
      <c r="BI18" s="139"/>
      <c r="BJ18" s="139"/>
      <c r="BK18" s="139"/>
      <c r="BL18" s="139"/>
      <c r="BM18" s="139"/>
      <c r="BN18" s="139"/>
      <c r="BO18" s="140"/>
      <c r="BP18" s="138" t="s">
        <v>122</v>
      </c>
      <c r="BQ18" s="139"/>
      <c r="BR18" s="139"/>
      <c r="BS18" s="139"/>
      <c r="BT18" s="139"/>
      <c r="BU18" s="139"/>
      <c r="BV18" s="139"/>
      <c r="BW18" s="140"/>
      <c r="BX18" s="138" t="s">
        <v>123</v>
      </c>
      <c r="BY18" s="139"/>
      <c r="BZ18" s="139"/>
      <c r="CA18" s="139"/>
      <c r="CB18" s="139"/>
      <c r="CC18" s="139"/>
      <c r="CD18" s="139"/>
      <c r="CE18" s="140"/>
      <c r="CF18" s="138" t="s">
        <v>124</v>
      </c>
      <c r="CG18" s="139"/>
      <c r="CH18" s="139"/>
      <c r="CI18" s="139"/>
      <c r="CJ18" s="139"/>
      <c r="CK18" s="139"/>
      <c r="CL18" s="139"/>
      <c r="CM18" s="140"/>
      <c r="CN18" s="138" t="s">
        <v>125</v>
      </c>
      <c r="CO18" s="139"/>
      <c r="CP18" s="139"/>
      <c r="CQ18" s="139"/>
      <c r="CR18" s="139"/>
      <c r="CS18" s="139"/>
      <c r="CT18" s="139"/>
      <c r="CU18" s="140"/>
      <c r="CV18" s="138" t="s">
        <v>126</v>
      </c>
      <c r="CW18" s="139"/>
      <c r="CX18" s="139"/>
      <c r="CY18" s="139"/>
      <c r="CZ18" s="139"/>
      <c r="DA18" s="139"/>
      <c r="DB18" s="139"/>
      <c r="DC18" s="140"/>
      <c r="DD18" s="138" t="s">
        <v>127</v>
      </c>
      <c r="DE18" s="139"/>
      <c r="DF18" s="139"/>
      <c r="DG18" s="139"/>
      <c r="DH18" s="139"/>
      <c r="DI18" s="139"/>
      <c r="DJ18" s="139"/>
      <c r="DK18" s="140"/>
    </row>
    <row r="19" spans="1:115" ht="179.2" customHeight="1" thickBot="1" x14ac:dyDescent="0.25">
      <c r="A19" s="142"/>
      <c r="B19" s="142"/>
      <c r="C19" s="142"/>
      <c r="D19" s="37" t="s">
        <v>128</v>
      </c>
      <c r="E19" s="37" t="s">
        <v>129</v>
      </c>
      <c r="F19" s="37" t="s">
        <v>130</v>
      </c>
      <c r="G19" s="37" t="s">
        <v>131</v>
      </c>
      <c r="H19" s="37" t="s">
        <v>132</v>
      </c>
      <c r="I19" s="37" t="s">
        <v>133</v>
      </c>
      <c r="J19" s="37" t="s">
        <v>134</v>
      </c>
      <c r="K19" s="38" t="s">
        <v>135</v>
      </c>
      <c r="L19" s="37" t="s">
        <v>128</v>
      </c>
      <c r="M19" s="37" t="s">
        <v>129</v>
      </c>
      <c r="N19" s="37" t="s">
        <v>130</v>
      </c>
      <c r="O19" s="37" t="s">
        <v>131</v>
      </c>
      <c r="P19" s="37" t="s">
        <v>132</v>
      </c>
      <c r="Q19" s="37" t="s">
        <v>133</v>
      </c>
      <c r="R19" s="37" t="s">
        <v>134</v>
      </c>
      <c r="S19" s="38" t="s">
        <v>135</v>
      </c>
      <c r="T19" s="37" t="s">
        <v>128</v>
      </c>
      <c r="U19" s="37" t="s">
        <v>129</v>
      </c>
      <c r="V19" s="37" t="s">
        <v>130</v>
      </c>
      <c r="W19" s="37" t="s">
        <v>131</v>
      </c>
      <c r="X19" s="37" t="s">
        <v>132</v>
      </c>
      <c r="Y19" s="37" t="s">
        <v>133</v>
      </c>
      <c r="Z19" s="37" t="s">
        <v>134</v>
      </c>
      <c r="AA19" s="38" t="s">
        <v>135</v>
      </c>
      <c r="AB19" s="39" t="s">
        <v>136</v>
      </c>
      <c r="AC19" s="40" t="s">
        <v>137</v>
      </c>
      <c r="AD19" s="40" t="s">
        <v>138</v>
      </c>
      <c r="AE19" s="40" t="s">
        <v>139</v>
      </c>
      <c r="AF19" s="40" t="s">
        <v>140</v>
      </c>
      <c r="AG19" s="40" t="s">
        <v>141</v>
      </c>
      <c r="AH19" s="40" t="s">
        <v>142</v>
      </c>
      <c r="AI19" s="41" t="s">
        <v>143</v>
      </c>
      <c r="AJ19" s="39" t="s">
        <v>136</v>
      </c>
      <c r="AK19" s="40" t="s">
        <v>137</v>
      </c>
      <c r="AL19" s="40" t="s">
        <v>138</v>
      </c>
      <c r="AM19" s="40" t="s">
        <v>139</v>
      </c>
      <c r="AN19" s="40" t="s">
        <v>140</v>
      </c>
      <c r="AO19" s="40" t="s">
        <v>141</v>
      </c>
      <c r="AP19" s="40" t="s">
        <v>142</v>
      </c>
      <c r="AQ19" s="41" t="s">
        <v>143</v>
      </c>
      <c r="AR19" s="39" t="s">
        <v>136</v>
      </c>
      <c r="AS19" s="40" t="s">
        <v>137</v>
      </c>
      <c r="AT19" s="40" t="s">
        <v>138</v>
      </c>
      <c r="AU19" s="40" t="s">
        <v>139</v>
      </c>
      <c r="AV19" s="40" t="s">
        <v>140</v>
      </c>
      <c r="AW19" s="40" t="s">
        <v>141</v>
      </c>
      <c r="AX19" s="40" t="s">
        <v>142</v>
      </c>
      <c r="AY19" s="41" t="s">
        <v>143</v>
      </c>
      <c r="AZ19" s="39" t="s">
        <v>144</v>
      </c>
      <c r="BA19" s="40" t="s">
        <v>145</v>
      </c>
      <c r="BB19" s="40" t="s">
        <v>146</v>
      </c>
      <c r="BC19" s="40" t="s">
        <v>147</v>
      </c>
      <c r="BD19" s="40" t="s">
        <v>148</v>
      </c>
      <c r="BE19" s="40" t="s">
        <v>149</v>
      </c>
      <c r="BF19" s="40" t="s">
        <v>150</v>
      </c>
      <c r="BG19" s="41" t="s">
        <v>151</v>
      </c>
      <c r="BH19" s="39" t="s">
        <v>144</v>
      </c>
      <c r="BI19" s="40" t="s">
        <v>145</v>
      </c>
      <c r="BJ19" s="40" t="s">
        <v>146</v>
      </c>
      <c r="BK19" s="40" t="s">
        <v>147</v>
      </c>
      <c r="BL19" s="40" t="s">
        <v>148</v>
      </c>
      <c r="BM19" s="40" t="s">
        <v>149</v>
      </c>
      <c r="BN19" s="40" t="s">
        <v>150</v>
      </c>
      <c r="BO19" s="41" t="s">
        <v>151</v>
      </c>
      <c r="BP19" s="39" t="s">
        <v>144</v>
      </c>
      <c r="BQ19" s="40" t="s">
        <v>145</v>
      </c>
      <c r="BR19" s="40" t="s">
        <v>146</v>
      </c>
      <c r="BS19" s="40" t="s">
        <v>147</v>
      </c>
      <c r="BT19" s="40" t="s">
        <v>148</v>
      </c>
      <c r="BU19" s="40" t="s">
        <v>149</v>
      </c>
      <c r="BV19" s="40" t="s">
        <v>150</v>
      </c>
      <c r="BW19" s="41" t="s">
        <v>151</v>
      </c>
      <c r="BX19" s="39" t="s">
        <v>136</v>
      </c>
      <c r="BY19" s="40" t="s">
        <v>137</v>
      </c>
      <c r="BZ19" s="40" t="s">
        <v>138</v>
      </c>
      <c r="CA19" s="40" t="s">
        <v>139</v>
      </c>
      <c r="CB19" s="40" t="s">
        <v>140</v>
      </c>
      <c r="CC19" s="40" t="s">
        <v>141</v>
      </c>
      <c r="CD19" s="40" t="s">
        <v>142</v>
      </c>
      <c r="CE19" s="41" t="s">
        <v>143</v>
      </c>
      <c r="CF19" s="39" t="s">
        <v>136</v>
      </c>
      <c r="CG19" s="40" t="s">
        <v>137</v>
      </c>
      <c r="CH19" s="40" t="s">
        <v>138</v>
      </c>
      <c r="CI19" s="40" t="s">
        <v>139</v>
      </c>
      <c r="CJ19" s="40" t="s">
        <v>140</v>
      </c>
      <c r="CK19" s="40" t="s">
        <v>141</v>
      </c>
      <c r="CL19" s="40" t="s">
        <v>142</v>
      </c>
      <c r="CM19" s="41" t="s">
        <v>143</v>
      </c>
      <c r="CN19" s="39" t="s">
        <v>144</v>
      </c>
      <c r="CO19" s="40" t="s">
        <v>145</v>
      </c>
      <c r="CP19" s="40" t="s">
        <v>146</v>
      </c>
      <c r="CQ19" s="40" t="s">
        <v>147</v>
      </c>
      <c r="CR19" s="40" t="s">
        <v>148</v>
      </c>
      <c r="CS19" s="40" t="s">
        <v>149</v>
      </c>
      <c r="CT19" s="40" t="s">
        <v>150</v>
      </c>
      <c r="CU19" s="41" t="s">
        <v>151</v>
      </c>
      <c r="CV19" s="39" t="s">
        <v>136</v>
      </c>
      <c r="CW19" s="40" t="s">
        <v>137</v>
      </c>
      <c r="CX19" s="40" t="s">
        <v>138</v>
      </c>
      <c r="CY19" s="40" t="s">
        <v>139</v>
      </c>
      <c r="CZ19" s="40" t="s">
        <v>140</v>
      </c>
      <c r="DA19" s="40" t="s">
        <v>141</v>
      </c>
      <c r="DB19" s="40" t="s">
        <v>142</v>
      </c>
      <c r="DC19" s="41" t="s">
        <v>143</v>
      </c>
      <c r="DD19" s="41" t="s">
        <v>152</v>
      </c>
      <c r="DE19" s="41" t="s">
        <v>153</v>
      </c>
      <c r="DF19" s="41" t="s">
        <v>154</v>
      </c>
      <c r="DG19" s="41" t="s">
        <v>155</v>
      </c>
      <c r="DH19" s="41" t="s">
        <v>156</v>
      </c>
      <c r="DI19" s="41" t="s">
        <v>157</v>
      </c>
      <c r="DJ19" s="41" t="s">
        <v>158</v>
      </c>
      <c r="DK19" s="41" t="s">
        <v>159</v>
      </c>
    </row>
    <row r="20" spans="1:115" x14ac:dyDescent="0.2">
      <c r="A20" s="42">
        <v>2019</v>
      </c>
      <c r="B20" s="42" t="s">
        <v>160</v>
      </c>
      <c r="C20" s="42" t="s">
        <v>161</v>
      </c>
      <c r="D20" s="43">
        <v>98.950453197090411</v>
      </c>
      <c r="E20" s="43">
        <v>99.19946168993738</v>
      </c>
      <c r="F20" s="43">
        <v>100.62710974275633</v>
      </c>
      <c r="G20" s="43">
        <v>98.798567624692808</v>
      </c>
      <c r="H20" s="43">
        <v>99.014280582001064</v>
      </c>
      <c r="I20" s="43">
        <v>104.79211058448034</v>
      </c>
      <c r="J20" s="43">
        <v>97.007901213246413</v>
      </c>
      <c r="K20" s="43">
        <v>98.576358930046439</v>
      </c>
      <c r="L20" s="43">
        <v>90.812766601148795</v>
      </c>
      <c r="M20" s="43">
        <v>88.448928972186025</v>
      </c>
      <c r="N20" s="43">
        <v>101.84029941695105</v>
      </c>
      <c r="O20" s="43">
        <v>90.501061515922373</v>
      </c>
      <c r="P20" s="43">
        <v>93.339648531893999</v>
      </c>
      <c r="Q20" s="43">
        <v>112.21911879618477</v>
      </c>
      <c r="R20" s="43">
        <v>71.338006085828923</v>
      </c>
      <c r="S20" s="43">
        <v>94.984891933087141</v>
      </c>
      <c r="T20" s="43">
        <v>89.044545830860272</v>
      </c>
      <c r="U20" s="43">
        <v>86.819385712938839</v>
      </c>
      <c r="V20" s="43">
        <v>99.233938939323565</v>
      </c>
      <c r="W20" s="43">
        <v>88.399217690933511</v>
      </c>
      <c r="X20" s="43">
        <v>92.59088002446677</v>
      </c>
      <c r="Y20" s="43">
        <v>109.90911556044571</v>
      </c>
      <c r="Z20" s="43">
        <v>71.083978571107082</v>
      </c>
      <c r="AA20" s="43">
        <v>93.788716485223816</v>
      </c>
      <c r="AB20" s="44"/>
      <c r="AC20" s="44"/>
      <c r="AD20" s="44"/>
      <c r="AE20" s="44"/>
      <c r="AF20" s="44"/>
      <c r="AG20" s="44"/>
      <c r="AH20" s="44"/>
      <c r="AI20" s="44"/>
      <c r="AJ20" s="44"/>
      <c r="AK20" s="44"/>
      <c r="AL20" s="44"/>
      <c r="AM20" s="44"/>
      <c r="AN20" s="44"/>
      <c r="AO20" s="44"/>
      <c r="AP20" s="44"/>
      <c r="AQ20" s="44"/>
      <c r="AR20" s="44"/>
      <c r="AS20" s="44"/>
      <c r="AT20" s="44"/>
      <c r="AU20" s="44"/>
      <c r="AV20" s="44"/>
      <c r="AW20" s="44"/>
      <c r="AX20" s="44"/>
      <c r="AY20" s="44"/>
      <c r="AZ20" s="44"/>
      <c r="BA20" s="44"/>
      <c r="BB20" s="44"/>
      <c r="BC20" s="44"/>
      <c r="BD20" s="44"/>
      <c r="BE20" s="44"/>
      <c r="BF20" s="44"/>
      <c r="BG20" s="44"/>
      <c r="BH20" s="44"/>
      <c r="BI20" s="44"/>
      <c r="BJ20" s="44"/>
      <c r="BK20" s="44"/>
      <c r="BL20" s="44"/>
      <c r="BM20" s="44"/>
      <c r="BN20" s="44"/>
      <c r="BO20" s="44"/>
      <c r="BP20" s="44"/>
      <c r="BQ20" s="44"/>
      <c r="BR20" s="44"/>
      <c r="BS20" s="44"/>
      <c r="BT20" s="44"/>
      <c r="BU20" s="44"/>
      <c r="BV20" s="44"/>
      <c r="BW20" s="44"/>
      <c r="BX20" s="44"/>
      <c r="BY20" s="44"/>
      <c r="BZ20" s="44"/>
      <c r="CA20" s="44"/>
      <c r="CB20" s="44"/>
      <c r="CC20" s="44"/>
      <c r="CD20" s="44"/>
      <c r="CE20" s="44"/>
      <c r="CF20" s="44"/>
      <c r="CG20" s="44"/>
      <c r="CH20" s="44"/>
      <c r="CI20" s="44"/>
      <c r="CJ20" s="44"/>
      <c r="CK20" s="44"/>
      <c r="CL20" s="44"/>
      <c r="CM20" s="44"/>
      <c r="CN20" s="44"/>
      <c r="CO20" s="44"/>
      <c r="CP20" s="44"/>
      <c r="CQ20" s="44"/>
      <c r="CR20" s="44"/>
      <c r="CS20" s="44"/>
      <c r="CT20" s="44"/>
      <c r="CU20" s="44"/>
      <c r="CV20" s="44"/>
      <c r="CW20" s="44"/>
      <c r="CX20" s="44"/>
      <c r="CY20" s="44"/>
      <c r="CZ20" s="44"/>
      <c r="DA20" s="44"/>
      <c r="DB20" s="44"/>
      <c r="DC20" s="44"/>
      <c r="DD20" s="45">
        <v>2791</v>
      </c>
      <c r="DE20" s="45">
        <v>2791</v>
      </c>
      <c r="DF20" s="46"/>
      <c r="DG20" s="46"/>
      <c r="DH20" s="45">
        <v>8486</v>
      </c>
      <c r="DI20" s="45">
        <v>8486</v>
      </c>
      <c r="DJ20" s="46"/>
      <c r="DK20" s="46"/>
    </row>
    <row r="21" spans="1:115" x14ac:dyDescent="0.2">
      <c r="A21" s="42">
        <v>2019</v>
      </c>
      <c r="B21" s="42" t="s">
        <v>162</v>
      </c>
      <c r="C21" s="42" t="s">
        <v>161</v>
      </c>
      <c r="D21" s="43">
        <v>97.503369315755066</v>
      </c>
      <c r="E21" s="43">
        <v>99.49038661349536</v>
      </c>
      <c r="F21" s="43">
        <v>99.833334810005425</v>
      </c>
      <c r="G21" s="43">
        <v>96.668772304809423</v>
      </c>
      <c r="H21" s="43">
        <v>98.062241781929217</v>
      </c>
      <c r="I21" s="43">
        <v>102.90933851840005</v>
      </c>
      <c r="J21" s="43">
        <v>95.764431587582578</v>
      </c>
      <c r="K21" s="43">
        <v>98.680892015575836</v>
      </c>
      <c r="L21" s="43">
        <v>85.385381166144953</v>
      </c>
      <c r="M21" s="43">
        <v>83.099182518569918</v>
      </c>
      <c r="N21" s="43">
        <v>93.736408950640154</v>
      </c>
      <c r="O21" s="43">
        <v>87.657543298473726</v>
      </c>
      <c r="P21" s="43">
        <v>85.318021243179388</v>
      </c>
      <c r="Q21" s="43">
        <v>81.739636254699093</v>
      </c>
      <c r="R21" s="43">
        <v>58.428577491018508</v>
      </c>
      <c r="S21" s="43">
        <v>89.813422994999343</v>
      </c>
      <c r="T21" s="43">
        <v>84.107081593104198</v>
      </c>
      <c r="U21" s="43">
        <v>81.831997305514832</v>
      </c>
      <c r="V21" s="43">
        <v>91.643838547836367</v>
      </c>
      <c r="W21" s="43">
        <v>86.205563212499385</v>
      </c>
      <c r="X21" s="43">
        <v>84.796635718423801</v>
      </c>
      <c r="Y21" s="43">
        <v>80.725563963104875</v>
      </c>
      <c r="Z21" s="43">
        <v>58.18175728368503</v>
      </c>
      <c r="AA21" s="43">
        <v>88.759076471826702</v>
      </c>
      <c r="AB21" s="44"/>
      <c r="AC21" s="44"/>
      <c r="AD21" s="44"/>
      <c r="AE21" s="44"/>
      <c r="AF21" s="44"/>
      <c r="AG21" s="44"/>
      <c r="AH21" s="44"/>
      <c r="AI21" s="44"/>
      <c r="AJ21" s="44"/>
      <c r="AK21" s="44"/>
      <c r="AL21" s="44"/>
      <c r="AM21" s="44"/>
      <c r="AN21" s="44"/>
      <c r="AO21" s="44"/>
      <c r="AP21" s="44"/>
      <c r="AQ21" s="44"/>
      <c r="AR21" s="44"/>
      <c r="AS21" s="44"/>
      <c r="AT21" s="44"/>
      <c r="AU21" s="44"/>
      <c r="AV21" s="44"/>
      <c r="AW21" s="44"/>
      <c r="AX21" s="44"/>
      <c r="AY21" s="44"/>
      <c r="AZ21" s="44"/>
      <c r="BA21" s="44"/>
      <c r="BB21" s="44"/>
      <c r="BC21" s="44"/>
      <c r="BD21" s="44"/>
      <c r="BE21" s="44"/>
      <c r="BF21" s="44"/>
      <c r="BG21" s="44"/>
      <c r="BH21" s="44"/>
      <c r="BI21" s="44"/>
      <c r="BJ21" s="44"/>
      <c r="BK21" s="44"/>
      <c r="BL21" s="44"/>
      <c r="BM21" s="44"/>
      <c r="BN21" s="44"/>
      <c r="BO21" s="44"/>
      <c r="BP21" s="44"/>
      <c r="BQ21" s="44"/>
      <c r="BR21" s="44"/>
      <c r="BS21" s="44"/>
      <c r="BT21" s="44"/>
      <c r="BU21" s="44"/>
      <c r="BV21" s="44"/>
      <c r="BW21" s="44"/>
      <c r="BX21" s="44"/>
      <c r="BY21" s="44"/>
      <c r="BZ21" s="44"/>
      <c r="CA21" s="44"/>
      <c r="CB21" s="44"/>
      <c r="CC21" s="44"/>
      <c r="CD21" s="44"/>
      <c r="CE21" s="44"/>
      <c r="CF21" s="44"/>
      <c r="CG21" s="44"/>
      <c r="CH21" s="44"/>
      <c r="CI21" s="44"/>
      <c r="CJ21" s="44"/>
      <c r="CK21" s="44"/>
      <c r="CL21" s="44"/>
      <c r="CM21" s="44"/>
      <c r="CN21" s="44"/>
      <c r="CO21" s="44"/>
      <c r="CP21" s="44"/>
      <c r="CQ21" s="44"/>
      <c r="CR21" s="44"/>
      <c r="CS21" s="44"/>
      <c r="CT21" s="44"/>
      <c r="CU21" s="44"/>
      <c r="CV21" s="44"/>
      <c r="CW21" s="44"/>
      <c r="CX21" s="44"/>
      <c r="CY21" s="44"/>
      <c r="CZ21" s="44"/>
      <c r="DA21" s="44"/>
      <c r="DB21" s="44"/>
      <c r="DC21" s="44"/>
      <c r="DD21" s="45">
        <v>3082</v>
      </c>
      <c r="DE21" s="45">
        <v>5873</v>
      </c>
      <c r="DF21" s="46"/>
      <c r="DG21" s="46"/>
      <c r="DH21" s="45">
        <v>8667</v>
      </c>
      <c r="DI21" s="45">
        <v>17153</v>
      </c>
      <c r="DJ21" s="46"/>
      <c r="DK21" s="46"/>
    </row>
    <row r="22" spans="1:115" x14ac:dyDescent="0.2">
      <c r="A22" s="42">
        <v>2019</v>
      </c>
      <c r="B22" s="42" t="s">
        <v>163</v>
      </c>
      <c r="C22" s="42" t="s">
        <v>161</v>
      </c>
      <c r="D22" s="43">
        <v>98.629368800106988</v>
      </c>
      <c r="E22" s="43">
        <v>99.353830016723236</v>
      </c>
      <c r="F22" s="43">
        <v>100.31414484036844</v>
      </c>
      <c r="G22" s="43">
        <v>98.156801651009403</v>
      </c>
      <c r="H22" s="43">
        <v>100.11002335189509</v>
      </c>
      <c r="I22" s="43">
        <v>101.50502668036074</v>
      </c>
      <c r="J22" s="43">
        <v>96.76611545270066</v>
      </c>
      <c r="K22" s="43">
        <v>98.566403398101997</v>
      </c>
      <c r="L22" s="43">
        <v>96.262512835124312</v>
      </c>
      <c r="M22" s="43">
        <v>97.022592478961656</v>
      </c>
      <c r="N22" s="43">
        <v>94.349668075406939</v>
      </c>
      <c r="O22" s="43">
        <v>98.512876804055182</v>
      </c>
      <c r="P22" s="43">
        <v>98.321994928476812</v>
      </c>
      <c r="Q22" s="43">
        <v>92.948567380167461</v>
      </c>
      <c r="R22" s="43">
        <v>74.457246871759992</v>
      </c>
      <c r="S22" s="43">
        <v>97.689623245118668</v>
      </c>
      <c r="T22" s="43">
        <v>95.220682655281024</v>
      </c>
      <c r="U22" s="43">
        <v>96.046108638790187</v>
      </c>
      <c r="V22" s="43">
        <v>92.763212075467862</v>
      </c>
      <c r="W22" s="43">
        <v>97.302319825536969</v>
      </c>
      <c r="X22" s="43">
        <v>97.982467851412324</v>
      </c>
      <c r="Y22" s="43">
        <v>92.347514500048177</v>
      </c>
      <c r="Z22" s="43">
        <v>74.129153370831204</v>
      </c>
      <c r="AA22" s="43">
        <v>96.566167207441183</v>
      </c>
      <c r="AB22" s="44"/>
      <c r="AC22" s="44"/>
      <c r="AD22" s="44"/>
      <c r="AE22" s="44"/>
      <c r="AF22" s="44"/>
      <c r="AG22" s="44"/>
      <c r="AH22" s="44"/>
      <c r="AI22" s="44"/>
      <c r="AJ22" s="44"/>
      <c r="AK22" s="44"/>
      <c r="AL22" s="44"/>
      <c r="AM22" s="44"/>
      <c r="AN22" s="44"/>
      <c r="AO22" s="44"/>
      <c r="AP22" s="44"/>
      <c r="AQ22" s="44"/>
      <c r="AR22" s="44"/>
      <c r="AS22" s="44"/>
      <c r="AT22" s="44"/>
      <c r="AU22" s="44"/>
      <c r="AV22" s="44"/>
      <c r="AW22" s="44"/>
      <c r="AX22" s="44"/>
      <c r="AY22" s="44"/>
      <c r="AZ22" s="44"/>
      <c r="BA22" s="44"/>
      <c r="BB22" s="44"/>
      <c r="BC22" s="44"/>
      <c r="BD22" s="44"/>
      <c r="BE22" s="44"/>
      <c r="BF22" s="44"/>
      <c r="BG22" s="44"/>
      <c r="BH22" s="44"/>
      <c r="BI22" s="44"/>
      <c r="BJ22" s="44"/>
      <c r="BK22" s="44"/>
      <c r="BL22" s="44"/>
      <c r="BM22" s="44"/>
      <c r="BN22" s="44"/>
      <c r="BO22" s="44"/>
      <c r="BP22" s="44"/>
      <c r="BQ22" s="44"/>
      <c r="BR22" s="44"/>
      <c r="BS22" s="44"/>
      <c r="BT22" s="44"/>
      <c r="BU22" s="44"/>
      <c r="BV22" s="44"/>
      <c r="BW22" s="44"/>
      <c r="BX22" s="44"/>
      <c r="BY22" s="44"/>
      <c r="BZ22" s="44"/>
      <c r="CA22" s="44"/>
      <c r="CB22" s="44"/>
      <c r="CC22" s="44"/>
      <c r="CD22" s="44"/>
      <c r="CE22" s="44"/>
      <c r="CF22" s="44"/>
      <c r="CG22" s="44"/>
      <c r="CH22" s="44"/>
      <c r="CI22" s="44"/>
      <c r="CJ22" s="44"/>
      <c r="CK22" s="44"/>
      <c r="CL22" s="44"/>
      <c r="CM22" s="44"/>
      <c r="CN22" s="44"/>
      <c r="CO22" s="44"/>
      <c r="CP22" s="44"/>
      <c r="CQ22" s="44"/>
      <c r="CR22" s="44"/>
      <c r="CS22" s="44"/>
      <c r="CT22" s="44"/>
      <c r="CU22" s="44"/>
      <c r="CV22" s="44"/>
      <c r="CW22" s="44"/>
      <c r="CX22" s="44"/>
      <c r="CY22" s="44"/>
      <c r="CZ22" s="44"/>
      <c r="DA22" s="44"/>
      <c r="DB22" s="44"/>
      <c r="DC22" s="44"/>
      <c r="DD22" s="45">
        <v>3467</v>
      </c>
      <c r="DE22" s="45">
        <v>9340</v>
      </c>
      <c r="DF22" s="46"/>
      <c r="DG22" s="46"/>
      <c r="DH22" s="45">
        <v>8427</v>
      </c>
      <c r="DI22" s="45">
        <v>25580</v>
      </c>
      <c r="DJ22" s="46"/>
      <c r="DK22" s="46"/>
    </row>
    <row r="23" spans="1:115" x14ac:dyDescent="0.2">
      <c r="A23" s="42">
        <v>2019</v>
      </c>
      <c r="B23" s="42" t="s">
        <v>164</v>
      </c>
      <c r="C23" s="42" t="s">
        <v>161</v>
      </c>
      <c r="D23" s="43">
        <v>97.996536417055296</v>
      </c>
      <c r="E23" s="43">
        <v>99.603194236915797</v>
      </c>
      <c r="F23" s="43">
        <v>100.15148975988095</v>
      </c>
      <c r="G23" s="43">
        <v>97.452638378081716</v>
      </c>
      <c r="H23" s="43">
        <v>100.19983833303397</v>
      </c>
      <c r="I23" s="43">
        <v>98.892136733979356</v>
      </c>
      <c r="J23" s="43">
        <v>95.142696774750661</v>
      </c>
      <c r="K23" s="43">
        <v>97.764983075559471</v>
      </c>
      <c r="L23" s="43">
        <v>89.292521644586472</v>
      </c>
      <c r="M23" s="43">
        <v>91.772571775637473</v>
      </c>
      <c r="N23" s="43">
        <v>93.421356496893679</v>
      </c>
      <c r="O23" s="43">
        <v>89.196201994968732</v>
      </c>
      <c r="P23" s="43">
        <v>91.101691046639417</v>
      </c>
      <c r="Q23" s="43">
        <v>77.536977698055566</v>
      </c>
      <c r="R23" s="43">
        <v>73.452644020865165</v>
      </c>
      <c r="S23" s="43">
        <v>94.192508018030992</v>
      </c>
      <c r="T23" s="43">
        <v>88.701362314546174</v>
      </c>
      <c r="U23" s="43">
        <v>91.005449099657696</v>
      </c>
      <c r="V23" s="43">
        <v>92.169109728998251</v>
      </c>
      <c r="W23" s="43">
        <v>88.629055266508061</v>
      </c>
      <c r="X23" s="43">
        <v>91.0650307928084</v>
      </c>
      <c r="Y23" s="43">
        <v>77.323262337406916</v>
      </c>
      <c r="Z23" s="43">
        <v>73.177833383702136</v>
      </c>
      <c r="AA23" s="43">
        <v>93.370263659116901</v>
      </c>
      <c r="AB23" s="44"/>
      <c r="AC23" s="44"/>
      <c r="AD23" s="44"/>
      <c r="AE23" s="44"/>
      <c r="AF23" s="44"/>
      <c r="AG23" s="44"/>
      <c r="AH23" s="44"/>
      <c r="AI23" s="44"/>
      <c r="AJ23" s="44"/>
      <c r="AK23" s="44"/>
      <c r="AL23" s="44"/>
      <c r="AM23" s="44"/>
      <c r="AN23" s="44"/>
      <c r="AO23" s="44"/>
      <c r="AP23" s="44"/>
      <c r="AQ23" s="44"/>
      <c r="AR23" s="44"/>
      <c r="AS23" s="44"/>
      <c r="AT23" s="44"/>
      <c r="AU23" s="44"/>
      <c r="AV23" s="44"/>
      <c r="AW23" s="44"/>
      <c r="AX23" s="44"/>
      <c r="AY23" s="44"/>
      <c r="AZ23" s="44"/>
      <c r="BA23" s="44"/>
      <c r="BB23" s="44"/>
      <c r="BC23" s="44"/>
      <c r="BD23" s="44"/>
      <c r="BE23" s="44"/>
      <c r="BF23" s="44"/>
      <c r="BG23" s="44"/>
      <c r="BH23" s="44"/>
      <c r="BI23" s="44"/>
      <c r="BJ23" s="44"/>
      <c r="BK23" s="44"/>
      <c r="BL23" s="44"/>
      <c r="BM23" s="44"/>
      <c r="BN23" s="44"/>
      <c r="BO23" s="44"/>
      <c r="BP23" s="44"/>
      <c r="BQ23" s="44"/>
      <c r="BR23" s="44"/>
      <c r="BS23" s="44"/>
      <c r="BT23" s="44"/>
      <c r="BU23" s="44"/>
      <c r="BV23" s="44"/>
      <c r="BW23" s="44"/>
      <c r="BX23" s="44"/>
      <c r="BY23" s="44"/>
      <c r="BZ23" s="44"/>
      <c r="CA23" s="44"/>
      <c r="CB23" s="44"/>
      <c r="CC23" s="44"/>
      <c r="CD23" s="44"/>
      <c r="CE23" s="44"/>
      <c r="CF23" s="44"/>
      <c r="CG23" s="44"/>
      <c r="CH23" s="44"/>
      <c r="CI23" s="44"/>
      <c r="CJ23" s="44"/>
      <c r="CK23" s="44"/>
      <c r="CL23" s="44"/>
      <c r="CM23" s="44"/>
      <c r="CN23" s="44"/>
      <c r="CO23" s="44"/>
      <c r="CP23" s="44"/>
      <c r="CQ23" s="44"/>
      <c r="CR23" s="44"/>
      <c r="CS23" s="44"/>
      <c r="CT23" s="44"/>
      <c r="CU23" s="44"/>
      <c r="CV23" s="44"/>
      <c r="CW23" s="44"/>
      <c r="CX23" s="44"/>
      <c r="CY23" s="44"/>
      <c r="CZ23" s="44"/>
      <c r="DA23" s="44"/>
      <c r="DB23" s="44"/>
      <c r="DC23" s="44"/>
      <c r="DD23" s="45">
        <v>3583</v>
      </c>
      <c r="DE23" s="45">
        <v>12923</v>
      </c>
      <c r="DF23" s="46"/>
      <c r="DG23" s="46"/>
      <c r="DH23" s="45">
        <v>7864</v>
      </c>
      <c r="DI23" s="45">
        <v>33444</v>
      </c>
      <c r="DJ23" s="46"/>
      <c r="DK23" s="46"/>
    </row>
    <row r="24" spans="1:115" x14ac:dyDescent="0.2">
      <c r="A24" s="42">
        <v>2019</v>
      </c>
      <c r="B24" s="42" t="s">
        <v>165</v>
      </c>
      <c r="C24" s="42" t="s">
        <v>161</v>
      </c>
      <c r="D24" s="43">
        <v>98.684674988184014</v>
      </c>
      <c r="E24" s="43">
        <v>99.751625320363758</v>
      </c>
      <c r="F24" s="43">
        <v>100.45357067918783</v>
      </c>
      <c r="G24" s="43">
        <v>98.479756423088986</v>
      </c>
      <c r="H24" s="43">
        <v>99.619783246512199</v>
      </c>
      <c r="I24" s="43">
        <v>99.777598844214253</v>
      </c>
      <c r="J24" s="43">
        <v>96.127110228401193</v>
      </c>
      <c r="K24" s="43">
        <v>98.669277228344924</v>
      </c>
      <c r="L24" s="43">
        <v>97.88538261948456</v>
      </c>
      <c r="M24" s="43">
        <v>105.91734806421907</v>
      </c>
      <c r="N24" s="43">
        <v>100.78943643494635</v>
      </c>
      <c r="O24" s="43">
        <v>96.621253083861063</v>
      </c>
      <c r="P24" s="43">
        <v>94.587486772493634</v>
      </c>
      <c r="Q24" s="43">
        <v>88.708226324098163</v>
      </c>
      <c r="R24" s="43">
        <v>87.346489946470399</v>
      </c>
      <c r="S24" s="43">
        <v>102.77514795668536</v>
      </c>
      <c r="T24" s="43">
        <v>97.612310368147973</v>
      </c>
      <c r="U24" s="43">
        <v>105.39391763451678</v>
      </c>
      <c r="V24" s="43">
        <v>100.08471021787055</v>
      </c>
      <c r="W24" s="43">
        <v>96.412830932058796</v>
      </c>
      <c r="X24" s="43">
        <v>94.710751809946828</v>
      </c>
      <c r="Y24" s="43">
        <v>88.54808398592867</v>
      </c>
      <c r="Z24" s="43">
        <v>87.265958694803786</v>
      </c>
      <c r="AA24" s="43">
        <v>102.24171787685856</v>
      </c>
      <c r="AB24" s="44"/>
      <c r="AC24" s="44"/>
      <c r="AD24" s="44"/>
      <c r="AE24" s="44"/>
      <c r="AF24" s="44"/>
      <c r="AG24" s="44"/>
      <c r="AH24" s="44"/>
      <c r="AI24" s="44"/>
      <c r="AJ24" s="44"/>
      <c r="AK24" s="44"/>
      <c r="AL24" s="44"/>
      <c r="AM24" s="44"/>
      <c r="AN24" s="44"/>
      <c r="AO24" s="44"/>
      <c r="AP24" s="44"/>
      <c r="AQ24" s="44"/>
      <c r="AR24" s="44"/>
      <c r="AS24" s="44"/>
      <c r="AT24" s="44"/>
      <c r="AU24" s="44"/>
      <c r="AV24" s="44"/>
      <c r="AW24" s="44"/>
      <c r="AX24" s="44"/>
      <c r="AY24" s="44"/>
      <c r="AZ24" s="44"/>
      <c r="BA24" s="44"/>
      <c r="BB24" s="44"/>
      <c r="BC24" s="44"/>
      <c r="BD24" s="44"/>
      <c r="BE24" s="44"/>
      <c r="BF24" s="44"/>
      <c r="BG24" s="44"/>
      <c r="BH24" s="44"/>
      <c r="BI24" s="44"/>
      <c r="BJ24" s="44"/>
      <c r="BK24" s="44"/>
      <c r="BL24" s="44"/>
      <c r="BM24" s="44"/>
      <c r="BN24" s="44"/>
      <c r="BO24" s="44"/>
      <c r="BP24" s="44"/>
      <c r="BQ24" s="44"/>
      <c r="BR24" s="44"/>
      <c r="BS24" s="44"/>
      <c r="BT24" s="44"/>
      <c r="BU24" s="44"/>
      <c r="BV24" s="44"/>
      <c r="BW24" s="44"/>
      <c r="BX24" s="44"/>
      <c r="BY24" s="44"/>
      <c r="BZ24" s="44"/>
      <c r="CA24" s="44"/>
      <c r="CB24" s="44"/>
      <c r="CC24" s="44"/>
      <c r="CD24" s="44"/>
      <c r="CE24" s="44"/>
      <c r="CF24" s="44"/>
      <c r="CG24" s="44"/>
      <c r="CH24" s="44"/>
      <c r="CI24" s="44"/>
      <c r="CJ24" s="44"/>
      <c r="CK24" s="44"/>
      <c r="CL24" s="44"/>
      <c r="CM24" s="44"/>
      <c r="CN24" s="44"/>
      <c r="CO24" s="44"/>
      <c r="CP24" s="44"/>
      <c r="CQ24" s="44"/>
      <c r="CR24" s="44"/>
      <c r="CS24" s="44"/>
      <c r="CT24" s="44"/>
      <c r="CU24" s="44"/>
      <c r="CV24" s="44"/>
      <c r="CW24" s="44"/>
      <c r="CX24" s="44"/>
      <c r="CY24" s="44"/>
      <c r="CZ24" s="44"/>
      <c r="DA24" s="44"/>
      <c r="DB24" s="44"/>
      <c r="DC24" s="44"/>
      <c r="DD24" s="45">
        <v>3804</v>
      </c>
      <c r="DE24" s="45">
        <v>16727</v>
      </c>
      <c r="DF24" s="46"/>
      <c r="DG24" s="46"/>
      <c r="DH24" s="45">
        <v>8563</v>
      </c>
      <c r="DI24" s="45">
        <v>42007</v>
      </c>
      <c r="DJ24" s="46"/>
      <c r="DK24" s="46"/>
    </row>
    <row r="25" spans="1:115" x14ac:dyDescent="0.2">
      <c r="A25" s="42">
        <v>2019</v>
      </c>
      <c r="B25" s="42" t="s">
        <v>166</v>
      </c>
      <c r="C25" s="42" t="s">
        <v>161</v>
      </c>
      <c r="D25" s="43">
        <v>99.012641946174114</v>
      </c>
      <c r="E25" s="43">
        <v>99.187587203261529</v>
      </c>
      <c r="F25" s="43">
        <v>99.903677589547129</v>
      </c>
      <c r="G25" s="43">
        <v>99.158083314198137</v>
      </c>
      <c r="H25" s="43">
        <v>100.17962996227769</v>
      </c>
      <c r="I25" s="43">
        <v>99.942263727827765</v>
      </c>
      <c r="J25" s="43">
        <v>95.971676525193217</v>
      </c>
      <c r="K25" s="43">
        <v>98.798699143848239</v>
      </c>
      <c r="L25" s="43">
        <v>95.967917978745803</v>
      </c>
      <c r="M25" s="43">
        <v>89.686984573205677</v>
      </c>
      <c r="N25" s="43">
        <v>88.969557610634553</v>
      </c>
      <c r="O25" s="43">
        <v>99.889442785313889</v>
      </c>
      <c r="P25" s="43">
        <v>92.671478918211491</v>
      </c>
      <c r="Q25" s="43">
        <v>86.354314748472447</v>
      </c>
      <c r="R25" s="43">
        <v>95.400301928217914</v>
      </c>
      <c r="S25" s="43">
        <v>100.96830037905889</v>
      </c>
      <c r="T25" s="43">
        <v>96.101610568037998</v>
      </c>
      <c r="U25" s="43">
        <v>89.544167914942619</v>
      </c>
      <c r="V25" s="43">
        <v>88.834801559356791</v>
      </c>
      <c r="W25" s="43">
        <v>100.21269601138873</v>
      </c>
      <c r="X25" s="43">
        <v>92.811919339759655</v>
      </c>
      <c r="Y25" s="43">
        <v>86.136982364498422</v>
      </c>
      <c r="Z25" s="43">
        <v>95.394527824343896</v>
      </c>
      <c r="AA25" s="43">
        <v>100.76770089763249</v>
      </c>
      <c r="AB25" s="44"/>
      <c r="AC25" s="44"/>
      <c r="AD25" s="44"/>
      <c r="AE25" s="44"/>
      <c r="AF25" s="44"/>
      <c r="AG25" s="44"/>
      <c r="AH25" s="44"/>
      <c r="AI25" s="44"/>
      <c r="AJ25" s="44"/>
      <c r="AK25" s="44"/>
      <c r="AL25" s="44"/>
      <c r="AM25" s="44"/>
      <c r="AN25" s="44"/>
      <c r="AO25" s="44"/>
      <c r="AP25" s="44"/>
      <c r="AQ25" s="44"/>
      <c r="AR25" s="44"/>
      <c r="AS25" s="44"/>
      <c r="AT25" s="44"/>
      <c r="AU25" s="44"/>
      <c r="AV25" s="44"/>
      <c r="AW25" s="44"/>
      <c r="AX25" s="44"/>
      <c r="AY25" s="44"/>
      <c r="AZ25" s="44"/>
      <c r="BA25" s="44"/>
      <c r="BB25" s="44"/>
      <c r="BC25" s="44"/>
      <c r="BD25" s="44"/>
      <c r="BE25" s="44"/>
      <c r="BF25" s="44"/>
      <c r="BG25" s="44"/>
      <c r="BH25" s="44"/>
      <c r="BI25" s="44"/>
      <c r="BJ25" s="44"/>
      <c r="BK25" s="44"/>
      <c r="BL25" s="44"/>
      <c r="BM25" s="44"/>
      <c r="BN25" s="44"/>
      <c r="BO25" s="44"/>
      <c r="BP25" s="44"/>
      <c r="BQ25" s="44"/>
      <c r="BR25" s="44"/>
      <c r="BS25" s="44"/>
      <c r="BT25" s="44"/>
      <c r="BU25" s="44"/>
      <c r="BV25" s="44"/>
      <c r="BW25" s="44"/>
      <c r="BX25" s="44"/>
      <c r="BY25" s="44"/>
      <c r="BZ25" s="44"/>
      <c r="CA25" s="44"/>
      <c r="CB25" s="44"/>
      <c r="CC25" s="44"/>
      <c r="CD25" s="44"/>
      <c r="CE25" s="44"/>
      <c r="CF25" s="44"/>
      <c r="CG25" s="44"/>
      <c r="CH25" s="44"/>
      <c r="CI25" s="44"/>
      <c r="CJ25" s="44"/>
      <c r="CK25" s="44"/>
      <c r="CL25" s="44"/>
      <c r="CM25" s="44"/>
      <c r="CN25" s="44"/>
      <c r="CO25" s="44"/>
      <c r="CP25" s="44"/>
      <c r="CQ25" s="44"/>
      <c r="CR25" s="44"/>
      <c r="CS25" s="44"/>
      <c r="CT25" s="44"/>
      <c r="CU25" s="44"/>
      <c r="CV25" s="44"/>
      <c r="CW25" s="44"/>
      <c r="CX25" s="44"/>
      <c r="CY25" s="44"/>
      <c r="CZ25" s="44"/>
      <c r="DA25" s="44"/>
      <c r="DB25" s="44"/>
      <c r="DC25" s="44"/>
      <c r="DD25" s="45">
        <v>3111</v>
      </c>
      <c r="DE25" s="45">
        <v>19838</v>
      </c>
      <c r="DF25" s="46"/>
      <c r="DG25" s="46"/>
      <c r="DH25" s="45">
        <v>7109</v>
      </c>
      <c r="DI25" s="45">
        <v>49116</v>
      </c>
      <c r="DJ25" s="46"/>
      <c r="DK25" s="46"/>
    </row>
    <row r="26" spans="1:115" x14ac:dyDescent="0.2">
      <c r="A26" s="42">
        <v>2019</v>
      </c>
      <c r="B26" s="42" t="s">
        <v>167</v>
      </c>
      <c r="C26" s="42" t="s">
        <v>161</v>
      </c>
      <c r="D26" s="43">
        <v>99.592383001390033</v>
      </c>
      <c r="E26" s="43">
        <v>100.13160889399053</v>
      </c>
      <c r="F26" s="43">
        <v>100.24239117413107</v>
      </c>
      <c r="G26" s="43">
        <v>100.31316457083706</v>
      </c>
      <c r="H26" s="43">
        <v>99.142266930123924</v>
      </c>
      <c r="I26" s="43">
        <v>98.292508006648148</v>
      </c>
      <c r="J26" s="43">
        <v>95.436293769699063</v>
      </c>
      <c r="K26" s="43">
        <v>100.17422180927207</v>
      </c>
      <c r="L26" s="43">
        <v>100.08588625811169</v>
      </c>
      <c r="M26" s="43">
        <v>104.6093143943277</v>
      </c>
      <c r="N26" s="43">
        <v>106.17655985495065</v>
      </c>
      <c r="O26" s="43">
        <v>98.906828234510158</v>
      </c>
      <c r="P26" s="43">
        <v>101.11423997589242</v>
      </c>
      <c r="Q26" s="43">
        <v>91.230440453604473</v>
      </c>
      <c r="R26" s="43">
        <v>87.144106391146792</v>
      </c>
      <c r="S26" s="43">
        <v>102.72178089027493</v>
      </c>
      <c r="T26" s="43">
        <v>100.48068654055288</v>
      </c>
      <c r="U26" s="43">
        <v>104.77765826108687</v>
      </c>
      <c r="V26" s="43">
        <v>106.54223524551094</v>
      </c>
      <c r="W26" s="43">
        <v>99.542135510523494</v>
      </c>
      <c r="X26" s="43">
        <v>101.3364668731593</v>
      </c>
      <c r="Y26" s="43">
        <v>91.045016340994962</v>
      </c>
      <c r="Z26" s="43">
        <v>86.946557369091877</v>
      </c>
      <c r="AA26" s="43">
        <v>102.67300024158432</v>
      </c>
      <c r="AB26" s="44"/>
      <c r="AC26" s="44"/>
      <c r="AD26" s="44"/>
      <c r="AE26" s="44"/>
      <c r="AF26" s="44"/>
      <c r="AG26" s="44"/>
      <c r="AH26" s="44"/>
      <c r="AI26" s="44"/>
      <c r="AJ26" s="44"/>
      <c r="AK26" s="44"/>
      <c r="AL26" s="44"/>
      <c r="AM26" s="44"/>
      <c r="AN26" s="44"/>
      <c r="AO26" s="44"/>
      <c r="AP26" s="44"/>
      <c r="AQ26" s="44"/>
      <c r="AR26" s="44"/>
      <c r="AS26" s="44"/>
      <c r="AT26" s="44"/>
      <c r="AU26" s="44"/>
      <c r="AV26" s="44"/>
      <c r="AW26" s="44"/>
      <c r="AX26" s="44"/>
      <c r="AY26" s="44"/>
      <c r="AZ26" s="44"/>
      <c r="BA26" s="44"/>
      <c r="BB26" s="44"/>
      <c r="BC26" s="44"/>
      <c r="BD26" s="44"/>
      <c r="BE26" s="44"/>
      <c r="BF26" s="44"/>
      <c r="BG26" s="44"/>
      <c r="BH26" s="44"/>
      <c r="BI26" s="44"/>
      <c r="BJ26" s="44"/>
      <c r="BK26" s="44"/>
      <c r="BL26" s="44"/>
      <c r="BM26" s="44"/>
      <c r="BN26" s="44"/>
      <c r="BO26" s="44"/>
      <c r="BP26" s="44"/>
      <c r="BQ26" s="44"/>
      <c r="BR26" s="44"/>
      <c r="BS26" s="44"/>
      <c r="BT26" s="44"/>
      <c r="BU26" s="44"/>
      <c r="BV26" s="44"/>
      <c r="BW26" s="44"/>
      <c r="BX26" s="44"/>
      <c r="BY26" s="44"/>
      <c r="BZ26" s="44"/>
      <c r="CA26" s="44"/>
      <c r="CB26" s="44"/>
      <c r="CC26" s="44"/>
      <c r="CD26" s="44"/>
      <c r="CE26" s="44"/>
      <c r="CF26" s="44"/>
      <c r="CG26" s="44"/>
      <c r="CH26" s="44"/>
      <c r="CI26" s="44"/>
      <c r="CJ26" s="44"/>
      <c r="CK26" s="44"/>
      <c r="CL26" s="44"/>
      <c r="CM26" s="44"/>
      <c r="CN26" s="44"/>
      <c r="CO26" s="44"/>
      <c r="CP26" s="44"/>
      <c r="CQ26" s="44"/>
      <c r="CR26" s="44"/>
      <c r="CS26" s="44"/>
      <c r="CT26" s="44"/>
      <c r="CU26" s="44"/>
      <c r="CV26" s="44"/>
      <c r="CW26" s="44"/>
      <c r="CX26" s="44"/>
      <c r="CY26" s="44"/>
      <c r="CZ26" s="44"/>
      <c r="DA26" s="44"/>
      <c r="DB26" s="44"/>
      <c r="DC26" s="44"/>
      <c r="DD26" s="45">
        <v>3882</v>
      </c>
      <c r="DE26" s="45">
        <v>23720</v>
      </c>
      <c r="DF26" s="46"/>
      <c r="DG26" s="46"/>
      <c r="DH26" s="45">
        <v>9363</v>
      </c>
      <c r="DI26" s="45">
        <v>58479</v>
      </c>
      <c r="DJ26" s="46"/>
      <c r="DK26" s="46"/>
    </row>
    <row r="27" spans="1:115" x14ac:dyDescent="0.2">
      <c r="A27" s="42">
        <v>2019</v>
      </c>
      <c r="B27" s="42" t="s">
        <v>168</v>
      </c>
      <c r="C27" s="42" t="s">
        <v>161</v>
      </c>
      <c r="D27" s="43">
        <v>99.936374637656655</v>
      </c>
      <c r="E27" s="43">
        <v>99.710064616998338</v>
      </c>
      <c r="F27" s="43">
        <v>100.2807874477778</v>
      </c>
      <c r="G27" s="43">
        <v>101.07582531191071</v>
      </c>
      <c r="H27" s="43">
        <v>99.446140949643706</v>
      </c>
      <c r="I27" s="43">
        <v>98.08745362327123</v>
      </c>
      <c r="J27" s="43">
        <v>94.710936488061819</v>
      </c>
      <c r="K27" s="43">
        <v>100.40817681030477</v>
      </c>
      <c r="L27" s="43">
        <v>99.114985421000995</v>
      </c>
      <c r="M27" s="43">
        <v>99.234733979391621</v>
      </c>
      <c r="N27" s="43">
        <v>104.65991261487515</v>
      </c>
      <c r="O27" s="43">
        <v>98.698844490692366</v>
      </c>
      <c r="P27" s="43">
        <v>101.19564768451983</v>
      </c>
      <c r="Q27" s="43">
        <v>100.6650194503238</v>
      </c>
      <c r="R27" s="43">
        <v>86.976564006283979</v>
      </c>
      <c r="S27" s="43">
        <v>103.57351572533398</v>
      </c>
      <c r="T27" s="43">
        <v>99.619447797242941</v>
      </c>
      <c r="U27" s="43">
        <v>99.654674999716292</v>
      </c>
      <c r="V27" s="43">
        <v>105.63181961347271</v>
      </c>
      <c r="W27" s="43">
        <v>99.313093193891206</v>
      </c>
      <c r="X27" s="43">
        <v>101.34547920261076</v>
      </c>
      <c r="Y27" s="43">
        <v>100.85583672805616</v>
      </c>
      <c r="Z27" s="43">
        <v>86.962627817095054</v>
      </c>
      <c r="AA27" s="43">
        <v>103.89198667466954</v>
      </c>
      <c r="AB27" s="44"/>
      <c r="AC27" s="44"/>
      <c r="AD27" s="44"/>
      <c r="AE27" s="44"/>
      <c r="AF27" s="44"/>
      <c r="AG27" s="44"/>
      <c r="AH27" s="44"/>
      <c r="AI27" s="44"/>
      <c r="AJ27" s="44"/>
      <c r="AK27" s="44"/>
      <c r="AL27" s="44"/>
      <c r="AM27" s="44"/>
      <c r="AN27" s="44"/>
      <c r="AO27" s="44"/>
      <c r="AP27" s="44"/>
      <c r="AQ27" s="44"/>
      <c r="AR27" s="44"/>
      <c r="AS27" s="44"/>
      <c r="AT27" s="44"/>
      <c r="AU27" s="44"/>
      <c r="AV27" s="44"/>
      <c r="AW27" s="44"/>
      <c r="AX27" s="44"/>
      <c r="AY27" s="44"/>
      <c r="AZ27" s="44"/>
      <c r="BA27" s="44"/>
      <c r="BB27" s="44"/>
      <c r="BC27" s="44"/>
      <c r="BD27" s="44"/>
      <c r="BE27" s="44"/>
      <c r="BF27" s="44"/>
      <c r="BG27" s="44"/>
      <c r="BH27" s="44"/>
      <c r="BI27" s="44"/>
      <c r="BJ27" s="44"/>
      <c r="BK27" s="44"/>
      <c r="BL27" s="44"/>
      <c r="BM27" s="44"/>
      <c r="BN27" s="44"/>
      <c r="BO27" s="44"/>
      <c r="BP27" s="44"/>
      <c r="BQ27" s="44"/>
      <c r="BR27" s="44"/>
      <c r="BS27" s="44"/>
      <c r="BT27" s="44"/>
      <c r="BU27" s="44"/>
      <c r="BV27" s="44"/>
      <c r="BW27" s="44"/>
      <c r="BX27" s="44"/>
      <c r="BY27" s="44"/>
      <c r="BZ27" s="44"/>
      <c r="CA27" s="44"/>
      <c r="CB27" s="44"/>
      <c r="CC27" s="44"/>
      <c r="CD27" s="44"/>
      <c r="CE27" s="44"/>
      <c r="CF27" s="44"/>
      <c r="CG27" s="44"/>
      <c r="CH27" s="44"/>
      <c r="CI27" s="44"/>
      <c r="CJ27" s="44"/>
      <c r="CK27" s="44"/>
      <c r="CL27" s="44"/>
      <c r="CM27" s="44"/>
      <c r="CN27" s="44"/>
      <c r="CO27" s="44"/>
      <c r="CP27" s="44"/>
      <c r="CQ27" s="44"/>
      <c r="CR27" s="44"/>
      <c r="CS27" s="44"/>
      <c r="CT27" s="44"/>
      <c r="CU27" s="44"/>
      <c r="CV27" s="44"/>
      <c r="CW27" s="44"/>
      <c r="CX27" s="44"/>
      <c r="CY27" s="44"/>
      <c r="CZ27" s="44"/>
      <c r="DA27" s="44"/>
      <c r="DB27" s="44"/>
      <c r="DC27" s="44"/>
      <c r="DD27" s="45">
        <v>3958</v>
      </c>
      <c r="DE27" s="45">
        <v>27678</v>
      </c>
      <c r="DF27" s="46"/>
      <c r="DG27" s="46"/>
      <c r="DH27" s="45">
        <v>9154</v>
      </c>
      <c r="DI27" s="45">
        <v>67633</v>
      </c>
      <c r="DJ27" s="46"/>
      <c r="DK27" s="46"/>
    </row>
    <row r="28" spans="1:115" x14ac:dyDescent="0.2">
      <c r="A28" s="42">
        <v>2019</v>
      </c>
      <c r="B28" s="42" t="s">
        <v>169</v>
      </c>
      <c r="C28" s="42" t="s">
        <v>161</v>
      </c>
      <c r="D28" s="43">
        <v>99.89883288571535</v>
      </c>
      <c r="E28" s="43">
        <v>100.49378073760353</v>
      </c>
      <c r="F28" s="43">
        <v>99.874200135369563</v>
      </c>
      <c r="G28" s="43">
        <v>100.90082038630968</v>
      </c>
      <c r="H28" s="43">
        <v>100.25297886354107</v>
      </c>
      <c r="I28" s="43">
        <v>96.356918902564828</v>
      </c>
      <c r="J28" s="43">
        <v>93.864686326151727</v>
      </c>
      <c r="K28" s="43">
        <v>101.36888564418389</v>
      </c>
      <c r="L28" s="43">
        <v>97.822232909106631</v>
      </c>
      <c r="M28" s="43">
        <v>98.019495210805232</v>
      </c>
      <c r="N28" s="43">
        <v>99.537515255963854</v>
      </c>
      <c r="O28" s="43">
        <v>98.676484809158765</v>
      </c>
      <c r="P28" s="43">
        <v>98.430633923530181</v>
      </c>
      <c r="Q28" s="43">
        <v>91.025240891397061</v>
      </c>
      <c r="R28" s="43">
        <v>87.96230869545316</v>
      </c>
      <c r="S28" s="43">
        <v>98.077214766329902</v>
      </c>
      <c r="T28" s="43">
        <v>98.537069716022486</v>
      </c>
      <c r="U28" s="43">
        <v>98.578900218414176</v>
      </c>
      <c r="V28" s="43">
        <v>100.63613583213294</v>
      </c>
      <c r="W28" s="43">
        <v>99.574855204201853</v>
      </c>
      <c r="X28" s="43">
        <v>98.641609820234152</v>
      </c>
      <c r="Y28" s="43">
        <v>91.286989089606479</v>
      </c>
      <c r="Z28" s="43">
        <v>88.057666610322769</v>
      </c>
      <c r="AA28" s="43">
        <v>98.760678858372657</v>
      </c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  <c r="BM28" s="44"/>
      <c r="BN28" s="44"/>
      <c r="BO28" s="44"/>
      <c r="BP28" s="44"/>
      <c r="BQ28" s="44"/>
      <c r="BR28" s="44"/>
      <c r="BS28" s="44"/>
      <c r="BT28" s="44"/>
      <c r="BU28" s="44"/>
      <c r="BV28" s="44"/>
      <c r="BW28" s="44"/>
      <c r="BX28" s="44"/>
      <c r="BY28" s="44"/>
      <c r="BZ28" s="44"/>
      <c r="CA28" s="44"/>
      <c r="CB28" s="44"/>
      <c r="CC28" s="44"/>
      <c r="CD28" s="44"/>
      <c r="CE28" s="44"/>
      <c r="CF28" s="44"/>
      <c r="CG28" s="44"/>
      <c r="CH28" s="44"/>
      <c r="CI28" s="44"/>
      <c r="CJ28" s="44"/>
      <c r="CK28" s="44"/>
      <c r="CL28" s="44"/>
      <c r="CM28" s="44"/>
      <c r="CN28" s="44"/>
      <c r="CO28" s="44"/>
      <c r="CP28" s="44"/>
      <c r="CQ28" s="44"/>
      <c r="CR28" s="44"/>
      <c r="CS28" s="44"/>
      <c r="CT28" s="44"/>
      <c r="CU28" s="44"/>
      <c r="CV28" s="44"/>
      <c r="CW28" s="44"/>
      <c r="CX28" s="44"/>
      <c r="CY28" s="44"/>
      <c r="CZ28" s="44"/>
      <c r="DA28" s="44"/>
      <c r="DB28" s="44"/>
      <c r="DC28" s="44"/>
      <c r="DD28" s="45">
        <v>3867</v>
      </c>
      <c r="DE28" s="45">
        <v>31545</v>
      </c>
      <c r="DF28" s="46"/>
      <c r="DG28" s="46"/>
      <c r="DH28" s="45">
        <v>8753</v>
      </c>
      <c r="DI28" s="45">
        <v>76386</v>
      </c>
      <c r="DJ28" s="46"/>
      <c r="DK28" s="46"/>
    </row>
    <row r="29" spans="1:115" x14ac:dyDescent="0.2">
      <c r="A29" s="42">
        <v>2019</v>
      </c>
      <c r="B29" s="42" t="s">
        <v>170</v>
      </c>
      <c r="C29" s="42" t="s">
        <v>161</v>
      </c>
      <c r="D29" s="43">
        <v>100.39375749680653</v>
      </c>
      <c r="E29" s="43">
        <v>100.37503587084518</v>
      </c>
      <c r="F29" s="43">
        <v>99.996292223356292</v>
      </c>
      <c r="G29" s="43">
        <v>101.43314734645867</v>
      </c>
      <c r="H29" s="43">
        <v>100.71926830728697</v>
      </c>
      <c r="I29" s="43">
        <v>97.518893742023749</v>
      </c>
      <c r="J29" s="43">
        <v>95.073615128880448</v>
      </c>
      <c r="K29" s="43">
        <v>101.46014468719598</v>
      </c>
      <c r="L29" s="43">
        <v>100.46520005843367</v>
      </c>
      <c r="M29" s="43">
        <v>106.42541308347066</v>
      </c>
      <c r="N29" s="43">
        <v>105.23244035574413</v>
      </c>
      <c r="O29" s="43">
        <v>98.10672970355003</v>
      </c>
      <c r="P29" s="43">
        <v>105.6783245019171</v>
      </c>
      <c r="Q29" s="43">
        <v>89.160586537737501</v>
      </c>
      <c r="R29" s="43">
        <v>91.395606647436225</v>
      </c>
      <c r="S29" s="43">
        <v>98.522528248255085</v>
      </c>
      <c r="T29" s="43">
        <v>101.38143316347197</v>
      </c>
      <c r="U29" s="43">
        <v>107.43965646491461</v>
      </c>
      <c r="V29" s="43">
        <v>106.98623365439626</v>
      </c>
      <c r="W29" s="43">
        <v>99.067931507560189</v>
      </c>
      <c r="X29" s="43">
        <v>105.99507103419776</v>
      </c>
      <c r="Y29" s="43">
        <v>89.807164675222054</v>
      </c>
      <c r="Z29" s="43">
        <v>91.536601022460147</v>
      </c>
      <c r="AA29" s="43">
        <v>99.545920909612548</v>
      </c>
      <c r="AB29" s="44"/>
      <c r="AC29" s="44"/>
      <c r="AD29" s="44"/>
      <c r="AE29" s="44"/>
      <c r="AF29" s="44"/>
      <c r="AG29" s="44"/>
      <c r="AH29" s="44"/>
      <c r="AI29" s="44"/>
      <c r="AJ29" s="44"/>
      <c r="AK29" s="44"/>
      <c r="AL29" s="44"/>
      <c r="AM29" s="44"/>
      <c r="AN29" s="44"/>
      <c r="AO29" s="44"/>
      <c r="AP29" s="44"/>
      <c r="AQ29" s="44"/>
      <c r="AR29" s="44"/>
      <c r="AS29" s="44"/>
      <c r="AT29" s="44"/>
      <c r="AU29" s="44"/>
      <c r="AV29" s="44"/>
      <c r="AW29" s="44"/>
      <c r="AX29" s="44"/>
      <c r="AY29" s="44"/>
      <c r="AZ29" s="44"/>
      <c r="BA29" s="44"/>
      <c r="BB29" s="44"/>
      <c r="BC29" s="44"/>
      <c r="BD29" s="44"/>
      <c r="BE29" s="44"/>
      <c r="BF29" s="44"/>
      <c r="BG29" s="44"/>
      <c r="BH29" s="44"/>
      <c r="BI29" s="44"/>
      <c r="BJ29" s="44"/>
      <c r="BK29" s="44"/>
      <c r="BL29" s="44"/>
      <c r="BM29" s="44"/>
      <c r="BN29" s="44"/>
      <c r="BO29" s="44"/>
      <c r="BP29" s="44"/>
      <c r="BQ29" s="44"/>
      <c r="BR29" s="44"/>
      <c r="BS29" s="44"/>
      <c r="BT29" s="44"/>
      <c r="BU29" s="44"/>
      <c r="BV29" s="44"/>
      <c r="BW29" s="44"/>
      <c r="BX29" s="44"/>
      <c r="BY29" s="44"/>
      <c r="BZ29" s="44"/>
      <c r="CA29" s="44"/>
      <c r="CB29" s="44"/>
      <c r="CC29" s="44"/>
      <c r="CD29" s="44"/>
      <c r="CE29" s="44"/>
      <c r="CF29" s="44"/>
      <c r="CG29" s="44"/>
      <c r="CH29" s="44"/>
      <c r="CI29" s="44"/>
      <c r="CJ29" s="44"/>
      <c r="CK29" s="44"/>
      <c r="CL29" s="44"/>
      <c r="CM29" s="44"/>
      <c r="CN29" s="44"/>
      <c r="CO29" s="44"/>
      <c r="CP29" s="44"/>
      <c r="CQ29" s="44"/>
      <c r="CR29" s="44"/>
      <c r="CS29" s="44"/>
      <c r="CT29" s="44"/>
      <c r="CU29" s="44"/>
      <c r="CV29" s="44"/>
      <c r="CW29" s="44"/>
      <c r="CX29" s="44"/>
      <c r="CY29" s="44"/>
      <c r="CZ29" s="44"/>
      <c r="DA29" s="44"/>
      <c r="DB29" s="44"/>
      <c r="DC29" s="44"/>
      <c r="DD29" s="45">
        <v>3936</v>
      </c>
      <c r="DE29" s="45">
        <v>35481</v>
      </c>
      <c r="DF29" s="46"/>
      <c r="DG29" s="46"/>
      <c r="DH29" s="45">
        <v>8823</v>
      </c>
      <c r="DI29" s="45">
        <v>85209</v>
      </c>
      <c r="DJ29" s="46"/>
      <c r="DK29" s="46"/>
    </row>
    <row r="30" spans="1:115" x14ac:dyDescent="0.2">
      <c r="A30" s="42">
        <v>2019</v>
      </c>
      <c r="B30" s="42" t="s">
        <v>171</v>
      </c>
      <c r="C30" s="42" t="s">
        <v>161</v>
      </c>
      <c r="D30" s="43">
        <v>102.78755320380719</v>
      </c>
      <c r="E30" s="43">
        <v>101.44373967167044</v>
      </c>
      <c r="F30" s="43">
        <v>99.606786717727914</v>
      </c>
      <c r="G30" s="43">
        <v>102.5526426433389</v>
      </c>
      <c r="H30" s="43">
        <v>102.34566792407638</v>
      </c>
      <c r="I30" s="43">
        <v>99.019519002389359</v>
      </c>
      <c r="J30" s="43">
        <v>108.99356677172834</v>
      </c>
      <c r="K30" s="43">
        <v>102.78920820347052</v>
      </c>
      <c r="L30" s="43">
        <v>109.03847752097613</v>
      </c>
      <c r="M30" s="43">
        <v>116.27434909483992</v>
      </c>
      <c r="N30" s="43">
        <v>101.34105788539351</v>
      </c>
      <c r="O30" s="43">
        <v>105.37646175690656</v>
      </c>
      <c r="P30" s="43">
        <v>113.91158470084939</v>
      </c>
      <c r="Q30" s="43">
        <v>103.81579754151437</v>
      </c>
      <c r="R30" s="43">
        <v>129.36355847690479</v>
      </c>
      <c r="S30" s="43">
        <v>100.40799791625763</v>
      </c>
      <c r="T30" s="43">
        <v>110.01211803016426</v>
      </c>
      <c r="U30" s="43">
        <v>117.58244626631343</v>
      </c>
      <c r="V30" s="43">
        <v>103.20002652041238</v>
      </c>
      <c r="W30" s="43">
        <v>106.27146313069609</v>
      </c>
      <c r="X30" s="43">
        <v>114.28744786760183</v>
      </c>
      <c r="Y30" s="43">
        <v>104.75005612888954</v>
      </c>
      <c r="Z30" s="43">
        <v>129.7012963694404</v>
      </c>
      <c r="AA30" s="43">
        <v>101.64949105316379</v>
      </c>
      <c r="AB30" s="44"/>
      <c r="AC30" s="44"/>
      <c r="AD30" s="44"/>
      <c r="AE30" s="44"/>
      <c r="AF30" s="44"/>
      <c r="AG30" s="44"/>
      <c r="AH30" s="44"/>
      <c r="AI30" s="44"/>
      <c r="AJ30" s="44"/>
      <c r="AK30" s="44"/>
      <c r="AL30" s="44"/>
      <c r="AM30" s="44"/>
      <c r="AN30" s="44"/>
      <c r="AO30" s="44"/>
      <c r="AP30" s="44"/>
      <c r="AQ30" s="44"/>
      <c r="AR30" s="44"/>
      <c r="AS30" s="44"/>
      <c r="AT30" s="44"/>
      <c r="AU30" s="44"/>
      <c r="AV30" s="44"/>
      <c r="AW30" s="44"/>
      <c r="AX30" s="44"/>
      <c r="AY30" s="44"/>
      <c r="AZ30" s="44"/>
      <c r="BA30" s="44"/>
      <c r="BB30" s="44"/>
      <c r="BC30" s="44"/>
      <c r="BD30" s="44"/>
      <c r="BE30" s="44"/>
      <c r="BF30" s="44"/>
      <c r="BG30" s="44"/>
      <c r="BH30" s="44"/>
      <c r="BI30" s="44"/>
      <c r="BJ30" s="44"/>
      <c r="BK30" s="44"/>
      <c r="BL30" s="44"/>
      <c r="BM30" s="44"/>
      <c r="BN30" s="44"/>
      <c r="BO30" s="44"/>
      <c r="BP30" s="44"/>
      <c r="BQ30" s="44"/>
      <c r="BR30" s="44"/>
      <c r="BS30" s="44"/>
      <c r="BT30" s="44"/>
      <c r="BU30" s="44"/>
      <c r="BV30" s="44"/>
      <c r="BW30" s="44"/>
      <c r="BX30" s="44"/>
      <c r="BY30" s="44"/>
      <c r="BZ30" s="44"/>
      <c r="CA30" s="44"/>
      <c r="CB30" s="44"/>
      <c r="CC30" s="44"/>
      <c r="CD30" s="44"/>
      <c r="CE30" s="44"/>
      <c r="CF30" s="44"/>
      <c r="CG30" s="44"/>
      <c r="CH30" s="44"/>
      <c r="CI30" s="44"/>
      <c r="CJ30" s="44"/>
      <c r="CK30" s="44"/>
      <c r="CL30" s="44"/>
      <c r="CM30" s="44"/>
      <c r="CN30" s="44"/>
      <c r="CO30" s="44"/>
      <c r="CP30" s="44"/>
      <c r="CQ30" s="44"/>
      <c r="CR30" s="44"/>
      <c r="CS30" s="44"/>
      <c r="CT30" s="44"/>
      <c r="CU30" s="44"/>
      <c r="CV30" s="44"/>
      <c r="CW30" s="44"/>
      <c r="CX30" s="44"/>
      <c r="CY30" s="44"/>
      <c r="CZ30" s="44"/>
      <c r="DA30" s="44"/>
      <c r="DB30" s="44"/>
      <c r="DC30" s="44"/>
      <c r="DD30" s="45">
        <v>4460</v>
      </c>
      <c r="DE30" s="45">
        <v>39941</v>
      </c>
      <c r="DF30" s="46"/>
      <c r="DG30" s="46"/>
      <c r="DH30" s="45">
        <v>8149</v>
      </c>
      <c r="DI30" s="45">
        <v>93358</v>
      </c>
      <c r="DJ30" s="46"/>
      <c r="DK30" s="46"/>
    </row>
    <row r="31" spans="1:115" x14ac:dyDescent="0.2">
      <c r="A31" s="42">
        <v>2019</v>
      </c>
      <c r="B31" s="42" t="s">
        <v>172</v>
      </c>
      <c r="C31" s="42" t="s">
        <v>161</v>
      </c>
      <c r="D31" s="43">
        <v>106.61405411025848</v>
      </c>
      <c r="E31" s="43">
        <v>101.25968512819499</v>
      </c>
      <c r="F31" s="43">
        <v>98.716214879891368</v>
      </c>
      <c r="G31" s="43">
        <v>105.00978004526441</v>
      </c>
      <c r="H31" s="43">
        <v>100.90787976767859</v>
      </c>
      <c r="I31" s="43">
        <v>102.90623163384014</v>
      </c>
      <c r="J31" s="43">
        <v>135.1409697336039</v>
      </c>
      <c r="K31" s="43">
        <v>102.7427490540956</v>
      </c>
      <c r="L31" s="43">
        <v>137.86673498713606</v>
      </c>
      <c r="M31" s="43">
        <v>119.48908585438514</v>
      </c>
      <c r="N31" s="43">
        <v>109.94578704760005</v>
      </c>
      <c r="O31" s="43">
        <v>137.85627152258732</v>
      </c>
      <c r="P31" s="43">
        <v>124.32924777239643</v>
      </c>
      <c r="Q31" s="43">
        <v>184.59607392374534</v>
      </c>
      <c r="R31" s="43">
        <v>256.73458943861431</v>
      </c>
      <c r="S31" s="43">
        <v>116.27306792656802</v>
      </c>
      <c r="T31" s="43">
        <v>139.18165142256785</v>
      </c>
      <c r="U31" s="43">
        <v>121.32563748319389</v>
      </c>
      <c r="V31" s="43">
        <v>112.27393806522119</v>
      </c>
      <c r="W31" s="43">
        <v>139.06883851420179</v>
      </c>
      <c r="X31" s="43">
        <v>124.43623966537865</v>
      </c>
      <c r="Y31" s="43">
        <v>187.26441432579793</v>
      </c>
      <c r="Z31" s="43">
        <v>257.5620416831166</v>
      </c>
      <c r="AA31" s="43">
        <v>117.98527966449728</v>
      </c>
      <c r="AB31" s="44"/>
      <c r="AC31" s="44"/>
      <c r="AD31" s="44"/>
      <c r="AE31" s="44"/>
      <c r="AF31" s="44"/>
      <c r="AG31" s="44"/>
      <c r="AH31" s="44"/>
      <c r="AI31" s="44"/>
      <c r="AJ31" s="44"/>
      <c r="AK31" s="44"/>
      <c r="AL31" s="44"/>
      <c r="AM31" s="44"/>
      <c r="AN31" s="44"/>
      <c r="AO31" s="44"/>
      <c r="AP31" s="44"/>
      <c r="AQ31" s="44"/>
      <c r="AR31" s="44"/>
      <c r="AS31" s="44"/>
      <c r="AT31" s="44"/>
      <c r="AU31" s="44"/>
      <c r="AV31" s="44"/>
      <c r="AW31" s="44"/>
      <c r="AX31" s="44"/>
      <c r="AY31" s="44"/>
      <c r="AZ31" s="44"/>
      <c r="BA31" s="44"/>
      <c r="BB31" s="44"/>
      <c r="BC31" s="44"/>
      <c r="BD31" s="44"/>
      <c r="BE31" s="44"/>
      <c r="BF31" s="44"/>
      <c r="BG31" s="44"/>
      <c r="BH31" s="44"/>
      <c r="BI31" s="44"/>
      <c r="BJ31" s="44"/>
      <c r="BK31" s="44"/>
      <c r="BL31" s="44"/>
      <c r="BM31" s="44"/>
      <c r="BN31" s="44"/>
      <c r="BO31" s="44"/>
      <c r="BP31" s="44"/>
      <c r="BQ31" s="44"/>
      <c r="BR31" s="44"/>
      <c r="BS31" s="44"/>
      <c r="BT31" s="44"/>
      <c r="BU31" s="44"/>
      <c r="BV31" s="44"/>
      <c r="BW31" s="44"/>
      <c r="BX31" s="44"/>
      <c r="BY31" s="44"/>
      <c r="BZ31" s="44"/>
      <c r="CA31" s="44"/>
      <c r="CB31" s="44"/>
      <c r="CC31" s="44"/>
      <c r="CD31" s="44"/>
      <c r="CE31" s="44"/>
      <c r="CF31" s="44"/>
      <c r="CG31" s="44"/>
      <c r="CH31" s="44"/>
      <c r="CI31" s="44"/>
      <c r="CJ31" s="44"/>
      <c r="CK31" s="44"/>
      <c r="CL31" s="44"/>
      <c r="CM31" s="44"/>
      <c r="CN31" s="44"/>
      <c r="CO31" s="44"/>
      <c r="CP31" s="44"/>
      <c r="CQ31" s="44"/>
      <c r="CR31" s="44"/>
      <c r="CS31" s="44"/>
      <c r="CT31" s="44"/>
      <c r="CU31" s="44"/>
      <c r="CV31" s="44"/>
      <c r="CW31" s="44"/>
      <c r="CX31" s="44"/>
      <c r="CY31" s="44"/>
      <c r="CZ31" s="44"/>
      <c r="DA31" s="44"/>
      <c r="DB31" s="44"/>
      <c r="DC31" s="44"/>
      <c r="DD31" s="45">
        <v>5690</v>
      </c>
      <c r="DE31" s="45">
        <v>45631</v>
      </c>
      <c r="DF31" s="46"/>
      <c r="DG31" s="46"/>
      <c r="DH31" s="45">
        <v>10551</v>
      </c>
      <c r="DI31" s="45">
        <v>103909</v>
      </c>
      <c r="DJ31" s="46"/>
      <c r="DK31" s="46"/>
    </row>
    <row r="32" spans="1:115" x14ac:dyDescent="0.2">
      <c r="A32" s="42">
        <v>2020</v>
      </c>
      <c r="B32" s="42" t="s">
        <v>160</v>
      </c>
      <c r="C32" s="42" t="s">
        <v>161</v>
      </c>
      <c r="D32" s="43">
        <v>100.38878326409579</v>
      </c>
      <c r="E32" s="43">
        <v>100.79658014783736</v>
      </c>
      <c r="F32" s="43">
        <v>98.933541819836393</v>
      </c>
      <c r="G32" s="43">
        <v>100.49865029265412</v>
      </c>
      <c r="H32" s="43">
        <v>99.384018921022673</v>
      </c>
      <c r="I32" s="43">
        <v>97.730161895005125</v>
      </c>
      <c r="J32" s="43">
        <v>101.18734078839428</v>
      </c>
      <c r="K32" s="43">
        <v>102.55027543635276</v>
      </c>
      <c r="L32" s="43">
        <v>98.530993461753468</v>
      </c>
      <c r="M32" s="43">
        <v>95.68979306498909</v>
      </c>
      <c r="N32" s="43">
        <v>102.4777139921721</v>
      </c>
      <c r="O32" s="43">
        <v>99.682859509309381</v>
      </c>
      <c r="P32" s="43">
        <v>102.13429585936926</v>
      </c>
      <c r="Q32" s="43">
        <v>110.86272855525283</v>
      </c>
      <c r="R32" s="43">
        <v>79.706263218810861</v>
      </c>
      <c r="S32" s="43">
        <v>101.19796281632831</v>
      </c>
      <c r="T32" s="43">
        <v>99.986779183831629</v>
      </c>
      <c r="U32" s="43">
        <v>97.302867545314058</v>
      </c>
      <c r="V32" s="43">
        <v>104.87565947708815</v>
      </c>
      <c r="W32" s="43">
        <v>101.11026556449853</v>
      </c>
      <c r="X32" s="43">
        <v>102.94879762230254</v>
      </c>
      <c r="Y32" s="43">
        <v>112.94842290567463</v>
      </c>
      <c r="Z32" s="43">
        <v>80.143121443596016</v>
      </c>
      <c r="AA32" s="43">
        <v>103.38191867486226</v>
      </c>
      <c r="AB32" s="44">
        <v>1.4535861338002221</v>
      </c>
      <c r="AC32" s="44">
        <v>1.6100071821881556</v>
      </c>
      <c r="AD32" s="44">
        <v>-1.6830135807829327</v>
      </c>
      <c r="AE32" s="44">
        <v>1.7207563923592906</v>
      </c>
      <c r="AF32" s="44">
        <v>0.37341920463220823</v>
      </c>
      <c r="AG32" s="44">
        <v>-6.7390079750155207</v>
      </c>
      <c r="AH32" s="44">
        <v>4.3083496528395937</v>
      </c>
      <c r="AI32" s="44">
        <v>4.0313078606670549</v>
      </c>
      <c r="AJ32" s="44">
        <v>8.4990548680267111</v>
      </c>
      <c r="AK32" s="44">
        <v>8.1864915459632712</v>
      </c>
      <c r="AL32" s="44">
        <v>0.62589621090112235</v>
      </c>
      <c r="AM32" s="44">
        <v>10.14551414048508</v>
      </c>
      <c r="AN32" s="44">
        <v>9.4221988895427877</v>
      </c>
      <c r="AO32" s="44">
        <v>-1.2086979968141232</v>
      </c>
      <c r="AP32" s="44">
        <v>11.730433175990139</v>
      </c>
      <c r="AQ32" s="44">
        <v>6.5411148623699233</v>
      </c>
      <c r="AR32" s="44">
        <v>12.288493641998111</v>
      </c>
      <c r="AS32" s="44">
        <v>12.075047233158266</v>
      </c>
      <c r="AT32" s="44">
        <v>5.6852732019578633</v>
      </c>
      <c r="AU32" s="44">
        <v>14.379140681998038</v>
      </c>
      <c r="AV32" s="44">
        <v>11.186757912980983</v>
      </c>
      <c r="AW32" s="44">
        <v>2.7652914225821501</v>
      </c>
      <c r="AX32" s="44">
        <v>12.744282262460649</v>
      </c>
      <c r="AY32" s="44">
        <v>10.228524868607014</v>
      </c>
      <c r="AZ32" s="44">
        <v>1.4535861338002221</v>
      </c>
      <c r="BA32" s="44">
        <v>1.6100071821881556</v>
      </c>
      <c r="BB32" s="44">
        <v>-1.6830135807829327</v>
      </c>
      <c r="BC32" s="44">
        <v>1.7207563923592906</v>
      </c>
      <c r="BD32" s="44">
        <v>0.37341920463220823</v>
      </c>
      <c r="BE32" s="44">
        <v>-6.7390079750155207</v>
      </c>
      <c r="BF32" s="44">
        <v>4.3083496528395937</v>
      </c>
      <c r="BG32" s="44">
        <v>4.0313078606670549</v>
      </c>
      <c r="BH32" s="44">
        <v>8.4990548680267111</v>
      </c>
      <c r="BI32" s="44">
        <v>8.1864915459632712</v>
      </c>
      <c r="BJ32" s="44">
        <v>0.62589621090112235</v>
      </c>
      <c r="BK32" s="44">
        <v>10.14551414048508</v>
      </c>
      <c r="BL32" s="44">
        <v>9.4221988895427877</v>
      </c>
      <c r="BM32" s="44">
        <v>-1.2086979968141232</v>
      </c>
      <c r="BN32" s="44">
        <v>11.730433175990139</v>
      </c>
      <c r="BO32" s="44">
        <v>6.5411148623699233</v>
      </c>
      <c r="BP32" s="44">
        <v>12.288493641998111</v>
      </c>
      <c r="BQ32" s="44">
        <v>12.075047233158266</v>
      </c>
      <c r="BR32" s="44">
        <v>5.6852732019578633</v>
      </c>
      <c r="BS32" s="44">
        <v>14.379140681998038</v>
      </c>
      <c r="BT32" s="44">
        <v>11.186757912980983</v>
      </c>
      <c r="BU32" s="44">
        <v>2.7652914225821501</v>
      </c>
      <c r="BV32" s="44">
        <v>12.744282262460649</v>
      </c>
      <c r="BW32" s="44">
        <v>10.228524868607014</v>
      </c>
      <c r="BX32" s="44">
        <v>0.44777672086796882</v>
      </c>
      <c r="BY32" s="44">
        <v>5.0994566285386927E-2</v>
      </c>
      <c r="BZ32" s="44">
        <v>-0.13463468058037711</v>
      </c>
      <c r="CA32" s="44">
        <v>0.80556279515867601</v>
      </c>
      <c r="CB32" s="44">
        <v>-0.56953258791867167</v>
      </c>
      <c r="CC32" s="44">
        <v>-0.13939517627667325</v>
      </c>
      <c r="CD32" s="44">
        <v>0.18535705416449236</v>
      </c>
      <c r="CE32" s="44">
        <v>0.24942475003513551</v>
      </c>
      <c r="CF32" s="44">
        <v>7.5758936477797567</v>
      </c>
      <c r="CG32" s="44">
        <v>1.375010245859432</v>
      </c>
      <c r="CH32" s="44">
        <v>8.420789986872404E-2</v>
      </c>
      <c r="CI32" s="44">
        <v>4.2772043104277344</v>
      </c>
      <c r="CJ32" s="44">
        <v>1.0901642995937249</v>
      </c>
      <c r="CK32" s="44">
        <v>5.6379732758635821E-3</v>
      </c>
      <c r="CL32" s="44">
        <v>0.507402742360614</v>
      </c>
      <c r="CM32" s="44">
        <v>0.23626617639366504</v>
      </c>
      <c r="CN32" s="44">
        <v>0</v>
      </c>
      <c r="CO32" s="44">
        <v>0</v>
      </c>
      <c r="CP32" s="44">
        <v>0</v>
      </c>
      <c r="CQ32" s="44">
        <v>0</v>
      </c>
      <c r="CR32" s="44">
        <v>0</v>
      </c>
      <c r="CS32" s="44">
        <v>0</v>
      </c>
      <c r="CT32" s="44">
        <v>0</v>
      </c>
      <c r="CU32" s="44">
        <v>0</v>
      </c>
      <c r="CV32" s="44">
        <v>0</v>
      </c>
      <c r="CW32" s="44">
        <v>0</v>
      </c>
      <c r="CX32" s="44">
        <v>0</v>
      </c>
      <c r="CY32" s="44">
        <v>0</v>
      </c>
      <c r="CZ32" s="44">
        <v>0</v>
      </c>
      <c r="DA32" s="44">
        <v>0</v>
      </c>
      <c r="DB32" s="44">
        <v>0</v>
      </c>
      <c r="DC32" s="44">
        <v>0</v>
      </c>
      <c r="DD32" s="45">
        <v>3372</v>
      </c>
      <c r="DE32" s="45">
        <v>3372</v>
      </c>
      <c r="DF32" s="44">
        <v>20.816911501254019</v>
      </c>
      <c r="DG32" s="44">
        <v>20.816911501254019</v>
      </c>
      <c r="DH32" s="45">
        <v>9324</v>
      </c>
      <c r="DI32" s="45">
        <v>9324</v>
      </c>
      <c r="DJ32" s="44">
        <v>9.8750883808625964</v>
      </c>
      <c r="DK32" s="44">
        <v>9.8750883808625964</v>
      </c>
    </row>
    <row r="33" spans="1:115" x14ac:dyDescent="0.2">
      <c r="A33" s="42">
        <v>2020</v>
      </c>
      <c r="B33" s="42" t="s">
        <v>162</v>
      </c>
      <c r="C33" s="42" t="s">
        <v>161</v>
      </c>
      <c r="D33" s="43">
        <v>100.18320652915304</v>
      </c>
      <c r="E33" s="43">
        <v>102.1799578455723</v>
      </c>
      <c r="F33" s="43">
        <v>98.901091425835801</v>
      </c>
      <c r="G33" s="43">
        <v>100.71265353034337</v>
      </c>
      <c r="H33" s="43">
        <v>99.985030836476824</v>
      </c>
      <c r="I33" s="43">
        <v>96.018268481658126</v>
      </c>
      <c r="J33" s="43">
        <v>97.163334916454374</v>
      </c>
      <c r="K33" s="43">
        <v>101.98944713598881</v>
      </c>
      <c r="L33" s="43">
        <v>98.382292300172182</v>
      </c>
      <c r="M33" s="43">
        <v>99.168470146380514</v>
      </c>
      <c r="N33" s="43">
        <v>101.09909654587629</v>
      </c>
      <c r="O33" s="43">
        <v>101.06319724342434</v>
      </c>
      <c r="P33" s="43">
        <v>100.18986060412263</v>
      </c>
      <c r="Q33" s="43">
        <v>89.042017412843805</v>
      </c>
      <c r="R33" s="43">
        <v>70.700292103314609</v>
      </c>
      <c r="S33" s="43">
        <v>95.747397299540467</v>
      </c>
      <c r="T33" s="43">
        <v>100.21159384243497</v>
      </c>
      <c r="U33" s="43">
        <v>101.02321926579141</v>
      </c>
      <c r="V33" s="43">
        <v>103.68466916233679</v>
      </c>
      <c r="W33" s="43">
        <v>103.01248653234735</v>
      </c>
      <c r="X33" s="43">
        <v>101.14043162793791</v>
      </c>
      <c r="Y33" s="43">
        <v>91.693219140447781</v>
      </c>
      <c r="Z33" s="43">
        <v>71.289115044749607</v>
      </c>
      <c r="AA33" s="43">
        <v>98.319629776167105</v>
      </c>
      <c r="AB33" s="44">
        <v>2.7484560094734656</v>
      </c>
      <c r="AC33" s="44">
        <v>2.7033478546279133</v>
      </c>
      <c r="AD33" s="44">
        <v>-0.9337997032191625</v>
      </c>
      <c r="AE33" s="44">
        <v>4.1832342845764758</v>
      </c>
      <c r="AF33" s="44">
        <v>1.960784313725461</v>
      </c>
      <c r="AG33" s="44">
        <v>-6.6962533584936086</v>
      </c>
      <c r="AH33" s="44">
        <v>1.4607754733994449</v>
      </c>
      <c r="AI33" s="44">
        <v>3.3527819346127918</v>
      </c>
      <c r="AJ33" s="44">
        <v>15.221471118970031</v>
      </c>
      <c r="AK33" s="44">
        <v>19.337479793161183</v>
      </c>
      <c r="AL33" s="44">
        <v>7.8546721361100857</v>
      </c>
      <c r="AM33" s="44">
        <v>15.293212016339996</v>
      </c>
      <c r="AN33" s="44">
        <v>17.431064556167431</v>
      </c>
      <c r="AO33" s="44">
        <v>8.9337088990592441</v>
      </c>
      <c r="AP33" s="44">
        <v>21.00293236504427</v>
      </c>
      <c r="AQ33" s="44">
        <v>6.6070016114089247</v>
      </c>
      <c r="AR33" s="44">
        <v>19.147629360440387</v>
      </c>
      <c r="AS33" s="44">
        <v>23.451977945286263</v>
      </c>
      <c r="AT33" s="44">
        <v>13.138723568650313</v>
      </c>
      <c r="AU33" s="44">
        <v>19.496332595633504</v>
      </c>
      <c r="AV33" s="44">
        <v>19.274108897180085</v>
      </c>
      <c r="AW33" s="44">
        <v>13.586346925189163</v>
      </c>
      <c r="AX33" s="44">
        <v>22.528294731895393</v>
      </c>
      <c r="AY33" s="44">
        <v>10.771352840038894</v>
      </c>
      <c r="AZ33" s="44">
        <v>2.0962520493252645</v>
      </c>
      <c r="BA33" s="44">
        <v>2.1574779620499029</v>
      </c>
      <c r="BB33" s="44">
        <v>-1.3098899949802623</v>
      </c>
      <c r="BC33" s="44">
        <v>2.9385798648341455</v>
      </c>
      <c r="BD33" s="44">
        <v>1.1632676313090951</v>
      </c>
      <c r="BE33" s="44">
        <v>-6.717824447775433</v>
      </c>
      <c r="BF33" s="44">
        <v>2.8937466403870182</v>
      </c>
      <c r="BG33" s="44">
        <v>3.6918651110710687</v>
      </c>
      <c r="BH33" s="44">
        <v>11.756728579230336</v>
      </c>
      <c r="BI33" s="44">
        <v>13.58811328090297</v>
      </c>
      <c r="BJ33" s="44">
        <v>4.0905188747837995</v>
      </c>
      <c r="BK33" s="44">
        <v>12.678282905206295</v>
      </c>
      <c r="BL33" s="44">
        <v>13.246834976754229</v>
      </c>
      <c r="BM33" s="44">
        <v>3.0655955260451506</v>
      </c>
      <c r="BN33" s="44">
        <v>15.905459769660268</v>
      </c>
      <c r="BO33" s="44">
        <v>6.5731363365024498</v>
      </c>
      <c r="BP33" s="44">
        <v>15.620266470887834</v>
      </c>
      <c r="BQ33" s="44">
        <v>17.595292289660524</v>
      </c>
      <c r="BR33" s="44">
        <v>9.2638081735075151</v>
      </c>
      <c r="BS33" s="44">
        <v>16.905591611342086</v>
      </c>
      <c r="BT33" s="44">
        <v>15.052758022752833</v>
      </c>
      <c r="BU33" s="44">
        <v>7.347541673728597</v>
      </c>
      <c r="BV33" s="44">
        <v>17.148009475963335</v>
      </c>
      <c r="BW33" s="44">
        <v>10.492460732453402</v>
      </c>
      <c r="BX33" s="44">
        <v>2.2152695681012355</v>
      </c>
      <c r="BY33" s="44">
        <v>0.14790865305491058</v>
      </c>
      <c r="BZ33" s="44">
        <v>-6.4752657363885288E-2</v>
      </c>
      <c r="CA33" s="44">
        <v>2.0845443813720119</v>
      </c>
      <c r="CB33" s="44">
        <v>-0.14191858299350218</v>
      </c>
      <c r="CC33" s="44">
        <v>-0.15751403167410058</v>
      </c>
      <c r="CD33" s="44">
        <v>0.15380171793314251</v>
      </c>
      <c r="CE33" s="44">
        <v>0.19320008777265871</v>
      </c>
      <c r="CF33" s="44">
        <v>14.054689891948335</v>
      </c>
      <c r="CG33" s="44">
        <v>3.0796545497011265</v>
      </c>
      <c r="CH33" s="44">
        <v>0.84840071482814194</v>
      </c>
      <c r="CI33" s="44">
        <v>6.8793140405025417</v>
      </c>
      <c r="CJ33" s="44">
        <v>1.9034194643992537</v>
      </c>
      <c r="CK33" s="44">
        <v>0.15156234654104342</v>
      </c>
      <c r="CL33" s="44">
        <v>0.85824672720155315</v>
      </c>
      <c r="CM33" s="44">
        <v>0.33409204877467658</v>
      </c>
      <c r="CN33" s="44">
        <v>1.3544582861504884</v>
      </c>
      <c r="CO33" s="44">
        <v>9.9107656387215859E-2</v>
      </c>
      <c r="CP33" s="44">
        <v>-0.10021976303838402</v>
      </c>
      <c r="CQ33" s="44">
        <v>1.4383333015511499</v>
      </c>
      <c r="CR33" s="44">
        <v>-0.3267812356914962</v>
      </c>
      <c r="CS33" s="44">
        <v>-0.14885471113528465</v>
      </c>
      <c r="CT33" s="44">
        <v>0.17090842515476554</v>
      </c>
      <c r="CU33" s="44">
        <v>0.2219646129225217</v>
      </c>
      <c r="CV33" s="44">
        <v>10.587487642259662</v>
      </c>
      <c r="CW33" s="44">
        <v>2.044197874839166</v>
      </c>
      <c r="CX33" s="44">
        <v>0.45722665593727974</v>
      </c>
      <c r="CY33" s="44">
        <v>5.5685712200174722</v>
      </c>
      <c r="CZ33" s="44">
        <v>1.4864889976069902</v>
      </c>
      <c r="DA33" s="44">
        <v>7.6001422537044325E-2</v>
      </c>
      <c r="DB33" s="44">
        <v>0.67796023309360054</v>
      </c>
      <c r="DC33" s="44">
        <v>0.27704123822810844</v>
      </c>
      <c r="DD33" s="45">
        <v>3454</v>
      </c>
      <c r="DE33" s="45">
        <v>6826</v>
      </c>
      <c r="DF33" s="44">
        <v>12.070084360804678</v>
      </c>
      <c r="DG33" s="44">
        <v>16.226800612974635</v>
      </c>
      <c r="DH33" s="45">
        <v>10085</v>
      </c>
      <c r="DI33" s="45">
        <v>19409</v>
      </c>
      <c r="DJ33" s="44">
        <v>16.360909195800154</v>
      </c>
      <c r="DK33" s="44">
        <v>13.152218270856419</v>
      </c>
    </row>
    <row r="34" spans="1:115" x14ac:dyDescent="0.2">
      <c r="A34" s="42">
        <v>2020</v>
      </c>
      <c r="B34" s="42" t="s">
        <v>163</v>
      </c>
      <c r="C34" s="42" t="s">
        <v>161</v>
      </c>
      <c r="D34" s="43">
        <v>100.23483241256359</v>
      </c>
      <c r="E34" s="43">
        <v>101.38436723829128</v>
      </c>
      <c r="F34" s="43">
        <v>98.653480810744227</v>
      </c>
      <c r="G34" s="43">
        <v>102.50608840837707</v>
      </c>
      <c r="H34" s="43">
        <v>97.691006526555299</v>
      </c>
      <c r="I34" s="43">
        <v>92.544771501521041</v>
      </c>
      <c r="J34" s="43">
        <v>92.724839169293205</v>
      </c>
      <c r="K34" s="43">
        <v>102.052498838454</v>
      </c>
      <c r="L34" s="43">
        <v>95.265064551265141</v>
      </c>
      <c r="M34" s="43">
        <v>79.018844955999086</v>
      </c>
      <c r="N34" s="43">
        <v>70.121789510806181</v>
      </c>
      <c r="O34" s="43">
        <v>116.64497425356322</v>
      </c>
      <c r="P34" s="43">
        <v>71.907684779078735</v>
      </c>
      <c r="Q34" s="43">
        <v>52.236141587541162</v>
      </c>
      <c r="R34" s="43">
        <v>42.093200867456275</v>
      </c>
      <c r="S34" s="43">
        <v>108.37322118473374</v>
      </c>
      <c r="T34" s="43">
        <v>97.960329541936261</v>
      </c>
      <c r="U34" s="43">
        <v>80.853253711098532</v>
      </c>
      <c r="V34" s="43">
        <v>72.90961322884219</v>
      </c>
      <c r="W34" s="43">
        <v>120.21880353951143</v>
      </c>
      <c r="X34" s="43">
        <v>72.923965837413292</v>
      </c>
      <c r="Y34" s="43">
        <v>53.947970775237089</v>
      </c>
      <c r="Z34" s="43">
        <v>42.467243639215148</v>
      </c>
      <c r="AA34" s="43">
        <v>111.82013403616028</v>
      </c>
      <c r="AB34" s="44">
        <v>1.6277743961947255</v>
      </c>
      <c r="AC34" s="44">
        <v>2.0437432771602815</v>
      </c>
      <c r="AD34" s="44">
        <v>-1.6554634765285181</v>
      </c>
      <c r="AE34" s="44">
        <v>4.4309581039847723</v>
      </c>
      <c r="AF34" s="44">
        <v>-2.4163582669806671</v>
      </c>
      <c r="AG34" s="44">
        <v>-8.8274004469311116</v>
      </c>
      <c r="AH34" s="44">
        <v>-4.1763341067285413</v>
      </c>
      <c r="AI34" s="44">
        <v>3.5367988687503793</v>
      </c>
      <c r="AJ34" s="44">
        <v>-1.0361751989246049</v>
      </c>
      <c r="AK34" s="44">
        <v>-18.556242482251228</v>
      </c>
      <c r="AL34" s="44">
        <v>-25.678816956978746</v>
      </c>
      <c r="AM34" s="44">
        <v>18.405814587643476</v>
      </c>
      <c r="AN34" s="44">
        <v>-26.865108024519703</v>
      </c>
      <c r="AO34" s="44">
        <v>-43.801025599576008</v>
      </c>
      <c r="AP34" s="44">
        <v>-43.466616567283658</v>
      </c>
      <c r="AQ34" s="44">
        <v>10.936266908111868</v>
      </c>
      <c r="AR34" s="44">
        <v>2.877155267383813</v>
      </c>
      <c r="AS34" s="44">
        <v>-15.818293050090016</v>
      </c>
      <c r="AT34" s="44">
        <v>-21.402448667337758</v>
      </c>
      <c r="AU34" s="44">
        <v>23.551836950099148</v>
      </c>
      <c r="AV34" s="44">
        <v>-25.574475274494567</v>
      </c>
      <c r="AW34" s="44">
        <v>-41.581567119265628</v>
      </c>
      <c r="AX34" s="44">
        <v>-42.711818888888828</v>
      </c>
      <c r="AY34" s="44">
        <v>15.796388393412041</v>
      </c>
      <c r="AZ34" s="44">
        <v>1.9396668672969852</v>
      </c>
      <c r="BA34" s="44">
        <v>2.1195641347437011</v>
      </c>
      <c r="BB34" s="44">
        <v>-1.4251454371071004</v>
      </c>
      <c r="BC34" s="44">
        <v>3.4374730213031279</v>
      </c>
      <c r="BD34" s="44">
        <v>-4.2562300882742488E-2</v>
      </c>
      <c r="BE34" s="44">
        <v>-7.4103473567349916</v>
      </c>
      <c r="BF34" s="44">
        <v>0.53086787951088787</v>
      </c>
      <c r="BG34" s="44">
        <v>3.6401981075384393</v>
      </c>
      <c r="BH34" s="44">
        <v>7.2368941876512993</v>
      </c>
      <c r="BI34" s="44">
        <v>1.9757941276608459</v>
      </c>
      <c r="BJ34" s="44">
        <v>-5.5972059504334482</v>
      </c>
      <c r="BK34" s="44">
        <v>14.717653279495103</v>
      </c>
      <c r="BL34" s="44">
        <v>-0.99206685946440221</v>
      </c>
      <c r="BM34" s="44">
        <v>-12.117653387451799</v>
      </c>
      <c r="BN34" s="44">
        <v>-5.7407963768341901</v>
      </c>
      <c r="BO34" s="44">
        <v>8.0819886594233559</v>
      </c>
      <c r="BP34" s="44">
        <v>11.098906768795192</v>
      </c>
      <c r="BQ34" s="44">
        <v>5.4710941060645446</v>
      </c>
      <c r="BR34" s="44">
        <v>-0.76542099846301781</v>
      </c>
      <c r="BS34" s="44">
        <v>19.283959398931927</v>
      </c>
      <c r="BT34" s="44">
        <v>0.59672861649719966</v>
      </c>
      <c r="BU34" s="44">
        <v>-8.6198289918570374</v>
      </c>
      <c r="BV34" s="44">
        <v>-4.6684600258217079</v>
      </c>
      <c r="BW34" s="44">
        <v>12.327481686125719</v>
      </c>
      <c r="BX34" s="44">
        <v>1.0912562783124211</v>
      </c>
      <c r="BY34" s="44">
        <v>0.11238199532085714</v>
      </c>
      <c r="BZ34" s="44">
        <v>-0.11622856605501032</v>
      </c>
      <c r="CA34" s="44">
        <v>1.7905088458916432</v>
      </c>
      <c r="CB34" s="44">
        <v>-0.17971982503750666</v>
      </c>
      <c r="CC34" s="44">
        <v>-0.18681134681853723</v>
      </c>
      <c r="CD34" s="44">
        <v>-0.52074652431731916</v>
      </c>
      <c r="CE34" s="44">
        <v>0.19187169932829415</v>
      </c>
      <c r="CF34" s="44">
        <v>-1.9168004665413485</v>
      </c>
      <c r="CG34" s="44">
        <v>-2.9889707777531243</v>
      </c>
      <c r="CH34" s="44">
        <v>-2.1981874433330129</v>
      </c>
      <c r="CI34" s="44">
        <v>8.6185928384291728</v>
      </c>
      <c r="CJ34" s="44">
        <v>-3.1788915366315522</v>
      </c>
      <c r="CK34" s="44">
        <v>-0.58876093682733621</v>
      </c>
      <c r="CL34" s="44">
        <v>-2.112572987139127</v>
      </c>
      <c r="CM34" s="44">
        <v>0.53199037671363125</v>
      </c>
      <c r="CN34" s="44">
        <v>1.2990171751486914</v>
      </c>
      <c r="CO34" s="44">
        <v>0.10353166066528124</v>
      </c>
      <c r="CP34" s="44">
        <v>-0.10555509562152088</v>
      </c>
      <c r="CQ34" s="44">
        <v>1.5684937839045785</v>
      </c>
      <c r="CR34" s="44">
        <v>-0.25523599402835262</v>
      </c>
      <c r="CS34" s="44">
        <v>-0.16272272548455011</v>
      </c>
      <c r="CT34" s="44">
        <v>-6.1429853766260277E-2</v>
      </c>
      <c r="CU34" s="44">
        <v>0.21193539947951551</v>
      </c>
      <c r="CV34" s="44">
        <v>6.2143325934899867</v>
      </c>
      <c r="CW34" s="44">
        <v>0.26813302471571016</v>
      </c>
      <c r="CX34" s="44">
        <v>-0.48230077254508641</v>
      </c>
      <c r="CY34" s="44">
        <v>6.6866221974042457</v>
      </c>
      <c r="CZ34" s="44">
        <v>-0.1975560346512838</v>
      </c>
      <c r="DA34" s="44">
        <v>-0.15872391741359773</v>
      </c>
      <c r="DB34" s="44">
        <v>-0.30529212904709585</v>
      </c>
      <c r="DC34" s="44">
        <v>0.40345022502709521</v>
      </c>
      <c r="DD34" s="45">
        <v>2337</v>
      </c>
      <c r="DE34" s="45">
        <v>9163</v>
      </c>
      <c r="DF34" s="44">
        <v>-32.593019901932507</v>
      </c>
      <c r="DG34" s="44">
        <v>-1.8950749464668126</v>
      </c>
      <c r="DH34" s="45">
        <v>6458</v>
      </c>
      <c r="DI34" s="45">
        <v>25867</v>
      </c>
      <c r="DJ34" s="44">
        <v>-23.365373205173846</v>
      </c>
      <c r="DK34" s="44">
        <v>1.1219702892885097</v>
      </c>
    </row>
    <row r="35" spans="1:115" x14ac:dyDescent="0.2">
      <c r="A35" s="42">
        <v>2020</v>
      </c>
      <c r="B35" s="42" t="s">
        <v>164</v>
      </c>
      <c r="C35" s="42" t="s">
        <v>161</v>
      </c>
      <c r="D35" s="43">
        <v>97.342511302014728</v>
      </c>
      <c r="E35" s="43">
        <v>98.546364922766372</v>
      </c>
      <c r="F35" s="43">
        <v>95.874487519552446</v>
      </c>
      <c r="G35" s="43">
        <v>100.85426615124548</v>
      </c>
      <c r="H35" s="43">
        <v>94.042272917789347</v>
      </c>
      <c r="I35" s="43">
        <v>89.074381406428515</v>
      </c>
      <c r="J35" s="43">
        <v>83.053408747463408</v>
      </c>
      <c r="K35" s="43">
        <v>101.38215968670126</v>
      </c>
      <c r="L35" s="43">
        <v>52.482122115142282</v>
      </c>
      <c r="M35" s="43">
        <v>9.8756140274400845</v>
      </c>
      <c r="N35" s="43">
        <v>27.337761863639308</v>
      </c>
      <c r="O35" s="43">
        <v>81.750011461148304</v>
      </c>
      <c r="P35" s="43">
        <v>23.191745927820151</v>
      </c>
      <c r="Q35" s="43">
        <v>7.9685973804283758</v>
      </c>
      <c r="R35" s="43">
        <v>5.4097493294055852</v>
      </c>
      <c r="S35" s="43">
        <v>80.990720446909904</v>
      </c>
      <c r="T35" s="43">
        <v>54.689350998034271</v>
      </c>
      <c r="U35" s="43">
        <v>10.122344696983376</v>
      </c>
      <c r="V35" s="43">
        <v>28.616122394784789</v>
      </c>
      <c r="W35" s="43">
        <v>85.348875356168321</v>
      </c>
      <c r="X35" s="43">
        <v>23.814955016845065</v>
      </c>
      <c r="Y35" s="43">
        <v>8.2057867231990542</v>
      </c>
      <c r="Z35" s="43">
        <v>5.4404676073094569</v>
      </c>
      <c r="AA35" s="43">
        <v>84.121409215573237</v>
      </c>
      <c r="AB35" s="44">
        <v>-0.66739615393870411</v>
      </c>
      <c r="AC35" s="44">
        <v>-1.0610395803528738</v>
      </c>
      <c r="AD35" s="44">
        <v>-4.2705328204132194</v>
      </c>
      <c r="AE35" s="44">
        <v>3.4905445658296674</v>
      </c>
      <c r="AF35" s="44">
        <v>-6.145284780578919</v>
      </c>
      <c r="AG35" s="44">
        <v>-9.9277411246160856</v>
      </c>
      <c r="AH35" s="44">
        <v>-12.706480304955525</v>
      </c>
      <c r="AI35" s="44">
        <v>3.6998693165488428</v>
      </c>
      <c r="AJ35" s="44">
        <v>-41.224504417023475</v>
      </c>
      <c r="AK35" s="44">
        <v>-89.239035327915133</v>
      </c>
      <c r="AL35" s="44">
        <v>-70.737138820556183</v>
      </c>
      <c r="AM35" s="44">
        <v>-8.3481026851798479</v>
      </c>
      <c r="AN35" s="44">
        <v>-74.543012691227474</v>
      </c>
      <c r="AO35" s="44">
        <v>-89.722842420477505</v>
      </c>
      <c r="AP35" s="44">
        <v>-92.635051601588543</v>
      </c>
      <c r="AQ35" s="44">
        <v>-14.015751198167381</v>
      </c>
      <c r="AR35" s="44">
        <v>-38.344406927935381</v>
      </c>
      <c r="AS35" s="44">
        <v>-88.87721032407778</v>
      </c>
      <c r="AT35" s="44">
        <v>-68.952588910835942</v>
      </c>
      <c r="AU35" s="44">
        <v>-3.7010209580551456</v>
      </c>
      <c r="AV35" s="44">
        <v>-73.848408319293313</v>
      </c>
      <c r="AW35" s="44">
        <v>-89.387686867902218</v>
      </c>
      <c r="AX35" s="44">
        <v>-92.565415842823882</v>
      </c>
      <c r="AY35" s="44">
        <v>-9.905567448443831</v>
      </c>
      <c r="AZ35" s="44">
        <v>1.2897143811245959</v>
      </c>
      <c r="BA35" s="44">
        <v>1.3228816722657744</v>
      </c>
      <c r="BB35" s="44">
        <v>-2.1359243068281852</v>
      </c>
      <c r="BC35" s="44">
        <v>3.4506979487392675</v>
      </c>
      <c r="BD35" s="44">
        <v>-1.5813462914830545</v>
      </c>
      <c r="BE35" s="44">
        <v>-8.0203725836550106</v>
      </c>
      <c r="BF35" s="44">
        <v>-2.7431085570620461</v>
      </c>
      <c r="BG35" s="44">
        <v>3.6550200667729404</v>
      </c>
      <c r="BH35" s="44">
        <v>-4.724964605010884</v>
      </c>
      <c r="BI35" s="44">
        <v>-21.254886300326248</v>
      </c>
      <c r="BJ35" s="44">
        <v>-21.471725004385046</v>
      </c>
      <c r="BK35" s="44">
        <v>9.0943694522039884</v>
      </c>
      <c r="BL35" s="44">
        <v>-19.196236776456832</v>
      </c>
      <c r="BM35" s="44">
        <v>-28.628466724840919</v>
      </c>
      <c r="BN35" s="44">
        <v>-28.726585175387164</v>
      </c>
      <c r="BO35" s="44">
        <v>2.5562398190926539</v>
      </c>
      <c r="BP35" s="44">
        <v>-1.1834025172526075</v>
      </c>
      <c r="BQ35" s="44">
        <v>-18.667615003805903</v>
      </c>
      <c r="BR35" s="44">
        <v>-17.488629271128964</v>
      </c>
      <c r="BS35" s="44">
        <v>13.633660363778954</v>
      </c>
      <c r="BT35" s="44">
        <v>-17.90409259670357</v>
      </c>
      <c r="BU35" s="44">
        <v>-25.952994928490714</v>
      </c>
      <c r="BV35" s="44">
        <v>-27.924942903191109</v>
      </c>
      <c r="BW35" s="44">
        <v>6.7543445520711121</v>
      </c>
      <c r="BX35" s="44">
        <v>-1.8767116316174379</v>
      </c>
      <c r="BY35" s="44">
        <v>-0.2091732892434435</v>
      </c>
      <c r="BZ35" s="44">
        <v>-0.43976500386238759</v>
      </c>
      <c r="CA35" s="44">
        <v>1.4700252181414908</v>
      </c>
      <c r="CB35" s="44">
        <v>-0.98803347965277377</v>
      </c>
      <c r="CC35" s="44">
        <v>-0.32739244493927394</v>
      </c>
      <c r="CD35" s="44">
        <v>-1.5794579497089123</v>
      </c>
      <c r="CE35" s="44">
        <v>0.19708531764786233</v>
      </c>
      <c r="CF35" s="44">
        <v>-41.548004306496914</v>
      </c>
      <c r="CG35" s="44">
        <v>-15.415033348103709</v>
      </c>
      <c r="CH35" s="44">
        <v>-6.7357377665086222</v>
      </c>
      <c r="CI35" s="44">
        <v>-4.3593341842986657</v>
      </c>
      <c r="CJ35" s="44">
        <v>-8.6254307873145013</v>
      </c>
      <c r="CK35" s="44">
        <v>-1.0888494370235138</v>
      </c>
      <c r="CL35" s="44">
        <v>-4.8100777282773457</v>
      </c>
      <c r="CM35" s="44">
        <v>-0.51354105497056668</v>
      </c>
      <c r="CN35" s="44">
        <v>0.52889058898491204</v>
      </c>
      <c r="CO35" s="44">
        <v>2.6191336746303927E-2</v>
      </c>
      <c r="CP35" s="44">
        <v>-0.18870114703490043</v>
      </c>
      <c r="CQ35" s="44">
        <v>1.5641113383574228</v>
      </c>
      <c r="CR35" s="44">
        <v>-0.43754400810769328</v>
      </c>
      <c r="CS35" s="44">
        <v>-0.20611711027625496</v>
      </c>
      <c r="CT35" s="44">
        <v>-0.43728877651080544</v>
      </c>
      <c r="CU35" s="44">
        <v>0.20823895581083937</v>
      </c>
      <c r="CV35" s="44">
        <v>-5.4198160839841414</v>
      </c>
      <c r="CW35" s="44">
        <v>-3.6400719096408234</v>
      </c>
      <c r="CX35" s="44">
        <v>-2.0459430976482538</v>
      </c>
      <c r="CY35" s="44">
        <v>4.0812674383273269</v>
      </c>
      <c r="CZ35" s="44">
        <v>-2.1889911963329975</v>
      </c>
      <c r="DA35" s="44">
        <v>-0.38867104139956504</v>
      </c>
      <c r="DB35" s="44">
        <v>-1.4117443880010321</v>
      </c>
      <c r="DC35" s="44">
        <v>0.17433811071120345</v>
      </c>
      <c r="DD35" s="45">
        <v>15</v>
      </c>
      <c r="DE35" s="45">
        <v>9178</v>
      </c>
      <c r="DF35" s="44">
        <v>-99.581356405247007</v>
      </c>
      <c r="DG35" s="44">
        <v>-28.979339162733108</v>
      </c>
      <c r="DH35" s="45">
        <v>84</v>
      </c>
      <c r="DI35" s="45">
        <v>25951</v>
      </c>
      <c r="DJ35" s="44">
        <v>-98.93184130213632</v>
      </c>
      <c r="DK35" s="44">
        <v>-22.404616672646817</v>
      </c>
    </row>
    <row r="36" spans="1:115" x14ac:dyDescent="0.2">
      <c r="A36" s="42">
        <v>2020</v>
      </c>
      <c r="B36" s="42" t="s">
        <v>165</v>
      </c>
      <c r="C36" s="42" t="s">
        <v>161</v>
      </c>
      <c r="D36" s="43">
        <v>95.599867640769844</v>
      </c>
      <c r="E36" s="43">
        <v>93.945001335879766</v>
      </c>
      <c r="F36" s="43">
        <v>93.751606930661765</v>
      </c>
      <c r="G36" s="43">
        <v>100.12451023598601</v>
      </c>
      <c r="H36" s="43">
        <v>92.472756122387892</v>
      </c>
      <c r="I36" s="43">
        <v>89.972271054903032</v>
      </c>
      <c r="J36" s="43">
        <v>76.628815681533609</v>
      </c>
      <c r="K36" s="43">
        <v>101.59288511304653</v>
      </c>
      <c r="L36" s="43">
        <v>75.822241442742978</v>
      </c>
      <c r="M36" s="43">
        <v>52.205741740525248</v>
      </c>
      <c r="N36" s="43">
        <v>63.945169098386444</v>
      </c>
      <c r="O36" s="43">
        <v>94.409482172470831</v>
      </c>
      <c r="P36" s="43">
        <v>67.35798998159116</v>
      </c>
      <c r="Q36" s="43">
        <v>34.223449688511927</v>
      </c>
      <c r="R36" s="43">
        <v>16.936325793649811</v>
      </c>
      <c r="S36" s="43">
        <v>91.464028301973585</v>
      </c>
      <c r="T36" s="43">
        <v>78.266552902428444</v>
      </c>
      <c r="U36" s="43">
        <v>53.750217251497176</v>
      </c>
      <c r="V36" s="43">
        <v>66.996121567218992</v>
      </c>
      <c r="W36" s="43">
        <v>97.533306422699155</v>
      </c>
      <c r="X36" s="43">
        <v>68.520139500455016</v>
      </c>
      <c r="Y36" s="43">
        <v>35.457872777003978</v>
      </c>
      <c r="Z36" s="43">
        <v>17.017343569431048</v>
      </c>
      <c r="AA36" s="43">
        <v>95.260913962310383</v>
      </c>
      <c r="AB36" s="44">
        <v>-3.1259233997411706</v>
      </c>
      <c r="AC36" s="44">
        <v>-5.821082078447704</v>
      </c>
      <c r="AD36" s="44">
        <v>-6.6717028605480895</v>
      </c>
      <c r="AE36" s="44">
        <v>1.670144070859414</v>
      </c>
      <c r="AF36" s="44">
        <v>-7.1743050338091692</v>
      </c>
      <c r="AG36" s="44">
        <v>-9.8271835591279064</v>
      </c>
      <c r="AH36" s="44">
        <v>-20.283866331297162</v>
      </c>
      <c r="AI36" s="44">
        <v>2.9630377021366616</v>
      </c>
      <c r="AJ36" s="44">
        <v>-22.539771093819894</v>
      </c>
      <c r="AK36" s="44">
        <v>-50.710867771281222</v>
      </c>
      <c r="AL36" s="44">
        <v>-36.555683452343459</v>
      </c>
      <c r="AM36" s="44">
        <v>-2.2891142898659789</v>
      </c>
      <c r="AN36" s="44">
        <v>-28.787631133911152</v>
      </c>
      <c r="AO36" s="44">
        <v>-61.420207452378172</v>
      </c>
      <c r="AP36" s="44">
        <v>-80.610181583680003</v>
      </c>
      <c r="AQ36" s="44">
        <v>-11.005695325759934</v>
      </c>
      <c r="AR36" s="44">
        <v>-19.818973029893851</v>
      </c>
      <c r="AS36" s="44">
        <v>-49.000645902649474</v>
      </c>
      <c r="AT36" s="44">
        <v>-33.060582958797887</v>
      </c>
      <c r="AU36" s="44">
        <v>1.1621642885166983</v>
      </c>
      <c r="AV36" s="44">
        <v>-27.653261967603971</v>
      </c>
      <c r="AW36" s="44">
        <v>-59.956363615232313</v>
      </c>
      <c r="AX36" s="44">
        <v>-80.499448096426704</v>
      </c>
      <c r="AY36" s="44">
        <v>-6.8277451313523141</v>
      </c>
      <c r="AZ36" s="44">
        <v>0.4036075851432841</v>
      </c>
      <c r="BA36" s="44">
        <v>-0.10981665393429152</v>
      </c>
      <c r="BB36" s="44">
        <v>-3.0446870611277155</v>
      </c>
      <c r="BC36" s="44">
        <v>3.092519680938377</v>
      </c>
      <c r="BD36" s="44">
        <v>-2.7023974459370215</v>
      </c>
      <c r="BE36" s="44">
        <v>-8.3753395158820414</v>
      </c>
      <c r="BF36" s="44">
        <v>-6.25</v>
      </c>
      <c r="BG36" s="44">
        <v>3.5163175741532049</v>
      </c>
      <c r="BH36" s="44">
        <v>-8.5188350126335965</v>
      </c>
      <c r="BI36" s="44">
        <v>-27.946207168344749</v>
      </c>
      <c r="BJ36" s="44">
        <v>-24.611958325328022</v>
      </c>
      <c r="BK36" s="44">
        <v>6.7161796700374143</v>
      </c>
      <c r="BL36" s="44">
        <v>-21.157090422811908</v>
      </c>
      <c r="BM36" s="44">
        <v>-35.047711875667432</v>
      </c>
      <c r="BN36" s="44">
        <v>-41.141831540269678</v>
      </c>
      <c r="BO36" s="44">
        <v>-0.35086963609742838</v>
      </c>
      <c r="BP36" s="44">
        <v>-5.1841000573829676</v>
      </c>
      <c r="BQ36" s="44">
        <v>-25.600902233978594</v>
      </c>
      <c r="BR36" s="44">
        <v>-20.763543057145661</v>
      </c>
      <c r="BS36" s="44">
        <v>11.002267632920869</v>
      </c>
      <c r="BT36" s="44">
        <v>-19.906390412977814</v>
      </c>
      <c r="BU36" s="44">
        <v>-32.661047501610305</v>
      </c>
      <c r="BV36" s="44">
        <v>-40.534829741357179</v>
      </c>
      <c r="BW36" s="44">
        <v>3.8291701311902848</v>
      </c>
      <c r="BX36" s="44">
        <v>-3.6029040775112846</v>
      </c>
      <c r="BY36" s="44">
        <v>-0.47755403650844946</v>
      </c>
      <c r="BZ36" s="44">
        <v>-0.61615906390540565</v>
      </c>
      <c r="CA36" s="44">
        <v>0.61412874043603805</v>
      </c>
      <c r="CB36" s="44">
        <v>-0.97249030806222447</v>
      </c>
      <c r="CC36" s="44">
        <v>-0.27614530493061556</v>
      </c>
      <c r="CD36" s="44">
        <v>-2.0471072657951979</v>
      </c>
      <c r="CE36" s="44">
        <v>0.17242316125457002</v>
      </c>
      <c r="CF36" s="44">
        <v>-22.748218962321001</v>
      </c>
      <c r="CG36" s="44">
        <v>-9.1053954183341261</v>
      </c>
      <c r="CH36" s="44">
        <v>-3.418364073308096</v>
      </c>
      <c r="CI36" s="44">
        <v>-1.094920457106251</v>
      </c>
      <c r="CJ36" s="44">
        <v>-3.2362774330409518</v>
      </c>
      <c r="CK36" s="44">
        <v>-0.77365152070811516</v>
      </c>
      <c r="CL36" s="44">
        <v>-4.6456484381681467</v>
      </c>
      <c r="CM36" s="44">
        <v>-0.47396162165531758</v>
      </c>
      <c r="CN36" s="44">
        <v>0.12448912889252749</v>
      </c>
      <c r="CO36" s="44">
        <v>-4.1050114769046658E-2</v>
      </c>
      <c r="CP36" s="44">
        <v>-0.2729456109836142</v>
      </c>
      <c r="CQ36" s="44">
        <v>1.5152070965967146</v>
      </c>
      <c r="CR36" s="44">
        <v>-0.36577764457519807</v>
      </c>
      <c r="CS36" s="44">
        <v>-0.20496094130255321</v>
      </c>
      <c r="CT36" s="44">
        <v>-0.71110998296024097</v>
      </c>
      <c r="CU36" s="44">
        <v>0.20512632688646601</v>
      </c>
      <c r="CV36" s="44">
        <v>-9.0915876409014533</v>
      </c>
      <c r="CW36" s="44">
        <v>-4.7621776912313685</v>
      </c>
      <c r="CX36" s="44">
        <v>-2.3182926857964303</v>
      </c>
      <c r="CY36" s="44">
        <v>2.9401638879676288</v>
      </c>
      <c r="CZ36" s="44">
        <v>-2.4025476906447323</v>
      </c>
      <c r="DA36" s="44">
        <v>-0.47047975930680658</v>
      </c>
      <c r="DB36" s="44">
        <v>-2.0984175111335328</v>
      </c>
      <c r="DC36" s="44">
        <v>2.0163809243791089E-2</v>
      </c>
      <c r="DD36" s="45">
        <v>1766</v>
      </c>
      <c r="DE36" s="45">
        <v>10944</v>
      </c>
      <c r="DF36" s="44">
        <v>-53.575184016824394</v>
      </c>
      <c r="DG36" s="44">
        <v>-34.572846296407015</v>
      </c>
      <c r="DH36" s="45">
        <v>4598</v>
      </c>
      <c r="DI36" s="45">
        <v>30549</v>
      </c>
      <c r="DJ36" s="44">
        <v>-46.303865467709912</v>
      </c>
      <c r="DK36" s="44">
        <v>-27.276406313233505</v>
      </c>
    </row>
    <row r="37" spans="1:115" x14ac:dyDescent="0.2">
      <c r="A37" s="42">
        <v>2020</v>
      </c>
      <c r="B37" s="42" t="s">
        <v>166</v>
      </c>
      <c r="C37" s="42" t="s">
        <v>161</v>
      </c>
      <c r="D37" s="43">
        <v>94.64632690108499</v>
      </c>
      <c r="E37" s="43">
        <v>91.451359133954114</v>
      </c>
      <c r="F37" s="43">
        <v>93.894207264546409</v>
      </c>
      <c r="G37" s="43">
        <v>98.883632692728455</v>
      </c>
      <c r="H37" s="43">
        <v>92.977965391293921</v>
      </c>
      <c r="I37" s="43">
        <v>87.6048249916619</v>
      </c>
      <c r="J37" s="43">
        <v>75.765295108155954</v>
      </c>
      <c r="K37" s="43">
        <v>100.90761266326432</v>
      </c>
      <c r="L37" s="43">
        <v>93.230417794866241</v>
      </c>
      <c r="M37" s="43">
        <v>80.506507116980586</v>
      </c>
      <c r="N37" s="43">
        <v>87.148647051399934</v>
      </c>
      <c r="O37" s="43">
        <v>101.73749931948537</v>
      </c>
      <c r="P37" s="43">
        <v>102.72310084349694</v>
      </c>
      <c r="Q37" s="43">
        <v>60.616119081025651</v>
      </c>
      <c r="R37" s="43">
        <v>54.868467488626003</v>
      </c>
      <c r="S37" s="43">
        <v>94.796667194207615</v>
      </c>
      <c r="T37" s="43">
        <v>95.712829766614476</v>
      </c>
      <c r="U37" s="43">
        <v>83.331710080833062</v>
      </c>
      <c r="V37" s="43">
        <v>91.320147251393507</v>
      </c>
      <c r="W37" s="43">
        <v>104.29291718069662</v>
      </c>
      <c r="X37" s="43">
        <v>104.01965392909132</v>
      </c>
      <c r="Y37" s="43">
        <v>62.909272522374749</v>
      </c>
      <c r="Z37" s="43">
        <v>54.500223187285791</v>
      </c>
      <c r="AA37" s="43">
        <v>98.91876235874399</v>
      </c>
      <c r="AB37" s="44">
        <v>-4.4098561145987425</v>
      </c>
      <c r="AC37" s="44">
        <v>-7.7995929606129444</v>
      </c>
      <c r="AD37" s="44">
        <v>-6.015264372639562</v>
      </c>
      <c r="AE37" s="44">
        <v>-0.27678088593144912</v>
      </c>
      <c r="AF37" s="44">
        <v>-7.1887514195206448</v>
      </c>
      <c r="AG37" s="44">
        <v>-12.344566028406511</v>
      </c>
      <c r="AH37" s="44">
        <v>-21.054525823285953</v>
      </c>
      <c r="AI37" s="44">
        <v>2.1345559584196039</v>
      </c>
      <c r="AJ37" s="44">
        <v>-2.8525159673525868</v>
      </c>
      <c r="AK37" s="44">
        <v>-10.236131251276115</v>
      </c>
      <c r="AL37" s="44">
        <v>-2.0466669815350058</v>
      </c>
      <c r="AM37" s="44">
        <v>1.8501019553621711</v>
      </c>
      <c r="AN37" s="44">
        <v>10.846510752414606</v>
      </c>
      <c r="AO37" s="44">
        <v>-29.805338323180997</v>
      </c>
      <c r="AP37" s="44">
        <v>-42.48606515950997</v>
      </c>
      <c r="AQ37" s="44">
        <v>-6.1124463437351118</v>
      </c>
      <c r="AR37" s="44">
        <v>-0.40455180628661269</v>
      </c>
      <c r="AS37" s="44">
        <v>-6.9378698565949364</v>
      </c>
      <c r="AT37" s="44">
        <v>2.7977162648087583</v>
      </c>
      <c r="AU37" s="44">
        <v>4.0715611212018388</v>
      </c>
      <c r="AV37" s="44">
        <v>12.075749180774009</v>
      </c>
      <c r="AW37" s="44">
        <v>-26.966012976671252</v>
      </c>
      <c r="AX37" s="44">
        <v>-42.868606375786491</v>
      </c>
      <c r="AY37" s="44">
        <v>-1.8348523608440748</v>
      </c>
      <c r="AZ37" s="44">
        <v>-0.40311597009273781</v>
      </c>
      <c r="BA37" s="44">
        <v>-1.3883083537349905</v>
      </c>
      <c r="BB37" s="44">
        <v>-3.5382507181421885</v>
      </c>
      <c r="BC37" s="44">
        <v>2.5250233505553554</v>
      </c>
      <c r="BD37" s="44">
        <v>-3.4549961899414727</v>
      </c>
      <c r="BE37" s="44">
        <v>-9.0279907582647922</v>
      </c>
      <c r="BF37" s="44">
        <v>-8.7133574871994242</v>
      </c>
      <c r="BG37" s="44">
        <v>3.2853477364490402</v>
      </c>
      <c r="BH37" s="44">
        <v>-7.5401120168286813</v>
      </c>
      <c r="BI37" s="44">
        <v>-25.08916941583982</v>
      </c>
      <c r="BJ37" s="44">
        <v>-21.108904018545751</v>
      </c>
      <c r="BK37" s="44">
        <v>5.8518687199682784</v>
      </c>
      <c r="BL37" s="44">
        <v>-15.816543487697087</v>
      </c>
      <c r="BM37" s="44">
        <v>-34.208609307899899</v>
      </c>
      <c r="BN37" s="44">
        <v>-41.420358501245914</v>
      </c>
      <c r="BO37" s="44">
        <v>-1.3531312816967067</v>
      </c>
      <c r="BP37" s="44">
        <v>-4.350162818635428</v>
      </c>
      <c r="BQ37" s="44">
        <v>-22.565956370586516</v>
      </c>
      <c r="BR37" s="44">
        <v>-17.057238738530479</v>
      </c>
      <c r="BS37" s="44">
        <v>9.755690910093362</v>
      </c>
      <c r="BT37" s="44">
        <v>-14.547996012488994</v>
      </c>
      <c r="BU37" s="44">
        <v>-31.744109597825265</v>
      </c>
      <c r="BV37" s="44">
        <v>-41.019615065378886</v>
      </c>
      <c r="BW37" s="44">
        <v>2.837411956802649</v>
      </c>
      <c r="BX37" s="44">
        <v>-4.7774544266054075</v>
      </c>
      <c r="BY37" s="44">
        <v>-0.60952162848368385</v>
      </c>
      <c r="BZ37" s="44">
        <v>-0.55075480141408406</v>
      </c>
      <c r="CA37" s="44">
        <v>-0.34435495338897909</v>
      </c>
      <c r="CB37" s="44">
        <v>-0.8923834620614397</v>
      </c>
      <c r="CC37" s="44">
        <v>-0.33641607154793851</v>
      </c>
      <c r="CD37" s="44">
        <v>-2.151478802085502</v>
      </c>
      <c r="CE37" s="44">
        <v>0.10745529237621884</v>
      </c>
      <c r="CF37" s="44">
        <v>-3.1883223044172566</v>
      </c>
      <c r="CG37" s="44">
        <v>-1.7012128884993121</v>
      </c>
      <c r="CH37" s="44">
        <v>-8.1255961636561999E-2</v>
      </c>
      <c r="CI37" s="44">
        <v>0.7441865449906353</v>
      </c>
      <c r="CJ37" s="44">
        <v>1.2709015045842451</v>
      </c>
      <c r="CK37" s="44">
        <v>-0.37877831007367646</v>
      </c>
      <c r="CL37" s="44">
        <v>-2.7609482522120947</v>
      </c>
      <c r="CM37" s="44">
        <v>-0.28121494157049176</v>
      </c>
      <c r="CN37" s="44">
        <v>-0.68933747008192414</v>
      </c>
      <c r="CO37" s="44">
        <v>-0.13631194207224442</v>
      </c>
      <c r="CP37" s="44">
        <v>-0.32038199244125176</v>
      </c>
      <c r="CQ37" s="44">
        <v>1.2091855478327094</v>
      </c>
      <c r="CR37" s="44">
        <v>-0.44823158517643863</v>
      </c>
      <c r="CS37" s="44">
        <v>-0.22636521309137556</v>
      </c>
      <c r="CT37" s="44">
        <v>-0.95305292603680036</v>
      </c>
      <c r="CU37" s="44">
        <v>0.18582064090347705</v>
      </c>
      <c r="CV37" s="44">
        <v>-8.0821372456501983</v>
      </c>
      <c r="CW37" s="44">
        <v>-4.2332197573730754</v>
      </c>
      <c r="CX37" s="44">
        <v>-1.932833317409824</v>
      </c>
      <c r="CY37" s="44">
        <v>2.5606766464462174</v>
      </c>
      <c r="CZ37" s="44">
        <v>-1.7676751364106178</v>
      </c>
      <c r="DA37" s="44">
        <v>-0.45517646660935163</v>
      </c>
      <c r="DB37" s="44">
        <v>-2.2116072817155707</v>
      </c>
      <c r="DC37" s="44">
        <v>-4.2301932577975501E-2</v>
      </c>
      <c r="DD37" s="45">
        <v>2374</v>
      </c>
      <c r="DE37" s="45">
        <v>13318</v>
      </c>
      <c r="DF37" s="44">
        <v>-23.690131790421088</v>
      </c>
      <c r="DG37" s="44">
        <v>-32.866216352454877</v>
      </c>
      <c r="DH37" s="45">
        <v>8525</v>
      </c>
      <c r="DI37" s="45">
        <v>39074</v>
      </c>
      <c r="DJ37" s="44">
        <v>19.918413278942193</v>
      </c>
      <c r="DK37" s="44">
        <v>-20.445476015962218</v>
      </c>
    </row>
    <row r="38" spans="1:115" x14ac:dyDescent="0.2">
      <c r="A38" s="42">
        <v>2020</v>
      </c>
      <c r="B38" s="42" t="s">
        <v>167</v>
      </c>
      <c r="C38" s="42" t="s">
        <v>161</v>
      </c>
      <c r="D38" s="43">
        <v>94.159311569814903</v>
      </c>
      <c r="E38" s="43">
        <v>91.700723354146675</v>
      </c>
      <c r="F38" s="43">
        <v>92.68235637057964</v>
      </c>
      <c r="G38" s="43">
        <v>98.336437626025514</v>
      </c>
      <c r="H38" s="43">
        <v>93.581971139452747</v>
      </c>
      <c r="I38" s="43">
        <v>84.951545545517121</v>
      </c>
      <c r="J38" s="43">
        <v>74.521825482492119</v>
      </c>
      <c r="K38" s="43">
        <v>100.99389394019131</v>
      </c>
      <c r="L38" s="43">
        <v>87.928218728793112</v>
      </c>
      <c r="M38" s="43">
        <v>71.215773254279696</v>
      </c>
      <c r="N38" s="43">
        <v>90.904171048628584</v>
      </c>
      <c r="O38" s="43">
        <v>95.489861551513584</v>
      </c>
      <c r="P38" s="43">
        <v>94.944176853728507</v>
      </c>
      <c r="Q38" s="43">
        <v>54.082418814942876</v>
      </c>
      <c r="R38" s="43">
        <v>46.329467192354116</v>
      </c>
      <c r="S38" s="43">
        <v>109.17761464826144</v>
      </c>
      <c r="T38" s="43">
        <v>90.426501282608598</v>
      </c>
      <c r="U38" s="43">
        <v>74.109025742013856</v>
      </c>
      <c r="V38" s="43">
        <v>95.240958623952963</v>
      </c>
      <c r="W38" s="43">
        <v>97.831119323950261</v>
      </c>
      <c r="X38" s="43">
        <v>96.61798036577774</v>
      </c>
      <c r="Y38" s="43">
        <v>56.3726304663439</v>
      </c>
      <c r="Z38" s="43">
        <v>45.996247964346878</v>
      </c>
      <c r="AA38" s="43">
        <v>114.61604234962479</v>
      </c>
      <c r="AB38" s="44">
        <v>-5.4553081951049354</v>
      </c>
      <c r="AC38" s="44">
        <v>-8.4198043284909652</v>
      </c>
      <c r="AD38" s="44">
        <v>-7.541754256858157</v>
      </c>
      <c r="AE38" s="44">
        <v>-1.9705558620031982</v>
      </c>
      <c r="AF38" s="44">
        <v>-5.6084008998806834</v>
      </c>
      <c r="AG38" s="44">
        <v>-13.572715491427578</v>
      </c>
      <c r="AH38" s="44">
        <v>-21.914585595367353</v>
      </c>
      <c r="AI38" s="44">
        <v>0.81824656694600151</v>
      </c>
      <c r="AJ38" s="44">
        <v>-12.147234723950129</v>
      </c>
      <c r="AK38" s="44">
        <v>-31.9221489342432</v>
      </c>
      <c r="AL38" s="44">
        <v>-14.383955203658793</v>
      </c>
      <c r="AM38" s="44">
        <v>-3.4547328470536653</v>
      </c>
      <c r="AN38" s="44">
        <v>-6.1020714032316015</v>
      </c>
      <c r="AO38" s="44">
        <v>-40.718888842319402</v>
      </c>
      <c r="AP38" s="44">
        <v>-46.835799790746549</v>
      </c>
      <c r="AQ38" s="44">
        <v>6.2847759277874005</v>
      </c>
      <c r="AR38" s="44">
        <v>-10.006087342851233</v>
      </c>
      <c r="AS38" s="44">
        <v>-29.270202281723424</v>
      </c>
      <c r="AT38" s="44">
        <v>-10.607320745163495</v>
      </c>
      <c r="AU38" s="44">
        <v>-1.7188863568155521</v>
      </c>
      <c r="AV38" s="44">
        <v>-4.6562571727387976</v>
      </c>
      <c r="AW38" s="44">
        <v>-38.082684004131572</v>
      </c>
      <c r="AX38" s="44">
        <v>-47.098252816277906</v>
      </c>
      <c r="AY38" s="44">
        <v>11.632115629171347</v>
      </c>
      <c r="AZ38" s="44">
        <v>-1.1319429472248399</v>
      </c>
      <c r="BA38" s="44">
        <v>-2.3988683136339173</v>
      </c>
      <c r="BB38" s="44">
        <v>-4.1103192213443718</v>
      </c>
      <c r="BC38" s="44">
        <v>1.8705275701412782</v>
      </c>
      <c r="BD38" s="44">
        <v>-3.7615950986188196</v>
      </c>
      <c r="BE38" s="44">
        <v>-9.6606284071848449</v>
      </c>
      <c r="BF38" s="44">
        <v>-10.587570331166651</v>
      </c>
      <c r="BG38" s="44">
        <v>2.9278116905275375</v>
      </c>
      <c r="BH38" s="44">
        <v>-8.243350274538896</v>
      </c>
      <c r="BI38" s="44">
        <v>-26.171276465275518</v>
      </c>
      <c r="BJ38" s="44">
        <v>-20.057749155474525</v>
      </c>
      <c r="BK38" s="44">
        <v>4.4599028451921319</v>
      </c>
      <c r="BL38" s="44">
        <v>-14.32021530396449</v>
      </c>
      <c r="BM38" s="44">
        <v>-35.150262333138038</v>
      </c>
      <c r="BN38" s="44">
        <v>-42.282213709180979</v>
      </c>
      <c r="BO38" s="44">
        <v>-0.20465086373363528</v>
      </c>
      <c r="BP38" s="44">
        <v>-5.2227850494121704</v>
      </c>
      <c r="BQ38" s="44">
        <v>-23.637721951146663</v>
      </c>
      <c r="BR38" s="44">
        <v>-16.033527281038861</v>
      </c>
      <c r="BS38" s="44">
        <v>8.016392472746837</v>
      </c>
      <c r="BT38" s="44">
        <v>-13.018310661924248</v>
      </c>
      <c r="BU38" s="44">
        <v>-32.665935236149679</v>
      </c>
      <c r="BV38" s="44">
        <v>-41.987275638606711</v>
      </c>
      <c r="BW38" s="44">
        <v>4.1689115547432598</v>
      </c>
      <c r="BX38" s="44">
        <v>-5.6950518170134368</v>
      </c>
      <c r="BY38" s="44">
        <v>-0.62108835572017218</v>
      </c>
      <c r="BZ38" s="44">
        <v>-0.63421786413108505</v>
      </c>
      <c r="CA38" s="44">
        <v>-1.1490426232456326</v>
      </c>
      <c r="CB38" s="44">
        <v>-0.779241314671273</v>
      </c>
      <c r="CC38" s="44">
        <v>-0.31534271968800925</v>
      </c>
      <c r="CD38" s="44">
        <v>-2.1718870731458058</v>
      </c>
      <c r="CE38" s="44">
        <v>-2.4231866411459722E-2</v>
      </c>
      <c r="CF38" s="44">
        <v>-12.500121573349809</v>
      </c>
      <c r="CG38" s="44">
        <v>-5.6168825839399918</v>
      </c>
      <c r="CH38" s="44">
        <v>-1.3821741284536002</v>
      </c>
      <c r="CI38" s="44">
        <v>-2.1547555939562431</v>
      </c>
      <c r="CJ38" s="44">
        <v>-0.50912881839274837</v>
      </c>
      <c r="CK38" s="44">
        <v>-0.48794610528402999</v>
      </c>
      <c r="CL38" s="44">
        <v>-2.636216581039879</v>
      </c>
      <c r="CM38" s="44">
        <v>0.28698223771668141</v>
      </c>
      <c r="CN38" s="44">
        <v>-1.3584484362664837</v>
      </c>
      <c r="CO38" s="44">
        <v>-0.19759371156918504</v>
      </c>
      <c r="CP38" s="44">
        <v>-0.35979917453690857</v>
      </c>
      <c r="CQ38" s="44">
        <v>0.8820914165119994</v>
      </c>
      <c r="CR38" s="44">
        <v>-0.48284836842327777</v>
      </c>
      <c r="CS38" s="44">
        <v>-0.22851617116880812</v>
      </c>
      <c r="CT38" s="44">
        <v>-1.1192041163663595</v>
      </c>
      <c r="CU38" s="44">
        <v>0.14742168928605628</v>
      </c>
      <c r="CV38" s="44">
        <v>-8.8197088189205637</v>
      </c>
      <c r="CW38" s="44">
        <v>-4.4446454130535553</v>
      </c>
      <c r="CX38" s="44">
        <v>-1.8643663901992855</v>
      </c>
      <c r="CY38" s="44">
        <v>1.8240062731440021</v>
      </c>
      <c r="CZ38" s="44">
        <v>-1.6102847572335122</v>
      </c>
      <c r="DA38" s="44">
        <v>-0.46149367105688599</v>
      </c>
      <c r="DB38" s="44">
        <v>-2.2741083420755976</v>
      </c>
      <c r="DC38" s="44">
        <v>1.1183481554273074E-2</v>
      </c>
      <c r="DD38" s="45">
        <v>2533</v>
      </c>
      <c r="DE38" s="45">
        <v>15851</v>
      </c>
      <c r="DF38" s="44">
        <v>-34.750128799587841</v>
      </c>
      <c r="DG38" s="44">
        <v>-33.174536256323769</v>
      </c>
      <c r="DH38" s="45">
        <v>9758</v>
      </c>
      <c r="DI38" s="45">
        <v>48832</v>
      </c>
      <c r="DJ38" s="44">
        <v>4.2187333119726667</v>
      </c>
      <c r="DK38" s="44">
        <v>-16.496520118333081</v>
      </c>
    </row>
    <row r="39" spans="1:115" x14ac:dyDescent="0.2">
      <c r="A39" s="42">
        <v>2020</v>
      </c>
      <c r="B39" s="42" t="s">
        <v>168</v>
      </c>
      <c r="C39" s="42" t="s">
        <v>161</v>
      </c>
      <c r="D39" s="43">
        <v>93.129656777039827</v>
      </c>
      <c r="E39" s="43">
        <v>91.190120427085702</v>
      </c>
      <c r="F39" s="43">
        <v>93.184833589483461</v>
      </c>
      <c r="G39" s="43">
        <v>96.776748881300662</v>
      </c>
      <c r="H39" s="43">
        <v>92.651637626489432</v>
      </c>
      <c r="I39" s="43">
        <v>84.339489279946307</v>
      </c>
      <c r="J39" s="43">
        <v>72.812054747204343</v>
      </c>
      <c r="K39" s="43">
        <v>102.36277958424363</v>
      </c>
      <c r="L39" s="43">
        <v>85.075281441882524</v>
      </c>
      <c r="M39" s="43">
        <v>72.101165402247162</v>
      </c>
      <c r="N39" s="43">
        <v>92.814205635852915</v>
      </c>
      <c r="O39" s="43">
        <v>89.456903427794302</v>
      </c>
      <c r="P39" s="43">
        <v>94.674331177461269</v>
      </c>
      <c r="Q39" s="43">
        <v>61.829984845923505</v>
      </c>
      <c r="R39" s="43">
        <v>47.809221761357513</v>
      </c>
      <c r="S39" s="43">
        <v>103.20179321670989</v>
      </c>
      <c r="T39" s="43">
        <v>87.633715789804171</v>
      </c>
      <c r="U39" s="43">
        <v>75.37515215197817</v>
      </c>
      <c r="V39" s="43">
        <v>97.535697067889842</v>
      </c>
      <c r="W39" s="43">
        <v>91.647402490521429</v>
      </c>
      <c r="X39" s="43">
        <v>96.612135053689471</v>
      </c>
      <c r="Y39" s="43">
        <v>65.206138567619575</v>
      </c>
      <c r="Z39" s="43">
        <v>46.9757661703119</v>
      </c>
      <c r="AA39" s="43">
        <v>109.24503352562522</v>
      </c>
      <c r="AB39" s="44">
        <v>-6.8110514167601384</v>
      </c>
      <c r="AC39" s="44">
        <v>-8.5447183517923122</v>
      </c>
      <c r="AD39" s="44">
        <v>-7.0760850995407516</v>
      </c>
      <c r="AE39" s="44">
        <v>-4.2533181572779526</v>
      </c>
      <c r="AF39" s="44">
        <v>-6.8323448836438931</v>
      </c>
      <c r="AG39" s="44">
        <v>-14.016027366891725</v>
      </c>
      <c r="AH39" s="44">
        <v>-23.121808898614148</v>
      </c>
      <c r="AI39" s="44">
        <v>1.9466569716045878</v>
      </c>
      <c r="AJ39" s="44">
        <v>-14.165066886186183</v>
      </c>
      <c r="AK39" s="44">
        <v>-27.342813840544345</v>
      </c>
      <c r="AL39" s="44">
        <v>-11.318284797935741</v>
      </c>
      <c r="AM39" s="44">
        <v>-9.3637783811841953</v>
      </c>
      <c r="AN39" s="44">
        <v>-6.4442657923282853</v>
      </c>
      <c r="AO39" s="44">
        <v>-38.57848020738188</v>
      </c>
      <c r="AP39" s="44">
        <v>-45.032064318034749</v>
      </c>
      <c r="AQ39" s="44">
        <v>-0.35889725864849398</v>
      </c>
      <c r="AR39" s="44">
        <v>-12.031518215031189</v>
      </c>
      <c r="AS39" s="44">
        <v>-24.363656645116993</v>
      </c>
      <c r="AT39" s="44">
        <v>-7.6644732384693821</v>
      </c>
      <c r="AU39" s="44">
        <v>-7.7187110549501003</v>
      </c>
      <c r="AV39" s="44">
        <v>-4.6705034957290508</v>
      </c>
      <c r="AW39" s="44">
        <v>-35.347183977622507</v>
      </c>
      <c r="AX39" s="44">
        <v>-45.981662066245157</v>
      </c>
      <c r="AY39" s="44">
        <v>5.1525117791022312</v>
      </c>
      <c r="AZ39" s="44">
        <v>-1.8500820649754557</v>
      </c>
      <c r="BA39" s="44">
        <v>-3.1683079744447951</v>
      </c>
      <c r="BB39" s="44">
        <v>-4.4812432976764409</v>
      </c>
      <c r="BC39" s="44">
        <v>1.0871204910218424</v>
      </c>
      <c r="BD39" s="44">
        <v>-4.1453399020708881</v>
      </c>
      <c r="BE39" s="44">
        <v>-10.191853007936302</v>
      </c>
      <c r="BF39" s="44">
        <v>-12.13547413696039</v>
      </c>
      <c r="BG39" s="44">
        <v>2.8033661352284911</v>
      </c>
      <c r="BH39" s="44">
        <v>-9.0209405459010128</v>
      </c>
      <c r="BI39" s="44">
        <v>-26.324288411047615</v>
      </c>
      <c r="BJ39" s="44">
        <v>-18.890991695755044</v>
      </c>
      <c r="BK39" s="44">
        <v>2.6646265368440503</v>
      </c>
      <c r="BL39" s="44">
        <v>-13.268263093846343</v>
      </c>
      <c r="BM39" s="44">
        <v>-35.622097899513818</v>
      </c>
      <c r="BN39" s="44">
        <v>-42.659134113963113</v>
      </c>
      <c r="BO39" s="44">
        <v>-0.22495778085114271</v>
      </c>
      <c r="BP39" s="44">
        <v>-6.126092179313547</v>
      </c>
      <c r="BQ39" s="44">
        <v>-23.733530901471834</v>
      </c>
      <c r="BR39" s="44">
        <v>-14.895627634363462</v>
      </c>
      <c r="BS39" s="44">
        <v>5.9493728347008279</v>
      </c>
      <c r="BT39" s="44">
        <v>-11.90019249549148</v>
      </c>
      <c r="BU39" s="44">
        <v>-33.037957238758985</v>
      </c>
      <c r="BV39" s="44">
        <v>-42.535907894768265</v>
      </c>
      <c r="BW39" s="44">
        <v>4.2995771820323103</v>
      </c>
      <c r="BX39" s="44">
        <v>-6.9890884292530249</v>
      </c>
      <c r="BY39" s="44">
        <v>-0.62258573103296999</v>
      </c>
      <c r="BZ39" s="44">
        <v>-0.60684010353300677</v>
      </c>
      <c r="CA39" s="44">
        <v>-2.3600342827529066</v>
      </c>
      <c r="CB39" s="44">
        <v>-0.95016717672183348</v>
      </c>
      <c r="CC39" s="44">
        <v>-0.28379718531098236</v>
      </c>
      <c r="CD39" s="44">
        <v>-2.1996251072541857</v>
      </c>
      <c r="CE39" s="44">
        <v>3.3961157352859664E-2</v>
      </c>
      <c r="CF39" s="44">
        <v>-14.715182481857028</v>
      </c>
      <c r="CG39" s="44">
        <v>-4.5796202380788893</v>
      </c>
      <c r="CH39" s="44">
        <v>-1.1086741663959463</v>
      </c>
      <c r="CI39" s="44">
        <v>-5.2136513509625431</v>
      </c>
      <c r="CJ39" s="44">
        <v>-0.69260200274615358</v>
      </c>
      <c r="CK39" s="44">
        <v>-0.54948958477720289</v>
      </c>
      <c r="CL39" s="44">
        <v>-2.5279507516403368</v>
      </c>
      <c r="CM39" s="44">
        <v>-4.3194387255956722E-2</v>
      </c>
      <c r="CN39" s="44">
        <v>-2.102066934178151</v>
      </c>
      <c r="CO39" s="44">
        <v>-0.25120201549340032</v>
      </c>
      <c r="CP39" s="44">
        <v>-0.39453630837842801</v>
      </c>
      <c r="CQ39" s="44">
        <v>0.47122010731642366</v>
      </c>
      <c r="CR39" s="44">
        <v>-0.54170720347460988</v>
      </c>
      <c r="CS39" s="44">
        <v>-0.23153592363861544</v>
      </c>
      <c r="CT39" s="44">
        <v>-1.2873486747736775</v>
      </c>
      <c r="CU39" s="44">
        <v>0.13304308426415618</v>
      </c>
      <c r="CV39" s="44">
        <v>-9.5961165928965109</v>
      </c>
      <c r="CW39" s="44">
        <v>-4.4623711760924003</v>
      </c>
      <c r="CX39" s="44">
        <v>-1.7665724638765097</v>
      </c>
      <c r="CY39" s="44">
        <v>0.89921015829537132</v>
      </c>
      <c r="CZ39" s="44">
        <v>-1.4897635891754175</v>
      </c>
      <c r="DA39" s="44">
        <v>-0.47604104367717881</v>
      </c>
      <c r="DB39" s="44">
        <v>-2.3046204159642132</v>
      </c>
      <c r="DC39" s="44">
        <v>4.0419375938368926E-3</v>
      </c>
      <c r="DD39" s="45">
        <v>2358</v>
      </c>
      <c r="DE39" s="45">
        <v>18209</v>
      </c>
      <c r="DF39" s="44">
        <v>-40.424456796361795</v>
      </c>
      <c r="DG39" s="44">
        <v>-34.211286942698173</v>
      </c>
      <c r="DH39" s="45">
        <v>8473</v>
      </c>
      <c r="DI39" s="45">
        <v>57305</v>
      </c>
      <c r="DJ39" s="44">
        <v>-7.4393707668778735</v>
      </c>
      <c r="DK39" s="44">
        <v>-15.270651900699361</v>
      </c>
    </row>
    <row r="40" spans="1:115" x14ac:dyDescent="0.2">
      <c r="A40" s="42">
        <v>2020</v>
      </c>
      <c r="B40" s="42" t="s">
        <v>169</v>
      </c>
      <c r="C40" s="42" t="s">
        <v>161</v>
      </c>
      <c r="D40" s="43">
        <v>93.512316908739734</v>
      </c>
      <c r="E40" s="43">
        <v>90.851697556824377</v>
      </c>
      <c r="F40" s="43">
        <v>93.817364328442494</v>
      </c>
      <c r="G40" s="43">
        <v>96.614418407186989</v>
      </c>
      <c r="H40" s="43">
        <v>94.211424465600857</v>
      </c>
      <c r="I40" s="43">
        <v>82.198845792486082</v>
      </c>
      <c r="J40" s="43">
        <v>75.281723587064462</v>
      </c>
      <c r="K40" s="43">
        <v>103.01154841682101</v>
      </c>
      <c r="L40" s="43">
        <v>102.9248402980466</v>
      </c>
      <c r="M40" s="43">
        <v>92.440159907627987</v>
      </c>
      <c r="N40" s="43">
        <v>107.31813643201792</v>
      </c>
      <c r="O40" s="43">
        <v>105.29648724915661</v>
      </c>
      <c r="P40" s="43">
        <v>116.40896929407462</v>
      </c>
      <c r="Q40" s="43">
        <v>93.931470607771814</v>
      </c>
      <c r="R40" s="43">
        <v>83.341615353457343</v>
      </c>
      <c r="S40" s="43">
        <v>101.59628272711478</v>
      </c>
      <c r="T40" s="43">
        <v>106.12002316624221</v>
      </c>
      <c r="U40" s="43">
        <v>97.12519623152248</v>
      </c>
      <c r="V40" s="43">
        <v>113.03804714627684</v>
      </c>
      <c r="W40" s="43">
        <v>107.87945313537519</v>
      </c>
      <c r="X40" s="43">
        <v>119.06126988208079</v>
      </c>
      <c r="Y40" s="43">
        <v>99.971308330703749</v>
      </c>
      <c r="Z40" s="43">
        <v>82.233537814992047</v>
      </c>
      <c r="AA40" s="43">
        <v>107.86457901789666</v>
      </c>
      <c r="AB40" s="44">
        <v>-6.3929835739740977</v>
      </c>
      <c r="AC40" s="44">
        <v>-9.5947063688999084</v>
      </c>
      <c r="AD40" s="44">
        <v>-6.0644648955562435</v>
      </c>
      <c r="AE40" s="44">
        <v>-4.2481339227091848</v>
      </c>
      <c r="AF40" s="44">
        <v>-6.0263091096411703</v>
      </c>
      <c r="AG40" s="44">
        <v>-14.693364286995569</v>
      </c>
      <c r="AH40" s="44">
        <v>-19.797608095676178</v>
      </c>
      <c r="AI40" s="44">
        <v>1.6204802511128102</v>
      </c>
      <c r="AJ40" s="44">
        <v>5.2162041666756531</v>
      </c>
      <c r="AK40" s="44">
        <v>-5.6920669619630937</v>
      </c>
      <c r="AL40" s="44">
        <v>7.8167725566043789</v>
      </c>
      <c r="AM40" s="44">
        <v>6.7087943523738147</v>
      </c>
      <c r="AN40" s="44">
        <v>18.264979766879929</v>
      </c>
      <c r="AO40" s="44">
        <v>3.1927734416459241</v>
      </c>
      <c r="AP40" s="44">
        <v>-5.2530378187250371</v>
      </c>
      <c r="AQ40" s="44">
        <v>3.5880586221469501</v>
      </c>
      <c r="AR40" s="44">
        <v>7.6955337438725291</v>
      </c>
      <c r="AS40" s="44">
        <v>-1.4746603823646121</v>
      </c>
      <c r="AT40" s="44">
        <v>12.323517006685369</v>
      </c>
      <c r="AU40" s="44">
        <v>8.3400552420013874</v>
      </c>
      <c r="AV40" s="44">
        <v>20.700858490711703</v>
      </c>
      <c r="AW40" s="44">
        <v>9.5132059099603197</v>
      </c>
      <c r="AX40" s="44">
        <v>-6.6139940104294919</v>
      </c>
      <c r="AY40" s="44">
        <v>9.2181425489990865</v>
      </c>
      <c r="AZ40" s="44">
        <v>-2.3598868230323533</v>
      </c>
      <c r="BA40" s="44">
        <v>-3.8883409348169917</v>
      </c>
      <c r="BB40" s="44">
        <v>-4.6566080245045827</v>
      </c>
      <c r="BC40" s="44">
        <v>0.48293545084610034</v>
      </c>
      <c r="BD40" s="44">
        <v>-4.3557941936109064</v>
      </c>
      <c r="BE40" s="44">
        <v>-10.673502197569773</v>
      </c>
      <c r="BF40" s="44">
        <v>-12.970988323100997</v>
      </c>
      <c r="BG40" s="44">
        <v>2.6690920440606725</v>
      </c>
      <c r="BH40" s="44">
        <v>-7.3875122593849429</v>
      </c>
      <c r="BI40" s="44">
        <v>-23.966706643920045</v>
      </c>
      <c r="BJ40" s="44">
        <v>-15.881956583323941</v>
      </c>
      <c r="BK40" s="44">
        <v>3.1293786091835862</v>
      </c>
      <c r="BL40" s="44">
        <v>-9.6426276065727841</v>
      </c>
      <c r="BM40" s="44">
        <v>-31.326116997149377</v>
      </c>
      <c r="BN40" s="44">
        <v>-38.10508823519946</v>
      </c>
      <c r="BO40" s="44">
        <v>0.1977044566612518</v>
      </c>
      <c r="BP40" s="44">
        <v>-4.5227218499135802</v>
      </c>
      <c r="BQ40" s="44">
        <v>-21.163099029799838</v>
      </c>
      <c r="BR40" s="44">
        <v>-11.774140116831678</v>
      </c>
      <c r="BS40" s="44">
        <v>6.2276034860116791</v>
      </c>
      <c r="BT40" s="44">
        <v>-8.1402361263756777</v>
      </c>
      <c r="BU40" s="44">
        <v>-28.290376842002875</v>
      </c>
      <c r="BV40" s="44">
        <v>-38.149885086097335</v>
      </c>
      <c r="BW40" s="44">
        <v>4.8510647005658658</v>
      </c>
      <c r="BX40" s="44">
        <v>-6.1786671746496786</v>
      </c>
      <c r="BY40" s="44">
        <v>-0.69412746198048625</v>
      </c>
      <c r="BZ40" s="44">
        <v>-0.4758010564894547</v>
      </c>
      <c r="CA40" s="44">
        <v>-2.1946743693538435</v>
      </c>
      <c r="CB40" s="44">
        <v>-0.75742753972665011</v>
      </c>
      <c r="CC40" s="44">
        <v>-0.28316805990774052</v>
      </c>
      <c r="CD40" s="44">
        <v>-1.8200261793653232</v>
      </c>
      <c r="CE40" s="44">
        <v>4.6557492173820013E-2</v>
      </c>
      <c r="CF40" s="44">
        <v>4.942328529484751</v>
      </c>
      <c r="CG40" s="44">
        <v>-0.93220849514786208</v>
      </c>
      <c r="CH40" s="44">
        <v>0.91258037189238561</v>
      </c>
      <c r="CI40" s="44">
        <v>2.7300709173343587</v>
      </c>
      <c r="CJ40" s="44">
        <v>2.127434459018029</v>
      </c>
      <c r="CK40" s="44">
        <v>4.3195232985920741E-2</v>
      </c>
      <c r="CL40" s="44">
        <v>-0.12057482573214436</v>
      </c>
      <c r="CM40" s="44">
        <v>0.18183086913406343</v>
      </c>
      <c r="CN40" s="44">
        <v>-2.534437277583097</v>
      </c>
      <c r="CO40" s="44">
        <v>-0.30079308041730846</v>
      </c>
      <c r="CP40" s="44">
        <v>-0.39976156301931715</v>
      </c>
      <c r="CQ40" s="44">
        <v>0.16096702204824173</v>
      </c>
      <c r="CR40" s="44">
        <v>-0.54687621684372956</v>
      </c>
      <c r="CS40" s="44">
        <v>-0.23728767935563524</v>
      </c>
      <c r="CT40" s="44">
        <v>-1.3340194878086558</v>
      </c>
      <c r="CU40" s="44">
        <v>0.12333372781330804</v>
      </c>
      <c r="CV40" s="44">
        <v>-7.9360316572131708</v>
      </c>
      <c r="CW40" s="44">
        <v>-4.0577543632281543</v>
      </c>
      <c r="CX40" s="44">
        <v>-1.4613165604693688</v>
      </c>
      <c r="CY40" s="44">
        <v>1.1049020331184085</v>
      </c>
      <c r="CZ40" s="44">
        <v>-1.076705103060756</v>
      </c>
      <c r="DA40" s="44">
        <v>-0.41653436722478437</v>
      </c>
      <c r="DB40" s="44">
        <v>-2.0530428810742967</v>
      </c>
      <c r="DC40" s="44">
        <v>2.4419584725779528E-2</v>
      </c>
      <c r="DD40" s="45">
        <v>3437</v>
      </c>
      <c r="DE40" s="45">
        <v>21646</v>
      </c>
      <c r="DF40" s="44">
        <v>-11.119731057667448</v>
      </c>
      <c r="DG40" s="44">
        <v>-31.380567443334918</v>
      </c>
      <c r="DH40" s="45">
        <v>10369</v>
      </c>
      <c r="DI40" s="45">
        <v>67674</v>
      </c>
      <c r="DJ40" s="44">
        <v>18.462241517194112</v>
      </c>
      <c r="DK40" s="44">
        <v>-11.405231325111931</v>
      </c>
    </row>
    <row r="41" spans="1:115" x14ac:dyDescent="0.2">
      <c r="A41" s="42">
        <v>2020</v>
      </c>
      <c r="B41" s="42" t="s">
        <v>170</v>
      </c>
      <c r="C41" s="42" t="s">
        <v>161</v>
      </c>
      <c r="D41" s="43">
        <v>94.958052446526295</v>
      </c>
      <c r="E41" s="43">
        <v>91.712597840822511</v>
      </c>
      <c r="F41" s="43">
        <v>94.534145158657779</v>
      </c>
      <c r="G41" s="43">
        <v>97.633493050360855</v>
      </c>
      <c r="H41" s="43">
        <v>96.1237351056823</v>
      </c>
      <c r="I41" s="43">
        <v>81.832233410055593</v>
      </c>
      <c r="J41" s="43">
        <v>80.151979620914474</v>
      </c>
      <c r="K41" s="43">
        <v>103.85942788851277</v>
      </c>
      <c r="L41" s="43">
        <v>110.95680826048238</v>
      </c>
      <c r="M41" s="43">
        <v>108.31209883987289</v>
      </c>
      <c r="N41" s="43">
        <v>112.73946947702898</v>
      </c>
      <c r="O41" s="43">
        <v>112.48776353352517</v>
      </c>
      <c r="P41" s="43">
        <v>119.0843045127184</v>
      </c>
      <c r="Q41" s="43">
        <v>86.870639029221337</v>
      </c>
      <c r="R41" s="43">
        <v>94.00358382289599</v>
      </c>
      <c r="S41" s="43">
        <v>110.05941868861792</v>
      </c>
      <c r="T41" s="43">
        <v>114.57851843118527</v>
      </c>
      <c r="U41" s="43">
        <v>114.27051326109405</v>
      </c>
      <c r="V41" s="43">
        <v>119.36321098491342</v>
      </c>
      <c r="W41" s="43">
        <v>115.14114697455324</v>
      </c>
      <c r="X41" s="43">
        <v>122.37542454538321</v>
      </c>
      <c r="Y41" s="43">
        <v>93.362085747405288</v>
      </c>
      <c r="Z41" s="43">
        <v>92.86128537538481</v>
      </c>
      <c r="AA41" s="43">
        <v>116.8027753818379</v>
      </c>
      <c r="AB41" s="44">
        <v>-5.4143855014622151</v>
      </c>
      <c r="AC41" s="44">
        <v>-8.6300721637288635</v>
      </c>
      <c r="AD41" s="44">
        <v>-5.4623495964210456</v>
      </c>
      <c r="AE41" s="44">
        <v>-3.7459690401990375</v>
      </c>
      <c r="AF41" s="44">
        <v>-4.5627150383817705</v>
      </c>
      <c r="AG41" s="44">
        <v>-16.085765260489527</v>
      </c>
      <c r="AH41" s="44">
        <v>-15.694822888283378</v>
      </c>
      <c r="AI41" s="44">
        <v>2.3647543660753056</v>
      </c>
      <c r="AJ41" s="44">
        <v>10.443027233257363</v>
      </c>
      <c r="AK41" s="44">
        <v>1.7727774802456908</v>
      </c>
      <c r="AL41" s="44">
        <v>7.13375941478398</v>
      </c>
      <c r="AM41" s="44">
        <v>14.658559992194654</v>
      </c>
      <c r="AN41" s="44">
        <v>12.685647765505692</v>
      </c>
      <c r="AO41" s="44">
        <v>-2.5683405610470444</v>
      </c>
      <c r="AP41" s="44">
        <v>2.8535038730255202</v>
      </c>
      <c r="AQ41" s="44">
        <v>11.709900918592364</v>
      </c>
      <c r="AR41" s="44">
        <v>13.017260513997408</v>
      </c>
      <c r="AS41" s="44">
        <v>6.3578542792624537</v>
      </c>
      <c r="AT41" s="44">
        <v>11.568756939793978</v>
      </c>
      <c r="AU41" s="44">
        <v>16.224438344881008</v>
      </c>
      <c r="AV41" s="44">
        <v>15.453882290338349</v>
      </c>
      <c r="AW41" s="44">
        <v>3.9583936148515741</v>
      </c>
      <c r="AX41" s="44">
        <v>1.4471635806092786</v>
      </c>
      <c r="AY41" s="44">
        <v>17.335571678416173</v>
      </c>
      <c r="AZ41" s="44">
        <v>-2.6694498122929566</v>
      </c>
      <c r="BA41" s="44">
        <v>-4.3655825638644234</v>
      </c>
      <c r="BB41" s="44">
        <v>-4.7370443026764519</v>
      </c>
      <c r="BC41" s="44">
        <v>5.0715730270467496E-2</v>
      </c>
      <c r="BD41" s="44">
        <v>-4.3767031379413179</v>
      </c>
      <c r="BE41" s="44">
        <v>-11.202318472384199</v>
      </c>
      <c r="BF41" s="44">
        <v>-13.241910130630385</v>
      </c>
      <c r="BG41" s="44">
        <v>2.6380421324345482</v>
      </c>
      <c r="BH41" s="44">
        <v>-5.508004847543857</v>
      </c>
      <c r="BI41" s="44">
        <v>-21.125769751710898</v>
      </c>
      <c r="BJ41" s="44">
        <v>-13.432307816537282</v>
      </c>
      <c r="BK41" s="44">
        <v>4.3115786289682045</v>
      </c>
      <c r="BL41" s="44">
        <v>-7.1891914345978192</v>
      </c>
      <c r="BM41" s="44">
        <v>-28.513377192512589</v>
      </c>
      <c r="BN41" s="44">
        <v>-33.505718712241851</v>
      </c>
      <c r="BO41" s="44">
        <v>1.351155958225414</v>
      </c>
      <c r="BP41" s="44">
        <v>-2.6524895222480249</v>
      </c>
      <c r="BQ41" s="44">
        <v>-18.086554820950251</v>
      </c>
      <c r="BR41" s="44">
        <v>-9.2375199068647778</v>
      </c>
      <c r="BS41" s="44">
        <v>7.2650053505685319</v>
      </c>
      <c r="BT41" s="44">
        <v>-5.538632170120195</v>
      </c>
      <c r="BU41" s="44">
        <v>-25.10071076831284</v>
      </c>
      <c r="BV41" s="44">
        <v>-33.690163487238721</v>
      </c>
      <c r="BW41" s="44">
        <v>6.1187368977146495</v>
      </c>
      <c r="BX41" s="44">
        <v>-5.2041837666674944</v>
      </c>
      <c r="BY41" s="44">
        <v>-0.64879305506056839</v>
      </c>
      <c r="BZ41" s="44">
        <v>-0.42899638562949671</v>
      </c>
      <c r="CA41" s="44">
        <v>-1.9035768455770437</v>
      </c>
      <c r="CB41" s="44">
        <v>-0.55075321562919666</v>
      </c>
      <c r="CC41" s="44">
        <v>-0.29611580461738846</v>
      </c>
      <c r="CD41" s="44">
        <v>-1.4663766425012974</v>
      </c>
      <c r="CE41" s="44">
        <v>9.042818234749625E-2</v>
      </c>
      <c r="CF41" s="44">
        <v>9.5074684409480774</v>
      </c>
      <c r="CG41" s="44">
        <v>0.2799621673744756</v>
      </c>
      <c r="CH41" s="44">
        <v>0.74790571374117776</v>
      </c>
      <c r="CI41" s="44">
        <v>6.3588019576923092</v>
      </c>
      <c r="CJ41" s="44">
        <v>1.5381236673811711</v>
      </c>
      <c r="CK41" s="44">
        <v>-4.4804544046641269E-2</v>
      </c>
      <c r="CL41" s="44">
        <v>0.21814990133851969</v>
      </c>
      <c r="CM41" s="44">
        <v>0.40932957746706594</v>
      </c>
      <c r="CN41" s="44">
        <v>-2.7885789350982866</v>
      </c>
      <c r="CO41" s="44">
        <v>-0.3360107771371148</v>
      </c>
      <c r="CP41" s="44">
        <v>-0.40116421981969885</v>
      </c>
      <c r="CQ41" s="44">
        <v>-4.1513612676568522E-2</v>
      </c>
      <c r="CR41" s="44">
        <v>-0.54726575481065143</v>
      </c>
      <c r="CS41" s="44">
        <v>-0.242328179075015</v>
      </c>
      <c r="CT41" s="44">
        <v>-1.3461358112480024</v>
      </c>
      <c r="CU41" s="44">
        <v>0.12583941966876425</v>
      </c>
      <c r="CV41" s="44">
        <v>-6.1970818394310632</v>
      </c>
      <c r="CW41" s="44">
        <v>-3.6038362841626346</v>
      </c>
      <c r="CX41" s="44">
        <v>-1.2410796270638973</v>
      </c>
      <c r="CY41" s="44">
        <v>1.5836888478241469</v>
      </c>
      <c r="CZ41" s="44">
        <v>-0.80448352828855074</v>
      </c>
      <c r="DA41" s="44">
        <v>-0.37736097213382602</v>
      </c>
      <c r="DB41" s="44">
        <v>-1.8133858314802849</v>
      </c>
      <c r="DC41" s="44">
        <v>5.9375555873982994E-2</v>
      </c>
      <c r="DD41" s="45">
        <v>3769</v>
      </c>
      <c r="DE41" s="45">
        <v>25415</v>
      </c>
      <c r="DF41" s="44">
        <v>-4.2428861788617933</v>
      </c>
      <c r="DG41" s="44">
        <v>-28.370113581917078</v>
      </c>
      <c r="DH41" s="45">
        <v>10574</v>
      </c>
      <c r="DI41" s="45">
        <v>78248</v>
      </c>
      <c r="DJ41" s="44">
        <v>19.845857418111756</v>
      </c>
      <c r="DK41" s="44">
        <v>-8.169324836578296</v>
      </c>
    </row>
    <row r="42" spans="1:115" x14ac:dyDescent="0.2">
      <c r="A42" s="42">
        <v>2020</v>
      </c>
      <c r="B42" s="42" t="s">
        <v>171</v>
      </c>
      <c r="C42" s="42" t="s">
        <v>161</v>
      </c>
      <c r="D42" s="43">
        <v>96.387273125348983</v>
      </c>
      <c r="E42" s="43">
        <v>92.561623638144823</v>
      </c>
      <c r="F42" s="43">
        <v>95.837804465464757</v>
      </c>
      <c r="G42" s="43">
        <v>98.159239045439833</v>
      </c>
      <c r="H42" s="43">
        <v>97.441021495718829</v>
      </c>
      <c r="I42" s="43">
        <v>84.817949507987294</v>
      </c>
      <c r="J42" s="43">
        <v>86.835628858857561</v>
      </c>
      <c r="K42" s="43">
        <v>104.70730736020455</v>
      </c>
      <c r="L42" s="43">
        <v>117.04123833889091</v>
      </c>
      <c r="M42" s="43">
        <v>102.70897845812519</v>
      </c>
      <c r="N42" s="43">
        <v>112.51970842819598</v>
      </c>
      <c r="O42" s="43">
        <v>116.79804563273903</v>
      </c>
      <c r="P42" s="43">
        <v>137.00358716294843</v>
      </c>
      <c r="Q42" s="43">
        <v>97.627868461247303</v>
      </c>
      <c r="R42" s="43">
        <v>136.50746153043769</v>
      </c>
      <c r="S42" s="43">
        <v>110.54513355453004</v>
      </c>
      <c r="T42" s="43">
        <v>119.49900170541083</v>
      </c>
      <c r="U42" s="43">
        <v>108.68216134342865</v>
      </c>
      <c r="V42" s="43">
        <v>119.17561653854412</v>
      </c>
      <c r="W42" s="43">
        <v>118.2559915253228</v>
      </c>
      <c r="X42" s="43">
        <v>138.35318007687056</v>
      </c>
      <c r="Y42" s="43">
        <v>104.90125470694383</v>
      </c>
      <c r="Z42" s="43">
        <v>129.76764603909515</v>
      </c>
      <c r="AA42" s="43">
        <v>117.27220832493977</v>
      </c>
      <c r="AB42" s="44">
        <v>-6.2267072996355255</v>
      </c>
      <c r="AC42" s="44">
        <v>-8.7557064263139246</v>
      </c>
      <c r="AD42" s="44">
        <v>-3.7838608958884912</v>
      </c>
      <c r="AE42" s="44">
        <v>-4.2840471826538824</v>
      </c>
      <c r="AF42" s="44">
        <v>-4.7922364745286439</v>
      </c>
      <c r="AG42" s="44">
        <v>-14.342191961222694</v>
      </c>
      <c r="AH42" s="44">
        <v>-20.329583267311047</v>
      </c>
      <c r="AI42" s="44">
        <v>1.8660511061989737</v>
      </c>
      <c r="AJ42" s="44">
        <v>7.3393915614561545</v>
      </c>
      <c r="AK42" s="44">
        <v>-11.666692389436683</v>
      </c>
      <c r="AL42" s="44">
        <v>11.030722173281827</v>
      </c>
      <c r="AM42" s="44">
        <v>10.838837901182297</v>
      </c>
      <c r="AN42" s="44">
        <v>20.271864817562204</v>
      </c>
      <c r="AO42" s="44">
        <v>-5.9604888916762526</v>
      </c>
      <c r="AP42" s="44">
        <v>5.5223458117908075</v>
      </c>
      <c r="AQ42" s="44">
        <v>10.095944395512202</v>
      </c>
      <c r="AR42" s="44">
        <v>8.6234897074205499</v>
      </c>
      <c r="AS42" s="44">
        <v>-7.5693993495648648</v>
      </c>
      <c r="AT42" s="44">
        <v>15.480218907668464</v>
      </c>
      <c r="AU42" s="44">
        <v>11.27727805900982</v>
      </c>
      <c r="AV42" s="44">
        <v>21.057196269837153</v>
      </c>
      <c r="AW42" s="44">
        <v>0.14434224060773104</v>
      </c>
      <c r="AX42" s="44">
        <v>5.1155749026410291E-2</v>
      </c>
      <c r="AY42" s="44">
        <v>15.369203632908635</v>
      </c>
      <c r="AZ42" s="44">
        <v>-3.0038621893811901</v>
      </c>
      <c r="BA42" s="44">
        <v>-4.7709108986863535</v>
      </c>
      <c r="BB42" s="44">
        <v>-4.6508326126601158</v>
      </c>
      <c r="BC42" s="44">
        <v>-0.35526176966655942</v>
      </c>
      <c r="BD42" s="44">
        <v>-4.4153969253817653</v>
      </c>
      <c r="BE42" s="44">
        <v>-11.485711534634635</v>
      </c>
      <c r="BF42" s="44">
        <v>-13.967368386908419</v>
      </c>
      <c r="BG42" s="44">
        <v>2.5657233154401382</v>
      </c>
      <c r="BH42" s="44">
        <v>-4.1890926256120338</v>
      </c>
      <c r="BI42" s="44">
        <v>-20.107873450121161</v>
      </c>
      <c r="BJ42" s="44">
        <v>-11.158008695637845</v>
      </c>
      <c r="BK42" s="44">
        <v>4.9591552879782785</v>
      </c>
      <c r="BL42" s="44">
        <v>-4.2811153074327919</v>
      </c>
      <c r="BM42" s="44">
        <v>-26.207549899857252</v>
      </c>
      <c r="BN42" s="44">
        <v>-28.153238645904743</v>
      </c>
      <c r="BO42" s="44">
        <v>2.1613662364818431</v>
      </c>
      <c r="BP42" s="44">
        <v>-1.4831146150516061</v>
      </c>
      <c r="BQ42" s="44">
        <v>-16.94011720171985</v>
      </c>
      <c r="BR42" s="44">
        <v>-6.8923786158239686</v>
      </c>
      <c r="BS42" s="44">
        <v>7.6669071012987811</v>
      </c>
      <c r="BT42" s="44">
        <v>-2.7126078390459996</v>
      </c>
      <c r="BU42" s="44">
        <v>-22.489544776845516</v>
      </c>
      <c r="BV42" s="44">
        <v>-29.046576280740368</v>
      </c>
      <c r="BW42" s="44">
        <v>6.9877687306134861</v>
      </c>
      <c r="BX42" s="44">
        <v>-5.7338936591012652</v>
      </c>
      <c r="BY42" s="44">
        <v>-0.6634212908262771</v>
      </c>
      <c r="BZ42" s="44">
        <v>-0.27809033590077914</v>
      </c>
      <c r="CA42" s="44">
        <v>-2.0647610141065149</v>
      </c>
      <c r="CB42" s="44">
        <v>-0.6090251530934121</v>
      </c>
      <c r="CC42" s="44">
        <v>-0.2219655389598163</v>
      </c>
      <c r="CD42" s="44">
        <v>-1.936044059341532</v>
      </c>
      <c r="CE42" s="44">
        <v>3.9413733127066537E-2</v>
      </c>
      <c r="CF42" s="44">
        <v>7.2190807107581154</v>
      </c>
      <c r="CG42" s="44">
        <v>-2.1026183426529403</v>
      </c>
      <c r="CH42" s="44">
        <v>1.0882439359189953</v>
      </c>
      <c r="CI42" s="44">
        <v>4.8760931282041211</v>
      </c>
      <c r="CJ42" s="44">
        <v>2.5271480028153586</v>
      </c>
      <c r="CK42" s="44">
        <v>-8.6157816098105661E-2</v>
      </c>
      <c r="CL42" s="44">
        <v>0.52979222513502211</v>
      </c>
      <c r="CM42" s="44">
        <v>0.3865795774356634</v>
      </c>
      <c r="CN42" s="44">
        <v>-3.0723139796056933</v>
      </c>
      <c r="CO42" s="44">
        <v>-0.37529875334564466</v>
      </c>
      <c r="CP42" s="44">
        <v>-0.38899207506951794</v>
      </c>
      <c r="CQ42" s="44">
        <v>-0.23118058451205795</v>
      </c>
      <c r="CR42" s="44">
        <v>-0.55305531769178862</v>
      </c>
      <c r="CS42" s="44">
        <v>-0.2404193070870928</v>
      </c>
      <c r="CT42" s="44">
        <v>-1.4014360730931954</v>
      </c>
      <c r="CU42" s="44">
        <v>0.11806813119360388</v>
      </c>
      <c r="CV42" s="44">
        <v>-4.764267569660583</v>
      </c>
      <c r="CW42" s="44">
        <v>-3.4344330402932526</v>
      </c>
      <c r="CX42" s="44">
        <v>-1.0026830801506976</v>
      </c>
      <c r="CY42" s="44">
        <v>1.9605124450678173</v>
      </c>
      <c r="CZ42" s="44">
        <v>-0.46258232381135306</v>
      </c>
      <c r="DA42" s="44">
        <v>-0.34760253595219531</v>
      </c>
      <c r="DB42" s="44">
        <v>-1.5734329199013128</v>
      </c>
      <c r="DC42" s="44">
        <v>9.5953885380411247E-2</v>
      </c>
      <c r="DD42" s="45">
        <v>4264</v>
      </c>
      <c r="DE42" s="45">
        <v>29679</v>
      </c>
      <c r="DF42" s="44">
        <v>-4.3946188340807213</v>
      </c>
      <c r="DG42" s="44">
        <v>-25.692897023109083</v>
      </c>
      <c r="DH42" s="45">
        <v>9558</v>
      </c>
      <c r="DI42" s="45">
        <v>87806</v>
      </c>
      <c r="DJ42" s="44">
        <v>17.290465087740834</v>
      </c>
      <c r="DK42" s="44">
        <v>-5.946999721502177</v>
      </c>
    </row>
    <row r="43" spans="1:115" x14ac:dyDescent="0.2">
      <c r="A43" s="42">
        <v>2020</v>
      </c>
      <c r="B43" s="42" t="s">
        <v>172</v>
      </c>
      <c r="C43" s="42" t="s">
        <v>161</v>
      </c>
      <c r="D43" s="43">
        <v>99.943319597118688</v>
      </c>
      <c r="E43" s="43">
        <v>93.20284591863998</v>
      </c>
      <c r="F43" s="43">
        <v>96.896322208897629</v>
      </c>
      <c r="G43" s="43">
        <v>100.44283395860276</v>
      </c>
      <c r="H43" s="43">
        <v>98.385575714029102</v>
      </c>
      <c r="I43" s="43">
        <v>89.198656790278619</v>
      </c>
      <c r="J43" s="43">
        <v>105.5394844782177</v>
      </c>
      <c r="K43" s="43">
        <v>105.63151257687886</v>
      </c>
      <c r="L43" s="43">
        <v>136.95466527271154</v>
      </c>
      <c r="M43" s="43">
        <v>118.1989050685834</v>
      </c>
      <c r="N43" s="43">
        <v>127.80768186428686</v>
      </c>
      <c r="O43" s="43">
        <v>137.79968367924556</v>
      </c>
      <c r="P43" s="43">
        <v>125.61426211560074</v>
      </c>
      <c r="Q43" s="43">
        <v>175.28239830954499</v>
      </c>
      <c r="R43" s="43">
        <v>213.86313405480902</v>
      </c>
      <c r="S43" s="43">
        <v>124.66782969913524</v>
      </c>
      <c r="T43" s="43">
        <v>141.17573965252743</v>
      </c>
      <c r="U43" s="43">
        <v>125.69828851068397</v>
      </c>
      <c r="V43" s="43">
        <v>135.58824013538432</v>
      </c>
      <c r="W43" s="43">
        <v>141.27471803309706</v>
      </c>
      <c r="X43" s="43">
        <v>127.68969345716394</v>
      </c>
      <c r="Y43" s="43">
        <v>189.65341678230331</v>
      </c>
      <c r="Z43" s="43">
        <v>209.53053527367035</v>
      </c>
      <c r="AA43" s="43">
        <v>132.29889166525714</v>
      </c>
      <c r="AB43" s="44">
        <v>-6.2568997763100098</v>
      </c>
      <c r="AC43" s="44">
        <v>-7.9566109645265337</v>
      </c>
      <c r="AD43" s="44">
        <v>-1.8435600202135083</v>
      </c>
      <c r="AE43" s="44">
        <v>-4.3490673770510409</v>
      </c>
      <c r="AF43" s="44">
        <v>-2.4996105947886593</v>
      </c>
      <c r="AG43" s="44">
        <v>-13.320451663545185</v>
      </c>
      <c r="AH43" s="44">
        <v>-21.904153354632584</v>
      </c>
      <c r="AI43" s="44">
        <v>2.8116470985823927</v>
      </c>
      <c r="AJ43" s="44">
        <v>-0.6615589427787838</v>
      </c>
      <c r="AK43" s="44">
        <v>-1.0797478084098922</v>
      </c>
      <c r="AL43" s="44">
        <v>16.246093003048557</v>
      </c>
      <c r="AM43" s="44">
        <v>-4.1048435966506425E-2</v>
      </c>
      <c r="AN43" s="44">
        <v>1.0335575628646287</v>
      </c>
      <c r="AO43" s="44">
        <v>-5.0454353747781955</v>
      </c>
      <c r="AP43" s="44">
        <v>-16.698745376518865</v>
      </c>
      <c r="AQ43" s="44">
        <v>7.2198677838869019</v>
      </c>
      <c r="AR43" s="44">
        <v>1.4327235016815099</v>
      </c>
      <c r="AS43" s="44">
        <v>3.6040618604586294</v>
      </c>
      <c r="AT43" s="44">
        <v>20.765551179490636</v>
      </c>
      <c r="AU43" s="44">
        <v>1.5861781420357657</v>
      </c>
      <c r="AV43" s="44">
        <v>2.6145548921553408</v>
      </c>
      <c r="AW43" s="44">
        <v>1.2757375527573833</v>
      </c>
      <c r="AX43" s="44">
        <v>-18.64851905023346</v>
      </c>
      <c r="AY43" s="44">
        <v>12.131693073459694</v>
      </c>
      <c r="AZ43" s="44">
        <v>-3.2928784604774664</v>
      </c>
      <c r="BA43" s="44">
        <v>-5.0397300533362337</v>
      </c>
      <c r="BB43" s="44">
        <v>-4.4198965089414566</v>
      </c>
      <c r="BC43" s="44">
        <v>-0.70475230997906202</v>
      </c>
      <c r="BD43" s="44">
        <v>-4.2542986447917315</v>
      </c>
      <c r="BE43" s="44">
        <v>-11.643050028545943</v>
      </c>
      <c r="BF43" s="44">
        <v>-14.861189067829528</v>
      </c>
      <c r="BG43" s="44">
        <v>2.5867790533883106</v>
      </c>
      <c r="BH43" s="44">
        <v>-3.7838179994375554</v>
      </c>
      <c r="BI43" s="44">
        <v>-18.213162334745782</v>
      </c>
      <c r="BJ43" s="44">
        <v>-8.647204087642379</v>
      </c>
      <c r="BK43" s="44">
        <v>4.3847307527812962</v>
      </c>
      <c r="BL43" s="44">
        <v>-3.7304742406657709</v>
      </c>
      <c r="BM43" s="44">
        <v>-22.952180518812039</v>
      </c>
      <c r="BN43" s="44">
        <v>-25.702601456952113</v>
      </c>
      <c r="BO43" s="44">
        <v>2.6515058148385728</v>
      </c>
      <c r="BP43" s="44">
        <v>-1.1449219780784614</v>
      </c>
      <c r="BQ43" s="44">
        <v>-14.863004183980111</v>
      </c>
      <c r="BR43" s="44">
        <v>-4.3046580351144943</v>
      </c>
      <c r="BS43" s="44">
        <v>6.9622071732284629</v>
      </c>
      <c r="BT43" s="44">
        <v>-2.1601977570824715</v>
      </c>
      <c r="BU43" s="44">
        <v>-18.78088504622859</v>
      </c>
      <c r="BV43" s="44">
        <v>-26.814788905884324</v>
      </c>
      <c r="BW43" s="44">
        <v>7.4935248574165891</v>
      </c>
      <c r="BX43" s="44">
        <v>-5.9623559621804327</v>
      </c>
      <c r="BY43" s="44">
        <v>-0.55745219995290263</v>
      </c>
      <c r="BZ43" s="44">
        <v>-8.2289956792138547E-2</v>
      </c>
      <c r="CA43" s="44">
        <v>-2.0887184843636528</v>
      </c>
      <c r="CB43" s="44">
        <v>-0.32598650718707411</v>
      </c>
      <c r="CC43" s="44">
        <v>-0.26250705399959784</v>
      </c>
      <c r="CD43" s="44">
        <v>-2.7614939630447468</v>
      </c>
      <c r="CE43" s="44">
        <v>0.11609220315968068</v>
      </c>
      <c r="CF43" s="44">
        <v>-1.0669110231699428</v>
      </c>
      <c r="CG43" s="44">
        <v>-0.19524563502402917</v>
      </c>
      <c r="CH43" s="44">
        <v>1.1976745317833517</v>
      </c>
      <c r="CI43" s="44">
        <v>-0.33507718999994668</v>
      </c>
      <c r="CJ43" s="44">
        <v>0.22611610172517241</v>
      </c>
      <c r="CK43" s="44">
        <v>-0.18527658530441257</v>
      </c>
      <c r="CL43" s="44">
        <v>-1.9995659564039017</v>
      </c>
      <c r="CM43" s="44">
        <v>0.22446371005382337</v>
      </c>
      <c r="CN43" s="44">
        <v>-3.3458485186090563</v>
      </c>
      <c r="CO43" s="44">
        <v>-0.39111597011749727</v>
      </c>
      <c r="CP43" s="44">
        <v>-0.36172353719182382</v>
      </c>
      <c r="CQ43" s="44">
        <v>-0.39389674679045711</v>
      </c>
      <c r="CR43" s="44">
        <v>-0.53205778014231986</v>
      </c>
      <c r="CS43" s="44">
        <v>-0.25649427257446306</v>
      </c>
      <c r="CT43" s="44">
        <v>-1.5303958983942183</v>
      </c>
      <c r="CU43" s="44">
        <v>0.11983568660172313</v>
      </c>
      <c r="CV43" s="44">
        <v>-4.3505249055975401</v>
      </c>
      <c r="CW43" s="44">
        <v>-3.0637130215411736</v>
      </c>
      <c r="CX43" s="44">
        <v>-0.75713932514170945</v>
      </c>
      <c r="CY43" s="44">
        <v>1.6944771382770041</v>
      </c>
      <c r="CZ43" s="44">
        <v>-0.38346467965270242</v>
      </c>
      <c r="DA43" s="44">
        <v>-0.3289110091243081</v>
      </c>
      <c r="DB43" s="44">
        <v>-1.6225012828829659</v>
      </c>
      <c r="DC43" s="44">
        <v>0.11072727446831508</v>
      </c>
      <c r="DD43" s="45">
        <v>5084</v>
      </c>
      <c r="DE43" s="45">
        <v>34763</v>
      </c>
      <c r="DF43" s="44">
        <v>-10.650263620386646</v>
      </c>
      <c r="DG43" s="44">
        <v>-23.817141855317658</v>
      </c>
      <c r="DH43" s="45">
        <v>11014</v>
      </c>
      <c r="DI43" s="45">
        <v>98820</v>
      </c>
      <c r="DJ43" s="44">
        <v>4.3882096483745636</v>
      </c>
      <c r="DK43" s="44">
        <v>-4.8975545910363909</v>
      </c>
    </row>
    <row r="44" spans="1:115" x14ac:dyDescent="0.2">
      <c r="A44" s="42">
        <v>2021</v>
      </c>
      <c r="B44" s="42" t="s">
        <v>160</v>
      </c>
      <c r="C44" s="42" t="s">
        <v>161</v>
      </c>
      <c r="D44" s="43">
        <v>94.623821364256571</v>
      </c>
      <c r="E44" s="43">
        <v>91.46323362062995</v>
      </c>
      <c r="F44" s="43">
        <v>96.679096046573676</v>
      </c>
      <c r="G44" s="43">
        <v>96.266114732221382</v>
      </c>
      <c r="H44" s="43">
        <v>96.200826297826453</v>
      </c>
      <c r="I44" s="43">
        <v>86.675866497588387</v>
      </c>
      <c r="J44" s="43">
        <v>81.550882949786271</v>
      </c>
      <c r="K44" s="43">
        <v>103.08123714043207</v>
      </c>
      <c r="L44" s="43">
        <v>96.081930920657271</v>
      </c>
      <c r="M44" s="43">
        <v>84.391684413630543</v>
      </c>
      <c r="N44" s="43">
        <v>103.12136799343754</v>
      </c>
      <c r="O44" s="43">
        <v>99.820681688479269</v>
      </c>
      <c r="P44" s="43">
        <v>106.10330069375864</v>
      </c>
      <c r="Q44" s="43">
        <v>78.092189869525541</v>
      </c>
      <c r="R44" s="43">
        <v>62.564117586444134</v>
      </c>
      <c r="S44" s="43">
        <v>110.0569147456917</v>
      </c>
      <c r="T44" s="43">
        <v>99.961789334729673</v>
      </c>
      <c r="U44" s="43">
        <v>89.998368973586395</v>
      </c>
      <c r="V44" s="43">
        <v>109.74586631590431</v>
      </c>
      <c r="W44" s="43">
        <v>103.10260075632134</v>
      </c>
      <c r="X44" s="43">
        <v>109.17663493976737</v>
      </c>
      <c r="Y44" s="43">
        <v>83.967270505572785</v>
      </c>
      <c r="Z44" s="43">
        <v>61.443427901166416</v>
      </c>
      <c r="AA44" s="43">
        <v>117.45062468946934</v>
      </c>
      <c r="AB44" s="44">
        <v>-5.742635494120063</v>
      </c>
      <c r="AC44" s="44">
        <v>-9.2595864993815109</v>
      </c>
      <c r="AD44" s="44">
        <v>-2.2787476641321414</v>
      </c>
      <c r="AE44" s="44">
        <v>-4.211534730175492</v>
      </c>
      <c r="AF44" s="44">
        <v>-3.2029220167940742</v>
      </c>
      <c r="AG44" s="44">
        <v>-11.311037639836051</v>
      </c>
      <c r="AH44" s="44">
        <v>-19.40604198668715</v>
      </c>
      <c r="AI44" s="44">
        <v>0.51775746268847289</v>
      </c>
      <c r="AJ44" s="44">
        <v>-2.4855758122918403</v>
      </c>
      <c r="AK44" s="44">
        <v>-11.807015450106862</v>
      </c>
      <c r="AL44" s="44">
        <v>0.62809168568553897</v>
      </c>
      <c r="AM44" s="44">
        <v>0.1382606597045033</v>
      </c>
      <c r="AN44" s="44">
        <v>3.8860647160620543</v>
      </c>
      <c r="AO44" s="44">
        <v>-29.559563536626101</v>
      </c>
      <c r="AP44" s="44">
        <v>-21.506648210703151</v>
      </c>
      <c r="AQ44" s="44">
        <v>8.7540812905909426</v>
      </c>
      <c r="AR44" s="44">
        <v>-2.4993153400820756E-2</v>
      </c>
      <c r="AS44" s="44">
        <v>-7.5069715374276651</v>
      </c>
      <c r="AT44" s="44">
        <v>4.6437913841010259</v>
      </c>
      <c r="AU44" s="44">
        <v>1.9704578765564529</v>
      </c>
      <c r="AV44" s="44">
        <v>6.0494512430474989</v>
      </c>
      <c r="AW44" s="44">
        <v>-25.658749059563725</v>
      </c>
      <c r="AX44" s="44">
        <v>-23.332873995418645</v>
      </c>
      <c r="AY44" s="44">
        <v>13.608478344122599</v>
      </c>
      <c r="AZ44" s="44">
        <v>-5.742635494120063</v>
      </c>
      <c r="BA44" s="44">
        <v>-9.2595864993815109</v>
      </c>
      <c r="BB44" s="44">
        <v>-2.2787476641321414</v>
      </c>
      <c r="BC44" s="44">
        <v>-4.211534730175492</v>
      </c>
      <c r="BD44" s="44">
        <v>-3.2029220167940742</v>
      </c>
      <c r="BE44" s="44">
        <v>-11.311037639836051</v>
      </c>
      <c r="BF44" s="44">
        <v>-19.40604198668715</v>
      </c>
      <c r="BG44" s="44">
        <v>0.51775746268847289</v>
      </c>
      <c r="BH44" s="44">
        <v>-2.4855758122918403</v>
      </c>
      <c r="BI44" s="44">
        <v>-11.807015450106862</v>
      </c>
      <c r="BJ44" s="44">
        <v>0.62809168568553897</v>
      </c>
      <c r="BK44" s="44">
        <v>0.1382606597045033</v>
      </c>
      <c r="BL44" s="44">
        <v>3.8860647160620543</v>
      </c>
      <c r="BM44" s="44">
        <v>-29.559563536626101</v>
      </c>
      <c r="BN44" s="44">
        <v>-21.506648210703151</v>
      </c>
      <c r="BO44" s="44">
        <v>8.7540812905909426</v>
      </c>
      <c r="BP44" s="44">
        <v>-2.4993153400820756E-2</v>
      </c>
      <c r="BQ44" s="44">
        <v>-7.5069715374276651</v>
      </c>
      <c r="BR44" s="44">
        <v>4.6437913841010259</v>
      </c>
      <c r="BS44" s="44">
        <v>1.9704578765564529</v>
      </c>
      <c r="BT44" s="44">
        <v>6.0494512430474989</v>
      </c>
      <c r="BU44" s="44">
        <v>-25.658749059563725</v>
      </c>
      <c r="BV44" s="44">
        <v>-23.332873995418645</v>
      </c>
      <c r="BW44" s="44">
        <v>13.608478344122599</v>
      </c>
      <c r="BX44" s="44">
        <v>-4.8840263894501037</v>
      </c>
      <c r="BY44" s="44">
        <v>-0.52138696921689509</v>
      </c>
      <c r="BZ44" s="44">
        <v>-0.23257744379877199</v>
      </c>
      <c r="CA44" s="44">
        <v>-1.8695511583129312</v>
      </c>
      <c r="CB44" s="44">
        <v>-0.19707885266240435</v>
      </c>
      <c r="CC44" s="44">
        <v>-0.2527347047157219</v>
      </c>
      <c r="CD44" s="44">
        <v>-1.8274939048735197</v>
      </c>
      <c r="CE44" s="44">
        <v>1.6796644130141349E-2</v>
      </c>
      <c r="CF44" s="44">
        <v>-1.6722101573189732</v>
      </c>
      <c r="CG44" s="44">
        <v>-1.1486115003614776</v>
      </c>
      <c r="CH44" s="44">
        <v>5.4999578981974023E-2</v>
      </c>
      <c r="CI44" s="44">
        <v>-8.2521711774482757E-3</v>
      </c>
      <c r="CJ44" s="44">
        <v>0.67106197014881419</v>
      </c>
      <c r="CK44" s="44">
        <v>-0.42689294969961361</v>
      </c>
      <c r="CL44" s="44">
        <v>-1.1750501423809645</v>
      </c>
      <c r="CM44" s="44">
        <v>0.36053505716974271</v>
      </c>
      <c r="CN44" s="44">
        <v>0</v>
      </c>
      <c r="CO44" s="44">
        <v>0</v>
      </c>
      <c r="CP44" s="44">
        <v>0</v>
      </c>
      <c r="CQ44" s="44">
        <v>0</v>
      </c>
      <c r="CR44" s="44">
        <v>0</v>
      </c>
      <c r="CS44" s="44">
        <v>0</v>
      </c>
      <c r="CT44" s="44">
        <v>0</v>
      </c>
      <c r="CU44" s="44">
        <v>0</v>
      </c>
      <c r="CV44" s="44">
        <v>0</v>
      </c>
      <c r="CW44" s="44">
        <v>0</v>
      </c>
      <c r="CX44" s="44">
        <v>0</v>
      </c>
      <c r="CY44" s="44">
        <v>0</v>
      </c>
      <c r="CZ44" s="44">
        <v>0</v>
      </c>
      <c r="DA44" s="44">
        <v>0</v>
      </c>
      <c r="DB44" s="44">
        <v>0</v>
      </c>
      <c r="DC44" s="44">
        <v>0</v>
      </c>
      <c r="DD44" s="45">
        <v>2978</v>
      </c>
      <c r="DE44" s="45">
        <v>2978</v>
      </c>
      <c r="DF44" s="44">
        <v>-11.684460260972717</v>
      </c>
      <c r="DG44" s="44">
        <v>-11.684460260972717</v>
      </c>
      <c r="DH44" s="45">
        <v>8801</v>
      </c>
      <c r="DI44" s="45">
        <v>8801</v>
      </c>
      <c r="DJ44" s="44">
        <v>-5.6091806091806085</v>
      </c>
      <c r="DK44" s="44">
        <v>-5.6091806091806085</v>
      </c>
    </row>
    <row r="45" spans="1:115" x14ac:dyDescent="0.2">
      <c r="A45" s="42">
        <v>2021</v>
      </c>
      <c r="B45" s="42" t="s">
        <v>162</v>
      </c>
      <c r="C45" s="42" t="s">
        <v>161</v>
      </c>
      <c r="D45" s="43">
        <v>94.546888099935586</v>
      </c>
      <c r="E45" s="43">
        <v>92.502251204765628</v>
      </c>
      <c r="F45" s="43">
        <v>97.587656689780147</v>
      </c>
      <c r="G45" s="43">
        <v>96.827202947640529</v>
      </c>
      <c r="H45" s="43">
        <v>95.704598527034307</v>
      </c>
      <c r="I45" s="43">
        <v>84.904942277118593</v>
      </c>
      <c r="J45" s="43">
        <v>77.267820905833091</v>
      </c>
      <c r="K45" s="43">
        <v>103.27702926897351</v>
      </c>
      <c r="L45" s="43">
        <v>104.17016494133998</v>
      </c>
      <c r="M45" s="43">
        <v>108.0585714012612</v>
      </c>
      <c r="N45" s="43">
        <v>112.30414122690972</v>
      </c>
      <c r="O45" s="43">
        <v>104.21980902396577</v>
      </c>
      <c r="P45" s="43">
        <v>114.64823241919615</v>
      </c>
      <c r="Q45" s="43">
        <v>87.26615376079414</v>
      </c>
      <c r="R45" s="43">
        <v>68.643323111708497</v>
      </c>
      <c r="S45" s="43">
        <v>100.49384537261186</v>
      </c>
      <c r="T45" s="43">
        <v>109.04838915684141</v>
      </c>
      <c r="U45" s="43">
        <v>115.52915134425375</v>
      </c>
      <c r="V45" s="43">
        <v>119.07733169541525</v>
      </c>
      <c r="W45" s="43">
        <v>108.1611037204607</v>
      </c>
      <c r="X45" s="43">
        <v>119.79939489159761</v>
      </c>
      <c r="Y45" s="43">
        <v>95.001609070211629</v>
      </c>
      <c r="Z45" s="43">
        <v>68.748072467798011</v>
      </c>
      <c r="AA45" s="43">
        <v>107.89953512751971</v>
      </c>
      <c r="AB45" s="44">
        <v>-5.626011209351045</v>
      </c>
      <c r="AC45" s="44">
        <v>-9.4712376525275985</v>
      </c>
      <c r="AD45" s="44">
        <v>-1.3280285557218274</v>
      </c>
      <c r="AE45" s="44">
        <v>-3.857956717953237</v>
      </c>
      <c r="AF45" s="44">
        <v>-4.281073150282932</v>
      </c>
      <c r="AG45" s="44">
        <v>-11.574178935191338</v>
      </c>
      <c r="AH45" s="44">
        <v>-20.476359758265183</v>
      </c>
      <c r="AI45" s="44">
        <v>1.2624660385381681</v>
      </c>
      <c r="AJ45" s="44">
        <v>5.8830430820909774</v>
      </c>
      <c r="AK45" s="44">
        <v>8.9646449539437345</v>
      </c>
      <c r="AL45" s="44">
        <v>11.083229290727491</v>
      </c>
      <c r="AM45" s="44">
        <v>3.1234038370449468</v>
      </c>
      <c r="AN45" s="44">
        <v>14.430973082398513</v>
      </c>
      <c r="AO45" s="44">
        <v>-1.9944108451809495</v>
      </c>
      <c r="AP45" s="44">
        <v>-2.9094207823077367</v>
      </c>
      <c r="AQ45" s="44">
        <v>4.9572606743788494</v>
      </c>
      <c r="AR45" s="44">
        <v>8.8181366801737049</v>
      </c>
      <c r="AS45" s="44">
        <v>14.359007942814927</v>
      </c>
      <c r="AT45" s="44">
        <v>14.845649465282573</v>
      </c>
      <c r="AU45" s="44">
        <v>4.9980515580474005</v>
      </c>
      <c r="AV45" s="44">
        <v>18.448569937193703</v>
      </c>
      <c r="AW45" s="44">
        <v>3.608107514140535</v>
      </c>
      <c r="AX45" s="44">
        <v>-3.5644187410048933</v>
      </c>
      <c r="AY45" s="44">
        <v>9.7436344839398448</v>
      </c>
      <c r="AZ45" s="44">
        <v>-5.6843831189036909</v>
      </c>
      <c r="BA45" s="44">
        <v>-9.3661333255330987</v>
      </c>
      <c r="BB45" s="44">
        <v>-1.8034660821433457</v>
      </c>
      <c r="BC45" s="44">
        <v>-4.0345576957628744</v>
      </c>
      <c r="BD45" s="44">
        <v>-3.7436226644592341</v>
      </c>
      <c r="BE45" s="44">
        <v>-11.441445775256366</v>
      </c>
      <c r="BF45" s="44">
        <v>-19.930343926861116</v>
      </c>
      <c r="BG45" s="44">
        <v>0.88909079087111653</v>
      </c>
      <c r="BH45" s="44">
        <v>1.6955738091275041</v>
      </c>
      <c r="BI45" s="44">
        <v>-1.2357738167181553</v>
      </c>
      <c r="BJ45" s="44">
        <v>5.8202595133419521</v>
      </c>
      <c r="BK45" s="44">
        <v>1.6410952289684033</v>
      </c>
      <c r="BL45" s="44">
        <v>9.1078480056769884</v>
      </c>
      <c r="BM45" s="44">
        <v>-17.281431799168146</v>
      </c>
      <c r="BN45" s="44">
        <v>-12.764812399867909</v>
      </c>
      <c r="BO45" s="44">
        <v>6.9082104774798259</v>
      </c>
      <c r="BP45" s="44">
        <v>4.4015370015761057</v>
      </c>
      <c r="BQ45" s="44">
        <v>3.6311075474370735</v>
      </c>
      <c r="BR45" s="44">
        <v>9.7155914090098161</v>
      </c>
      <c r="BS45" s="44">
        <v>3.4983617977814241</v>
      </c>
      <c r="BT45" s="44">
        <v>12.194078380594009</v>
      </c>
      <c r="BU45" s="44">
        <v>-12.545228924889019</v>
      </c>
      <c r="BV45" s="44">
        <v>-14.026561722883812</v>
      </c>
      <c r="BW45" s="44">
        <v>11.724556180936441</v>
      </c>
      <c r="BX45" s="44">
        <v>-4.9175181324422672</v>
      </c>
      <c r="BY45" s="44">
        <v>-0.56874823682264686</v>
      </c>
      <c r="BZ45" s="44">
        <v>-0.19045843733726003</v>
      </c>
      <c r="CA45" s="44">
        <v>-1.6229959606110007</v>
      </c>
      <c r="CB45" s="44">
        <v>-0.50284566334954506</v>
      </c>
      <c r="CC45" s="44">
        <v>-0.2538186575808023</v>
      </c>
      <c r="CD45" s="44">
        <v>-1.8337735548756473</v>
      </c>
      <c r="CE45" s="44">
        <v>5.5122378134634845E-2</v>
      </c>
      <c r="CF45" s="44">
        <v>6.987945949084704</v>
      </c>
      <c r="CG45" s="44">
        <v>2.4038910177156732</v>
      </c>
      <c r="CH45" s="44">
        <v>0.98965130306111804</v>
      </c>
      <c r="CI45" s="44">
        <v>1.7893451896548389</v>
      </c>
      <c r="CJ45" s="44">
        <v>1.9347581903286335</v>
      </c>
      <c r="CK45" s="44">
        <v>-4.5729979415074888E-2</v>
      </c>
      <c r="CL45" s="44">
        <v>-0.21028780874074149</v>
      </c>
      <c r="CM45" s="44">
        <v>0.12631803648025619</v>
      </c>
      <c r="CN45" s="44">
        <v>-4.9345008689808321</v>
      </c>
      <c r="CO45" s="44">
        <v>-0.55854863488212858</v>
      </c>
      <c r="CP45" s="44">
        <v>-0.2114786143009045</v>
      </c>
      <c r="CQ45" s="44">
        <v>-1.7396509725481717</v>
      </c>
      <c r="CR45" s="44">
        <v>-0.35463548733744843</v>
      </c>
      <c r="CS45" s="44">
        <v>-0.25504773496296695</v>
      </c>
      <c r="CT45" s="44">
        <v>-1.8511028493455437</v>
      </c>
      <c r="CU45" s="44">
        <v>3.5963424396331045E-2</v>
      </c>
      <c r="CV45" s="44">
        <v>0</v>
      </c>
      <c r="CW45" s="44">
        <v>0</v>
      </c>
      <c r="CX45" s="44">
        <v>0</v>
      </c>
      <c r="CY45" s="44">
        <v>0</v>
      </c>
      <c r="CZ45" s="44">
        <v>0</v>
      </c>
      <c r="DA45" s="44">
        <v>0</v>
      </c>
      <c r="DB45" s="44">
        <v>0</v>
      </c>
      <c r="DC45" s="44">
        <v>0</v>
      </c>
      <c r="DD45" s="45">
        <v>3854</v>
      </c>
      <c r="DE45" s="45">
        <v>6832</v>
      </c>
      <c r="DF45" s="44">
        <v>11.580775911986096</v>
      </c>
      <c r="DG45" s="44">
        <v>8.7899208907127324E-2</v>
      </c>
      <c r="DH45" s="45">
        <v>10867</v>
      </c>
      <c r="DI45" s="45">
        <v>19668</v>
      </c>
      <c r="DJ45" s="44">
        <v>7.7540902330193395</v>
      </c>
      <c r="DK45" s="44">
        <v>1.3344324797774254</v>
      </c>
    </row>
    <row r="46" spans="1:115" x14ac:dyDescent="0.2">
      <c r="A46" s="42">
        <v>2021</v>
      </c>
      <c r="B46" s="42" t="s">
        <v>163</v>
      </c>
      <c r="C46" s="42" t="s">
        <v>161</v>
      </c>
      <c r="D46" s="43">
        <v>94.960489797000875</v>
      </c>
      <c r="E46" s="43">
        <v>93.274092838694997</v>
      </c>
      <c r="F46" s="43">
        <v>98.127270462066633</v>
      </c>
      <c r="G46" s="43">
        <v>97.701252617671486</v>
      </c>
      <c r="H46" s="43">
        <v>95.238309083288414</v>
      </c>
      <c r="I46" s="43">
        <v>83.43227897779208</v>
      </c>
      <c r="J46" s="43">
        <v>76.214325806312331</v>
      </c>
      <c r="K46" s="43">
        <v>103.99548682538762</v>
      </c>
      <c r="L46" s="43">
        <v>111.64626734160201</v>
      </c>
      <c r="M46" s="43">
        <v>113.36340057210946</v>
      </c>
      <c r="N46" s="43">
        <v>119.4403951133223</v>
      </c>
      <c r="O46" s="43">
        <v>110.91183385790748</v>
      </c>
      <c r="P46" s="43">
        <v>123.3378167662737</v>
      </c>
      <c r="Q46" s="43">
        <v>88.405542113860662</v>
      </c>
      <c r="R46" s="43">
        <v>82.364407101933182</v>
      </c>
      <c r="S46" s="43">
        <v>116.55542626213287</v>
      </c>
      <c r="T46" s="43">
        <v>117.62997307328152</v>
      </c>
      <c r="U46" s="43">
        <v>121.06667550138856</v>
      </c>
      <c r="V46" s="43">
        <v>126.89302845963353</v>
      </c>
      <c r="W46" s="43">
        <v>116.354868372083</v>
      </c>
      <c r="X46" s="43">
        <v>129.84001544982166</v>
      </c>
      <c r="Y46" s="43">
        <v>96.619858551570786</v>
      </c>
      <c r="Z46" s="43">
        <v>82.732332268192835</v>
      </c>
      <c r="AA46" s="43">
        <v>125.40147358030038</v>
      </c>
      <c r="AB46" s="44">
        <v>-5.2619857674362951</v>
      </c>
      <c r="AC46" s="44">
        <v>-7.9995315062075578</v>
      </c>
      <c r="AD46" s="44">
        <v>-0.53339258215031604</v>
      </c>
      <c r="AE46" s="44">
        <v>-4.6873662484938965</v>
      </c>
      <c r="AF46" s="44">
        <v>-2.5106686177915116</v>
      </c>
      <c r="AG46" s="44">
        <v>-9.8465773656150724</v>
      </c>
      <c r="AH46" s="44">
        <v>-17.805922890668658</v>
      </c>
      <c r="AI46" s="44">
        <v>1.9039102511436923</v>
      </c>
      <c r="AJ46" s="44">
        <v>17.195393576332108</v>
      </c>
      <c r="AK46" s="44">
        <v>43.463753026553121</v>
      </c>
      <c r="AL46" s="44">
        <v>70.332782358493318</v>
      </c>
      <c r="AM46" s="44">
        <v>-4.9150342158703069</v>
      </c>
      <c r="AN46" s="44">
        <v>71.522441787971985</v>
      </c>
      <c r="AO46" s="44">
        <v>69.242098338569207</v>
      </c>
      <c r="AP46" s="44">
        <v>95.671522727110968</v>
      </c>
      <c r="AQ46" s="44">
        <v>7.55002480128526</v>
      </c>
      <c r="AR46" s="44">
        <v>20.079192897084731</v>
      </c>
      <c r="AS46" s="44">
        <v>49.736306140478838</v>
      </c>
      <c r="AT46" s="44">
        <v>74.041560282802507</v>
      </c>
      <c r="AU46" s="44">
        <v>-3.2140855287737802</v>
      </c>
      <c r="AV46" s="44">
        <v>78.048483730718687</v>
      </c>
      <c r="AW46" s="44">
        <v>79.098225870472817</v>
      </c>
      <c r="AX46" s="44">
        <v>94.814462108852425</v>
      </c>
      <c r="AY46" s="44">
        <v>12.145701363359285</v>
      </c>
      <c r="AZ46" s="44">
        <v>-5.543631897154877</v>
      </c>
      <c r="BA46" s="44">
        <v>-8.9109104032147997</v>
      </c>
      <c r="BB46" s="44">
        <v>-1.3808617154942526</v>
      </c>
      <c r="BC46" s="44">
        <v>-4.254883738760828</v>
      </c>
      <c r="BD46" s="44">
        <v>-3.3381540756268646</v>
      </c>
      <c r="BE46" s="44">
        <v>-10.925901809919559</v>
      </c>
      <c r="BF46" s="44">
        <v>-19.253589652308044</v>
      </c>
      <c r="BG46" s="44">
        <v>1.226884298201969</v>
      </c>
      <c r="BH46" s="44">
        <v>6.7493066715142547</v>
      </c>
      <c r="BI46" s="44">
        <v>11.660904568963026</v>
      </c>
      <c r="BJ46" s="44">
        <v>22.348416935233416</v>
      </c>
      <c r="BK46" s="44">
        <v>-0.7683602237317344</v>
      </c>
      <c r="BL46" s="44">
        <v>25.473886737632956</v>
      </c>
      <c r="BM46" s="44">
        <v>0.64368702921473453</v>
      </c>
      <c r="BN46" s="44">
        <v>10.94655496069894</v>
      </c>
      <c r="BO46" s="44">
        <v>7.1360232931198198</v>
      </c>
      <c r="BP46" s="44">
        <v>9.5524459797160066</v>
      </c>
      <c r="BQ46" s="44">
        <v>16.983654739041686</v>
      </c>
      <c r="BR46" s="44">
        <v>26.378050924327301</v>
      </c>
      <c r="BS46" s="44">
        <v>1.0103599602210078</v>
      </c>
      <c r="BT46" s="44">
        <v>29.530308174543272</v>
      </c>
      <c r="BU46" s="44">
        <v>6.5737850490302563</v>
      </c>
      <c r="BV46" s="44">
        <v>9.8114510142476519</v>
      </c>
      <c r="BW46" s="44">
        <v>11.874761137651447</v>
      </c>
      <c r="BX46" s="44">
        <v>-4.6283029918421068</v>
      </c>
      <c r="BY46" s="44">
        <v>-0.43855699985257318</v>
      </c>
      <c r="BZ46" s="44">
        <v>-0.11969045355689284</v>
      </c>
      <c r="CA46" s="44">
        <v>-2.2663822171209405</v>
      </c>
      <c r="CB46" s="44">
        <v>-0.38221617253338558</v>
      </c>
      <c r="CC46" s="44">
        <v>-0.22681950296747008</v>
      </c>
      <c r="CD46" s="44">
        <v>-1.3602929347945136</v>
      </c>
      <c r="CE46" s="44">
        <v>0.16565528898366952</v>
      </c>
      <c r="CF46" s="44">
        <v>19.045072705755775</v>
      </c>
      <c r="CG46" s="44">
        <v>7.1482449789527269</v>
      </c>
      <c r="CH46" s="44">
        <v>4.6613435279485618</v>
      </c>
      <c r="CI46" s="44">
        <v>-3.0087752637959939</v>
      </c>
      <c r="CJ46" s="44">
        <v>6.6573380898675865</v>
      </c>
      <c r="CK46" s="44">
        <v>0.54522576213790475</v>
      </c>
      <c r="CL46" s="44">
        <v>2.6761753998530495</v>
      </c>
      <c r="CM46" s="44">
        <v>0.36552021079194041</v>
      </c>
      <c r="CN46" s="44">
        <v>-4.8669743909800625</v>
      </c>
      <c r="CO46" s="44">
        <v>-0.51948044621069123</v>
      </c>
      <c r="CP46" s="44">
        <v>-0.18749137008240663</v>
      </c>
      <c r="CQ46" s="44">
        <v>-1.9205259366021297</v>
      </c>
      <c r="CR46" s="44">
        <v>-0.36389206582520062</v>
      </c>
      <c r="CS46" s="44">
        <v>-0.25288348394029631</v>
      </c>
      <c r="CT46" s="44">
        <v>-1.7070554879595534</v>
      </c>
      <c r="CU46" s="44">
        <v>8.4354399640215613E-2</v>
      </c>
      <c r="CV46" s="44">
        <v>0</v>
      </c>
      <c r="CW46" s="44">
        <v>0</v>
      </c>
      <c r="CX46" s="44">
        <v>0</v>
      </c>
      <c r="CY46" s="44">
        <v>0</v>
      </c>
      <c r="CZ46" s="44">
        <v>0</v>
      </c>
      <c r="DA46" s="44">
        <v>0</v>
      </c>
      <c r="DB46" s="44">
        <v>0</v>
      </c>
      <c r="DC46" s="44">
        <v>0</v>
      </c>
      <c r="DD46" s="45">
        <v>4320</v>
      </c>
      <c r="DE46" s="45">
        <v>11152</v>
      </c>
      <c r="DF46" s="44">
        <v>84.852374839537873</v>
      </c>
      <c r="DG46" s="44">
        <v>21.706864564007411</v>
      </c>
      <c r="DH46" s="45">
        <v>11151</v>
      </c>
      <c r="DI46" s="45">
        <v>30819</v>
      </c>
      <c r="DJ46" s="44">
        <v>72.66955713843295</v>
      </c>
      <c r="DK46" s="44">
        <v>19.144083194804185</v>
      </c>
    </row>
    <row r="47" spans="1:115" x14ac:dyDescent="0.2">
      <c r="A47" s="42">
        <v>2021</v>
      </c>
      <c r="B47" s="42" t="s">
        <v>164</v>
      </c>
      <c r="C47" s="42" t="s">
        <v>161</v>
      </c>
      <c r="D47" s="43">
        <v>94.673449330421377</v>
      </c>
      <c r="E47" s="43">
        <v>94.028122742610606</v>
      </c>
      <c r="F47" s="43">
        <v>99.257642649357976</v>
      </c>
      <c r="G47" s="43">
        <v>96.765293127164981</v>
      </c>
      <c r="H47" s="43">
        <v>95.860277827674977</v>
      </c>
      <c r="I47" s="43">
        <v>82.742550597254379</v>
      </c>
      <c r="J47" s="43">
        <v>75.575320582012864</v>
      </c>
      <c r="K47" s="43">
        <v>104.85498108431028</v>
      </c>
      <c r="L47" s="43">
        <v>89.938942685976059</v>
      </c>
      <c r="M47" s="43">
        <v>92.243496718461927</v>
      </c>
      <c r="N47" s="43">
        <v>98.563418823906218</v>
      </c>
      <c r="O47" s="43">
        <v>90.869681506607506</v>
      </c>
      <c r="P47" s="43">
        <v>93.72583464826522</v>
      </c>
      <c r="Q47" s="43">
        <v>50.939253016043473</v>
      </c>
      <c r="R47" s="43">
        <v>45.901692344755077</v>
      </c>
      <c r="S47" s="43">
        <v>118.79467852585606</v>
      </c>
      <c r="T47" s="43">
        <v>95.965524223605243</v>
      </c>
      <c r="U47" s="43">
        <v>98.685417668580072</v>
      </c>
      <c r="V47" s="43">
        <v>105.16518229555865</v>
      </c>
      <c r="W47" s="43">
        <v>97.127102628299156</v>
      </c>
      <c r="X47" s="43">
        <v>99.558276790385491</v>
      </c>
      <c r="Y47" s="43">
        <v>55.958190977447444</v>
      </c>
      <c r="Z47" s="43">
        <v>46.192622589743387</v>
      </c>
      <c r="AA47" s="43">
        <v>128.51924826715631</v>
      </c>
      <c r="AB47" s="44">
        <v>-2.7419284091739993</v>
      </c>
      <c r="AC47" s="44">
        <v>-4.5848897457525073</v>
      </c>
      <c r="AD47" s="44">
        <v>3.5287334694911188</v>
      </c>
      <c r="AE47" s="44">
        <v>-4.0543381853064053</v>
      </c>
      <c r="AF47" s="44">
        <v>1.9331784031580312</v>
      </c>
      <c r="AG47" s="44">
        <v>-7.1084757583476872</v>
      </c>
      <c r="AH47" s="44">
        <v>-9.0039509253483025</v>
      </c>
      <c r="AI47" s="44">
        <v>3.4254758513144745</v>
      </c>
      <c r="AJ47" s="44">
        <v>71.370628818430788</v>
      </c>
      <c r="AK47" s="44">
        <v>834.05327974703061</v>
      </c>
      <c r="AL47" s="44">
        <v>260.53945935859826</v>
      </c>
      <c r="AM47" s="44">
        <v>11.155558124653385</v>
      </c>
      <c r="AN47" s="44">
        <v>304.13444912672321</v>
      </c>
      <c r="AO47" s="44">
        <v>539.24992798801793</v>
      </c>
      <c r="AP47" s="44">
        <v>748.49943222413003</v>
      </c>
      <c r="AQ47" s="44">
        <v>46.676900600886697</v>
      </c>
      <c r="AR47" s="44">
        <v>75.473876490241381</v>
      </c>
      <c r="AS47" s="44">
        <v>874.92646835065727</v>
      </c>
      <c r="AT47" s="44">
        <v>267.50325863410734</v>
      </c>
      <c r="AU47" s="44">
        <v>13.800096630423386</v>
      </c>
      <c r="AV47" s="44">
        <v>318.04940097499576</v>
      </c>
      <c r="AW47" s="44">
        <v>581.93572249745171</v>
      </c>
      <c r="AX47" s="44">
        <v>749.05610921535481</v>
      </c>
      <c r="AY47" s="44">
        <v>52.77828731780658</v>
      </c>
      <c r="AZ47" s="44">
        <v>-4.85865058363395</v>
      </c>
      <c r="BA47" s="44">
        <v>-7.8528167872563115</v>
      </c>
      <c r="BB47" s="44">
        <v>-0.18119355038804796</v>
      </c>
      <c r="BC47" s="44">
        <v>-4.2048904329904824</v>
      </c>
      <c r="BD47" s="44">
        <v>-2.070639027526866</v>
      </c>
      <c r="BE47" s="44">
        <v>-10.020030127732438</v>
      </c>
      <c r="BF47" s="44">
        <v>-16.978257859022307</v>
      </c>
      <c r="BG47" s="44">
        <v>1.7732371337007669</v>
      </c>
      <c r="BH47" s="44">
        <v>16.589321385884006</v>
      </c>
      <c r="BI47" s="44">
        <v>40.283113418795445</v>
      </c>
      <c r="BJ47" s="44">
        <v>43.979059673716847</v>
      </c>
      <c r="BK47" s="44">
        <v>1.67383528594649</v>
      </c>
      <c r="BL47" s="44">
        <v>47.202576867810464</v>
      </c>
      <c r="BM47" s="44">
        <v>17.144185970426484</v>
      </c>
      <c r="BN47" s="44">
        <v>31.107164087147421</v>
      </c>
      <c r="BO47" s="44">
        <v>15.425868051639235</v>
      </c>
      <c r="BP47" s="44">
        <v>19.769875876366605</v>
      </c>
      <c r="BQ47" s="44">
        <v>47.002121043850352</v>
      </c>
      <c r="BR47" s="44">
        <v>48.630158489011379</v>
      </c>
      <c r="BS47" s="44">
        <v>3.6747854833136584</v>
      </c>
      <c r="BT47" s="44">
        <v>52.370820986116648</v>
      </c>
      <c r="BU47" s="44">
        <v>24.270107232276207</v>
      </c>
      <c r="BV47" s="44">
        <v>29.987219406486211</v>
      </c>
      <c r="BW47" s="44">
        <v>20.527903455367813</v>
      </c>
      <c r="BX47" s="44">
        <v>-2.5291192168879553</v>
      </c>
      <c r="BY47" s="44">
        <v>-0.18106352825385483</v>
      </c>
      <c r="BZ47" s="44">
        <v>0.22673332126495693</v>
      </c>
      <c r="CA47" s="44">
        <v>-2.0976176586390523</v>
      </c>
      <c r="CB47" s="44">
        <v>6.9639818559171035E-2</v>
      </c>
      <c r="CC47" s="44">
        <v>-0.15485038629363043</v>
      </c>
      <c r="CD47" s="44">
        <v>-0.61087560139626951</v>
      </c>
      <c r="CE47" s="44">
        <v>0.21891481787072375</v>
      </c>
      <c r="CF47" s="44">
        <v>72.116519804449553</v>
      </c>
      <c r="CG47" s="44">
        <v>27.499001910648559</v>
      </c>
      <c r="CH47" s="44">
        <v>12.279228001062664</v>
      </c>
      <c r="CI47" s="44">
        <v>7.3964159722742542</v>
      </c>
      <c r="CJ47" s="44">
        <v>16.288050724117255</v>
      </c>
      <c r="CK47" s="44">
        <v>1.1499588993466434</v>
      </c>
      <c r="CL47" s="44">
        <v>4.4535603742019267</v>
      </c>
      <c r="CM47" s="44">
        <v>3.0503039227982485</v>
      </c>
      <c r="CN47" s="44">
        <v>-4.3141901467864932</v>
      </c>
      <c r="CO47" s="44">
        <v>-0.43756560012286727</v>
      </c>
      <c r="CP47" s="44">
        <v>-7.6115507625635584E-2</v>
      </c>
      <c r="CQ47" s="44">
        <v>-1.9752295865619736</v>
      </c>
      <c r="CR47" s="44">
        <v>-0.26219848840393006</v>
      </c>
      <c r="CS47" s="44">
        <v>-0.22661847831703377</v>
      </c>
      <c r="CT47" s="44">
        <v>-1.4405954389973623</v>
      </c>
      <c r="CU47" s="44">
        <v>0.10413295324230884</v>
      </c>
      <c r="CV47" s="44">
        <v>0</v>
      </c>
      <c r="CW47" s="44">
        <v>0</v>
      </c>
      <c r="CX47" s="44">
        <v>0</v>
      </c>
      <c r="CY47" s="44">
        <v>0</v>
      </c>
      <c r="CZ47" s="44">
        <v>0</v>
      </c>
      <c r="DA47" s="44">
        <v>0</v>
      </c>
      <c r="DB47" s="44">
        <v>0</v>
      </c>
      <c r="DC47" s="44">
        <v>0</v>
      </c>
      <c r="DD47" s="45">
        <v>3470</v>
      </c>
      <c r="DE47" s="45">
        <v>14622</v>
      </c>
      <c r="DF47" s="44">
        <v>23033.333333333336</v>
      </c>
      <c r="DG47" s="44">
        <v>59.315755066463268</v>
      </c>
      <c r="DH47" s="45">
        <v>8485</v>
      </c>
      <c r="DI47" s="45">
        <v>39304</v>
      </c>
      <c r="DJ47" s="44">
        <v>10001.190476190475</v>
      </c>
      <c r="DK47" s="44">
        <v>51.454664560132571</v>
      </c>
    </row>
    <row r="48" spans="1:115" x14ac:dyDescent="0.2">
      <c r="A48" s="42">
        <v>2021</v>
      </c>
      <c r="B48" s="42" t="s">
        <v>165</v>
      </c>
      <c r="C48" s="42" t="s">
        <v>161</v>
      </c>
      <c r="D48" s="43">
        <v>94.652594136699207</v>
      </c>
      <c r="E48" s="43">
        <v>94.615909833064521</v>
      </c>
      <c r="F48" s="43">
        <v>100.36533987189735</v>
      </c>
      <c r="G48" s="43">
        <v>96.600768997950638</v>
      </c>
      <c r="H48" s="43">
        <v>95.244296748697678</v>
      </c>
      <c r="I48" s="43">
        <v>80.583265801950077</v>
      </c>
      <c r="J48" s="43">
        <v>75.1953715297267</v>
      </c>
      <c r="K48" s="43">
        <v>106.17408906864041</v>
      </c>
      <c r="L48" s="43">
        <v>97.402865431091271</v>
      </c>
      <c r="M48" s="43">
        <v>86.347215885652389</v>
      </c>
      <c r="N48" s="43">
        <v>93.598505650239503</v>
      </c>
      <c r="O48" s="43">
        <v>101.29852752374589</v>
      </c>
      <c r="P48" s="43">
        <v>107.68191881806663</v>
      </c>
      <c r="Q48" s="43">
        <v>71.541311824054304</v>
      </c>
      <c r="R48" s="43">
        <v>75.298628429446197</v>
      </c>
      <c r="S48" s="43">
        <v>115.5309795642633</v>
      </c>
      <c r="T48" s="43">
        <v>105.21226661198446</v>
      </c>
      <c r="U48" s="43">
        <v>92.602491753523736</v>
      </c>
      <c r="V48" s="43">
        <v>100.5759028291335</v>
      </c>
      <c r="W48" s="43">
        <v>110.86769494891162</v>
      </c>
      <c r="X48" s="43">
        <v>113.93711397069659</v>
      </c>
      <c r="Y48" s="43">
        <v>78.560425334023009</v>
      </c>
      <c r="Z48" s="43">
        <v>75.875267392243799</v>
      </c>
      <c r="AA48" s="43">
        <v>124.9866357066675</v>
      </c>
      <c r="AB48" s="44">
        <v>-0.99087323805735483</v>
      </c>
      <c r="AC48" s="44">
        <v>0.71415028755608123</v>
      </c>
      <c r="AD48" s="44">
        <v>7.054527551860601</v>
      </c>
      <c r="AE48" s="44">
        <v>-3.5193592754962588</v>
      </c>
      <c r="AF48" s="44">
        <v>2.9971428802680444</v>
      </c>
      <c r="AG48" s="44">
        <v>-10.435443212524421</v>
      </c>
      <c r="AH48" s="44">
        <v>-1.8706333107955775</v>
      </c>
      <c r="AI48" s="44">
        <v>4.5093747957804187</v>
      </c>
      <c r="AJ48" s="44">
        <v>28.462128760259418</v>
      </c>
      <c r="AK48" s="44">
        <v>65.397929436226107</v>
      </c>
      <c r="AL48" s="44">
        <v>46.373067692147707</v>
      </c>
      <c r="AM48" s="44">
        <v>7.2969845748013906</v>
      </c>
      <c r="AN48" s="44">
        <v>59.865101152062209</v>
      </c>
      <c r="AO48" s="44">
        <v>109.04178998667446</v>
      </c>
      <c r="AP48" s="44">
        <v>344.59837007669654</v>
      </c>
      <c r="AQ48" s="44">
        <v>26.3130235012516</v>
      </c>
      <c r="AR48" s="44">
        <v>34.428133998884668</v>
      </c>
      <c r="AS48" s="44">
        <v>72.283009239268424</v>
      </c>
      <c r="AT48" s="44">
        <v>50.121977924084774</v>
      </c>
      <c r="AU48" s="44">
        <v>13.671625637730989</v>
      </c>
      <c r="AV48" s="44">
        <v>66.28266492355867</v>
      </c>
      <c r="AW48" s="44">
        <v>121.55989398487823</v>
      </c>
      <c r="AX48" s="44">
        <v>345.87022106400707</v>
      </c>
      <c r="AY48" s="44">
        <v>31.204531331830367</v>
      </c>
      <c r="AZ48" s="44">
        <v>-4.1097703799983121</v>
      </c>
      <c r="BA48" s="44">
        <v>-6.2329716552746213</v>
      </c>
      <c r="BB48" s="44">
        <v>1.2142819752541056</v>
      </c>
      <c r="BC48" s="44">
        <v>-4.0688908442012783</v>
      </c>
      <c r="BD48" s="44">
        <v>-1.1015407950843104</v>
      </c>
      <c r="BE48" s="44">
        <v>-10.100349185548174</v>
      </c>
      <c r="BF48" s="44">
        <v>-14.409961685823768</v>
      </c>
      <c r="BG48" s="44">
        <v>2.318743365339837</v>
      </c>
      <c r="BH48" s="44">
        <v>18.730248557551477</v>
      </c>
      <c r="BI48" s="44">
        <v>44.185791099567219</v>
      </c>
      <c r="BJ48" s="44">
        <v>44.398492534161747</v>
      </c>
      <c r="BK48" s="44">
        <v>2.7494670319093029</v>
      </c>
      <c r="BL48" s="44">
        <v>49.540749180511789</v>
      </c>
      <c r="BM48" s="44">
        <v>27.829544819433181</v>
      </c>
      <c r="BN48" s="44">
        <v>55.819718041043423</v>
      </c>
      <c r="BO48" s="44">
        <v>17.510084627872537</v>
      </c>
      <c r="BP48" s="44">
        <v>22.431004303911315</v>
      </c>
      <c r="BQ48" s="44">
        <v>50.963192890495044</v>
      </c>
      <c r="BR48" s="44">
        <v>48.895209769565653</v>
      </c>
      <c r="BS48" s="44">
        <v>5.5970631728559095</v>
      </c>
      <c r="BT48" s="44">
        <v>54.951695229020679</v>
      </c>
      <c r="BU48" s="44">
        <v>35.683346383267242</v>
      </c>
      <c r="BV48" s="44">
        <v>54.83264770032028</v>
      </c>
      <c r="BW48" s="44">
        <v>22.591318071313115</v>
      </c>
      <c r="BX48" s="44">
        <v>-0.42939561740251614</v>
      </c>
      <c r="BY48" s="44">
        <v>0.22935643643918169</v>
      </c>
      <c r="BZ48" s="44">
        <v>0.37935744137814426</v>
      </c>
      <c r="CA48" s="44">
        <v>-1.4160796745675379</v>
      </c>
      <c r="CB48" s="44">
        <v>0.30754613067980957</v>
      </c>
      <c r="CC48" s="44">
        <v>-0.21842081486706583</v>
      </c>
      <c r="CD48" s="44">
        <v>-6.1853410435994526E-3</v>
      </c>
      <c r="CE48" s="44">
        <v>0.29503020457855167</v>
      </c>
      <c r="CF48" s="44">
        <v>29.709190000770533</v>
      </c>
      <c r="CG48" s="44">
        <v>8.2044152032123847</v>
      </c>
      <c r="CH48" s="44">
        <v>3.4244468919476141</v>
      </c>
      <c r="CI48" s="44">
        <v>4.532278199516198</v>
      </c>
      <c r="CJ48" s="44">
        <v>6.4569091111966657</v>
      </c>
      <c r="CK48" s="44">
        <v>0.69233355756767279</v>
      </c>
      <c r="CL48" s="44">
        <v>5.1066382621794872</v>
      </c>
      <c r="CM48" s="44">
        <v>1.2921687751505109</v>
      </c>
      <c r="CN48" s="44">
        <v>-3.5438298732355098</v>
      </c>
      <c r="CO48" s="44">
        <v>-0.29712050300103632</v>
      </c>
      <c r="CP48" s="44">
        <v>-4.9046426753082272E-4</v>
      </c>
      <c r="CQ48" s="44">
        <v>-1.8489324199950932</v>
      </c>
      <c r="CR48" s="44">
        <v>-0.14638754063315551</v>
      </c>
      <c r="CS48" s="44">
        <v>-0.22509876951066984</v>
      </c>
      <c r="CT48" s="44">
        <v>-1.1642410628643891</v>
      </c>
      <c r="CU48" s="44">
        <v>0.1384408870363654</v>
      </c>
      <c r="CV48" s="44">
        <v>0</v>
      </c>
      <c r="CW48" s="44">
        <v>0</v>
      </c>
      <c r="CX48" s="44">
        <v>0</v>
      </c>
      <c r="CY48" s="44">
        <v>0</v>
      </c>
      <c r="CZ48" s="44">
        <v>0</v>
      </c>
      <c r="DA48" s="44">
        <v>0</v>
      </c>
      <c r="DB48" s="44">
        <v>0</v>
      </c>
      <c r="DC48" s="44">
        <v>0</v>
      </c>
      <c r="DD48" s="45">
        <v>3007</v>
      </c>
      <c r="DE48" s="45">
        <v>17629</v>
      </c>
      <c r="DF48" s="44">
        <v>70.271800679501695</v>
      </c>
      <c r="DG48" s="44">
        <v>61.083698830409361</v>
      </c>
      <c r="DH48" s="45">
        <v>10313</v>
      </c>
      <c r="DI48" s="45">
        <v>49617</v>
      </c>
      <c r="DJ48" s="44">
        <v>124.29317094388863</v>
      </c>
      <c r="DK48" s="44">
        <v>62.417755081999402</v>
      </c>
    </row>
    <row r="49" spans="1:115" x14ac:dyDescent="0.2">
      <c r="A49" s="42">
        <v>2021</v>
      </c>
      <c r="B49" s="42" t="s">
        <v>166</v>
      </c>
      <c r="C49" s="42" t="s">
        <v>161</v>
      </c>
      <c r="D49" s="43">
        <v>94.674395513211977</v>
      </c>
      <c r="E49" s="43">
        <v>94.782152646526228</v>
      </c>
      <c r="F49" s="43">
        <v>101.08045787136415</v>
      </c>
      <c r="G49" s="43">
        <v>96.197136467688694</v>
      </c>
      <c r="H49" s="43">
        <v>94.813933297407331</v>
      </c>
      <c r="I49" s="43">
        <v>82.279624792012882</v>
      </c>
      <c r="J49" s="43">
        <v>76.559734035663396</v>
      </c>
      <c r="K49" s="43">
        <v>106.64531758127877</v>
      </c>
      <c r="L49" s="43">
        <v>110.69065358733413</v>
      </c>
      <c r="M49" s="43">
        <v>118.62483585749489</v>
      </c>
      <c r="N49" s="43">
        <v>121.76550147963692</v>
      </c>
      <c r="O49" s="43">
        <v>105.79265319818796</v>
      </c>
      <c r="P49" s="43">
        <v>114.854900166817</v>
      </c>
      <c r="Q49" s="43">
        <v>91.454633082513567</v>
      </c>
      <c r="R49" s="43">
        <v>103.01196672462032</v>
      </c>
      <c r="S49" s="43">
        <v>121.79339684774204</v>
      </c>
      <c r="T49" s="43">
        <v>119.46313973268852</v>
      </c>
      <c r="U49" s="43">
        <v>127.61595020579624</v>
      </c>
      <c r="V49" s="43">
        <v>131.69289989330258</v>
      </c>
      <c r="W49" s="43">
        <v>115.32585820872457</v>
      </c>
      <c r="X49" s="43">
        <v>122.44436350883996</v>
      </c>
      <c r="Y49" s="43">
        <v>100.9407400785815</v>
      </c>
      <c r="Z49" s="43">
        <v>104.09013076388973</v>
      </c>
      <c r="AA49" s="43">
        <v>132.2328475716694</v>
      </c>
      <c r="AB49" s="44">
        <v>2.9656314244852489E-2</v>
      </c>
      <c r="AC49" s="44">
        <v>3.6421476335778857</v>
      </c>
      <c r="AD49" s="44">
        <v>7.6535611899576583</v>
      </c>
      <c r="AE49" s="44">
        <v>-2.7168259820993801</v>
      </c>
      <c r="AF49" s="44">
        <v>1.9746268897010255</v>
      </c>
      <c r="AG49" s="44">
        <v>-6.0786608501938844</v>
      </c>
      <c r="AH49" s="44">
        <v>1.0485525416001673</v>
      </c>
      <c r="AI49" s="44">
        <v>5.6860971799636006</v>
      </c>
      <c r="AJ49" s="44">
        <v>18.728046280866639</v>
      </c>
      <c r="AK49" s="44">
        <v>47.348133841064779</v>
      </c>
      <c r="AL49" s="44">
        <v>39.721620013010764</v>
      </c>
      <c r="AM49" s="44">
        <v>3.9858989122272703</v>
      </c>
      <c r="AN49" s="44">
        <v>11.810195782352185</v>
      </c>
      <c r="AO49" s="44">
        <v>50.875104624012678</v>
      </c>
      <c r="AP49" s="44">
        <v>87.743473509578635</v>
      </c>
      <c r="AQ49" s="44">
        <v>28.478564123174177</v>
      </c>
      <c r="AR49" s="44">
        <v>24.814134138533618</v>
      </c>
      <c r="AS49" s="44">
        <v>53.142123306970149</v>
      </c>
      <c r="AT49" s="44">
        <v>44.210126524180573</v>
      </c>
      <c r="AU49" s="44">
        <v>10.578801826889549</v>
      </c>
      <c r="AV49" s="44">
        <v>17.712719552315082</v>
      </c>
      <c r="AW49" s="44">
        <v>60.454470432288353</v>
      </c>
      <c r="AX49" s="44">
        <v>90.990283482311753</v>
      </c>
      <c r="AY49" s="44">
        <v>33.678226878847099</v>
      </c>
      <c r="AZ49" s="44">
        <v>-3.443923150694872</v>
      </c>
      <c r="BA49" s="44">
        <v>-4.6978917516929837</v>
      </c>
      <c r="BB49" s="44">
        <v>2.2566996381353732</v>
      </c>
      <c r="BC49" s="44">
        <v>-3.8473839532974563</v>
      </c>
      <c r="BD49" s="44">
        <v>-0.60546187887906555</v>
      </c>
      <c r="BE49" s="44">
        <v>-9.4631800148168956</v>
      </c>
      <c r="BF49" s="44">
        <v>-12.185521697772849</v>
      </c>
      <c r="BG49" s="44">
        <v>2.8753455224229674</v>
      </c>
      <c r="BH49" s="44">
        <v>18.729848880839416</v>
      </c>
      <c r="BI49" s="44">
        <v>44.797101020258538</v>
      </c>
      <c r="BJ49" s="44">
        <v>43.497019612365229</v>
      </c>
      <c r="BK49" s="44">
        <v>2.9607790061461969</v>
      </c>
      <c r="BL49" s="44">
        <v>41.250352048619199</v>
      </c>
      <c r="BM49" s="44">
        <v>31.765130455793013</v>
      </c>
      <c r="BN49" s="44">
        <v>62.31402533889576</v>
      </c>
      <c r="BO49" s="44">
        <v>19.326063993448805</v>
      </c>
      <c r="BP49" s="44">
        <v>22.86396599968581</v>
      </c>
      <c r="BQ49" s="44">
        <v>51.389039457780903</v>
      </c>
      <c r="BR49" s="44">
        <v>47.981801655138078</v>
      </c>
      <c r="BS49" s="44">
        <v>6.4466885313088751</v>
      </c>
      <c r="BT49" s="44">
        <v>46.768662525864734</v>
      </c>
      <c r="BU49" s="44">
        <v>39.950852499348819</v>
      </c>
      <c r="BV49" s="44">
        <v>62.108056779304263</v>
      </c>
      <c r="BW49" s="44">
        <v>24.444412201651431</v>
      </c>
      <c r="BX49" s="44">
        <v>0.62219660325008241</v>
      </c>
      <c r="BY49" s="44">
        <v>0.44939922858032544</v>
      </c>
      <c r="BZ49" s="44">
        <v>0.39001057014099139</v>
      </c>
      <c r="CA49" s="44">
        <v>-1.0395732953847241</v>
      </c>
      <c r="CB49" s="44">
        <v>0.29366492721713144</v>
      </c>
      <c r="CC49" s="44">
        <v>-0.1262014053881676</v>
      </c>
      <c r="CD49" s="44">
        <v>0.27652624468105835</v>
      </c>
      <c r="CE49" s="44">
        <v>0.37837033340346737</v>
      </c>
      <c r="CF49" s="44">
        <v>18.80747514649979</v>
      </c>
      <c r="CG49" s="44">
        <v>7.4202063401891314</v>
      </c>
      <c r="CH49" s="44">
        <v>3.1836690761271154</v>
      </c>
      <c r="CI49" s="44">
        <v>1.5871784373798752</v>
      </c>
      <c r="CJ49" s="44">
        <v>1.571718885801894</v>
      </c>
      <c r="CK49" s="44">
        <v>0.45739094246881579</v>
      </c>
      <c r="CL49" s="44">
        <v>3.4100816048966176</v>
      </c>
      <c r="CM49" s="44">
        <v>1.1772298596363433</v>
      </c>
      <c r="CN49" s="44">
        <v>-2.8876654668635755</v>
      </c>
      <c r="CO49" s="44">
        <v>-0.1768578182658693</v>
      </c>
      <c r="CP49" s="44">
        <v>6.0556486390039986E-2</v>
      </c>
      <c r="CQ49" s="44">
        <v>-1.7226046051951542</v>
      </c>
      <c r="CR49" s="44">
        <v>-7.9054982995083414E-2</v>
      </c>
      <c r="CS49" s="44">
        <v>-0.20895673674473447</v>
      </c>
      <c r="CT49" s="44">
        <v>-0.93781387742631506</v>
      </c>
      <c r="CU49" s="44">
        <v>0.17706606737354094</v>
      </c>
      <c r="CV49" s="44">
        <v>0</v>
      </c>
      <c r="CW49" s="44">
        <v>0</v>
      </c>
      <c r="CX49" s="44">
        <v>0</v>
      </c>
      <c r="CY49" s="44">
        <v>0</v>
      </c>
      <c r="CZ49" s="44">
        <v>0</v>
      </c>
      <c r="DA49" s="44">
        <v>0</v>
      </c>
      <c r="DB49" s="44">
        <v>0</v>
      </c>
      <c r="DC49" s="44">
        <v>0</v>
      </c>
      <c r="DD49" s="45">
        <v>3769</v>
      </c>
      <c r="DE49" s="45">
        <v>21398</v>
      </c>
      <c r="DF49" s="44">
        <v>58.761583824768323</v>
      </c>
      <c r="DG49" s="44">
        <v>60.669770235771139</v>
      </c>
      <c r="DH49" s="45">
        <v>11392</v>
      </c>
      <c r="DI49" s="45">
        <v>61009</v>
      </c>
      <c r="DJ49" s="44">
        <v>33.630498533724349</v>
      </c>
      <c r="DK49" s="44">
        <v>56.137073245636479</v>
      </c>
    </row>
    <row r="50" spans="1:115" x14ac:dyDescent="0.2">
      <c r="A50" s="42">
        <v>2021</v>
      </c>
      <c r="B50" s="42" t="s">
        <v>167</v>
      </c>
      <c r="C50" s="42" t="s">
        <v>161</v>
      </c>
      <c r="D50" s="43">
        <v>95.638194808030406</v>
      </c>
      <c r="E50" s="43">
        <v>95.530245307103925</v>
      </c>
      <c r="F50" s="43">
        <v>103.28592572076258</v>
      </c>
      <c r="G50" s="43">
        <v>97.300544960752006</v>
      </c>
      <c r="H50" s="43">
        <v>94.049757499550907</v>
      </c>
      <c r="I50" s="43">
        <v>82.257876599608906</v>
      </c>
      <c r="J50" s="43">
        <v>77.906826130132544</v>
      </c>
      <c r="K50" s="43">
        <v>107.94783301229293</v>
      </c>
      <c r="L50" s="43">
        <v>119.0929069232904</v>
      </c>
      <c r="M50" s="43">
        <v>121.51188839683465</v>
      </c>
      <c r="N50" s="43">
        <v>134.88640400642043</v>
      </c>
      <c r="O50" s="43">
        <v>116.58817074433976</v>
      </c>
      <c r="P50" s="43">
        <v>121.91998744021572</v>
      </c>
      <c r="Q50" s="43">
        <v>97.802807579836212</v>
      </c>
      <c r="R50" s="43">
        <v>105.7927794724463</v>
      </c>
      <c r="S50" s="43">
        <v>125.08623349183672</v>
      </c>
      <c r="T50" s="43">
        <v>128.86524171083263</v>
      </c>
      <c r="U50" s="43">
        <v>131.54564724398122</v>
      </c>
      <c r="V50" s="43">
        <v>146.48819182651266</v>
      </c>
      <c r="W50" s="43">
        <v>127.1228692483291</v>
      </c>
      <c r="X50" s="43">
        <v>130.44723494228771</v>
      </c>
      <c r="Y50" s="43">
        <v>108.20705588382837</v>
      </c>
      <c r="Z50" s="43">
        <v>107.11510933361896</v>
      </c>
      <c r="AA50" s="43">
        <v>136.19069750518585</v>
      </c>
      <c r="AB50" s="44">
        <v>1.5706181508336359</v>
      </c>
      <c r="AC50" s="44">
        <v>4.1761087730657342</v>
      </c>
      <c r="AD50" s="44">
        <v>11.440763663566988</v>
      </c>
      <c r="AE50" s="44">
        <v>-1.0534169126738324</v>
      </c>
      <c r="AF50" s="44">
        <v>0.49986803483876852</v>
      </c>
      <c r="AG50" s="44">
        <v>-3.1708298284755077</v>
      </c>
      <c r="AH50" s="44">
        <v>4.5422943221320899</v>
      </c>
      <c r="AI50" s="44">
        <v>6.8855044605169446</v>
      </c>
      <c r="AJ50" s="44">
        <v>35.443329394198273</v>
      </c>
      <c r="AK50" s="44">
        <v>70.624965291003733</v>
      </c>
      <c r="AL50" s="44">
        <v>48.383074671308378</v>
      </c>
      <c r="AM50" s="44">
        <v>22.094815983626013</v>
      </c>
      <c r="AN50" s="44">
        <v>28.412285492817844</v>
      </c>
      <c r="AO50" s="44">
        <v>80.840298423955616</v>
      </c>
      <c r="AP50" s="44">
        <v>128.34879372389065</v>
      </c>
      <c r="AQ50" s="44">
        <v>14.571319308292473</v>
      </c>
      <c r="AR50" s="44">
        <v>42.508269017389068</v>
      </c>
      <c r="AS50" s="44">
        <v>77.502869491111696</v>
      </c>
      <c r="AT50" s="44">
        <v>53.807977096180856</v>
      </c>
      <c r="AU50" s="44">
        <v>29.941137469136425</v>
      </c>
      <c r="AV50" s="44">
        <v>35.013415151547036</v>
      </c>
      <c r="AW50" s="44">
        <v>91.949630500977136</v>
      </c>
      <c r="AX50" s="44">
        <v>132.8779282532941</v>
      </c>
      <c r="AY50" s="44">
        <v>18.823416611916976</v>
      </c>
      <c r="AZ50" s="44">
        <v>-2.7521607758891453</v>
      </c>
      <c r="BA50" s="44">
        <v>-3.5012049034331305</v>
      </c>
      <c r="BB50" s="44">
        <v>3.5220666242546494</v>
      </c>
      <c r="BC50" s="44">
        <v>-3.4559572411367534</v>
      </c>
      <c r="BD50" s="44">
        <v>-0.45110648972362943</v>
      </c>
      <c r="BE50" s="44">
        <v>-8.6251990821869065</v>
      </c>
      <c r="BF50" s="44">
        <v>-10.111487845526135</v>
      </c>
      <c r="BG50" s="44">
        <v>3.4445926657308945</v>
      </c>
      <c r="BH50" s="44">
        <v>21.172477814728087</v>
      </c>
      <c r="BI50" s="44">
        <v>48.568731020050663</v>
      </c>
      <c r="BJ50" s="44">
        <v>44.314947217789083</v>
      </c>
      <c r="BK50" s="44">
        <v>5.605777608771878</v>
      </c>
      <c r="BL50" s="44">
        <v>39.083222271351303</v>
      </c>
      <c r="BM50" s="44">
        <v>38.253882460895781</v>
      </c>
      <c r="BN50" s="44">
        <v>71.994189811778028</v>
      </c>
      <c r="BO50" s="44">
        <v>18.564621380476186</v>
      </c>
      <c r="BP50" s="44">
        <v>25.741818183455489</v>
      </c>
      <c r="BQ50" s="44">
        <v>55.25577066238192</v>
      </c>
      <c r="BR50" s="44">
        <v>48.966272759969478</v>
      </c>
      <c r="BS50" s="44">
        <v>9.6869725245687164</v>
      </c>
      <c r="BT50" s="44">
        <v>44.776037423413449</v>
      </c>
      <c r="BU50" s="44">
        <v>46.904739312779228</v>
      </c>
      <c r="BV50" s="44">
        <v>72.381403485027221</v>
      </c>
      <c r="BW50" s="44">
        <v>23.532434746421483</v>
      </c>
      <c r="BX50" s="44">
        <v>1.9668067086533103</v>
      </c>
      <c r="BY50" s="44">
        <v>0.49311201850367758</v>
      </c>
      <c r="BZ50" s="44">
        <v>0.61818928064101275</v>
      </c>
      <c r="CA50" s="44">
        <v>-0.23538796702093104</v>
      </c>
      <c r="CB50" s="44">
        <v>9.1502347238436671E-2</v>
      </c>
      <c r="CC50" s="44">
        <v>-6.3577219346289529E-2</v>
      </c>
      <c r="CD50" s="44">
        <v>0.59897601590361471</v>
      </c>
      <c r="CE50" s="44">
        <v>0.4639922327337892</v>
      </c>
      <c r="CF50" s="44">
        <v>35.470858172325961</v>
      </c>
      <c r="CG50" s="44">
        <v>10.387378403307476</v>
      </c>
      <c r="CH50" s="44">
        <v>4.3902759802146489</v>
      </c>
      <c r="CI50" s="44">
        <v>11.332481504210833</v>
      </c>
      <c r="CJ50" s="44">
        <v>3.5187194243906821</v>
      </c>
      <c r="CK50" s="44">
        <v>0.68503928932959957</v>
      </c>
      <c r="CL50" s="44">
        <v>4.4240959234784434</v>
      </c>
      <c r="CM50" s="44">
        <v>0.73286764739428756</v>
      </c>
      <c r="CN50" s="44">
        <v>-2.2176182957604902</v>
      </c>
      <c r="CO50" s="44">
        <v>-8.4462311545358229E-2</v>
      </c>
      <c r="CP50" s="44">
        <v>0.12918686375784627</v>
      </c>
      <c r="CQ50" s="44">
        <v>-1.5202505195731126</v>
      </c>
      <c r="CR50" s="44">
        <v>-4.1813156901720952E-2</v>
      </c>
      <c r="CS50" s="44">
        <v>-0.1894417837899974</v>
      </c>
      <c r="CT50" s="44">
        <v>-0.72747866996219523</v>
      </c>
      <c r="CU50" s="44">
        <v>0.21664128225404805</v>
      </c>
      <c r="CV50" s="44">
        <v>0</v>
      </c>
      <c r="CW50" s="44">
        <v>0</v>
      </c>
      <c r="CX50" s="44">
        <v>0</v>
      </c>
      <c r="CY50" s="44">
        <v>0</v>
      </c>
      <c r="CZ50" s="44">
        <v>0</v>
      </c>
      <c r="DA50" s="44">
        <v>0</v>
      </c>
      <c r="DB50" s="44">
        <v>0</v>
      </c>
      <c r="DC50" s="44">
        <v>0</v>
      </c>
      <c r="DD50" s="45">
        <v>4142</v>
      </c>
      <c r="DE50" s="45">
        <v>25540</v>
      </c>
      <c r="DF50" s="44">
        <v>63.521515988945907</v>
      </c>
      <c r="DG50" s="44">
        <v>61.125481042205543</v>
      </c>
      <c r="DH50" s="45">
        <v>12940</v>
      </c>
      <c r="DI50" s="45">
        <v>73949</v>
      </c>
      <c r="DJ50" s="44">
        <v>32.609141217462593</v>
      </c>
      <c r="DK50" s="44">
        <v>51.435534076015735</v>
      </c>
    </row>
    <row r="51" spans="1:115" x14ac:dyDescent="0.2">
      <c r="A51" s="42">
        <v>2021</v>
      </c>
      <c r="B51" s="42" t="s">
        <v>168</v>
      </c>
      <c r="C51" s="42" t="s">
        <v>161</v>
      </c>
      <c r="D51" s="43">
        <v>95.63075483982756</v>
      </c>
      <c r="E51" s="43">
        <v>96.521764944536258</v>
      </c>
      <c r="F51" s="43">
        <v>103.50330304951821</v>
      </c>
      <c r="G51" s="43">
        <v>96.689490157939076</v>
      </c>
      <c r="H51" s="43">
        <v>94.075205077540247</v>
      </c>
      <c r="I51" s="43">
        <v>83.454027169711381</v>
      </c>
      <c r="J51" s="43">
        <v>79.322999870471904</v>
      </c>
      <c r="K51" s="43">
        <v>108.62149067484425</v>
      </c>
      <c r="L51" s="43">
        <v>115.76520986647078</v>
      </c>
      <c r="M51" s="43">
        <v>116.86663438065492</v>
      </c>
      <c r="N51" s="43">
        <v>127.61425940132682</v>
      </c>
      <c r="O51" s="43">
        <v>112.50246543876388</v>
      </c>
      <c r="P51" s="43">
        <v>126.88855730915824</v>
      </c>
      <c r="Q51" s="43">
        <v>102.93069688093992</v>
      </c>
      <c r="R51" s="43">
        <v>102.50763425982407</v>
      </c>
      <c r="S51" s="43">
        <v>119.61446435569631</v>
      </c>
      <c r="T51" s="43">
        <v>126.14672326740961</v>
      </c>
      <c r="U51" s="43">
        <v>127.50689005784909</v>
      </c>
      <c r="V51" s="43">
        <v>139.26784835204248</v>
      </c>
      <c r="W51" s="43">
        <v>123.70500082370282</v>
      </c>
      <c r="X51" s="43">
        <v>136.64754890850531</v>
      </c>
      <c r="Y51" s="43">
        <v>114.07738497344293</v>
      </c>
      <c r="Z51" s="43">
        <v>104.06914011881234</v>
      </c>
      <c r="AA51" s="43">
        <v>130.67825504668525</v>
      </c>
      <c r="AB51" s="44">
        <v>2.6856085905863081</v>
      </c>
      <c r="AC51" s="44">
        <v>5.846734813464427</v>
      </c>
      <c r="AD51" s="44">
        <v>11.073121089094551</v>
      </c>
      <c r="AE51" s="44">
        <v>-9.0164966658068391E-2</v>
      </c>
      <c r="AF51" s="44">
        <v>1.5364730592131615</v>
      </c>
      <c r="AG51" s="44">
        <v>-1.0498784351133938</v>
      </c>
      <c r="AH51" s="44">
        <v>8.9421252371916449</v>
      </c>
      <c r="AI51" s="44">
        <v>6.1142449589792314</v>
      </c>
      <c r="AJ51" s="44">
        <v>36.073848836519538</v>
      </c>
      <c r="AK51" s="44">
        <v>62.087025540661458</v>
      </c>
      <c r="AL51" s="44">
        <v>37.494318382692818</v>
      </c>
      <c r="AM51" s="44">
        <v>25.761636193422397</v>
      </c>
      <c r="AN51" s="44">
        <v>34.026357230148662</v>
      </c>
      <c r="AO51" s="44">
        <v>66.473754016658489</v>
      </c>
      <c r="AP51" s="44">
        <v>114.40975293740783</v>
      </c>
      <c r="AQ51" s="44">
        <v>15.903474762809623</v>
      </c>
      <c r="AR51" s="44">
        <v>43.947705663858507</v>
      </c>
      <c r="AS51" s="44">
        <v>69.163028421830859</v>
      </c>
      <c r="AT51" s="44">
        <v>42.786541275349599</v>
      </c>
      <c r="AU51" s="44">
        <v>34.979276511952342</v>
      </c>
      <c r="AV51" s="44">
        <v>41.439322123010001</v>
      </c>
      <c r="AW51" s="44">
        <v>74.948842976099968</v>
      </c>
      <c r="AX51" s="44">
        <v>121.53793030539805</v>
      </c>
      <c r="AY51" s="44">
        <v>19.619401293911022</v>
      </c>
      <c r="AZ51" s="44">
        <v>-2.099295342732832</v>
      </c>
      <c r="BA51" s="44">
        <v>-2.3958549861037626</v>
      </c>
      <c r="BB51" s="44">
        <v>4.4408108021155135</v>
      </c>
      <c r="BC51" s="44">
        <v>-3.0481279015760587</v>
      </c>
      <c r="BD51" s="44">
        <v>-0.20968577551359058</v>
      </c>
      <c r="BE51" s="44">
        <v>-7.7405866738237128</v>
      </c>
      <c r="BF51" s="44">
        <v>-8.0526936285816966</v>
      </c>
      <c r="BG51" s="44">
        <v>3.7803784047515165</v>
      </c>
      <c r="BH51" s="44">
        <v>23.01856435869054</v>
      </c>
      <c r="BI51" s="44">
        <v>50.30991767199842</v>
      </c>
      <c r="BJ51" s="44">
        <v>43.319346547565686</v>
      </c>
      <c r="BK51" s="44">
        <v>7.9167239040068615</v>
      </c>
      <c r="BL51" s="44">
        <v>38.35465976463874</v>
      </c>
      <c r="BM51" s="44">
        <v>41.95950372878545</v>
      </c>
      <c r="BN51" s="44">
        <v>77.567471142015961</v>
      </c>
      <c r="BO51" s="44">
        <v>18.214745195885975</v>
      </c>
      <c r="BP51" s="44">
        <v>28.005227907930209</v>
      </c>
      <c r="BQ51" s="44">
        <v>57.076087212512782</v>
      </c>
      <c r="BR51" s="44">
        <v>48.054652112188649</v>
      </c>
      <c r="BS51" s="44">
        <v>12.580840092950595</v>
      </c>
      <c r="BT51" s="44">
        <v>44.292436871464091</v>
      </c>
      <c r="BU51" s="44">
        <v>50.661658352394376</v>
      </c>
      <c r="BV51" s="44">
        <v>78.728237174907761</v>
      </c>
      <c r="BW51" s="44">
        <v>23.008359795196508</v>
      </c>
      <c r="BX51" s="44">
        <v>3.2018407802724274</v>
      </c>
      <c r="BY51" s="44">
        <v>0.6124781068513836</v>
      </c>
      <c r="BZ51" s="44">
        <v>0.58202933424786552</v>
      </c>
      <c r="CA51" s="44">
        <v>0.42115253930790741</v>
      </c>
      <c r="CB51" s="44">
        <v>0.24012644443355063</v>
      </c>
      <c r="CC51" s="44">
        <v>-1.0103811868385588E-2</v>
      </c>
      <c r="CD51" s="44">
        <v>0.9348094009925938</v>
      </c>
      <c r="CE51" s="44">
        <v>0.42134876630751206</v>
      </c>
      <c r="CF51" s="44">
        <v>36.362033619557309</v>
      </c>
      <c r="CG51" s="44">
        <v>10.010154251103518</v>
      </c>
      <c r="CH51" s="44">
        <v>3.6149686307663047</v>
      </c>
      <c r="CI51" s="44">
        <v>12.582414281015</v>
      </c>
      <c r="CJ51" s="44">
        <v>4.5054252101511212</v>
      </c>
      <c r="CK51" s="44">
        <v>0.67904933249980448</v>
      </c>
      <c r="CL51" s="44">
        <v>4.1731552630717825</v>
      </c>
      <c r="CM51" s="44">
        <v>0.79686665094977371</v>
      </c>
      <c r="CN51" s="44">
        <v>-1.5385012641203362</v>
      </c>
      <c r="CO51" s="44">
        <v>-8.174115802210962E-4</v>
      </c>
      <c r="CP51" s="44">
        <v>0.18353750916538167</v>
      </c>
      <c r="CQ51" s="44">
        <v>-1.2935663370642825</v>
      </c>
      <c r="CR51" s="44">
        <v>2.7032968688802415E-2</v>
      </c>
      <c r="CS51" s="44">
        <v>-0.16558423153661436</v>
      </c>
      <c r="CT51" s="44">
        <v>-0.5303157370128363</v>
      </c>
      <c r="CU51" s="44">
        <v>0.24121197521943372</v>
      </c>
      <c r="CV51" s="44">
        <v>0</v>
      </c>
      <c r="CW51" s="44">
        <v>0</v>
      </c>
      <c r="CX51" s="44">
        <v>0</v>
      </c>
      <c r="CY51" s="44">
        <v>0</v>
      </c>
      <c r="CZ51" s="44">
        <v>0</v>
      </c>
      <c r="DA51" s="44">
        <v>0</v>
      </c>
      <c r="DB51" s="44">
        <v>0</v>
      </c>
      <c r="DC51" s="44">
        <v>0</v>
      </c>
      <c r="DD51" s="45">
        <v>3717</v>
      </c>
      <c r="DE51" s="45">
        <v>29257</v>
      </c>
      <c r="DF51" s="44">
        <v>57.633587786259532</v>
      </c>
      <c r="DG51" s="44">
        <v>60.673293426327632</v>
      </c>
      <c r="DH51" s="45">
        <v>12683</v>
      </c>
      <c r="DI51" s="45">
        <v>86632</v>
      </c>
      <c r="DJ51" s="44">
        <v>49.687241826979815</v>
      </c>
      <c r="DK51" s="44">
        <v>51.177035162725758</v>
      </c>
    </row>
    <row r="52" spans="1:115" x14ac:dyDescent="0.2">
      <c r="A52" s="42">
        <v>2021</v>
      </c>
      <c r="B52" s="42" t="s">
        <v>169</v>
      </c>
      <c r="C52" s="42" t="s">
        <v>161</v>
      </c>
      <c r="D52" s="43">
        <v>95.684158841048657</v>
      </c>
      <c r="E52" s="43">
        <v>97.35891625518272</v>
      </c>
      <c r="F52" s="43">
        <v>103.92233639813473</v>
      </c>
      <c r="G52" s="43">
        <v>96.163744162866905</v>
      </c>
      <c r="H52" s="43">
        <v>94.12011256810969</v>
      </c>
      <c r="I52" s="43">
        <v>83.575195669001587</v>
      </c>
      <c r="J52" s="43">
        <v>80.894607314019254</v>
      </c>
      <c r="K52" s="43">
        <v>109.53242184900122</v>
      </c>
      <c r="L52" s="43">
        <v>114.37548835735143</v>
      </c>
      <c r="M52" s="43">
        <v>115.80045405948496</v>
      </c>
      <c r="N52" s="43">
        <v>127.97583019756496</v>
      </c>
      <c r="O52" s="43">
        <v>109.8582816019097</v>
      </c>
      <c r="P52" s="43">
        <v>124.20624165976075</v>
      </c>
      <c r="Q52" s="43">
        <v>102.49099181312486</v>
      </c>
      <c r="R52" s="43">
        <v>108.19620622215123</v>
      </c>
      <c r="S52" s="43">
        <v>121.20069787909216</v>
      </c>
      <c r="T52" s="43">
        <v>125.58711622700525</v>
      </c>
      <c r="U52" s="43">
        <v>127.60354787302002</v>
      </c>
      <c r="V52" s="43">
        <v>141.00983755062222</v>
      </c>
      <c r="W52" s="43">
        <v>121.88169683752356</v>
      </c>
      <c r="X52" s="43">
        <v>134.13211762504201</v>
      </c>
      <c r="Y52" s="43">
        <v>114.3520173541732</v>
      </c>
      <c r="Z52" s="43">
        <v>110.17150376983903</v>
      </c>
      <c r="AA52" s="43">
        <v>133.12287944840259</v>
      </c>
      <c r="AB52" s="44">
        <v>2.322519646720389</v>
      </c>
      <c r="AC52" s="44">
        <v>7.1624624232126344</v>
      </c>
      <c r="AD52" s="44">
        <v>10.770897415446502</v>
      </c>
      <c r="AE52" s="44">
        <v>-0.46646686048524844</v>
      </c>
      <c r="AF52" s="44">
        <v>-9.6922319144543412E-2</v>
      </c>
      <c r="AG52" s="44">
        <v>1.6744150884918207</v>
      </c>
      <c r="AH52" s="44">
        <v>7.4558384950676793</v>
      </c>
      <c r="AI52" s="44">
        <v>6.3302353303092307</v>
      </c>
      <c r="AJ52" s="44">
        <v>11.125252199708434</v>
      </c>
      <c r="AK52" s="44">
        <v>25.27072018828185</v>
      </c>
      <c r="AL52" s="44">
        <v>19.249023932346155</v>
      </c>
      <c r="AM52" s="44">
        <v>4.3323328934599559</v>
      </c>
      <c r="AN52" s="44">
        <v>6.6981714664859693</v>
      </c>
      <c r="AO52" s="44">
        <v>9.1125169764401104</v>
      </c>
      <c r="AP52" s="44">
        <v>29.822545151403546</v>
      </c>
      <c r="AQ52" s="44">
        <v>19.296390208128365</v>
      </c>
      <c r="AR52" s="44">
        <v>18.344410866050119</v>
      </c>
      <c r="AS52" s="44">
        <v>31.38047882945294</v>
      </c>
      <c r="AT52" s="44">
        <v>24.745465009801968</v>
      </c>
      <c r="AU52" s="44">
        <v>12.979527885238085</v>
      </c>
      <c r="AV52" s="44">
        <v>12.658060642127801</v>
      </c>
      <c r="AW52" s="44">
        <v>14.384836273121749</v>
      </c>
      <c r="AX52" s="44">
        <v>33.973931679434074</v>
      </c>
      <c r="AY52" s="44">
        <v>23.416677337900826</v>
      </c>
      <c r="AZ52" s="44">
        <v>-1.6235755077357639</v>
      </c>
      <c r="BA52" s="44">
        <v>-1.3884966906118401</v>
      </c>
      <c r="BB52" s="44">
        <v>5.1316063101818798</v>
      </c>
      <c r="BC52" s="44">
        <v>-2.7695356792008075</v>
      </c>
      <c r="BD52" s="44">
        <v>-0.19728947492531068</v>
      </c>
      <c r="BE52" s="44">
        <v>-6.77854163432976</v>
      </c>
      <c r="BF52" s="44">
        <v>-6.4942250501417886</v>
      </c>
      <c r="BG52" s="44">
        <v>4.0668665834917572</v>
      </c>
      <c r="BH52" s="44">
        <v>21.468345306404892</v>
      </c>
      <c r="BI52" s="44">
        <v>46.761084341788475</v>
      </c>
      <c r="BJ52" s="44">
        <v>39.843434350417169</v>
      </c>
      <c r="BK52" s="44">
        <v>7.4905122133675173</v>
      </c>
      <c r="BL52" s="44">
        <v>33.590670124505586</v>
      </c>
      <c r="BM52" s="44">
        <v>36.496677234572502</v>
      </c>
      <c r="BN52" s="44">
        <v>68.669467388549194</v>
      </c>
      <c r="BO52" s="44">
        <v>18.338699453384443</v>
      </c>
      <c r="BP52" s="44">
        <v>26.741113944488461</v>
      </c>
      <c r="BQ52" s="44">
        <v>53.367740980235133</v>
      </c>
      <c r="BR52" s="44">
        <v>44.65143974617456</v>
      </c>
      <c r="BS52" s="44">
        <v>12.628162594432691</v>
      </c>
      <c r="BT52" s="44">
        <v>39.498464640046137</v>
      </c>
      <c r="BU52" s="44">
        <v>44.480367498802352</v>
      </c>
      <c r="BV52" s="44">
        <v>70.477599204120793</v>
      </c>
      <c r="BW52" s="44">
        <v>23.056048685953634</v>
      </c>
      <c r="BX52" s="44">
        <v>2.2584836241075861</v>
      </c>
      <c r="BY52" s="44">
        <v>0.7010603159505564</v>
      </c>
      <c r="BZ52" s="44">
        <v>0.56198771718581653</v>
      </c>
      <c r="CA52" s="44">
        <v>-0.32073302530206094</v>
      </c>
      <c r="CB52" s="44">
        <v>3.7370570561007496E-2</v>
      </c>
      <c r="CC52" s="44">
        <v>5.1773579171173381E-2</v>
      </c>
      <c r="CD52" s="44">
        <v>0.7891883852457714</v>
      </c>
      <c r="CE52" s="44">
        <v>0.43783608129532198</v>
      </c>
      <c r="CF52" s="44">
        <v>11.050843575798194</v>
      </c>
      <c r="CG52" s="44">
        <v>5.0140980973578033</v>
      </c>
      <c r="CH52" s="44">
        <v>1.6027882024965776</v>
      </c>
      <c r="CI52" s="44">
        <v>1.1281025116301613</v>
      </c>
      <c r="CJ52" s="44">
        <v>0.9892061562274338</v>
      </c>
      <c r="CK52" s="44">
        <v>0.11634627505077164</v>
      </c>
      <c r="CL52" s="44">
        <v>1.4052836084406679</v>
      </c>
      <c r="CM52" s="44">
        <v>0.79501872459477974</v>
      </c>
      <c r="CN52" s="44">
        <v>-1.1552107633202966</v>
      </c>
      <c r="CO52" s="44">
        <v>7.4864744219073381E-2</v>
      </c>
      <c r="CP52" s="44">
        <v>0.22192919353581689</v>
      </c>
      <c r="CQ52" s="44">
        <v>-1.2086387130861374</v>
      </c>
      <c r="CR52" s="44">
        <v>2.7092915779977481E-2</v>
      </c>
      <c r="CS52" s="44">
        <v>-0.1431056365638349</v>
      </c>
      <c r="CT52" s="44">
        <v>-0.389646305447648</v>
      </c>
      <c r="CU52" s="44">
        <v>0.26229303824245609</v>
      </c>
      <c r="CV52" s="44">
        <v>0</v>
      </c>
      <c r="CW52" s="44">
        <v>0</v>
      </c>
      <c r="CX52" s="44">
        <v>0</v>
      </c>
      <c r="CY52" s="44">
        <v>0</v>
      </c>
      <c r="CZ52" s="44">
        <v>0</v>
      </c>
      <c r="DA52" s="44">
        <v>0</v>
      </c>
      <c r="DB52" s="44">
        <v>0</v>
      </c>
      <c r="DC52" s="44">
        <v>0</v>
      </c>
      <c r="DD52" s="45">
        <v>4206</v>
      </c>
      <c r="DE52" s="45">
        <v>33463</v>
      </c>
      <c r="DF52" s="44">
        <v>22.374163514693059</v>
      </c>
      <c r="DG52" s="44">
        <v>54.592072438325779</v>
      </c>
      <c r="DH52" s="45">
        <v>11957</v>
      </c>
      <c r="DI52" s="45">
        <v>98589</v>
      </c>
      <c r="DJ52" s="44">
        <v>15.314880894975413</v>
      </c>
      <c r="DK52" s="44">
        <v>45.682241333451557</v>
      </c>
    </row>
    <row r="53" spans="1:115" x14ac:dyDescent="0.2">
      <c r="A53" s="42">
        <v>2021</v>
      </c>
      <c r="B53" s="42" t="s">
        <v>170</v>
      </c>
      <c r="C53" s="42" t="s">
        <v>161</v>
      </c>
      <c r="D53" s="43">
        <v>96.959000491563273</v>
      </c>
      <c r="E53" s="43">
        <v>97.922954372284948</v>
      </c>
      <c r="F53" s="43">
        <v>105.47557148364517</v>
      </c>
      <c r="G53" s="43">
        <v>96.967109392196988</v>
      </c>
      <c r="H53" s="43">
        <v>94.498832405245182</v>
      </c>
      <c r="I53" s="43">
        <v>85.746908002545496</v>
      </c>
      <c r="J53" s="43">
        <v>86.144812400155431</v>
      </c>
      <c r="K53" s="43">
        <v>110.04181323413087</v>
      </c>
      <c r="L53" s="43">
        <v>124.18088958468181</v>
      </c>
      <c r="M53" s="43">
        <v>123.0533048049207</v>
      </c>
      <c r="N53" s="43">
        <v>125.77525205013642</v>
      </c>
      <c r="O53" s="43">
        <v>122.03135841389067</v>
      </c>
      <c r="P53" s="43">
        <v>137.74381894493695</v>
      </c>
      <c r="Q53" s="43">
        <v>99.28846756890313</v>
      </c>
      <c r="R53" s="43">
        <v>124.3184349010583</v>
      </c>
      <c r="S53" s="43">
        <v>123.09123026861457</v>
      </c>
      <c r="T53" s="43">
        <v>136.03113303407267</v>
      </c>
      <c r="U53" s="43">
        <v>137.27778043386712</v>
      </c>
      <c r="V53" s="43">
        <v>139.87761741871765</v>
      </c>
      <c r="W53" s="43">
        <v>134.73853960372145</v>
      </c>
      <c r="X53" s="43">
        <v>147.91561300697077</v>
      </c>
      <c r="Y53" s="43">
        <v>110.71871398457473</v>
      </c>
      <c r="Z53" s="43">
        <v>122.04625799671463</v>
      </c>
      <c r="AA53" s="43">
        <v>135.7584303367656</v>
      </c>
      <c r="AB53" s="44">
        <v>2.1071915371935201</v>
      </c>
      <c r="AC53" s="44">
        <v>6.7715413996245255</v>
      </c>
      <c r="AD53" s="44">
        <v>11.574046929418213</v>
      </c>
      <c r="AE53" s="44">
        <v>-0.68253591809946945</v>
      </c>
      <c r="AF53" s="44">
        <v>-1.6904281743220229</v>
      </c>
      <c r="AG53" s="44">
        <v>4.7837807051821946</v>
      </c>
      <c r="AH53" s="44">
        <v>7.4768368886015901</v>
      </c>
      <c r="AI53" s="44">
        <v>5.9526472187527713</v>
      </c>
      <c r="AJ53" s="44">
        <v>11.918224335684346</v>
      </c>
      <c r="AK53" s="44">
        <v>13.609934737615049</v>
      </c>
      <c r="AL53" s="44">
        <v>11.562749615176715</v>
      </c>
      <c r="AM53" s="44">
        <v>8.4841182548012881</v>
      </c>
      <c r="AN53" s="44">
        <v>15.66916354642327</v>
      </c>
      <c r="AO53" s="44">
        <v>14.294620919623613</v>
      </c>
      <c r="AP53" s="44">
        <v>32.248612069169489</v>
      </c>
      <c r="AQ53" s="44">
        <v>11.84070544372624</v>
      </c>
      <c r="AR53" s="44">
        <v>18.723068596642413</v>
      </c>
      <c r="AS53" s="44">
        <v>20.134036783578878</v>
      </c>
      <c r="AT53" s="44">
        <v>17.186540362421287</v>
      </c>
      <c r="AU53" s="44">
        <v>17.020320835868819</v>
      </c>
      <c r="AV53" s="44">
        <v>20.870357391173687</v>
      </c>
      <c r="AW53" s="44">
        <v>18.590660328785358</v>
      </c>
      <c r="AX53" s="44">
        <v>31.428568432314652</v>
      </c>
      <c r="AY53" s="44">
        <v>16.228771014181898</v>
      </c>
      <c r="AZ53" s="44">
        <v>-1.2561382989405456</v>
      </c>
      <c r="BA53" s="44">
        <v>-0.6038346613546075</v>
      </c>
      <c r="BB53" s="44">
        <v>5.7698512384194878</v>
      </c>
      <c r="BC53" s="44">
        <v>-2.5643260067821139</v>
      </c>
      <c r="BD53" s="44">
        <v>-0.34787470542553267</v>
      </c>
      <c r="BE53" s="44">
        <v>-5.7109503993439397</v>
      </c>
      <c r="BF53" s="44">
        <v>-5.1439043691949067</v>
      </c>
      <c r="BG53" s="44">
        <v>4.258750205206896</v>
      </c>
      <c r="BH53" s="44">
        <v>20.291737528575538</v>
      </c>
      <c r="BI53" s="44">
        <v>42.03983611717468</v>
      </c>
      <c r="BJ53" s="44">
        <v>36.118318747726398</v>
      </c>
      <c r="BK53" s="44">
        <v>7.6025025832761939</v>
      </c>
      <c r="BL53" s="44">
        <v>31.19975505324506</v>
      </c>
      <c r="BM53" s="44">
        <v>33.537010747904958</v>
      </c>
      <c r="BN53" s="44">
        <v>62.343335837130475</v>
      </c>
      <c r="BO53" s="44">
        <v>17.621097828966505</v>
      </c>
      <c r="BP53" s="44">
        <v>25.748558349204931</v>
      </c>
      <c r="BQ53" s="44">
        <v>48.543901901682965</v>
      </c>
      <c r="BR53" s="44">
        <v>40.982716549597463</v>
      </c>
      <c r="BS53" s="44">
        <v>13.122020354448027</v>
      </c>
      <c r="BT53" s="44">
        <v>36.987963225238232</v>
      </c>
      <c r="BU53" s="44">
        <v>40.926174066073351</v>
      </c>
      <c r="BV53" s="44">
        <v>63.749116481249303</v>
      </c>
      <c r="BW53" s="44">
        <v>22.289533511395867</v>
      </c>
      <c r="BX53" s="44">
        <v>2.0493524850946008</v>
      </c>
      <c r="BY53" s="44">
        <v>0.7026418005197691</v>
      </c>
      <c r="BZ53" s="44">
        <v>0.56882609415284935</v>
      </c>
      <c r="CA53" s="44">
        <v>-0.3996419558436598</v>
      </c>
      <c r="CB53" s="44">
        <v>-0.16515410115058124</v>
      </c>
      <c r="CC53" s="44">
        <v>0.1060508598681868</v>
      </c>
      <c r="CD53" s="44">
        <v>0.76894764666239779</v>
      </c>
      <c r="CE53" s="44">
        <v>0.46768214088563859</v>
      </c>
      <c r="CF53" s="44">
        <v>11.62641649452825</v>
      </c>
      <c r="CG53" s="44">
        <v>2.5253318096983377</v>
      </c>
      <c r="CH53" s="44">
        <v>0.88737054939171267</v>
      </c>
      <c r="CI53" s="44">
        <v>3.8510054095660542</v>
      </c>
      <c r="CJ53" s="44">
        <v>1.9763825230316885</v>
      </c>
      <c r="CK53" s="44">
        <v>0.15251996975532417</v>
      </c>
      <c r="CL53" s="44">
        <v>1.7131504406709712</v>
      </c>
      <c r="CM53" s="44">
        <v>0.52065579241416271</v>
      </c>
      <c r="CN53" s="44">
        <v>-0.8389130655690773</v>
      </c>
      <c r="CO53" s="44">
        <v>0.1368277707585453</v>
      </c>
      <c r="CP53" s="44">
        <v>0.25616870841400519</v>
      </c>
      <c r="CQ53" s="44">
        <v>-1.1287888889546995</v>
      </c>
      <c r="CR53" s="44">
        <v>8.1176969620167863E-3</v>
      </c>
      <c r="CS53" s="44">
        <v>-0.11851332238804556</v>
      </c>
      <c r="CT53" s="44">
        <v>-0.27529044123989438</v>
      </c>
      <c r="CU53" s="44">
        <v>0.282565410878995</v>
      </c>
      <c r="CV53" s="44">
        <v>0</v>
      </c>
      <c r="CW53" s="44">
        <v>0</v>
      </c>
      <c r="CX53" s="44">
        <v>0</v>
      </c>
      <c r="CY53" s="44">
        <v>0</v>
      </c>
      <c r="CZ53" s="44">
        <v>0</v>
      </c>
      <c r="DA53" s="44">
        <v>0</v>
      </c>
      <c r="DB53" s="44">
        <v>0</v>
      </c>
      <c r="DC53" s="44">
        <v>0</v>
      </c>
      <c r="DD53" s="45">
        <v>4341</v>
      </c>
      <c r="DE53" s="45">
        <v>37804</v>
      </c>
      <c r="DF53" s="44">
        <v>15.176439373839212</v>
      </c>
      <c r="DG53" s="44">
        <v>48.746803069053698</v>
      </c>
      <c r="DH53" s="45">
        <v>10380</v>
      </c>
      <c r="DI53" s="45">
        <v>108969</v>
      </c>
      <c r="DJ53" s="44">
        <v>-1.8346888594666155</v>
      </c>
      <c r="DK53" s="44">
        <v>39.261067375523972</v>
      </c>
    </row>
    <row r="54" spans="1:115" x14ac:dyDescent="0.2">
      <c r="A54" s="42">
        <v>2021</v>
      </c>
      <c r="B54" s="42" t="s">
        <v>171</v>
      </c>
      <c r="C54" s="42" t="s">
        <v>161</v>
      </c>
      <c r="D54" s="43">
        <v>99.214043921367136</v>
      </c>
      <c r="E54" s="43">
        <v>98.902599523041459</v>
      </c>
      <c r="F54" s="43">
        <v>106.2377022433644</v>
      </c>
      <c r="G54" s="43">
        <v>97.633493050251658</v>
      </c>
      <c r="H54" s="43">
        <v>95.0990958625232</v>
      </c>
      <c r="I54" s="43">
        <v>93.740922071138854</v>
      </c>
      <c r="J54" s="43">
        <v>100.2201977462113</v>
      </c>
      <c r="K54" s="43">
        <v>110.84157430138693</v>
      </c>
      <c r="L54" s="43">
        <v>124.82430360395153</v>
      </c>
      <c r="M54" s="43">
        <v>115.74619576773655</v>
      </c>
      <c r="N54" s="43">
        <v>131.20411773961152</v>
      </c>
      <c r="O54" s="43">
        <v>118.69799748199512</v>
      </c>
      <c r="P54" s="43">
        <v>143.32199253419614</v>
      </c>
      <c r="Q54" s="43">
        <v>112.97101052724372</v>
      </c>
      <c r="R54" s="43">
        <v>158.75829843343689</v>
      </c>
      <c r="S54" s="43">
        <v>125.9245958210563</v>
      </c>
      <c r="T54" s="43">
        <v>137.15797363254339</v>
      </c>
      <c r="U54" s="43">
        <v>130.28011005625581</v>
      </c>
      <c r="V54" s="43">
        <v>146.92962172664599</v>
      </c>
      <c r="W54" s="43">
        <v>131.86222862735303</v>
      </c>
      <c r="X54" s="43">
        <v>154.33187095655049</v>
      </c>
      <c r="Y54" s="43">
        <v>126.06456367614147</v>
      </c>
      <c r="Z54" s="43">
        <v>154.8098735376349</v>
      </c>
      <c r="AA54" s="43">
        <v>139.46286375360552</v>
      </c>
      <c r="AB54" s="44">
        <v>2.9327220330655157</v>
      </c>
      <c r="AC54" s="44">
        <v>6.8505452212956897</v>
      </c>
      <c r="AD54" s="44">
        <v>10.851560963760654</v>
      </c>
      <c r="AE54" s="44">
        <v>-0.53560520670377088</v>
      </c>
      <c r="AF54" s="44">
        <v>-2.4034288611173071</v>
      </c>
      <c r="AG54" s="44">
        <v>10.520146519589325</v>
      </c>
      <c r="AH54" s="44">
        <v>15.413683373110576</v>
      </c>
      <c r="AI54" s="44">
        <v>5.8584898187476364</v>
      </c>
      <c r="AJ54" s="44">
        <v>6.6498486990755223</v>
      </c>
      <c r="AK54" s="44">
        <v>12.693357002792794</v>
      </c>
      <c r="AL54" s="44">
        <v>16.605454788695017</v>
      </c>
      <c r="AM54" s="44">
        <v>1.6266983227016585</v>
      </c>
      <c r="AN54" s="44">
        <v>4.6118539682707516</v>
      </c>
      <c r="AO54" s="44">
        <v>15.715944952835637</v>
      </c>
      <c r="AP54" s="44">
        <v>16.300088400689972</v>
      </c>
      <c r="AQ54" s="44">
        <v>13.912382908235244</v>
      </c>
      <c r="AR54" s="44">
        <v>14.777505816044801</v>
      </c>
      <c r="AS54" s="44">
        <v>19.872579313710027</v>
      </c>
      <c r="AT54" s="44">
        <v>23.288325241535969</v>
      </c>
      <c r="AU54" s="44">
        <v>11.505748610730349</v>
      </c>
      <c r="AV54" s="44">
        <v>11.549203907566131</v>
      </c>
      <c r="AW54" s="44">
        <v>20.174505088924132</v>
      </c>
      <c r="AX54" s="44">
        <v>19.297743515356093</v>
      </c>
      <c r="AY54" s="44">
        <v>18.922348052984141</v>
      </c>
      <c r="AZ54" s="44">
        <v>-0.87543411934756232</v>
      </c>
      <c r="BA54" s="44">
        <v>5.5609147137247739E-2</v>
      </c>
      <c r="BB54" s="44">
        <v>6.2336510415346602</v>
      </c>
      <c r="BC54" s="44">
        <v>-2.3818150868608168</v>
      </c>
      <c r="BD54" s="44">
        <v>-0.53852993226166657</v>
      </c>
      <c r="BE54" s="44">
        <v>-4.293269430673174</v>
      </c>
      <c r="BF54" s="44">
        <v>-3.1953398936772071</v>
      </c>
      <c r="BG54" s="44">
        <v>4.407588807859586</v>
      </c>
      <c r="BH54" s="44">
        <v>18.722750148965495</v>
      </c>
      <c r="BI54" s="44">
        <v>38.548181533000459</v>
      </c>
      <c r="BJ54" s="44">
        <v>33.851153202731219</v>
      </c>
      <c r="BK54" s="44">
        <v>6.9764247559013226</v>
      </c>
      <c r="BL54" s="44">
        <v>27.661908413213744</v>
      </c>
      <c r="BM54" s="44">
        <v>31.215040170193475</v>
      </c>
      <c r="BN54" s="44">
        <v>53.069033870734913</v>
      </c>
      <c r="BO54" s="44">
        <v>17.250795433332566</v>
      </c>
      <c r="BP54" s="44">
        <v>24.494086628026366</v>
      </c>
      <c r="BQ54" s="44">
        <v>45.065943982919919</v>
      </c>
      <c r="BR54" s="44">
        <v>38.900536559799107</v>
      </c>
      <c r="BS54" s="44">
        <v>12.954692558231272</v>
      </c>
      <c r="BT54" s="44">
        <v>33.624456120201593</v>
      </c>
      <c r="BU54" s="44">
        <v>38.152998559423068</v>
      </c>
      <c r="BV54" s="44">
        <v>55.122798159081412</v>
      </c>
      <c r="BW54" s="44">
        <v>21.94842320532555</v>
      </c>
      <c r="BX54" s="44">
        <v>2.4683446570206402</v>
      </c>
      <c r="BY54" s="44">
        <v>0.6926440845348657</v>
      </c>
      <c r="BZ54" s="44">
        <v>0.4796793656052396</v>
      </c>
      <c r="CA54" s="44">
        <v>-0.58569365022664277</v>
      </c>
      <c r="CB54" s="44">
        <v>-0.22692961853156551</v>
      </c>
      <c r="CC54" s="44">
        <v>0.21987105399603493</v>
      </c>
      <c r="CD54" s="44">
        <v>1.4920982300555952</v>
      </c>
      <c r="CE54" s="44">
        <v>0.39667519158711317</v>
      </c>
      <c r="CF54" s="44">
        <v>5.7081658989967234</v>
      </c>
      <c r="CG54" s="44">
        <v>2.1420895667620439</v>
      </c>
      <c r="CH54" s="44">
        <v>1.1664273694369267</v>
      </c>
      <c r="CI54" s="44">
        <v>-3.3288832875553592E-2</v>
      </c>
      <c r="CJ54" s="44">
        <v>0.71160304627536231</v>
      </c>
      <c r="CK54" s="44">
        <v>0.18390807809896159</v>
      </c>
      <c r="CL54" s="44">
        <v>0.97193267649408199</v>
      </c>
      <c r="CM54" s="44">
        <v>0.56549399480490115</v>
      </c>
      <c r="CN54" s="44">
        <v>-0.44862368362916694</v>
      </c>
      <c r="CO54" s="44">
        <v>0.18758544438009217</v>
      </c>
      <c r="CP54" s="44">
        <v>0.27607845143584359</v>
      </c>
      <c r="CQ54" s="44">
        <v>-0.99004613229925298</v>
      </c>
      <c r="CR54" s="44">
        <v>-1.1860516051486828E-2</v>
      </c>
      <c r="CS54" s="44">
        <v>-8.7594531807556567E-2</v>
      </c>
      <c r="CT54" s="44">
        <v>-0.11059463376323238</v>
      </c>
      <c r="CU54" s="44">
        <v>0.28780823447642617</v>
      </c>
      <c r="CV54" s="44">
        <v>0</v>
      </c>
      <c r="CW54" s="44">
        <v>0</v>
      </c>
      <c r="CX54" s="44">
        <v>0</v>
      </c>
      <c r="CY54" s="44">
        <v>0</v>
      </c>
      <c r="CZ54" s="44">
        <v>0</v>
      </c>
      <c r="DA54" s="44">
        <v>0</v>
      </c>
      <c r="DB54" s="44">
        <v>0</v>
      </c>
      <c r="DC54" s="44">
        <v>0</v>
      </c>
      <c r="DD54" s="45">
        <v>4229</v>
      </c>
      <c r="DE54" s="45">
        <v>42033</v>
      </c>
      <c r="DF54" s="44">
        <v>-0.82082551594746533</v>
      </c>
      <c r="DG54" s="44">
        <v>41.625391691094713</v>
      </c>
      <c r="DH54" s="45">
        <v>10592</v>
      </c>
      <c r="DI54" s="45">
        <v>119561</v>
      </c>
      <c r="DJ54" s="44">
        <v>10.818162795563936</v>
      </c>
      <c r="DK54" s="44">
        <v>36.164954558913976</v>
      </c>
    </row>
    <row r="55" spans="1:115" x14ac:dyDescent="0.2">
      <c r="A55" s="42">
        <v>2021</v>
      </c>
      <c r="B55" s="42" t="s">
        <v>172</v>
      </c>
      <c r="C55" s="42" t="s">
        <v>161</v>
      </c>
      <c r="D55" s="43">
        <v>102.51740409740403</v>
      </c>
      <c r="E55" s="43">
        <v>99.959428837190899</v>
      </c>
      <c r="F55" s="43">
        <v>106.83717792259611</v>
      </c>
      <c r="G55" s="43">
        <v>99.38768587649885</v>
      </c>
      <c r="H55" s="43">
        <v>97.151368181546019</v>
      </c>
      <c r="I55" s="43">
        <v>95.921955058362471</v>
      </c>
      <c r="J55" s="43">
        <v>118.00872155779112</v>
      </c>
      <c r="K55" s="43">
        <v>112.49419260619413</v>
      </c>
      <c r="L55" s="43">
        <v>157.59430080602417</v>
      </c>
      <c r="M55" s="43">
        <v>117.81940277532408</v>
      </c>
      <c r="N55" s="43">
        <v>143.2238809729287</v>
      </c>
      <c r="O55" s="43">
        <v>152.91198251030528</v>
      </c>
      <c r="P55" s="43">
        <v>156.98424096459382</v>
      </c>
      <c r="Q55" s="43">
        <v>234.70448110620686</v>
      </c>
      <c r="R55" s="43">
        <v>313.39056937249671</v>
      </c>
      <c r="S55" s="43">
        <v>149.11286537055733</v>
      </c>
      <c r="T55" s="43">
        <v>172.153233653661</v>
      </c>
      <c r="U55" s="43">
        <v>134.09039798419136</v>
      </c>
      <c r="V55" s="43">
        <v>162.00625862812183</v>
      </c>
      <c r="W55" s="43">
        <v>169.69134181955766</v>
      </c>
      <c r="X55" s="43">
        <v>166.08003774776267</v>
      </c>
      <c r="Y55" s="43">
        <v>263.95894321619386</v>
      </c>
      <c r="Z55" s="43">
        <v>304.30878312623861</v>
      </c>
      <c r="AA55" s="43">
        <v>165.25253622139289</v>
      </c>
      <c r="AB55" s="44">
        <v>2.575544329187518</v>
      </c>
      <c r="AC55" s="44">
        <v>7.2493311249840708</v>
      </c>
      <c r="AD55" s="44">
        <v>10.259270410972988</v>
      </c>
      <c r="AE55" s="44">
        <v>-1.0504961285130454</v>
      </c>
      <c r="AF55" s="44">
        <v>-1.2544598367452475</v>
      </c>
      <c r="AG55" s="44">
        <v>7.5374433988299572</v>
      </c>
      <c r="AH55" s="44">
        <v>11.814760268368518</v>
      </c>
      <c r="AI55" s="44">
        <v>6.496811284720172</v>
      </c>
      <c r="AJ55" s="44">
        <v>15.07041435369425</v>
      </c>
      <c r="AK55" s="44">
        <v>-0.32107090420094853</v>
      </c>
      <c r="AL55" s="44">
        <v>12.062028575881367</v>
      </c>
      <c r="AM55" s="44">
        <v>10.966860320402771</v>
      </c>
      <c r="AN55" s="44">
        <v>24.973262048957313</v>
      </c>
      <c r="AO55" s="44">
        <v>33.900770054346083</v>
      </c>
      <c r="AP55" s="44">
        <v>46.537911154047109</v>
      </c>
      <c r="AQ55" s="44">
        <v>19.608134456512193</v>
      </c>
      <c r="AR55" s="44">
        <v>21.942505190606944</v>
      </c>
      <c r="AS55" s="44">
        <v>6.6763912006599035</v>
      </c>
      <c r="AT55" s="44">
        <v>19.484004266416633</v>
      </c>
      <c r="AU55" s="44">
        <v>20.114443817048233</v>
      </c>
      <c r="AV55" s="44">
        <v>30.06534298202974</v>
      </c>
      <c r="AW55" s="44">
        <v>39.179640258832428</v>
      </c>
      <c r="AX55" s="44">
        <v>45.233620831816836</v>
      </c>
      <c r="AY55" s="44">
        <v>24.908481198402697</v>
      </c>
      <c r="AZ55" s="44">
        <v>-0.57822898033774717</v>
      </c>
      <c r="BA55" s="44">
        <v>0.64399149681129142</v>
      </c>
      <c r="BB55" s="44">
        <v>6.5737390037641452</v>
      </c>
      <c r="BC55" s="44">
        <v>-2.2695896344934852</v>
      </c>
      <c r="BD55" s="44">
        <v>-0.59983570963731969</v>
      </c>
      <c r="BE55" s="44">
        <v>-3.2979848741063744</v>
      </c>
      <c r="BF55" s="44">
        <v>-1.6447757661815388</v>
      </c>
      <c r="BG55" s="44">
        <v>4.5868579531113562</v>
      </c>
      <c r="BH55" s="44">
        <v>18.289520505828815</v>
      </c>
      <c r="BI55" s="44">
        <v>33.867005431336025</v>
      </c>
      <c r="BJ55" s="44">
        <v>31.310802648781543</v>
      </c>
      <c r="BK55" s="44">
        <v>7.4154103835287088</v>
      </c>
      <c r="BL55" s="44">
        <v>27.369558777757131</v>
      </c>
      <c r="BM55" s="44">
        <v>31.724205753415944</v>
      </c>
      <c r="BN55" s="44">
        <v>51.502394929940174</v>
      </c>
      <c r="BO55" s="44">
        <v>17.48937314792791</v>
      </c>
      <c r="BP55" s="44">
        <v>24.190425447168362</v>
      </c>
      <c r="BQ55" s="44">
        <v>40.342673138510811</v>
      </c>
      <c r="BR55" s="44">
        <v>36.607971609112845</v>
      </c>
      <c r="BS55" s="44">
        <v>13.742737129461879</v>
      </c>
      <c r="BT55" s="44">
        <v>33.237376036930911</v>
      </c>
      <c r="BU55" s="44">
        <v>38.352773068801184</v>
      </c>
      <c r="BV55" s="44">
        <v>52.763390901088968</v>
      </c>
      <c r="BW55" s="44">
        <v>22.252016989438307</v>
      </c>
      <c r="BX55" s="44">
        <v>2.1284944077829562</v>
      </c>
      <c r="BY55" s="44">
        <v>0.72295113024724433</v>
      </c>
      <c r="BZ55" s="44">
        <v>0.41971179640529566</v>
      </c>
      <c r="CA55" s="44">
        <v>-0.77446204055805923</v>
      </c>
      <c r="CB55" s="44">
        <v>-0.10196848031098496</v>
      </c>
      <c r="CC55" s="44">
        <v>0.15915715180816323</v>
      </c>
      <c r="CD55" s="44">
        <v>1.2370055408747371</v>
      </c>
      <c r="CE55" s="44">
        <v>0.46609930931655968</v>
      </c>
      <c r="CF55" s="44">
        <v>14.071422546489655</v>
      </c>
      <c r="CG55" s="44">
        <v>0.31215662794164922</v>
      </c>
      <c r="CH55" s="44">
        <v>0.57385181973886656</v>
      </c>
      <c r="CI55" s="44">
        <v>4.9188230342713171</v>
      </c>
      <c r="CJ55" s="44">
        <v>2.6543906562737516</v>
      </c>
      <c r="CK55" s="44">
        <v>0.50215737717052034</v>
      </c>
      <c r="CL55" s="44">
        <v>4.3558211132170603</v>
      </c>
      <c r="CM55" s="44">
        <v>0.75422191787649107</v>
      </c>
      <c r="CN55" s="44">
        <v>-0.19254076692007391</v>
      </c>
      <c r="CO55" s="44">
        <v>0.2451183219372286</v>
      </c>
      <c r="CP55" s="44">
        <v>0.28518831547348117</v>
      </c>
      <c r="CQ55" s="44">
        <v>-0.95746702666041184</v>
      </c>
      <c r="CR55" s="44">
        <v>-1.9972315621630127E-2</v>
      </c>
      <c r="CS55" s="44">
        <v>-6.6209019907490868E-2</v>
      </c>
      <c r="CT55" s="44">
        <v>1.761383246983762E-2</v>
      </c>
      <c r="CU55" s="44">
        <v>0.30318712538891157</v>
      </c>
      <c r="CV55" s="44">
        <v>0</v>
      </c>
      <c r="CW55" s="44">
        <v>0</v>
      </c>
      <c r="CX55" s="44">
        <v>0</v>
      </c>
      <c r="CY55" s="44">
        <v>0</v>
      </c>
      <c r="CZ55" s="44">
        <v>0</v>
      </c>
      <c r="DA55" s="44">
        <v>0</v>
      </c>
      <c r="DB55" s="44">
        <v>0</v>
      </c>
      <c r="DC55" s="44">
        <v>0</v>
      </c>
      <c r="DD55" s="45">
        <v>4604</v>
      </c>
      <c r="DE55" s="45">
        <v>46637</v>
      </c>
      <c r="DF55" s="44">
        <v>-9.4413847364280041</v>
      </c>
      <c r="DG55" s="44">
        <v>34.157006012139334</v>
      </c>
      <c r="DH55" s="45">
        <v>13739</v>
      </c>
      <c r="DI55" s="45">
        <v>133300</v>
      </c>
      <c r="DJ55" s="44">
        <v>24.741238423824228</v>
      </c>
      <c r="DK55" s="44">
        <v>34.89172232341631</v>
      </c>
    </row>
    <row r="56" spans="1:115" x14ac:dyDescent="0.2">
      <c r="A56" s="42">
        <v>2022</v>
      </c>
      <c r="B56" s="42" t="s">
        <v>160</v>
      </c>
      <c r="C56" s="42" t="s">
        <v>161</v>
      </c>
      <c r="D56" s="43">
        <v>97.813679247586805</v>
      </c>
      <c r="E56" s="43">
        <v>101.24781064151915</v>
      </c>
      <c r="F56" s="43">
        <v>106.01881325029198</v>
      </c>
      <c r="G56" s="43">
        <v>96.340699003863534</v>
      </c>
      <c r="H56" s="43">
        <v>94.507813903359079</v>
      </c>
      <c r="I56" s="43">
        <v>93.548295226486232</v>
      </c>
      <c r="J56" s="43">
        <v>91.809507361512885</v>
      </c>
      <c r="K56" s="43">
        <v>111.95327536971907</v>
      </c>
      <c r="L56" s="43">
        <v>112.69315786238214</v>
      </c>
      <c r="M56" s="43">
        <v>98.628671722096271</v>
      </c>
      <c r="N56" s="43">
        <v>136.45938302391224</v>
      </c>
      <c r="O56" s="43">
        <v>110.99186152045671</v>
      </c>
      <c r="P56" s="43">
        <v>121.09806996660288</v>
      </c>
      <c r="Q56" s="43">
        <v>110.0699998497918</v>
      </c>
      <c r="R56" s="43">
        <v>97.054328227575056</v>
      </c>
      <c r="S56" s="43">
        <v>139.21550205766647</v>
      </c>
      <c r="T56" s="43">
        <v>128.67097440322206</v>
      </c>
      <c r="U56" s="43">
        <v>113.49851323872791</v>
      </c>
      <c r="V56" s="43">
        <v>155.71533908508189</v>
      </c>
      <c r="W56" s="43">
        <v>129.44187411780479</v>
      </c>
      <c r="X56" s="43">
        <v>132.77775371276107</v>
      </c>
      <c r="Y56" s="43">
        <v>123.83828211905201</v>
      </c>
      <c r="Z56" s="43">
        <v>98.222318784435203</v>
      </c>
      <c r="AA56" s="43">
        <v>156.47867971068302</v>
      </c>
      <c r="AB56" s="44">
        <v>3.3710939141326834</v>
      </c>
      <c r="AC56" s="44">
        <v>10.697825381369675</v>
      </c>
      <c r="AD56" s="44">
        <v>9.660534268151455</v>
      </c>
      <c r="AE56" s="44">
        <v>7.7477180677343327E-2</v>
      </c>
      <c r="AF56" s="44">
        <v>-1.7598730277284758</v>
      </c>
      <c r="AG56" s="44">
        <v>7.9288837903790155</v>
      </c>
      <c r="AH56" s="44">
        <v>12.579415501905977</v>
      </c>
      <c r="AI56" s="44">
        <v>8.6068410463489453</v>
      </c>
      <c r="AJ56" s="44">
        <v>17.288606486730696</v>
      </c>
      <c r="AK56" s="44">
        <v>16.870130519833815</v>
      </c>
      <c r="AL56" s="44">
        <v>32.328910757464222</v>
      </c>
      <c r="AM56" s="44">
        <v>11.191247788549962</v>
      </c>
      <c r="AN56" s="44">
        <v>14.132236391140163</v>
      </c>
      <c r="AO56" s="44">
        <v>40.948794026257907</v>
      </c>
      <c r="AP56" s="44">
        <v>55.127782460091737</v>
      </c>
      <c r="AQ56" s="44">
        <v>26.494098421122803</v>
      </c>
      <c r="AR56" s="44">
        <v>28.720159232401787</v>
      </c>
      <c r="AS56" s="44">
        <v>26.111744616214729</v>
      </c>
      <c r="AT56" s="44">
        <v>41.887202053564465</v>
      </c>
      <c r="AU56" s="44">
        <v>25.546662420024902</v>
      </c>
      <c r="AV56" s="44">
        <v>21.617371506288329</v>
      </c>
      <c r="AW56" s="44">
        <v>47.483991528381338</v>
      </c>
      <c r="AX56" s="44">
        <v>59.858136402201922</v>
      </c>
      <c r="AY56" s="44">
        <v>33.229329451759781</v>
      </c>
      <c r="AZ56" s="44">
        <v>3.3710939141326834</v>
      </c>
      <c r="BA56" s="44">
        <v>10.697825381369675</v>
      </c>
      <c r="BB56" s="44">
        <v>9.660534268151455</v>
      </c>
      <c r="BC56" s="44">
        <v>7.7477180677343327E-2</v>
      </c>
      <c r="BD56" s="44">
        <v>-1.7598730277284758</v>
      </c>
      <c r="BE56" s="44">
        <v>7.9288837903790155</v>
      </c>
      <c r="BF56" s="44">
        <v>12.579415501905977</v>
      </c>
      <c r="BG56" s="44">
        <v>8.6068410463489453</v>
      </c>
      <c r="BH56" s="44">
        <v>17.288606486730696</v>
      </c>
      <c r="BI56" s="44">
        <v>16.870130519833815</v>
      </c>
      <c r="BJ56" s="44">
        <v>32.328910757464222</v>
      </c>
      <c r="BK56" s="44">
        <v>11.191247788549962</v>
      </c>
      <c r="BL56" s="44">
        <v>14.132236391140163</v>
      </c>
      <c r="BM56" s="44">
        <v>40.948794026257907</v>
      </c>
      <c r="BN56" s="44">
        <v>55.127782460091737</v>
      </c>
      <c r="BO56" s="44">
        <v>26.494098421122803</v>
      </c>
      <c r="BP56" s="44">
        <v>28.720159232401787</v>
      </c>
      <c r="BQ56" s="44">
        <v>26.111744616214729</v>
      </c>
      <c r="BR56" s="44">
        <v>41.887202053564465</v>
      </c>
      <c r="BS56" s="44">
        <v>25.546662420024902</v>
      </c>
      <c r="BT56" s="44">
        <v>21.617371506288329</v>
      </c>
      <c r="BU56" s="44">
        <v>47.483991528381338</v>
      </c>
      <c r="BV56" s="44">
        <v>59.858136402201922</v>
      </c>
      <c r="BW56" s="44">
        <v>33.229329451759781</v>
      </c>
      <c r="BX56" s="44">
        <v>2.6976154935801748</v>
      </c>
      <c r="BY56" s="44">
        <v>0.7619767453373133</v>
      </c>
      <c r="BZ56" s="44">
        <v>0.44352367114509578</v>
      </c>
      <c r="CA56" s="44">
        <v>-0.40453717304559089</v>
      </c>
      <c r="CB56" s="44">
        <v>-0.15353546389838402</v>
      </c>
      <c r="CC56" s="44">
        <v>0.22012986351007105</v>
      </c>
      <c r="CD56" s="44">
        <v>1.2312740123664947</v>
      </c>
      <c r="CE56" s="44">
        <v>0.59878383816517489</v>
      </c>
      <c r="CF56" s="44">
        <v>16.417600829944263</v>
      </c>
      <c r="CG56" s="44">
        <v>2.5003632012112642</v>
      </c>
      <c r="CH56" s="44">
        <v>3.0253277647992296</v>
      </c>
      <c r="CI56" s="44">
        <v>5.0301417264018795</v>
      </c>
      <c r="CJ56" s="44">
        <v>1.7986006700978558</v>
      </c>
      <c r="CK56" s="44">
        <v>0.47114912318154167</v>
      </c>
      <c r="CL56" s="44">
        <v>2.3096542952120949</v>
      </c>
      <c r="CM56" s="44">
        <v>1.2823640490403974</v>
      </c>
      <c r="CN56" s="44">
        <v>2.6976154935801708</v>
      </c>
      <c r="CO56" s="44">
        <v>0.76197674533731252</v>
      </c>
      <c r="CP56" s="44">
        <v>0.44352367114509489</v>
      </c>
      <c r="CQ56" s="44">
        <v>-0.40453717304559206</v>
      </c>
      <c r="CR56" s="44">
        <v>-0.15353546389838535</v>
      </c>
      <c r="CS56" s="44">
        <v>0.22012986351007097</v>
      </c>
      <c r="CT56" s="44">
        <v>1.2312740123664947</v>
      </c>
      <c r="CU56" s="44">
        <v>0.59878383816517511</v>
      </c>
      <c r="CV56" s="44">
        <v>16.417600829944259</v>
      </c>
      <c r="CW56" s="44">
        <v>2.5003632012112629</v>
      </c>
      <c r="CX56" s="44">
        <v>3.0253277647992314</v>
      </c>
      <c r="CY56" s="44">
        <v>5.0301417264018751</v>
      </c>
      <c r="CZ56" s="44">
        <v>1.798600670097857</v>
      </c>
      <c r="DA56" s="44">
        <v>0.47114912318154184</v>
      </c>
      <c r="DB56" s="44">
        <v>2.3096542952120953</v>
      </c>
      <c r="DC56" s="44">
        <v>1.2823640490403971</v>
      </c>
      <c r="DD56" s="45">
        <v>3465</v>
      </c>
      <c r="DE56" s="45">
        <v>3465</v>
      </c>
      <c r="DF56" s="44">
        <v>16.353257219610473</v>
      </c>
      <c r="DG56" s="44">
        <v>16.353257219610473</v>
      </c>
      <c r="DH56" s="45">
        <v>11146</v>
      </c>
      <c r="DI56" s="45">
        <v>11146</v>
      </c>
      <c r="DJ56" s="44">
        <v>26.644699465969769</v>
      </c>
      <c r="DK56" s="44">
        <v>26.644699465969769</v>
      </c>
    </row>
    <row r="57" spans="1:115" x14ac:dyDescent="0.2">
      <c r="A57" s="42">
        <v>2022</v>
      </c>
      <c r="B57" s="42" t="s">
        <v>162</v>
      </c>
      <c r="C57" s="42" t="s">
        <v>161</v>
      </c>
      <c r="D57" s="43">
        <v>98.352669987744804</v>
      </c>
      <c r="E57" s="43">
        <v>101.79403702860763</v>
      </c>
      <c r="F57" s="43">
        <v>107.94835197306418</v>
      </c>
      <c r="G57" s="43">
        <v>97.991058824245414</v>
      </c>
      <c r="H57" s="43">
        <v>94.251092748937168</v>
      </c>
      <c r="I57" s="43">
        <v>91.351727816463125</v>
      </c>
      <c r="J57" s="43">
        <v>86.386598160701183</v>
      </c>
      <c r="K57" s="43">
        <v>113.54284197228669</v>
      </c>
      <c r="L57" s="43">
        <v>109.31610762090665</v>
      </c>
      <c r="M57" s="43">
        <v>101.99881023447742</v>
      </c>
      <c r="N57" s="43">
        <v>144.48952915363981</v>
      </c>
      <c r="O57" s="43">
        <v>105.61788298271281</v>
      </c>
      <c r="P57" s="43">
        <v>120.26477351360107</v>
      </c>
      <c r="Q57" s="43">
        <v>97.856273847827339</v>
      </c>
      <c r="R57" s="43">
        <v>89.300334879293857</v>
      </c>
      <c r="S57" s="43">
        <v>111.24492465909452</v>
      </c>
      <c r="T57" s="43">
        <v>127.00768815121988</v>
      </c>
      <c r="U57" s="43">
        <v>119.10692635881257</v>
      </c>
      <c r="V57" s="43">
        <v>166.98395519508912</v>
      </c>
      <c r="W57" s="43">
        <v>125.7492800833822</v>
      </c>
      <c r="X57" s="43">
        <v>133.64888485178426</v>
      </c>
      <c r="Y57" s="43">
        <v>112.23496191999504</v>
      </c>
      <c r="Z57" s="43">
        <v>91.644762489631376</v>
      </c>
      <c r="AA57" s="43">
        <v>126.399122784762</v>
      </c>
      <c r="AB57" s="44">
        <v>4.0252851937194745</v>
      </c>
      <c r="AC57" s="44">
        <v>10.044929396662393</v>
      </c>
      <c r="AD57" s="44">
        <v>10.616809169031981</v>
      </c>
      <c r="AE57" s="44">
        <v>1.2019926644315504</v>
      </c>
      <c r="AF57" s="44">
        <v>-1.5187418373491801</v>
      </c>
      <c r="AG57" s="44">
        <v>7.5929449646206404</v>
      </c>
      <c r="AH57" s="44">
        <v>11.801519892713452</v>
      </c>
      <c r="AI57" s="44">
        <v>9.9400735826521647</v>
      </c>
      <c r="AJ57" s="44">
        <v>4.9399390722520531</v>
      </c>
      <c r="AK57" s="44">
        <v>-5.6078486770676061</v>
      </c>
      <c r="AL57" s="44">
        <v>28.659128305606952</v>
      </c>
      <c r="AM57" s="44">
        <v>1.3414666288877442</v>
      </c>
      <c r="AN57" s="44">
        <v>4.8989338744175104</v>
      </c>
      <c r="AO57" s="44">
        <v>12.135426658154147</v>
      </c>
      <c r="AP57" s="44">
        <v>30.09325718973226</v>
      </c>
      <c r="AQ57" s="44">
        <v>10.698246491235096</v>
      </c>
      <c r="AR57" s="44">
        <v>16.469109844940565</v>
      </c>
      <c r="AS57" s="44">
        <v>3.0968590809585139</v>
      </c>
      <c r="AT57" s="44">
        <v>40.231522505234629</v>
      </c>
      <c r="AU57" s="44">
        <v>16.261091795418103</v>
      </c>
      <c r="AV57" s="44">
        <v>11.560567541028544</v>
      </c>
      <c r="AW57" s="44">
        <v>18.140064172015215</v>
      </c>
      <c r="AX57" s="44">
        <v>33.305210167977165</v>
      </c>
      <c r="AY57" s="44">
        <v>17.145196812366969</v>
      </c>
      <c r="AZ57" s="44">
        <v>3.6980565283885269</v>
      </c>
      <c r="BA57" s="44">
        <v>10.369533645312256</v>
      </c>
      <c r="BB57" s="44">
        <v>10.14090790601645</v>
      </c>
      <c r="BC57" s="44">
        <v>0.64136872426641123</v>
      </c>
      <c r="BD57" s="44">
        <v>-1.6396191902527613</v>
      </c>
      <c r="BE57" s="44">
        <v>7.7626480276888454</v>
      </c>
      <c r="BF57" s="44">
        <v>12.200956937799035</v>
      </c>
      <c r="BG57" s="44">
        <v>9.2740897980948986</v>
      </c>
      <c r="BH57" s="44">
        <v>10.864889841794923</v>
      </c>
      <c r="BI57" s="44">
        <v>4.2490076758054274</v>
      </c>
      <c r="BJ57" s="44">
        <v>30.415805070784074</v>
      </c>
      <c r="BK57" s="44">
        <v>6.1601762213159716</v>
      </c>
      <c r="BL57" s="44">
        <v>9.3368820939072172</v>
      </c>
      <c r="BM57" s="44">
        <v>25.742837726087586</v>
      </c>
      <c r="BN57" s="44">
        <v>42.030560245119354</v>
      </c>
      <c r="BO57" s="44">
        <v>18.95489077124828</v>
      </c>
      <c r="BP57" s="44">
        <v>22.32833080172356</v>
      </c>
      <c r="BQ57" s="44">
        <v>13.174838696942114</v>
      </c>
      <c r="BR57" s="44">
        <v>41.025602773110222</v>
      </c>
      <c r="BS57" s="44">
        <v>20.792710150186998</v>
      </c>
      <c r="BT57" s="44">
        <v>16.355689615529514</v>
      </c>
      <c r="BU57" s="44">
        <v>31.907426921718972</v>
      </c>
      <c r="BV57" s="44">
        <v>45.836771783089361</v>
      </c>
      <c r="BW57" s="44">
        <v>25.528112660392722</v>
      </c>
      <c r="BX57" s="44">
        <v>3.1189498970963694</v>
      </c>
      <c r="BY57" s="44">
        <v>0.76946661787594939</v>
      </c>
      <c r="BZ57" s="44">
        <v>0.53928603978742717</v>
      </c>
      <c r="CA57" s="44">
        <v>0.12940783049634824</v>
      </c>
      <c r="CB57" s="44">
        <v>-0.18558282423740105</v>
      </c>
      <c r="CC57" s="44">
        <v>0.19092522739787873</v>
      </c>
      <c r="CD57" s="44">
        <v>0.98863651766552207</v>
      </c>
      <c r="CE57" s="44">
        <v>0.68681048811064471</v>
      </c>
      <c r="CF57" s="44">
        <v>3.427572507034248</v>
      </c>
      <c r="CG57" s="44">
        <v>-1.408773758982399</v>
      </c>
      <c r="CH57" s="44">
        <v>2.7329290367233172</v>
      </c>
      <c r="CI57" s="44">
        <v>-0.20981802163276345</v>
      </c>
      <c r="CJ57" s="44">
        <v>0.55447107028262355</v>
      </c>
      <c r="CK57" s="44">
        <v>0.15134625161688833</v>
      </c>
      <c r="CL57" s="44">
        <v>1.1899838290403038</v>
      </c>
      <c r="CM57" s="44">
        <v>0.41743409998627778</v>
      </c>
      <c r="CN57" s="44">
        <v>2.8801454719423578</v>
      </c>
      <c r="CO57" s="44">
        <v>0.76558633469832027</v>
      </c>
      <c r="CP57" s="44">
        <v>0.48595746851367466</v>
      </c>
      <c r="CQ57" s="44">
        <v>-0.13735599302153109</v>
      </c>
      <c r="CR57" s="44">
        <v>-0.1695396396492469</v>
      </c>
      <c r="CS57" s="44">
        <v>0.1997848454175746</v>
      </c>
      <c r="CT57" s="44">
        <v>1.1002040445323684</v>
      </c>
      <c r="CU57" s="44">
        <v>0.63550841145119719</v>
      </c>
      <c r="CV57" s="44">
        <v>9.6406987811482594</v>
      </c>
      <c r="CW57" s="44">
        <v>0.44557625517750343</v>
      </c>
      <c r="CX57" s="44">
        <v>2.8818053853593693</v>
      </c>
      <c r="CY57" s="44">
        <v>2.3043547605126462</v>
      </c>
      <c r="CZ57" s="44">
        <v>1.1514602854215239</v>
      </c>
      <c r="DA57" s="44">
        <v>0.30480265712331606</v>
      </c>
      <c r="DB57" s="44">
        <v>1.7225217615146653</v>
      </c>
      <c r="DC57" s="44">
        <v>0.8301776760392352</v>
      </c>
      <c r="DD57" s="45">
        <v>3450</v>
      </c>
      <c r="DE57" s="45">
        <v>6915</v>
      </c>
      <c r="DF57" s="44">
        <v>-10.482615464452516</v>
      </c>
      <c r="DG57" s="44">
        <v>1.2148711943793966</v>
      </c>
      <c r="DH57" s="45">
        <v>13207</v>
      </c>
      <c r="DI57" s="45">
        <v>24353</v>
      </c>
      <c r="DJ57" s="44">
        <v>21.53308180730653</v>
      </c>
      <c r="DK57" s="44">
        <v>23.820418954647149</v>
      </c>
    </row>
    <row r="58" spans="1:115" x14ac:dyDescent="0.2">
      <c r="A58" s="42">
        <v>2022</v>
      </c>
      <c r="B58" s="42" t="s">
        <v>163</v>
      </c>
      <c r="C58" s="42" t="s">
        <v>161</v>
      </c>
      <c r="D58" s="43">
        <v>98.192942681466633</v>
      </c>
      <c r="E58" s="43">
        <v>102.02558951878645</v>
      </c>
      <c r="F58" s="43">
        <v>107.95928634495566</v>
      </c>
      <c r="G58" s="43">
        <v>97.543309453424769</v>
      </c>
      <c r="H58" s="43">
        <v>94.434465002095664</v>
      </c>
      <c r="I58" s="43">
        <v>90.112080862037317</v>
      </c>
      <c r="J58" s="43">
        <v>87.371011614351715</v>
      </c>
      <c r="K58" s="43">
        <v>112.92228048025616</v>
      </c>
      <c r="L58" s="43">
        <v>125.16445263941935</v>
      </c>
      <c r="M58" s="43">
        <v>120.45645950591177</v>
      </c>
      <c r="N58" s="43">
        <v>159.1866057653358</v>
      </c>
      <c r="O58" s="43">
        <v>119.55657577296176</v>
      </c>
      <c r="P58" s="43">
        <v>138.46112476953351</v>
      </c>
      <c r="Q58" s="43">
        <v>102.09611516632</v>
      </c>
      <c r="R58" s="43">
        <v>117.5624037400645</v>
      </c>
      <c r="S58" s="43">
        <v>121.77933151736735</v>
      </c>
      <c r="T58" s="43">
        <v>146.20297588336652</v>
      </c>
      <c r="U58" s="43">
        <v>142.09892836063486</v>
      </c>
      <c r="V58" s="43">
        <v>186.00345004717073</v>
      </c>
      <c r="W58" s="43">
        <v>143.34695865958437</v>
      </c>
      <c r="X58" s="43">
        <v>154.29520660903171</v>
      </c>
      <c r="Y58" s="43">
        <v>118.17689315693649</v>
      </c>
      <c r="Z58" s="43">
        <v>118.3464068933647</v>
      </c>
      <c r="AA58" s="43">
        <v>139.85481837725595</v>
      </c>
      <c r="AB58" s="44">
        <v>3.4039976956477869</v>
      </c>
      <c r="AC58" s="44">
        <v>9.3825588796944803</v>
      </c>
      <c r="AD58" s="44">
        <v>10.019656958347589</v>
      </c>
      <c r="AE58" s="44">
        <v>-0.16165930324842925</v>
      </c>
      <c r="AF58" s="44">
        <v>-0.84403439007906256</v>
      </c>
      <c r="AG58" s="44">
        <v>8.0062560511181324</v>
      </c>
      <c r="AH58" s="44">
        <v>14.638567867663731</v>
      </c>
      <c r="AI58" s="44">
        <v>8.5838279403960716</v>
      </c>
      <c r="AJ58" s="44">
        <v>12.108049484946948</v>
      </c>
      <c r="AK58" s="44">
        <v>6.2569214561365216</v>
      </c>
      <c r="AL58" s="44">
        <v>33.277025427036811</v>
      </c>
      <c r="AM58" s="44">
        <v>7.7942466681502287</v>
      </c>
      <c r="AN58" s="44">
        <v>12.261695885146583</v>
      </c>
      <c r="AO58" s="44">
        <v>15.48610270929256</v>
      </c>
      <c r="AP58" s="44">
        <v>42.734474606938775</v>
      </c>
      <c r="AQ58" s="44">
        <v>4.4819065253006274</v>
      </c>
      <c r="AR58" s="44">
        <v>24.290580082241874</v>
      </c>
      <c r="AS58" s="44">
        <v>17.372454287806939</v>
      </c>
      <c r="AT58" s="44">
        <v>46.58287559614913</v>
      </c>
      <c r="AU58" s="44">
        <v>23.198075564131337</v>
      </c>
      <c r="AV58" s="44">
        <v>18.834864640524529</v>
      </c>
      <c r="AW58" s="44">
        <v>22.311184189800535</v>
      </c>
      <c r="AX58" s="44">
        <v>43.047347571106734</v>
      </c>
      <c r="AY58" s="44">
        <v>11.525657860551707</v>
      </c>
      <c r="AZ58" s="44">
        <v>3.5997780892069065</v>
      </c>
      <c r="BA58" s="44">
        <v>10.037477245957827</v>
      </c>
      <c r="BB58" s="44">
        <v>10.100216155872154</v>
      </c>
      <c r="BC58" s="44">
        <v>0.37156711106909324</v>
      </c>
      <c r="BD58" s="44">
        <v>-1.3757438478601336</v>
      </c>
      <c r="BE58" s="44">
        <v>7.8423489275568192</v>
      </c>
      <c r="BF58" s="44">
        <v>12.991402748181358</v>
      </c>
      <c r="BG58" s="44">
        <v>9.0427920703239693</v>
      </c>
      <c r="BH58" s="44">
        <v>11.309887797032768</v>
      </c>
      <c r="BI58" s="44">
        <v>4.9933300088338628</v>
      </c>
      <c r="BJ58" s="44">
        <v>31.436348773306211</v>
      </c>
      <c r="BK58" s="44">
        <v>6.7356212514761316</v>
      </c>
      <c r="BL58" s="44">
        <v>10.385273006284956</v>
      </c>
      <c r="BM58" s="44">
        <v>22.169625498434019</v>
      </c>
      <c r="BN58" s="44">
        <v>42.302026216215218</v>
      </c>
      <c r="BO58" s="44">
        <v>13.79783499453595</v>
      </c>
      <c r="BP58" s="44">
        <v>23.034977945146174</v>
      </c>
      <c r="BQ58" s="44">
        <v>14.73087175302279</v>
      </c>
      <c r="BR58" s="44">
        <v>43.008023382616535</v>
      </c>
      <c r="BS58" s="44">
        <v>21.646983989708811</v>
      </c>
      <c r="BT58" s="44">
        <v>17.252795884274839</v>
      </c>
      <c r="BU58" s="44">
        <v>28.543038297986367</v>
      </c>
      <c r="BV58" s="44">
        <v>44.752930825107185</v>
      </c>
      <c r="BW58" s="44">
        <v>20.521925095037297</v>
      </c>
      <c r="BX58" s="44">
        <v>2.7035300339382404</v>
      </c>
      <c r="BY58" s="44">
        <v>0.70523711771684161</v>
      </c>
      <c r="BZ58" s="44">
        <v>0.44448372898460953</v>
      </c>
      <c r="CA58" s="44">
        <v>-0.33165186739561392</v>
      </c>
      <c r="CB58" s="44">
        <v>-5.7194163031991936E-2</v>
      </c>
      <c r="CC58" s="44">
        <v>0.18718089720347808</v>
      </c>
      <c r="CD58" s="44">
        <v>1.1571182735729473</v>
      </c>
      <c r="CE58" s="44">
        <v>0.59835604688797028</v>
      </c>
      <c r="CF58" s="44">
        <v>11.154944430920043</v>
      </c>
      <c r="CG58" s="44">
        <v>0.72625808283090221</v>
      </c>
      <c r="CH58" s="44">
        <v>3.0510202349857849</v>
      </c>
      <c r="CI58" s="44">
        <v>3.540843908469987</v>
      </c>
      <c r="CJ58" s="44">
        <v>1.4936400952987543</v>
      </c>
      <c r="CK58" s="44">
        <v>0.19625895223280151</v>
      </c>
      <c r="CL58" s="44">
        <v>1.9238010130262999</v>
      </c>
      <c r="CM58" s="44">
        <v>0.22312214407551412</v>
      </c>
      <c r="CN58" s="44">
        <v>2.822476535449745</v>
      </c>
      <c r="CO58" s="44">
        <v>0.74541450903240203</v>
      </c>
      <c r="CP58" s="44">
        <v>0.47029999343721302</v>
      </c>
      <c r="CQ58" s="44">
        <v>-0.20229971062906771</v>
      </c>
      <c r="CR58" s="44">
        <v>-0.12882810315070198</v>
      </c>
      <c r="CS58" s="44">
        <v>0.19557195486499185</v>
      </c>
      <c r="CT58" s="44">
        <v>1.1192277197934626</v>
      </c>
      <c r="CU58" s="44">
        <v>0.62309017210144513</v>
      </c>
      <c r="CV58" s="44">
        <v>10.207192699101771</v>
      </c>
      <c r="CW58" s="44">
        <v>0.5459786558067059</v>
      </c>
      <c r="CX58" s="44">
        <v>2.9382190909599823</v>
      </c>
      <c r="CY58" s="44">
        <v>2.773493970650049</v>
      </c>
      <c r="CZ58" s="44">
        <v>1.2738610644307873</v>
      </c>
      <c r="DA58" s="44">
        <v>0.26597560289145766</v>
      </c>
      <c r="DB58" s="44">
        <v>1.7953181047931768</v>
      </c>
      <c r="DC58" s="44">
        <v>0.61434620956961472</v>
      </c>
      <c r="DD58" s="45">
        <v>4124</v>
      </c>
      <c r="DE58" s="45">
        <v>11039</v>
      </c>
      <c r="DF58" s="44">
        <v>-4.5370370370370399</v>
      </c>
      <c r="DG58" s="44">
        <v>-1.0132711621233859</v>
      </c>
      <c r="DH58" s="45">
        <v>13553</v>
      </c>
      <c r="DI58" s="45">
        <v>37906</v>
      </c>
      <c r="DJ58" s="44">
        <v>21.54066899829612</v>
      </c>
      <c r="DK58" s="44">
        <v>22.995554690288465</v>
      </c>
    </row>
    <row r="59" spans="1:115" x14ac:dyDescent="0.2">
      <c r="A59" s="42">
        <v>2022</v>
      </c>
      <c r="B59" s="42" t="s">
        <v>164</v>
      </c>
      <c r="C59" s="42" t="s">
        <v>161</v>
      </c>
      <c r="D59" s="43">
        <v>98.168870158840875</v>
      </c>
      <c r="E59" s="43">
        <v>102.26307925230316</v>
      </c>
      <c r="F59" s="43">
        <v>108.97784576161449</v>
      </c>
      <c r="G59" s="43">
        <v>97.147476585570928</v>
      </c>
      <c r="H59" s="43">
        <v>94.911232860307777</v>
      </c>
      <c r="I59" s="43">
        <v>88.322515333723445</v>
      </c>
      <c r="J59" s="43">
        <v>87.526445317559691</v>
      </c>
      <c r="K59" s="43">
        <v>113.58100484477799</v>
      </c>
      <c r="L59" s="43">
        <v>114.69840049714348</v>
      </c>
      <c r="M59" s="43">
        <v>111.76974857069382</v>
      </c>
      <c r="N59" s="43">
        <v>145.05987968989245</v>
      </c>
      <c r="O59" s="43">
        <v>109.25907190955976</v>
      </c>
      <c r="P59" s="43">
        <v>121.08713252886743</v>
      </c>
      <c r="Q59" s="43">
        <v>92.170084778531191</v>
      </c>
      <c r="R59" s="43">
        <v>114.18969743321021</v>
      </c>
      <c r="S59" s="43">
        <v>118.08312340524358</v>
      </c>
      <c r="T59" s="43">
        <v>137.21199455789611</v>
      </c>
      <c r="U59" s="43">
        <v>133.52834694460199</v>
      </c>
      <c r="V59" s="43">
        <v>170.93795242661878</v>
      </c>
      <c r="W59" s="43">
        <v>135.47341481290923</v>
      </c>
      <c r="X59" s="43">
        <v>137.328894837387</v>
      </c>
      <c r="Y59" s="43">
        <v>108.24689099795609</v>
      </c>
      <c r="Z59" s="43">
        <v>118.46108034690384</v>
      </c>
      <c r="AA59" s="43">
        <v>136.99681455440401</v>
      </c>
      <c r="AB59" s="44">
        <v>3.6920814157938464</v>
      </c>
      <c r="AC59" s="44">
        <v>8.7579718381006533</v>
      </c>
      <c r="AD59" s="44">
        <v>9.7929014359070976</v>
      </c>
      <c r="AE59" s="44">
        <v>0.39495923182260029</v>
      </c>
      <c r="AF59" s="44">
        <v>-0.99002943541772748</v>
      </c>
      <c r="AG59" s="44">
        <v>6.7437668964657416</v>
      </c>
      <c r="AH59" s="44">
        <v>15.813528336380255</v>
      </c>
      <c r="AI59" s="44">
        <v>8.3219925941824471</v>
      </c>
      <c r="AJ59" s="44">
        <v>27.529184880030954</v>
      </c>
      <c r="AK59" s="44">
        <v>21.168160951040615</v>
      </c>
      <c r="AL59" s="44">
        <v>47.17415590976708</v>
      </c>
      <c r="AM59" s="44">
        <v>20.237102296451969</v>
      </c>
      <c r="AN59" s="44">
        <v>29.192909279798695</v>
      </c>
      <c r="AO59" s="44">
        <v>80.941178602485479</v>
      </c>
      <c r="AP59" s="44">
        <v>148.77012502188936</v>
      </c>
      <c r="AQ59" s="44">
        <v>-0.59897895212335239</v>
      </c>
      <c r="AR59" s="44">
        <v>42.980508539904584</v>
      </c>
      <c r="AS59" s="44">
        <v>35.307069777053158</v>
      </c>
      <c r="AT59" s="44">
        <v>62.542344049013131</v>
      </c>
      <c r="AU59" s="44">
        <v>39.480547804828078</v>
      </c>
      <c r="AV59" s="44">
        <v>37.938199881186648</v>
      </c>
      <c r="AW59" s="44">
        <v>93.442441771540288</v>
      </c>
      <c r="AX59" s="44">
        <v>156.45021586890144</v>
      </c>
      <c r="AY59" s="44">
        <v>6.5963397713198146</v>
      </c>
      <c r="AZ59" s="44">
        <v>3.6228471680715746</v>
      </c>
      <c r="BA59" s="44">
        <v>9.7134267255165376</v>
      </c>
      <c r="BB59" s="44">
        <v>10.022332318485304</v>
      </c>
      <c r="BC59" s="44">
        <v>0.37740761633084929</v>
      </c>
      <c r="BD59" s="44">
        <v>-1.2792051965512474</v>
      </c>
      <c r="BE59" s="44">
        <v>7.5732209872005463</v>
      </c>
      <c r="BF59" s="44">
        <v>13.678065054211874</v>
      </c>
      <c r="BG59" s="44">
        <v>8.8607645521400435</v>
      </c>
      <c r="BH59" s="44">
        <v>14.940079442692134</v>
      </c>
      <c r="BI59" s="44">
        <v>8.7415931748114915</v>
      </c>
      <c r="BJ59" s="44">
        <v>35.015183875787081</v>
      </c>
      <c r="BK59" s="44">
        <v>9.7588069438552481</v>
      </c>
      <c r="BL59" s="44">
        <v>14.411541326326205</v>
      </c>
      <c r="BM59" s="44">
        <v>31.994857446795976</v>
      </c>
      <c r="BN59" s="44">
        <v>61.13657062941833</v>
      </c>
      <c r="BO59" s="44">
        <v>9.9623078197919277</v>
      </c>
      <c r="BP59" s="44">
        <v>27.564219763474405</v>
      </c>
      <c r="BQ59" s="44">
        <v>19.505543831422468</v>
      </c>
      <c r="BR59" s="44">
        <v>47.46541818055303</v>
      </c>
      <c r="BS59" s="44">
        <v>25.72500639912716</v>
      </c>
      <c r="BT59" s="44">
        <v>21.745637384074069</v>
      </c>
      <c r="BU59" s="44">
        <v>39.496700947497956</v>
      </c>
      <c r="BV59" s="44">
        <v>64.665176567311676</v>
      </c>
      <c r="BW59" s="44">
        <v>16.787699157361114</v>
      </c>
      <c r="BX59" s="44">
        <v>3.110364319138593</v>
      </c>
      <c r="BY59" s="44">
        <v>0.63967084067333913</v>
      </c>
      <c r="BZ59" s="44">
        <v>0.40135099649327166</v>
      </c>
      <c r="CA59" s="44">
        <v>0.28897056103607821</v>
      </c>
      <c r="CB59" s="44">
        <v>-0.19293906625028856</v>
      </c>
      <c r="CC59" s="44">
        <v>0.15552695843253758</v>
      </c>
      <c r="CD59" s="44">
        <v>1.2057512306497506</v>
      </c>
      <c r="CE59" s="44">
        <v>0.6120327981039041</v>
      </c>
      <c r="CF59" s="44">
        <v>27.330693957176585</v>
      </c>
      <c r="CG59" s="44">
        <v>3.7592129574250306</v>
      </c>
      <c r="CH59" s="44">
        <v>4.6900605533086885</v>
      </c>
      <c r="CI59" s="44">
        <v>10.189076499244816</v>
      </c>
      <c r="CJ59" s="44">
        <v>3.2701787311840773</v>
      </c>
      <c r="CK59" s="44">
        <v>0.64714504785008742</v>
      </c>
      <c r="CL59" s="44">
        <v>4.8254187052139441</v>
      </c>
      <c r="CM59" s="44">
        <v>-5.0398537050062558E-2</v>
      </c>
      <c r="CN59" s="44">
        <v>3.0197005474850394</v>
      </c>
      <c r="CO59" s="44">
        <v>0.69329068150315654</v>
      </c>
      <c r="CP59" s="44">
        <v>0.44331327366297563</v>
      </c>
      <c r="CQ59" s="44">
        <v>9.1897326074159125E-2</v>
      </c>
      <c r="CR59" s="44">
        <v>-0.15170304092367248</v>
      </c>
      <c r="CS59" s="44">
        <v>0.18441419625569355</v>
      </c>
      <c r="CT59" s="44">
        <v>1.1403086609004018</v>
      </c>
      <c r="CU59" s="44">
        <v>0.6181794500123251</v>
      </c>
      <c r="CV59" s="44">
        <v>14.10956566757625</v>
      </c>
      <c r="CW59" s="44">
        <v>1.2603054140814716</v>
      </c>
      <c r="CX59" s="44">
        <v>3.3188673763798073</v>
      </c>
      <c r="CY59" s="44">
        <v>4.5542886582261097</v>
      </c>
      <c r="CZ59" s="44">
        <v>1.6979957869811253</v>
      </c>
      <c r="DA59" s="44">
        <v>0.34933210047971303</v>
      </c>
      <c r="DB59" s="44">
        <v>2.4645559407823199</v>
      </c>
      <c r="DC59" s="44">
        <v>0.46422039064570264</v>
      </c>
      <c r="DD59" s="45">
        <v>3902</v>
      </c>
      <c r="DE59" s="45">
        <v>14941</v>
      </c>
      <c r="DF59" s="44">
        <v>12.449567723342936</v>
      </c>
      <c r="DG59" s="44">
        <v>2.1816440979346208</v>
      </c>
      <c r="DH59" s="45">
        <v>11404</v>
      </c>
      <c r="DI59" s="45">
        <v>49310</v>
      </c>
      <c r="DJ59" s="44">
        <v>34.401885680612843</v>
      </c>
      <c r="DK59" s="44">
        <v>25.45796865458987</v>
      </c>
    </row>
    <row r="60" spans="1:115" x14ac:dyDescent="0.2">
      <c r="A60" s="42">
        <v>2022</v>
      </c>
      <c r="B60" s="42" t="s">
        <v>165</v>
      </c>
      <c r="C60" s="42" t="s">
        <v>161</v>
      </c>
      <c r="D60" s="43">
        <v>98.336464406624572</v>
      </c>
      <c r="E60" s="43">
        <v>103.30209683643885</v>
      </c>
      <c r="F60" s="43">
        <v>109.31812139932579</v>
      </c>
      <c r="G60" s="43">
        <v>97.19403082063512</v>
      </c>
      <c r="H60" s="43">
        <v>93.97640859828752</v>
      </c>
      <c r="I60" s="43">
        <v>88.611455601187018</v>
      </c>
      <c r="J60" s="43">
        <v>88.700833297353313</v>
      </c>
      <c r="K60" s="43">
        <v>113.86307825024645</v>
      </c>
      <c r="L60" s="43">
        <v>122.27220834688508</v>
      </c>
      <c r="M60" s="43">
        <v>129.80726468289737</v>
      </c>
      <c r="N60" s="43">
        <v>147.90083065502813</v>
      </c>
      <c r="O60" s="43">
        <v>115.01901745721221</v>
      </c>
      <c r="P60" s="43">
        <v>124.30438007180288</v>
      </c>
      <c r="Q60" s="43">
        <v>100.93846128035663</v>
      </c>
      <c r="R60" s="43">
        <v>124.68804113515515</v>
      </c>
      <c r="S60" s="43">
        <v>123.65283916271892</v>
      </c>
      <c r="T60" s="43">
        <v>147.67675770813517</v>
      </c>
      <c r="U60" s="43">
        <v>156.66905932956763</v>
      </c>
      <c r="V60" s="43">
        <v>176.76922373274022</v>
      </c>
      <c r="W60" s="43">
        <v>144.12116368854723</v>
      </c>
      <c r="X60" s="43">
        <v>141.4773806331591</v>
      </c>
      <c r="Y60" s="43">
        <v>120.05613424865797</v>
      </c>
      <c r="Z60" s="43">
        <v>130.02701982827099</v>
      </c>
      <c r="AA60" s="43">
        <v>144.39458502322171</v>
      </c>
      <c r="AB60" s="44">
        <v>3.8919908149638749</v>
      </c>
      <c r="AC60" s="44">
        <v>9.1804718875502012</v>
      </c>
      <c r="AD60" s="44">
        <v>8.9201925075483643</v>
      </c>
      <c r="AE60" s="44">
        <v>0.61413778465579938</v>
      </c>
      <c r="AF60" s="44">
        <v>-1.3311958759646081</v>
      </c>
      <c r="AG60" s="44">
        <v>9.9626016882560453</v>
      </c>
      <c r="AH60" s="44">
        <v>17.960496095544332</v>
      </c>
      <c r="AI60" s="44">
        <v>7.2418696963203466</v>
      </c>
      <c r="AJ60" s="44">
        <v>25.532455134379894</v>
      </c>
      <c r="AK60" s="44">
        <v>50.331731430458746</v>
      </c>
      <c r="AL60" s="44">
        <v>58.016230737386444</v>
      </c>
      <c r="AM60" s="44">
        <v>13.544609451751445</v>
      </c>
      <c r="AN60" s="44">
        <v>15.436631735566152</v>
      </c>
      <c r="AO60" s="44">
        <v>41.091152380040839</v>
      </c>
      <c r="AP60" s="44">
        <v>65.591384246774382</v>
      </c>
      <c r="AQ60" s="44">
        <v>7.0300274688988473</v>
      </c>
      <c r="AR60" s="44">
        <v>40.360779653913184</v>
      </c>
      <c r="AS60" s="44">
        <v>69.18449640271804</v>
      </c>
      <c r="AT60" s="44">
        <v>75.757034001524318</v>
      </c>
      <c r="AU60" s="44">
        <v>29.993830714130908</v>
      </c>
      <c r="AV60" s="44">
        <v>24.171462399465014</v>
      </c>
      <c r="AW60" s="44">
        <v>52.820117429613724</v>
      </c>
      <c r="AX60" s="44">
        <v>71.369438681625994</v>
      </c>
      <c r="AY60" s="44">
        <v>15.528019621316114</v>
      </c>
      <c r="AZ60" s="44">
        <v>3.6766538100968527</v>
      </c>
      <c r="BA60" s="44">
        <v>9.6051893765611638</v>
      </c>
      <c r="BB60" s="44">
        <v>9.7975095269453369</v>
      </c>
      <c r="BC60" s="44">
        <v>0.42464052783539596</v>
      </c>
      <c r="BD60" s="44">
        <v>-1.2895592649512122</v>
      </c>
      <c r="BE60" s="44">
        <v>8.0334796392750984</v>
      </c>
      <c r="BF60" s="44">
        <v>14.512735574555723</v>
      </c>
      <c r="BG60" s="44">
        <v>8.5310937634137662</v>
      </c>
      <c r="BH60" s="44">
        <v>17.006675448706112</v>
      </c>
      <c r="BI60" s="44">
        <v>16.155218807780059</v>
      </c>
      <c r="BJ60" s="44">
        <v>39.100098365989268</v>
      </c>
      <c r="BK60" s="44">
        <v>10.5150299601521</v>
      </c>
      <c r="BL60" s="44">
        <v>14.613895658827648</v>
      </c>
      <c r="BM60" s="44">
        <v>33.724479960170605</v>
      </c>
      <c r="BN60" s="44">
        <v>62.138569561182244</v>
      </c>
      <c r="BO60" s="44">
        <v>9.3589055998569481</v>
      </c>
      <c r="BP60" s="44">
        <v>30.115014199878033</v>
      </c>
      <c r="BQ60" s="44">
        <v>28.388636622711914</v>
      </c>
      <c r="BR60" s="44">
        <v>52.533398853210912</v>
      </c>
      <c r="BS60" s="44">
        <v>26.608618978794183</v>
      </c>
      <c r="BT60" s="44">
        <v>22.228576364226061</v>
      </c>
      <c r="BU60" s="44">
        <v>42.04894307241571</v>
      </c>
      <c r="BV60" s="44">
        <v>66.183684775855141</v>
      </c>
      <c r="BW60" s="44">
        <v>16.527142850235997</v>
      </c>
      <c r="BX60" s="44">
        <v>3.58756357293964</v>
      </c>
      <c r="BY60" s="44">
        <v>0.6804242965153442</v>
      </c>
      <c r="BZ60" s="44">
        <v>0.42591725860625101</v>
      </c>
      <c r="CA60" s="44">
        <v>0.28162005611602747</v>
      </c>
      <c r="CB60" s="44">
        <v>-4.8291224377684037E-2</v>
      </c>
      <c r="CC60" s="44">
        <v>0.21684889706950991</v>
      </c>
      <c r="CD60" s="44">
        <v>1.5139440597466487</v>
      </c>
      <c r="CE60" s="44">
        <v>0.51710022926354293</v>
      </c>
      <c r="CF60" s="44">
        <v>24.425681040947872</v>
      </c>
      <c r="CG60" s="44">
        <v>7.6085314973721729</v>
      </c>
      <c r="CH60" s="44">
        <v>4.8035647679071882</v>
      </c>
      <c r="CI60" s="44">
        <v>6.3972645844909062</v>
      </c>
      <c r="CJ60" s="44">
        <v>1.8475185224775736</v>
      </c>
      <c r="CK60" s="44">
        <v>0.42701655520465787</v>
      </c>
      <c r="CL60" s="44">
        <v>3.0196957919173828</v>
      </c>
      <c r="CM60" s="44">
        <v>0.32208932157798825</v>
      </c>
      <c r="CN60" s="44">
        <v>3.086263072832832</v>
      </c>
      <c r="CO60" s="44">
        <v>0.69562868554377144</v>
      </c>
      <c r="CP60" s="44">
        <v>0.44399137963871615</v>
      </c>
      <c r="CQ60" s="44">
        <v>7.8017204436752682E-2</v>
      </c>
      <c r="CR60" s="44">
        <v>-0.13142379670978743</v>
      </c>
      <c r="CS60" s="44">
        <v>0.19089311555058297</v>
      </c>
      <c r="CT60" s="44">
        <v>1.2168310738168686</v>
      </c>
      <c r="CU60" s="44">
        <v>0.5923254105559278</v>
      </c>
      <c r="CV60" s="44">
        <v>16.097528026694714</v>
      </c>
      <c r="CW60" s="44">
        <v>2.4989485318428186</v>
      </c>
      <c r="CX60" s="44">
        <v>3.5874476884110806</v>
      </c>
      <c r="CY60" s="44">
        <v>4.9103302407616907</v>
      </c>
      <c r="CZ60" s="44">
        <v>1.7249366207844448</v>
      </c>
      <c r="DA60" s="44">
        <v>0.36448961282089598</v>
      </c>
      <c r="DB60" s="44">
        <v>2.5748870461469329</v>
      </c>
      <c r="DC60" s="44">
        <v>0.4364882859268519</v>
      </c>
      <c r="DD60" s="45">
        <v>4411</v>
      </c>
      <c r="DE60" s="45">
        <v>19352</v>
      </c>
      <c r="DF60" s="44">
        <v>46.691054206850694</v>
      </c>
      <c r="DG60" s="44">
        <v>9.7736683873163486</v>
      </c>
      <c r="DH60" s="45">
        <v>11714</v>
      </c>
      <c r="DI60" s="45">
        <v>61024</v>
      </c>
      <c r="DJ60" s="44">
        <v>13.584795888684177</v>
      </c>
      <c r="DK60" s="44">
        <v>22.99010419815788</v>
      </c>
    </row>
    <row r="61" spans="1:115" x14ac:dyDescent="0.2">
      <c r="A61" s="42">
        <v>2022</v>
      </c>
      <c r="B61" s="42" t="s">
        <v>166</v>
      </c>
      <c r="C61" s="42" t="s">
        <v>161</v>
      </c>
      <c r="D61" s="43">
        <v>99.477570681573411</v>
      </c>
      <c r="E61" s="43">
        <v>104.81015664427007</v>
      </c>
      <c r="F61" s="43">
        <v>110.01530098223328</v>
      </c>
      <c r="G61" s="43">
        <v>98.164113834205153</v>
      </c>
      <c r="H61" s="43">
        <v>95.090114364409317</v>
      </c>
      <c r="I61" s="43">
        <v>90.792488588410635</v>
      </c>
      <c r="J61" s="43">
        <v>90.73874185052459</v>
      </c>
      <c r="K61" s="43">
        <v>114.82710559469848</v>
      </c>
      <c r="L61" s="43">
        <v>123.06021200832429</v>
      </c>
      <c r="M61" s="43">
        <v>104.10824847392905</v>
      </c>
      <c r="N61" s="43">
        <v>147.76701079617868</v>
      </c>
      <c r="O61" s="43">
        <v>118.99899417705784</v>
      </c>
      <c r="P61" s="43">
        <v>138.41552600291112</v>
      </c>
      <c r="Q61" s="43">
        <v>104.55599897170093</v>
      </c>
      <c r="R61" s="43">
        <v>147.7045660502709</v>
      </c>
      <c r="S61" s="43">
        <v>122.64079534661698</v>
      </c>
      <c r="T61" s="43">
        <v>147.36478464284829</v>
      </c>
      <c r="U61" s="43">
        <v>127.1200871074124</v>
      </c>
      <c r="V61" s="43">
        <v>178.58746440390533</v>
      </c>
      <c r="W61" s="43">
        <v>146.88600483528444</v>
      </c>
      <c r="X61" s="43">
        <v>156.88938174366504</v>
      </c>
      <c r="Y61" s="43">
        <v>125.10948176312687</v>
      </c>
      <c r="Z61" s="43">
        <v>149.76589909748932</v>
      </c>
      <c r="AA61" s="43">
        <v>143.9587898543428</v>
      </c>
      <c r="AB61" s="44">
        <v>5.0733623830649499</v>
      </c>
      <c r="AC61" s="44">
        <v>10.580055124029064</v>
      </c>
      <c r="AD61" s="44">
        <v>8.8393377899412595</v>
      </c>
      <c r="AE61" s="44">
        <v>2.0447358816934713</v>
      </c>
      <c r="AF61" s="44">
        <v>0.29128742727682067</v>
      </c>
      <c r="AG61" s="44">
        <v>10.346259864354801</v>
      </c>
      <c r="AH61" s="44">
        <v>18.520189487931439</v>
      </c>
      <c r="AI61" s="44">
        <v>7.6719617878994395</v>
      </c>
      <c r="AJ61" s="44">
        <v>11.174889676869304</v>
      </c>
      <c r="AK61" s="44">
        <v>-12.23739302029867</v>
      </c>
      <c r="AL61" s="44">
        <v>21.353757017039875</v>
      </c>
      <c r="AM61" s="44">
        <v>12.483230715586281</v>
      </c>
      <c r="AN61" s="44">
        <v>20.513383235607986</v>
      </c>
      <c r="AO61" s="44">
        <v>14.325535456871673</v>
      </c>
      <c r="AP61" s="44">
        <v>43.385832487915053</v>
      </c>
      <c r="AQ61" s="44">
        <v>0.69576719330219916</v>
      </c>
      <c r="AR61" s="44">
        <v>23.355861040143999</v>
      </c>
      <c r="AS61" s="44">
        <v>-0.3885588733886336</v>
      </c>
      <c r="AT61" s="44">
        <v>35.609030212408314</v>
      </c>
      <c r="AU61" s="44">
        <v>27.366062665183179</v>
      </c>
      <c r="AV61" s="44">
        <v>28.131158713841732</v>
      </c>
      <c r="AW61" s="44">
        <v>23.943495624987698</v>
      </c>
      <c r="AX61" s="44">
        <v>43.880978915481506</v>
      </c>
      <c r="AY61" s="44">
        <v>8.8676471073634069</v>
      </c>
      <c r="AZ61" s="44">
        <v>3.9094036359350381</v>
      </c>
      <c r="BA61" s="44">
        <v>9.7699932226364083</v>
      </c>
      <c r="BB61" s="44">
        <v>9.6342101641233135</v>
      </c>
      <c r="BC61" s="44">
        <v>0.69317925032676975</v>
      </c>
      <c r="BD61" s="44">
        <v>-1.0280060131364066</v>
      </c>
      <c r="BE61" s="44">
        <v>8.4135987881756691</v>
      </c>
      <c r="BF61" s="44">
        <v>15.176303600776953</v>
      </c>
      <c r="BG61" s="44">
        <v>8.385204755587484</v>
      </c>
      <c r="BH61" s="44">
        <v>15.948319070729443</v>
      </c>
      <c r="BI61" s="44">
        <v>10.569968722724976</v>
      </c>
      <c r="BJ61" s="44">
        <v>35.769465862683077</v>
      </c>
      <c r="BK61" s="44">
        <v>10.85475373250484</v>
      </c>
      <c r="BL61" s="44">
        <v>15.639992427009531</v>
      </c>
      <c r="BM61" s="44">
        <v>29.931179067151948</v>
      </c>
      <c r="BN61" s="44">
        <v>57.725992284785498</v>
      </c>
      <c r="BO61" s="44">
        <v>7.8145934315000165</v>
      </c>
      <c r="BP61" s="44">
        <v>28.867535043319158</v>
      </c>
      <c r="BQ61" s="44">
        <v>22.699341176346888</v>
      </c>
      <c r="BR61" s="44">
        <v>49.317906528130507</v>
      </c>
      <c r="BS61" s="44">
        <v>26.742814060815579</v>
      </c>
      <c r="BT61" s="44">
        <v>23.268852586927856</v>
      </c>
      <c r="BU61" s="44">
        <v>38.472807510217663</v>
      </c>
      <c r="BV61" s="44">
        <v>60.896534893644684</v>
      </c>
      <c r="BW61" s="44">
        <v>15.151921963100822</v>
      </c>
      <c r="BX61" s="44">
        <v>4.381597081508561</v>
      </c>
      <c r="BY61" s="44">
        <v>0.7814527828042046</v>
      </c>
      <c r="BZ61" s="44">
        <v>0.47779715579223259</v>
      </c>
      <c r="CA61" s="44">
        <v>0.83852024474357589</v>
      </c>
      <c r="CB61" s="44">
        <v>8.2163638022609453E-2</v>
      </c>
      <c r="CC61" s="44">
        <v>0.21600956442864097</v>
      </c>
      <c r="CD61" s="44">
        <v>1.4711924138455541</v>
      </c>
      <c r="CE61" s="44">
        <v>0.51446128187174378</v>
      </c>
      <c r="CF61" s="44">
        <v>10.369527179945964</v>
      </c>
      <c r="CG61" s="44">
        <v>-2.281799992525233</v>
      </c>
      <c r="CH61" s="44">
        <v>2.1260706702414676</v>
      </c>
      <c r="CI61" s="44">
        <v>5.6203449805578023</v>
      </c>
      <c r="CJ61" s="44">
        <v>2.3551352187900334</v>
      </c>
      <c r="CK61" s="44">
        <v>0.1668607461153461</v>
      </c>
      <c r="CL61" s="44">
        <v>2.3434322743108789</v>
      </c>
      <c r="CM61" s="44">
        <v>3.9483282455668733E-2</v>
      </c>
      <c r="CN61" s="44">
        <v>3.2294945397526003</v>
      </c>
      <c r="CO61" s="44">
        <v>0.70939605390233562</v>
      </c>
      <c r="CP61" s="44">
        <v>0.45363025111618721</v>
      </c>
      <c r="CQ61" s="44">
        <v>0.17309690897619628</v>
      </c>
      <c r="CR61" s="44">
        <v>-0.12009764364567568</v>
      </c>
      <c r="CS61" s="44">
        <v>0.18094003024003555</v>
      </c>
      <c r="CT61" s="44">
        <v>1.2505515350655567</v>
      </c>
      <c r="CU61" s="44">
        <v>0.58197740409796472</v>
      </c>
      <c r="CV61" s="44">
        <v>15.081307928770434</v>
      </c>
      <c r="CW61" s="44">
        <v>1.634347818156894</v>
      </c>
      <c r="CX61" s="44">
        <v>3.3528163558182986</v>
      </c>
      <c r="CY61" s="44">
        <v>5.0407211181577312</v>
      </c>
      <c r="CZ61" s="44">
        <v>1.8375741701955233</v>
      </c>
      <c r="DA61" s="44">
        <v>0.32455052928985501</v>
      </c>
      <c r="DB61" s="44">
        <v>2.5337372048483946</v>
      </c>
      <c r="DC61" s="44">
        <v>0.35756073230373686</v>
      </c>
      <c r="DD61" s="45">
        <v>4633</v>
      </c>
      <c r="DE61" s="45">
        <v>23985</v>
      </c>
      <c r="DF61" s="44">
        <v>22.923852480764118</v>
      </c>
      <c r="DG61" s="44">
        <v>12.08991494532199</v>
      </c>
      <c r="DH61" s="45">
        <v>11215</v>
      </c>
      <c r="DI61" s="45">
        <v>72239</v>
      </c>
      <c r="DJ61" s="44">
        <v>-1.55372191011236</v>
      </c>
      <c r="DK61" s="44">
        <v>18.40712026094511</v>
      </c>
    </row>
    <row r="62" spans="1:115" x14ac:dyDescent="0.2">
      <c r="A62" s="42">
        <v>2022</v>
      </c>
      <c r="B62" s="42" t="s">
        <v>167</v>
      </c>
      <c r="C62" s="42" t="s">
        <v>161</v>
      </c>
      <c r="D62" s="43">
        <v>98.989552936744801</v>
      </c>
      <c r="E62" s="43">
        <v>105.36232027469647</v>
      </c>
      <c r="F62" s="43">
        <v>110.18858810174893</v>
      </c>
      <c r="G62" s="43">
        <v>97.966441139737682</v>
      </c>
      <c r="H62" s="43">
        <v>95.280971199329372</v>
      </c>
      <c r="I62" s="43">
        <v>88.12678160402622</v>
      </c>
      <c r="J62" s="43">
        <v>91.29139501748628</v>
      </c>
      <c r="K62" s="43">
        <v>107.55956726555733</v>
      </c>
      <c r="L62" s="43">
        <v>125.15805306205741</v>
      </c>
      <c r="M62" s="43">
        <v>122.89808896430171</v>
      </c>
      <c r="N62" s="43">
        <v>151.38987973872565</v>
      </c>
      <c r="O62" s="43">
        <v>120.45933372502766</v>
      </c>
      <c r="P62" s="43">
        <v>128.60918212300368</v>
      </c>
      <c r="Q62" s="43">
        <v>104.08882261956514</v>
      </c>
      <c r="R62" s="43">
        <v>129.11412709273725</v>
      </c>
      <c r="S62" s="43">
        <v>126.58847776002268</v>
      </c>
      <c r="T62" s="43">
        <v>153.82644691178956</v>
      </c>
      <c r="U62" s="43">
        <v>152.552752037597</v>
      </c>
      <c r="V62" s="43">
        <v>185.82600424754153</v>
      </c>
      <c r="W62" s="43">
        <v>153.09427285386988</v>
      </c>
      <c r="X62" s="43">
        <v>147.95853999574652</v>
      </c>
      <c r="Y62" s="43">
        <v>125.35382991248132</v>
      </c>
      <c r="Z62" s="43">
        <v>135.94147842486498</v>
      </c>
      <c r="AA62" s="43">
        <v>150.10479466402927</v>
      </c>
      <c r="AB62" s="44">
        <v>3.5042047117695985</v>
      </c>
      <c r="AC62" s="44">
        <v>10.292106898694842</v>
      </c>
      <c r="AD62" s="44">
        <v>6.6830619300910055</v>
      </c>
      <c r="AE62" s="44">
        <v>0.68437045162930144</v>
      </c>
      <c r="AF62" s="44">
        <v>1.3091088510083004</v>
      </c>
      <c r="AG62" s="44">
        <v>7.1347635594634529</v>
      </c>
      <c r="AH62" s="44">
        <v>17.180226113943696</v>
      </c>
      <c r="AI62" s="44">
        <v>-0.35967905598566219</v>
      </c>
      <c r="AJ62" s="44">
        <v>5.0927853685473146</v>
      </c>
      <c r="AK62" s="44">
        <v>1.1407941936841581</v>
      </c>
      <c r="AL62" s="44">
        <v>12.235092079050226</v>
      </c>
      <c r="AM62" s="44">
        <v>3.320373718854186</v>
      </c>
      <c r="AN62" s="44">
        <v>5.4865447604053097</v>
      </c>
      <c r="AO62" s="44">
        <v>6.4272337321172213</v>
      </c>
      <c r="AP62" s="44">
        <v>22.044366105689651</v>
      </c>
      <c r="AQ62" s="44">
        <v>1.2009669059896977</v>
      </c>
      <c r="AR62" s="44">
        <v>19.370006116132288</v>
      </c>
      <c r="AS62" s="44">
        <v>15.969441204431</v>
      </c>
      <c r="AT62" s="44">
        <v>26.853913568417177</v>
      </c>
      <c r="AU62" s="44">
        <v>20.430158443644597</v>
      </c>
      <c r="AV62" s="44">
        <v>13.424052308357592</v>
      </c>
      <c r="AW62" s="44">
        <v>15.846262416622636</v>
      </c>
      <c r="AX62" s="44">
        <v>26.911580700967107</v>
      </c>
      <c r="AY62" s="44">
        <v>10.216628164573137</v>
      </c>
      <c r="AZ62" s="44">
        <v>3.8510212092023988</v>
      </c>
      <c r="BA62" s="44">
        <v>9.8460035106132882</v>
      </c>
      <c r="BB62" s="44">
        <v>9.1965028868253196</v>
      </c>
      <c r="BC62" s="44">
        <v>0.69191445227709814</v>
      </c>
      <c r="BD62" s="44">
        <v>-0.69851848112056913</v>
      </c>
      <c r="BE62" s="44">
        <v>8.2331243866829773</v>
      </c>
      <c r="BF62" s="44">
        <v>15.465268676277866</v>
      </c>
      <c r="BG62" s="44">
        <v>7.1025660679452596</v>
      </c>
      <c r="BH62" s="44">
        <v>14.174965188889299</v>
      </c>
      <c r="BI62" s="44">
        <v>8.9886135536000786</v>
      </c>
      <c r="BJ62" s="44">
        <v>31.718746019739143</v>
      </c>
      <c r="BK62" s="44">
        <v>9.650616722475803</v>
      </c>
      <c r="BL62" s="44">
        <v>14.057539998309053</v>
      </c>
      <c r="BM62" s="44">
        <v>25.866202665566675</v>
      </c>
      <c r="BN62" s="44">
        <v>50.781513395038694</v>
      </c>
      <c r="BO62" s="44">
        <v>6.7911344585934286</v>
      </c>
      <c r="BP62" s="44">
        <v>27.290639909942715</v>
      </c>
      <c r="BQ62" s="44">
        <v>21.560037113233133</v>
      </c>
      <c r="BR62" s="44">
        <v>45.398707862516872</v>
      </c>
      <c r="BS62" s="44">
        <v>25.711427367112538</v>
      </c>
      <c r="BT62" s="44">
        <v>21.712596827777663</v>
      </c>
      <c r="BU62" s="44">
        <v>34.519103083513691</v>
      </c>
      <c r="BV62" s="44">
        <v>54.231719208949734</v>
      </c>
      <c r="BW62" s="44">
        <v>14.381719498836176</v>
      </c>
      <c r="BX62" s="44">
        <v>3.3320744276698533</v>
      </c>
      <c r="BY62" s="44">
        <v>0.75882764000755587</v>
      </c>
      <c r="BZ62" s="44">
        <v>0.35334464561389906</v>
      </c>
      <c r="CA62" s="44">
        <v>0.57770801011082429</v>
      </c>
      <c r="CB62" s="44">
        <v>0.19966681571539319</v>
      </c>
      <c r="CC62" s="44">
        <v>0.14284577896401704</v>
      </c>
      <c r="CD62" s="44">
        <v>1.2879915717978856</v>
      </c>
      <c r="CE62" s="44">
        <v>1.1689965460278211E-2</v>
      </c>
      <c r="CF62" s="44">
        <v>4.8627019315162618</v>
      </c>
      <c r="CG62" s="44">
        <v>7.8062692881071039E-2</v>
      </c>
      <c r="CH62" s="44">
        <v>1.1873173277789888</v>
      </c>
      <c r="CI62" s="44">
        <v>1.6253844645816289</v>
      </c>
      <c r="CJ62" s="44">
        <v>0.57058696424386701</v>
      </c>
      <c r="CK62" s="44">
        <v>7.5281997822264982E-2</v>
      </c>
      <c r="CL62" s="44">
        <v>1.2970449542911813</v>
      </c>
      <c r="CM62" s="44">
        <v>2.9023529917259969E-2</v>
      </c>
      <c r="CN62" s="44">
        <v>3.2399229107787906</v>
      </c>
      <c r="CO62" s="44">
        <v>0.71662959063260434</v>
      </c>
      <c r="CP62" s="44">
        <v>0.44167470736490594</v>
      </c>
      <c r="CQ62" s="44">
        <v>0.23130313211114889</v>
      </c>
      <c r="CR62" s="44">
        <v>-7.6838542339599789E-2</v>
      </c>
      <c r="CS62" s="44">
        <v>0.17495586496670984</v>
      </c>
      <c r="CT62" s="44">
        <v>1.252922451480297</v>
      </c>
      <c r="CU62" s="44">
        <v>0.49927570656272408</v>
      </c>
      <c r="CV62" s="44">
        <v>13.425049704801216</v>
      </c>
      <c r="CW62" s="44">
        <v>1.3818367380808652</v>
      </c>
      <c r="CX62" s="44">
        <v>2.9747304115873021</v>
      </c>
      <c r="CY62" s="44">
        <v>4.4873266755189016</v>
      </c>
      <c r="CZ62" s="44">
        <v>1.6322647177460541</v>
      </c>
      <c r="DA62" s="44">
        <v>0.28124015659105095</v>
      </c>
      <c r="DB62" s="44">
        <v>2.3645247717857343</v>
      </c>
      <c r="DC62" s="44">
        <v>0.30312623349130685</v>
      </c>
      <c r="DD62" s="45">
        <v>4694</v>
      </c>
      <c r="DE62" s="45">
        <v>28679</v>
      </c>
      <c r="DF62" s="44">
        <v>13.32689521970063</v>
      </c>
      <c r="DG62" s="44">
        <v>12.290524667188718</v>
      </c>
      <c r="DH62" s="45">
        <v>11390</v>
      </c>
      <c r="DI62" s="45">
        <v>83629</v>
      </c>
      <c r="DJ62" s="44">
        <v>-11.978361669242654</v>
      </c>
      <c r="DK62" s="44">
        <v>13.090102638304767</v>
      </c>
    </row>
    <row r="63" spans="1:115" x14ac:dyDescent="0.2">
      <c r="A63" s="42">
        <v>2022</v>
      </c>
      <c r="B63" s="42" t="s">
        <v>168</v>
      </c>
      <c r="C63" s="42" t="s">
        <v>161</v>
      </c>
      <c r="D63" s="43">
        <v>99.104538709897042</v>
      </c>
      <c r="E63" s="43">
        <v>106.55570618561802</v>
      </c>
      <c r="F63" s="43">
        <v>110.54352688333324</v>
      </c>
      <c r="G63" s="43">
        <v>97.702471314681972</v>
      </c>
      <c r="H63" s="43">
        <v>94.857343871624451</v>
      </c>
      <c r="I63" s="43">
        <v>89.105450252027524</v>
      </c>
      <c r="J63" s="43">
        <v>91.48136954362937</v>
      </c>
      <c r="K63" s="43">
        <v>109.78131014738646</v>
      </c>
      <c r="L63" s="43">
        <v>123.08382622174921</v>
      </c>
      <c r="M63" s="43">
        <v>136.00532719256796</v>
      </c>
      <c r="N63" s="43">
        <v>145.91370850634357</v>
      </c>
      <c r="O63" s="43">
        <v>114.03841974912869</v>
      </c>
      <c r="P63" s="43">
        <v>125.64982114462315</v>
      </c>
      <c r="Q63" s="43">
        <v>114.83187348587684</v>
      </c>
      <c r="R63" s="43">
        <v>125.87962533096825</v>
      </c>
      <c r="S63" s="43">
        <v>124.78429073487422</v>
      </c>
      <c r="T63" s="43">
        <v>153.52320010561451</v>
      </c>
      <c r="U63" s="43">
        <v>171.28688016378817</v>
      </c>
      <c r="V63" s="43">
        <v>181.50285924871133</v>
      </c>
      <c r="W63" s="43">
        <v>147.54206701900171</v>
      </c>
      <c r="X63" s="43">
        <v>146.32244587685403</v>
      </c>
      <c r="Y63" s="43">
        <v>139.6252458344982</v>
      </c>
      <c r="Z63" s="43">
        <v>133.07242013143767</v>
      </c>
      <c r="AA63" s="43">
        <v>149.8460456691169</v>
      </c>
      <c r="AB63" s="44">
        <v>3.6324965497634532</v>
      </c>
      <c r="AC63" s="44">
        <v>10.395521929015183</v>
      </c>
      <c r="AD63" s="44">
        <v>6.8019315581135054</v>
      </c>
      <c r="AE63" s="44">
        <v>1.0476641826202782</v>
      </c>
      <c r="AF63" s="44">
        <v>0.83139738408173347</v>
      </c>
      <c r="AG63" s="44">
        <v>6.7718997800111591</v>
      </c>
      <c r="AH63" s="44">
        <v>15.327672545177439</v>
      </c>
      <c r="AI63" s="44">
        <v>1.067762433876096</v>
      </c>
      <c r="AJ63" s="44">
        <v>6.3219479874135454</v>
      </c>
      <c r="AK63" s="44">
        <v>16.376524329069841</v>
      </c>
      <c r="AL63" s="44">
        <v>14.339658585854309</v>
      </c>
      <c r="AM63" s="44">
        <v>1.3652628005746736</v>
      </c>
      <c r="AN63" s="44">
        <v>-0.97623945831220027</v>
      </c>
      <c r="AO63" s="44">
        <v>11.562320051814122</v>
      </c>
      <c r="AP63" s="44">
        <v>22.800244332928088</v>
      </c>
      <c r="AQ63" s="44">
        <v>4.3220745977714303</v>
      </c>
      <c r="AR63" s="44">
        <v>21.702091127782541</v>
      </c>
      <c r="AS63" s="44">
        <v>34.335391668698342</v>
      </c>
      <c r="AT63" s="44">
        <v>30.326461847753137</v>
      </c>
      <c r="AU63" s="44">
        <v>19.269282596966384</v>
      </c>
      <c r="AV63" s="44">
        <v>7.0801833224441557</v>
      </c>
      <c r="AW63" s="44">
        <v>22.395202052538977</v>
      </c>
      <c r="AX63" s="44">
        <v>27.869241524925847</v>
      </c>
      <c r="AY63" s="44">
        <v>14.667926668889098</v>
      </c>
      <c r="AZ63" s="44">
        <v>3.8235025603278405</v>
      </c>
      <c r="BA63" s="44">
        <v>9.9164688158133618</v>
      </c>
      <c r="BB63" s="44">
        <v>8.8866514487701664</v>
      </c>
      <c r="BC63" s="44">
        <v>0.73633539577639961</v>
      </c>
      <c r="BD63" s="44">
        <v>-0.50943602158094459</v>
      </c>
      <c r="BE63" s="44">
        <v>8.0501144684210537</v>
      </c>
      <c r="BF63" s="44">
        <v>15.447653027093345</v>
      </c>
      <c r="BG63" s="44">
        <v>6.3264456151927551</v>
      </c>
      <c r="BH63" s="44">
        <v>13.098831092499719</v>
      </c>
      <c r="BI63" s="44">
        <v>10.014751345167161</v>
      </c>
      <c r="BJ63" s="44">
        <v>29.285042530755213</v>
      </c>
      <c r="BK63" s="44">
        <v>8.5435876119125389</v>
      </c>
      <c r="BL63" s="44">
        <v>11.959324683311113</v>
      </c>
      <c r="BM63" s="44">
        <v>23.663574260418187</v>
      </c>
      <c r="BN63" s="44">
        <v>46.342011321439117</v>
      </c>
      <c r="BO63" s="44">
        <v>6.4728598417852501</v>
      </c>
      <c r="BP63" s="44">
        <v>26.509322666119871</v>
      </c>
      <c r="BQ63" s="44">
        <v>23.36087140797758</v>
      </c>
      <c r="BR63" s="44">
        <v>43.254397037314597</v>
      </c>
      <c r="BS63" s="44">
        <v>24.827689731042014</v>
      </c>
      <c r="BT63" s="44">
        <v>19.633808838641453</v>
      </c>
      <c r="BU63" s="44">
        <v>32.633106133189131</v>
      </c>
      <c r="BV63" s="44">
        <v>50.012645860339511</v>
      </c>
      <c r="BW63" s="44">
        <v>14.41899533104527</v>
      </c>
      <c r="BX63" s="44">
        <v>3.2198593922368492</v>
      </c>
      <c r="BY63" s="44">
        <v>0.7811974898199282</v>
      </c>
      <c r="BZ63" s="44">
        <v>0.42106826044928319</v>
      </c>
      <c r="CA63" s="44">
        <v>0.416924470693393</v>
      </c>
      <c r="CB63" s="44">
        <v>0.31932502435016707</v>
      </c>
      <c r="CC63" s="44">
        <v>0.13511708361791189</v>
      </c>
      <c r="CD63" s="44">
        <v>1.0691058083970293</v>
      </c>
      <c r="CE63" s="44">
        <v>7.7121254909137071E-2</v>
      </c>
      <c r="CF63" s="44">
        <v>6.6247146055071227</v>
      </c>
      <c r="CG63" s="44">
        <v>2.5345090244922774</v>
      </c>
      <c r="CH63" s="44">
        <v>1.458374965673781</v>
      </c>
      <c r="CI63" s="44">
        <v>1.0862032714409493</v>
      </c>
      <c r="CJ63" s="44">
        <v>-9.2173848689895199E-2</v>
      </c>
      <c r="CK63" s="44">
        <v>0.14448071448514899</v>
      </c>
      <c r="CL63" s="44">
        <v>1.3061551920933254</v>
      </c>
      <c r="CM63" s="44">
        <v>0.18716528601153531</v>
      </c>
      <c r="CN63" s="44">
        <v>3.2314506090323807</v>
      </c>
      <c r="CO63" s="44">
        <v>0.72474311984040651</v>
      </c>
      <c r="CP63" s="44">
        <v>0.44026376864159006</v>
      </c>
      <c r="CQ63" s="44">
        <v>0.25297827790731764</v>
      </c>
      <c r="CR63" s="44">
        <v>-2.8294442776209537E-2</v>
      </c>
      <c r="CS63" s="44">
        <v>0.16994976874637335</v>
      </c>
      <c r="CT63" s="44">
        <v>1.2302956375827483</v>
      </c>
      <c r="CU63" s="44">
        <v>0.4415144790901539</v>
      </c>
      <c r="CV63" s="44">
        <v>12.50186724904194</v>
      </c>
      <c r="CW63" s="44">
        <v>1.5391792000457245</v>
      </c>
      <c r="CX63" s="44">
        <v>2.7722622027989079</v>
      </c>
      <c r="CY63" s="44">
        <v>4.0230653792662183</v>
      </c>
      <c r="CZ63" s="44">
        <v>1.3940923403970635</v>
      </c>
      <c r="DA63" s="44">
        <v>0.26257217300928676</v>
      </c>
      <c r="DB63" s="44">
        <v>2.2200548497613615</v>
      </c>
      <c r="DC63" s="44">
        <v>0.29064110376337804</v>
      </c>
      <c r="DD63" s="45">
        <v>4894</v>
      </c>
      <c r="DE63" s="45">
        <v>33573</v>
      </c>
      <c r="DF63" s="44">
        <v>31.665321495829968</v>
      </c>
      <c r="DG63" s="44">
        <v>14.752025156372838</v>
      </c>
      <c r="DH63" s="45">
        <v>12165</v>
      </c>
      <c r="DI63" s="45">
        <v>95794</v>
      </c>
      <c r="DJ63" s="44">
        <v>-4.0842072064968811</v>
      </c>
      <c r="DK63" s="44">
        <v>10.575768769046089</v>
      </c>
    </row>
    <row r="64" spans="1:115" x14ac:dyDescent="0.2">
      <c r="A64" s="42">
        <v>2022</v>
      </c>
      <c r="B64" s="42" t="s">
        <v>169</v>
      </c>
      <c r="C64" s="42" t="s">
        <v>161</v>
      </c>
      <c r="D64" s="43">
        <v>99.564912928193834</v>
      </c>
      <c r="E64" s="43">
        <v>107.51160236302286</v>
      </c>
      <c r="F64" s="43">
        <v>111.78893672513294</v>
      </c>
      <c r="G64" s="43">
        <v>97.719776815673157</v>
      </c>
      <c r="H64" s="43">
        <v>95.572869888030638</v>
      </c>
      <c r="I64" s="43">
        <v>87.433946338443945</v>
      </c>
      <c r="J64" s="43">
        <v>92.949354518371393</v>
      </c>
      <c r="K64" s="43">
        <v>110.83493727956409</v>
      </c>
      <c r="L64" s="43">
        <v>121.78727428240595</v>
      </c>
      <c r="M64" s="43">
        <v>145.17790426011206</v>
      </c>
      <c r="N64" s="43">
        <v>141.66116828221016</v>
      </c>
      <c r="O64" s="43">
        <v>110.8253738709182</v>
      </c>
      <c r="P64" s="43">
        <v>120.53234396889252</v>
      </c>
      <c r="Q64" s="43">
        <v>102.07331215558055</v>
      </c>
      <c r="R64" s="43">
        <v>128.09787897797548</v>
      </c>
      <c r="S64" s="43">
        <v>120.75552333143919</v>
      </c>
      <c r="T64" s="43">
        <v>154.13373060134492</v>
      </c>
      <c r="U64" s="43">
        <v>185.07030281425548</v>
      </c>
      <c r="V64" s="43">
        <v>178.46520637402131</v>
      </c>
      <c r="W64" s="43">
        <v>145.77908853059103</v>
      </c>
      <c r="X64" s="43">
        <v>142.53091743664049</v>
      </c>
      <c r="Y64" s="43">
        <v>125.80143330399973</v>
      </c>
      <c r="Z64" s="43">
        <v>137.30200117527122</v>
      </c>
      <c r="AA64" s="43">
        <v>146.471310673028</v>
      </c>
      <c r="AB64" s="44">
        <v>4.0557957912259246</v>
      </c>
      <c r="AC64" s="44">
        <v>10.428100987925371</v>
      </c>
      <c r="AD64" s="44">
        <v>7.5696915597246006</v>
      </c>
      <c r="AE64" s="44">
        <v>1.6181073920862321</v>
      </c>
      <c r="AF64" s="44">
        <v>1.5435142184617279</v>
      </c>
      <c r="AG64" s="44">
        <v>4.6171003711733993</v>
      </c>
      <c r="AH64" s="44">
        <v>14.901793339026458</v>
      </c>
      <c r="AI64" s="44">
        <v>1.1891597104996654</v>
      </c>
      <c r="AJ64" s="44">
        <v>6.4802223199234454</v>
      </c>
      <c r="AK64" s="44">
        <v>25.369028506171777</v>
      </c>
      <c r="AL64" s="44">
        <v>10.693689631486048</v>
      </c>
      <c r="AM64" s="44">
        <v>0.88030893520885112</v>
      </c>
      <c r="AN64" s="44">
        <v>-2.9579010215381674</v>
      </c>
      <c r="AO64" s="44">
        <v>-0.40752816433455852</v>
      </c>
      <c r="AP64" s="44">
        <v>18.394057842436375</v>
      </c>
      <c r="AQ64" s="44">
        <v>-0.36730361742394191</v>
      </c>
      <c r="AR64" s="44">
        <v>22.73052780568683</v>
      </c>
      <c r="AS64" s="44">
        <v>45.03538961034328</v>
      </c>
      <c r="AT64" s="44">
        <v>26.562238120409631</v>
      </c>
      <c r="AU64" s="44">
        <v>19.607038885358065</v>
      </c>
      <c r="AV64" s="44">
        <v>6.2615874261202631</v>
      </c>
      <c r="AW64" s="44">
        <v>10.012430226189363</v>
      </c>
      <c r="AX64" s="44">
        <v>24.625694010776968</v>
      </c>
      <c r="AY64" s="44">
        <v>10.027150314006805</v>
      </c>
      <c r="AZ64" s="44">
        <v>3.8494962205912753</v>
      </c>
      <c r="BA64" s="44">
        <v>9.975065827611985</v>
      </c>
      <c r="BB64" s="44">
        <v>8.7352239411249819</v>
      </c>
      <c r="BC64" s="44">
        <v>0.83374306008734411</v>
      </c>
      <c r="BD64" s="44">
        <v>-0.28352434765333001</v>
      </c>
      <c r="BE64" s="44">
        <v>7.6675132262741696</v>
      </c>
      <c r="BF64" s="44">
        <v>15.384615384615397</v>
      </c>
      <c r="BG64" s="44">
        <v>5.7366942880093363</v>
      </c>
      <c r="BH64" s="44">
        <v>12.3095956007643</v>
      </c>
      <c r="BI64" s="44">
        <v>11.87227022248023</v>
      </c>
      <c r="BJ64" s="44">
        <v>26.995700757251196</v>
      </c>
      <c r="BK64" s="44">
        <v>7.6591374139217017</v>
      </c>
      <c r="BL64" s="44">
        <v>10.166338341133008</v>
      </c>
      <c r="BM64" s="44">
        <v>20.46342417324869</v>
      </c>
      <c r="BN64" s="44">
        <v>42.333076296859737</v>
      </c>
      <c r="BO64" s="44">
        <v>5.6826477209698245</v>
      </c>
      <c r="BP64" s="44">
        <v>26.047626870966202</v>
      </c>
      <c r="BQ64" s="44">
        <v>26.040457055324385</v>
      </c>
      <c r="BR64" s="44">
        <v>41.15266938119597</v>
      </c>
      <c r="BS64" s="44">
        <v>24.206088077781796</v>
      </c>
      <c r="BT64" s="44">
        <v>17.997246168690808</v>
      </c>
      <c r="BU64" s="44">
        <v>29.581593733260124</v>
      </c>
      <c r="BV64" s="44">
        <v>46.334607534638295</v>
      </c>
      <c r="BW64" s="44">
        <v>13.904552556374551</v>
      </c>
      <c r="BX64" s="44">
        <v>3.6941968161617358</v>
      </c>
      <c r="BY64" s="44">
        <v>0.77603417019422172</v>
      </c>
      <c r="BZ64" s="44">
        <v>0.46786321271722342</v>
      </c>
      <c r="CA64" s="44">
        <v>0.80137023129839935</v>
      </c>
      <c r="CB64" s="44">
        <v>0.4017173255866387</v>
      </c>
      <c r="CC64" s="44">
        <v>8.8928852905419561E-2</v>
      </c>
      <c r="CD64" s="44">
        <v>1.0716215506188749</v>
      </c>
      <c r="CE64" s="44">
        <v>8.6661472840958542E-2</v>
      </c>
      <c r="CF64" s="44">
        <v>6.8225284179890044</v>
      </c>
      <c r="CG64" s="44">
        <v>3.9807928680808193</v>
      </c>
      <c r="CH64" s="44">
        <v>0.96518281850149079</v>
      </c>
      <c r="CI64" s="44">
        <v>1.2128113344103688</v>
      </c>
      <c r="CJ64" s="44">
        <v>-0.36518873842421634</v>
      </c>
      <c r="CK64" s="44">
        <v>-3.1410151042214852E-3</v>
      </c>
      <c r="CL64" s="44">
        <v>1.0483626020048311</v>
      </c>
      <c r="CM64" s="44">
        <v>-1.6291451480067647E-2</v>
      </c>
      <c r="CN64" s="44">
        <v>3.2855730668867835</v>
      </c>
      <c r="CO64" s="44">
        <v>0.73073519359636707</v>
      </c>
      <c r="CP64" s="44">
        <v>0.45358630215036894</v>
      </c>
      <c r="CQ64" s="44">
        <v>0.30422487532299003</v>
      </c>
      <c r="CR64" s="44">
        <v>2.0946974160711469E-2</v>
      </c>
      <c r="CS64" s="44">
        <v>0.16096943990040016</v>
      </c>
      <c r="CT64" s="44">
        <v>1.2130392736467206</v>
      </c>
      <c r="CU64" s="44">
        <v>0.40207100810922536</v>
      </c>
      <c r="CV64" s="44">
        <v>11.858586104907893</v>
      </c>
      <c r="CW64" s="44">
        <v>1.8289253117155631</v>
      </c>
      <c r="CX64" s="44">
        <v>2.5935196312667528</v>
      </c>
      <c r="CY64" s="44">
        <v>3.687212861426453</v>
      </c>
      <c r="CZ64" s="44">
        <v>1.1840730219293156</v>
      </c>
      <c r="DA64" s="44">
        <v>0.23087881650118824</v>
      </c>
      <c r="DB64" s="44">
        <v>2.0799395483204099</v>
      </c>
      <c r="DC64" s="44">
        <v>0.25403691374820814</v>
      </c>
      <c r="DD64" s="45">
        <v>5206</v>
      </c>
      <c r="DE64" s="45">
        <v>38779</v>
      </c>
      <c r="DF64" s="44">
        <v>23.775558725630042</v>
      </c>
      <c r="DG64" s="44">
        <v>15.886202671607453</v>
      </c>
      <c r="DH64" s="45">
        <v>10508</v>
      </c>
      <c r="DI64" s="45">
        <v>106302</v>
      </c>
      <c r="DJ64" s="44">
        <v>-12.11842435393493</v>
      </c>
      <c r="DK64" s="44">
        <v>7.8233880047469784</v>
      </c>
    </row>
    <row r="65" spans="1:115" x14ac:dyDescent="0.2">
      <c r="A65" s="42">
        <v>2022</v>
      </c>
      <c r="B65" s="42" t="s">
        <v>170</v>
      </c>
      <c r="C65" s="42" t="s">
        <v>161</v>
      </c>
      <c r="D65" s="43">
        <v>100.96140455482951</v>
      </c>
      <c r="E65" s="43">
        <v>108.24782053692472</v>
      </c>
      <c r="F65" s="43">
        <v>111.84300391886377</v>
      </c>
      <c r="G65" s="43">
        <v>99.497124889801185</v>
      </c>
      <c r="H65" s="43">
        <v>95.040716124782946</v>
      </c>
      <c r="I65" s="43">
        <v>88.574172985498848</v>
      </c>
      <c r="J65" s="43">
        <v>94.693666076594269</v>
      </c>
      <c r="K65" s="43">
        <v>114.90177208416893</v>
      </c>
      <c r="L65" s="43">
        <v>123.643445325625</v>
      </c>
      <c r="M65" s="43">
        <v>133.2452179387316</v>
      </c>
      <c r="N65" s="43">
        <v>136.71456857649019</v>
      </c>
      <c r="O65" s="43">
        <v>117.77411914739287</v>
      </c>
      <c r="P65" s="43">
        <v>122.42718499126386</v>
      </c>
      <c r="Q65" s="43">
        <v>104.85937487085788</v>
      </c>
      <c r="R65" s="43">
        <v>137.03382735233146</v>
      </c>
      <c r="S65" s="43">
        <v>118.76312164121315</v>
      </c>
      <c r="T65" s="43">
        <v>157.88551550370937</v>
      </c>
      <c r="U65" s="43">
        <v>172.86657373737953</v>
      </c>
      <c r="V65" s="43">
        <v>174.06017360650458</v>
      </c>
      <c r="W65" s="43">
        <v>155.90201746356703</v>
      </c>
      <c r="X65" s="43">
        <v>145.75416177647395</v>
      </c>
      <c r="Y65" s="43">
        <v>130.16412174710496</v>
      </c>
      <c r="Z65" s="43">
        <v>147.16430641447283</v>
      </c>
      <c r="AA65" s="43">
        <v>145.32339810756949</v>
      </c>
      <c r="AB65" s="44">
        <v>4.127934532095856</v>
      </c>
      <c r="AC65" s="44">
        <v>10.543867095131287</v>
      </c>
      <c r="AD65" s="44">
        <v>6.0368788200459544</v>
      </c>
      <c r="AE65" s="44">
        <v>2.6091481054376864</v>
      </c>
      <c r="AF65" s="44">
        <v>0.57342901043895278</v>
      </c>
      <c r="AG65" s="44">
        <v>3.2972209130496255</v>
      </c>
      <c r="AH65" s="44">
        <v>9.9238171611868431</v>
      </c>
      <c r="AI65" s="44">
        <v>4.4164656208433684</v>
      </c>
      <c r="AJ65" s="44">
        <v>-0.4327914390485299</v>
      </c>
      <c r="AK65" s="44">
        <v>8.2825188238287328</v>
      </c>
      <c r="AL65" s="44">
        <v>8.697511114502209</v>
      </c>
      <c r="AM65" s="44">
        <v>-3.4886436747336935</v>
      </c>
      <c r="AN65" s="44">
        <v>-11.119652461353569</v>
      </c>
      <c r="AO65" s="44">
        <v>5.6108301783273085</v>
      </c>
      <c r="AP65" s="44">
        <v>10.228082795116421</v>
      </c>
      <c r="AQ65" s="44">
        <v>-3.5161795181967492</v>
      </c>
      <c r="AR65" s="44">
        <v>16.065721120004707</v>
      </c>
      <c r="AS65" s="44">
        <v>25.924656700475367</v>
      </c>
      <c r="AT65" s="44">
        <v>24.437473856494798</v>
      </c>
      <c r="AU65" s="44">
        <v>15.707070836665849</v>
      </c>
      <c r="AV65" s="44">
        <v>-1.4612732128520878</v>
      </c>
      <c r="AW65" s="44">
        <v>17.562891640196753</v>
      </c>
      <c r="AX65" s="44">
        <v>20.58076079516864</v>
      </c>
      <c r="AY65" s="44">
        <v>7.0455792300167408</v>
      </c>
      <c r="AZ65" s="44">
        <v>3.8778532162239143</v>
      </c>
      <c r="BA65" s="44">
        <v>10.03381975324109</v>
      </c>
      <c r="BB65" s="44">
        <v>8.4532326240699618</v>
      </c>
      <c r="BC65" s="44">
        <v>1.0116858952103236</v>
      </c>
      <c r="BD65" s="44">
        <v>-0.1982636954429795</v>
      </c>
      <c r="BE65" s="44">
        <v>7.2190743876300756</v>
      </c>
      <c r="BF65" s="44">
        <v>14.786598752963908</v>
      </c>
      <c r="BG65" s="44">
        <v>5.6001746300873956</v>
      </c>
      <c r="BH65" s="44">
        <v>10.848970877188258</v>
      </c>
      <c r="BI65" s="44">
        <v>11.463359251797357</v>
      </c>
      <c r="BJ65" s="44">
        <v>25.020275546758519</v>
      </c>
      <c r="BK65" s="44">
        <v>6.3923647624225532</v>
      </c>
      <c r="BL65" s="44">
        <v>7.6627202874981926</v>
      </c>
      <c r="BM65" s="44">
        <v>18.768789743170224</v>
      </c>
      <c r="BN65" s="44">
        <v>37.790342147578279</v>
      </c>
      <c r="BO65" s="44">
        <v>4.7167053023540406</v>
      </c>
      <c r="BP65" s="44">
        <v>24.881000210176317</v>
      </c>
      <c r="BQ65" s="44">
        <v>26.026863433155455</v>
      </c>
      <c r="BR65" s="44">
        <v>39.296745103779983</v>
      </c>
      <c r="BS65" s="44">
        <v>23.217519628879991</v>
      </c>
      <c r="BT65" s="44">
        <v>15.683376304847197</v>
      </c>
      <c r="BU65" s="44">
        <v>28.193143499705585</v>
      </c>
      <c r="BV65" s="44">
        <v>42.772887315548871</v>
      </c>
      <c r="BW65" s="44">
        <v>13.172644273820344</v>
      </c>
      <c r="BX65" s="44">
        <v>3.6031418928384249</v>
      </c>
      <c r="BY65" s="44">
        <v>0.79561348874730331</v>
      </c>
      <c r="BZ65" s="44">
        <v>0.32382718646710124</v>
      </c>
      <c r="CA65" s="44">
        <v>1.3541231819733413</v>
      </c>
      <c r="CB65" s="44">
        <v>6.8869858711811102E-2</v>
      </c>
      <c r="CC65" s="44">
        <v>7.1347806469874347E-2</v>
      </c>
      <c r="CD65" s="44">
        <v>0.67038532913456594</v>
      </c>
      <c r="CE65" s="44">
        <v>0.31897504133442678</v>
      </c>
      <c r="CF65" s="44">
        <v>-2.125864668012048E-2</v>
      </c>
      <c r="CG65" s="44">
        <v>1.5932077874797317</v>
      </c>
      <c r="CH65" s="44">
        <v>0.68254520426234022</v>
      </c>
      <c r="CI65" s="44">
        <v>-1.2790806299106057</v>
      </c>
      <c r="CJ65" s="44">
        <v>-1.4855903082991375</v>
      </c>
      <c r="CK65" s="44">
        <v>6.2721404537025738E-2</v>
      </c>
      <c r="CL65" s="44">
        <v>0.55520699812598762</v>
      </c>
      <c r="CM65" s="44">
        <v>-0.15026910287546222</v>
      </c>
      <c r="CN65" s="44">
        <v>3.3000041352576992</v>
      </c>
      <c r="CO65" s="44">
        <v>0.73965693969065116</v>
      </c>
      <c r="CP65" s="44">
        <v>0.44036200878406462</v>
      </c>
      <c r="CQ65" s="44">
        <v>0.41108411476562656</v>
      </c>
      <c r="CR65" s="44">
        <v>-1.088049147143178E-2</v>
      </c>
      <c r="CS65" s="44">
        <v>0.15417166981371047</v>
      </c>
      <c r="CT65" s="44">
        <v>1.1718481628664319</v>
      </c>
      <c r="CU65" s="44">
        <v>0.3937617308086459</v>
      </c>
      <c r="CV65" s="44">
        <v>10.483928821449275</v>
      </c>
      <c r="CW65" s="44">
        <v>1.802128616797174</v>
      </c>
      <c r="CX65" s="44">
        <v>2.3819416397760569</v>
      </c>
      <c r="CY65" s="44">
        <v>3.1205551925340727</v>
      </c>
      <c r="CZ65" s="44">
        <v>0.86479653186759819</v>
      </c>
      <c r="DA65" s="44">
        <v>0.21156263617809359</v>
      </c>
      <c r="DB65" s="44">
        <v>1.8950416560727801</v>
      </c>
      <c r="DC65" s="44">
        <v>0.20790254822350049</v>
      </c>
      <c r="DD65" s="45">
        <v>4759</v>
      </c>
      <c r="DE65" s="45">
        <v>43538</v>
      </c>
      <c r="DF65" s="44">
        <v>9.6291177148122529</v>
      </c>
      <c r="DG65" s="44">
        <v>15.167707120939578</v>
      </c>
      <c r="DH65" s="45">
        <v>8888</v>
      </c>
      <c r="DI65" s="45">
        <v>115190</v>
      </c>
      <c r="DJ65" s="44">
        <v>-14.373795761079</v>
      </c>
      <c r="DK65" s="44">
        <v>5.7089630995971419</v>
      </c>
    </row>
    <row r="66" spans="1:115" x14ac:dyDescent="0.2">
      <c r="A66" s="42">
        <v>2022</v>
      </c>
      <c r="B66" s="42" t="s">
        <v>171</v>
      </c>
      <c r="C66" s="42" t="s">
        <v>161</v>
      </c>
      <c r="D66" s="43">
        <v>102.52170510939294</v>
      </c>
      <c r="E66" s="43">
        <v>107.4581671729816</v>
      </c>
      <c r="F66" s="43">
        <v>112.81535679623912</v>
      </c>
      <c r="G66" s="43">
        <v>100.21201269856812</v>
      </c>
      <c r="H66" s="43">
        <v>94.981587928866546</v>
      </c>
      <c r="I66" s="43">
        <v>87.797451835829861</v>
      </c>
      <c r="J66" s="43">
        <v>105.38405077500971</v>
      </c>
      <c r="K66" s="43">
        <v>116.02011017409825</v>
      </c>
      <c r="L66" s="43">
        <v>124.92613914715626</v>
      </c>
      <c r="M66" s="43">
        <v>125.12866452424065</v>
      </c>
      <c r="N66" s="43">
        <v>130.75518006144685</v>
      </c>
      <c r="O66" s="43">
        <v>117.17607239760677</v>
      </c>
      <c r="P66" s="43">
        <v>132.04160390127257</v>
      </c>
      <c r="Q66" s="43">
        <v>114.63063891954148</v>
      </c>
      <c r="R66" s="43">
        <v>170.77553945436642</v>
      </c>
      <c r="S66" s="43">
        <v>122.77565778142876</v>
      </c>
      <c r="T66" s="43">
        <v>159.63685764459331</v>
      </c>
      <c r="U66" s="43">
        <v>165.70765231838482</v>
      </c>
      <c r="V66" s="43">
        <v>168.25558472591862</v>
      </c>
      <c r="W66" s="43">
        <v>154.79367844799845</v>
      </c>
      <c r="X66" s="43">
        <v>157.34276195091653</v>
      </c>
      <c r="Y66" s="43">
        <v>143.623814392751</v>
      </c>
      <c r="Z66" s="43">
        <v>184.00809340482246</v>
      </c>
      <c r="AA66" s="43">
        <v>151.53235338282315</v>
      </c>
      <c r="AB66" s="44">
        <v>3.3338638939536702</v>
      </c>
      <c r="AC66" s="44">
        <v>8.650498259094741</v>
      </c>
      <c r="AD66" s="44">
        <v>6.1914503175218627</v>
      </c>
      <c r="AE66" s="44">
        <v>2.6410195597419639</v>
      </c>
      <c r="AF66" s="44">
        <v>-0.1235636707067389</v>
      </c>
      <c r="AG66" s="44">
        <v>-6.3403155249513787</v>
      </c>
      <c r="AH66" s="44">
        <v>5.152507323798039</v>
      </c>
      <c r="AI66" s="44">
        <v>4.6720158075619578</v>
      </c>
      <c r="AJ66" s="44">
        <v>8.1583105424587465E-2</v>
      </c>
      <c r="AK66" s="44">
        <v>8.1060709548774526</v>
      </c>
      <c r="AL66" s="44">
        <v>-0.34216736936232284</v>
      </c>
      <c r="AM66" s="44">
        <v>-1.2821826119005952</v>
      </c>
      <c r="AN66" s="44">
        <v>-7.8706613224290178</v>
      </c>
      <c r="AO66" s="44">
        <v>1.46907457457639</v>
      </c>
      <c r="AP66" s="44">
        <v>7.5695199177056249</v>
      </c>
      <c r="AQ66" s="44">
        <v>-2.5006536801613355</v>
      </c>
      <c r="AR66" s="44">
        <v>16.389046452576327</v>
      </c>
      <c r="AS66" s="44">
        <v>27.193362246033679</v>
      </c>
      <c r="AT66" s="44">
        <v>14.514406794668222</v>
      </c>
      <c r="AU66" s="44">
        <v>17.39046128626449</v>
      </c>
      <c r="AV66" s="44">
        <v>1.9509197780759768</v>
      </c>
      <c r="AW66" s="44">
        <v>13.928776021245003</v>
      </c>
      <c r="AX66" s="44">
        <v>18.860696155849112</v>
      </c>
      <c r="AY66" s="44">
        <v>8.654267741512367</v>
      </c>
      <c r="AZ66" s="44">
        <v>3.8265134012259283</v>
      </c>
      <c r="BA66" s="44">
        <v>9.9031350664670512</v>
      </c>
      <c r="BB66" s="44">
        <v>8.2378298887891166</v>
      </c>
      <c r="BC66" s="44">
        <v>1.1610387468521388</v>
      </c>
      <c r="BD66" s="44">
        <v>-0.19146508394591866</v>
      </c>
      <c r="BE66" s="44">
        <v>5.8514407965356341</v>
      </c>
      <c r="BF66" s="44">
        <v>13.697883196042948</v>
      </c>
      <c r="BG66" s="44">
        <v>5.512619376573813</v>
      </c>
      <c r="BH66" s="44">
        <v>9.7365180771951554</v>
      </c>
      <c r="BI66" s="44">
        <v>11.13845051230642</v>
      </c>
      <c r="BJ66" s="44">
        <v>22.453132621811079</v>
      </c>
      <c r="BK66" s="44">
        <v>5.628521120152663</v>
      </c>
      <c r="BL66" s="44">
        <v>5.9690045345896614</v>
      </c>
      <c r="BM66" s="44">
        <v>16.780994806658711</v>
      </c>
      <c r="BN66" s="44">
        <v>33.165315223633954</v>
      </c>
      <c r="BO66" s="44">
        <v>4.0165949226549147</v>
      </c>
      <c r="BP66" s="44">
        <v>23.985783332469879</v>
      </c>
      <c r="BQ66" s="44">
        <v>26.143790560153146</v>
      </c>
      <c r="BR66" s="44">
        <v>36.708276198884789</v>
      </c>
      <c r="BS66" s="44">
        <v>22.622000032538846</v>
      </c>
      <c r="BT66" s="44">
        <v>14.167634668486695</v>
      </c>
      <c r="BU66" s="44">
        <v>26.534974200536698</v>
      </c>
      <c r="BV66" s="44">
        <v>39.204136099446885</v>
      </c>
      <c r="BW66" s="44">
        <v>12.726271692952507</v>
      </c>
      <c r="BX66" s="44">
        <v>2.8476735847068451</v>
      </c>
      <c r="BY66" s="44">
        <v>0.63947499159499122</v>
      </c>
      <c r="BZ66" s="44">
        <v>0.35181533543249849</v>
      </c>
      <c r="CA66" s="44">
        <v>1.3751524689827528</v>
      </c>
      <c r="CB66" s="44">
        <v>3.8920629354009602E-3</v>
      </c>
      <c r="CC66" s="44">
        <v>-0.12678795360513073</v>
      </c>
      <c r="CD66" s="44">
        <v>0.27178390453971468</v>
      </c>
      <c r="CE66" s="44">
        <v>0.33234277482661739</v>
      </c>
      <c r="CF66" s="44">
        <v>0.31969359678016335</v>
      </c>
      <c r="CG66" s="44">
        <v>1.0532013263677915</v>
      </c>
      <c r="CH66" s="44">
        <v>-9.812540674741084E-2</v>
      </c>
      <c r="CI66" s="44">
        <v>-0.19281628665984321</v>
      </c>
      <c r="CJ66" s="44">
        <v>-1.0995057693909469</v>
      </c>
      <c r="CK66" s="44">
        <v>1.8364706439399452E-2</v>
      </c>
      <c r="CL66" s="44">
        <v>0.73123879048665552</v>
      </c>
      <c r="CM66" s="44">
        <v>-9.2663763715482406E-2</v>
      </c>
      <c r="CN66" s="44">
        <v>3.2483563096608763</v>
      </c>
      <c r="CO66" s="44">
        <v>0.72868595964780991</v>
      </c>
      <c r="CP66" s="44">
        <v>0.43304467204728248</v>
      </c>
      <c r="CQ66" s="44">
        <v>0.47836115838403842</v>
      </c>
      <c r="CR66" s="44">
        <v>-9.4890309241617305E-3</v>
      </c>
      <c r="CS66" s="44">
        <v>0.12770744293751921</v>
      </c>
      <c r="CT66" s="44">
        <v>1.1020695681186594</v>
      </c>
      <c r="CU66" s="44">
        <v>0.38797653944972899</v>
      </c>
      <c r="CV66" s="44">
        <v>9.4362755446869961</v>
      </c>
      <c r="CW66" s="44">
        <v>1.7247381560704484</v>
      </c>
      <c r="CX66" s="44">
        <v>2.1245433060996977</v>
      </c>
      <c r="CY66" s="44">
        <v>2.7782677230137369</v>
      </c>
      <c r="CZ66" s="44">
        <v>0.66231294043655509</v>
      </c>
      <c r="DA66" s="44">
        <v>0.19164746800592955</v>
      </c>
      <c r="DB66" s="44">
        <v>1.7778462847823318</v>
      </c>
      <c r="DC66" s="44">
        <v>0.17691966627829625</v>
      </c>
      <c r="DD66" s="45">
        <v>5051</v>
      </c>
      <c r="DE66" s="45">
        <v>48589</v>
      </c>
      <c r="DF66" s="44">
        <v>19.437219200756672</v>
      </c>
      <c r="DG66" s="44">
        <v>15.597268812599619</v>
      </c>
      <c r="DH66" s="45">
        <v>9669</v>
      </c>
      <c r="DI66" s="45">
        <v>124859</v>
      </c>
      <c r="DJ66" s="44">
        <v>-8.7141238670694889</v>
      </c>
      <c r="DK66" s="44">
        <v>4.4312108463462119</v>
      </c>
    </row>
    <row r="67" spans="1:115" x14ac:dyDescent="0.2">
      <c r="A67" s="42">
        <v>2022</v>
      </c>
      <c r="B67" s="42" t="s">
        <v>172</v>
      </c>
      <c r="C67" s="42" t="s">
        <v>161</v>
      </c>
      <c r="D67" s="43">
        <v>106.04973302051772</v>
      </c>
      <c r="E67" s="43">
        <v>108.36656540368308</v>
      </c>
      <c r="F67" s="43">
        <v>113.15467504654981</v>
      </c>
      <c r="G67" s="43">
        <v>102.01958446456594</v>
      </c>
      <c r="H67" s="43">
        <v>94.917968983893175</v>
      </c>
      <c r="I67" s="43">
        <v>92.902063229302485</v>
      </c>
      <c r="J67" s="43">
        <v>127.07568757825656</v>
      </c>
      <c r="K67" s="43">
        <v>117.89506869270723</v>
      </c>
      <c r="L67" s="43">
        <v>151.93766110775942</v>
      </c>
      <c r="M67" s="43">
        <v>117.67230268220008</v>
      </c>
      <c r="N67" s="43">
        <v>137.22884892367503</v>
      </c>
      <c r="O67" s="43">
        <v>148.13215392038629</v>
      </c>
      <c r="P67" s="43">
        <v>133.32012765164254</v>
      </c>
      <c r="Q67" s="43">
        <v>217.61052007412732</v>
      </c>
      <c r="R67" s="43">
        <v>321.80601421575528</v>
      </c>
      <c r="S67" s="43">
        <v>143.04503218790225</v>
      </c>
      <c r="T67" s="43">
        <v>194.16463404790483</v>
      </c>
      <c r="U67" s="43">
        <v>159.06780000493848</v>
      </c>
      <c r="V67" s="43">
        <v>179.20700353917638</v>
      </c>
      <c r="W67" s="43">
        <v>196.73136513122103</v>
      </c>
      <c r="X67" s="43">
        <v>156.5829360226125</v>
      </c>
      <c r="Y67" s="43">
        <v>277.03618996076119</v>
      </c>
      <c r="Z67" s="43">
        <v>348.95855931771325</v>
      </c>
      <c r="AA67" s="43">
        <v>178.47957834708484</v>
      </c>
      <c r="AB67" s="44">
        <v>3.4455895115697244</v>
      </c>
      <c r="AC67" s="44">
        <v>8.4105488239486945</v>
      </c>
      <c r="AD67" s="44">
        <v>5.9132010474207242</v>
      </c>
      <c r="AE67" s="44">
        <v>2.648113360177784</v>
      </c>
      <c r="AF67" s="44">
        <v>-2.2988859955932917</v>
      </c>
      <c r="AG67" s="44">
        <v>-3.1482801066998412</v>
      </c>
      <c r="AH67" s="44">
        <v>7.6833016244694852</v>
      </c>
      <c r="AI67" s="44">
        <v>4.8010265786962103</v>
      </c>
      <c r="AJ67" s="44">
        <v>-3.589368187385944</v>
      </c>
      <c r="AK67" s="44">
        <v>-0.12485218025125588</v>
      </c>
      <c r="AL67" s="44">
        <v>-4.1857768470795804</v>
      </c>
      <c r="AM67" s="44">
        <v>-3.1258692166893254</v>
      </c>
      <c r="AN67" s="44">
        <v>-15.074196726720157</v>
      </c>
      <c r="AO67" s="44">
        <v>-7.2831847741093192</v>
      </c>
      <c r="AP67" s="44">
        <v>2.6852897520524888</v>
      </c>
      <c r="AQ67" s="44">
        <v>-4.0692888353905836</v>
      </c>
      <c r="AR67" s="44">
        <v>12.785934906413953</v>
      </c>
      <c r="AS67" s="44">
        <v>18.62728606689037</v>
      </c>
      <c r="AT67" s="44">
        <v>10.617333587425225</v>
      </c>
      <c r="AU67" s="44">
        <v>15.934827918572614</v>
      </c>
      <c r="AV67" s="44">
        <v>-5.7183884673569718</v>
      </c>
      <c r="AW67" s="44">
        <v>4.9542730339909413</v>
      </c>
      <c r="AX67" s="44">
        <v>14.672522998770043</v>
      </c>
      <c r="AY67" s="44">
        <v>8.0041386523540972</v>
      </c>
      <c r="AZ67" s="44">
        <v>3.7926668351987436</v>
      </c>
      <c r="BA67" s="44">
        <v>9.7730425959288603</v>
      </c>
      <c r="BB67" s="44">
        <v>8.0346517001222537</v>
      </c>
      <c r="BC67" s="44">
        <v>1.2879575319929781</v>
      </c>
      <c r="BD67" s="44">
        <v>-0.37073712922189861</v>
      </c>
      <c r="BE67" s="44">
        <v>5.0094844456999077</v>
      </c>
      <c r="BF67" s="44">
        <v>12.991544067097504</v>
      </c>
      <c r="BG67" s="44">
        <v>5.4504449353877549</v>
      </c>
      <c r="BH67" s="44">
        <v>8.1988557539291573</v>
      </c>
      <c r="BI67" s="44">
        <v>10.128397049691928</v>
      </c>
      <c r="BJ67" s="44">
        <v>19.802629416022199</v>
      </c>
      <c r="BK67" s="44">
        <v>4.6336138316951159</v>
      </c>
      <c r="BL67" s="44">
        <v>3.7239228674791125</v>
      </c>
      <c r="BM67" s="44">
        <v>12.143480586154531</v>
      </c>
      <c r="BN67" s="44">
        <v>26.093565254619588</v>
      </c>
      <c r="BO67" s="44">
        <v>3.1834943131993754</v>
      </c>
      <c r="BP67" s="44">
        <v>22.677026428344348</v>
      </c>
      <c r="BQ67" s="44">
        <v>25.440840796295603</v>
      </c>
      <c r="BR67" s="44">
        <v>34.013805442666303</v>
      </c>
      <c r="BS67" s="44">
        <v>21.84473897721222</v>
      </c>
      <c r="BT67" s="44">
        <v>12.056370914630588</v>
      </c>
      <c r="BU67" s="44">
        <v>22.310481491486289</v>
      </c>
      <c r="BV67" s="44">
        <v>33.639756775124518</v>
      </c>
      <c r="BW67" s="44">
        <v>12.231429447609665</v>
      </c>
      <c r="BX67" s="44">
        <v>2.8961359500046502</v>
      </c>
      <c r="BY67" s="44">
        <v>0.56748574800675311</v>
      </c>
      <c r="BZ67" s="44">
        <v>0.33684708515186673</v>
      </c>
      <c r="CA67" s="44">
        <v>1.4249167423801319</v>
      </c>
      <c r="CB67" s="44">
        <v>-0.23190607692887727</v>
      </c>
      <c r="CC67" s="44">
        <v>-7.7050139617864263E-2</v>
      </c>
      <c r="CD67" s="44">
        <v>0.53996367300630221</v>
      </c>
      <c r="CE67" s="44">
        <v>0.33587891800633685</v>
      </c>
      <c r="CF67" s="44">
        <v>-3.4499138780637728</v>
      </c>
      <c r="CG67" s="44">
        <v>-0.19027498404512178</v>
      </c>
      <c r="CH67" s="44">
        <v>-0.1540489981527817</v>
      </c>
      <c r="CI67" s="44">
        <v>-1.225682896664736</v>
      </c>
      <c r="CJ67" s="44">
        <v>-1.7871565434334269</v>
      </c>
      <c r="CK67" s="44">
        <v>-0.16211396041712248</v>
      </c>
      <c r="CL67" s="44">
        <v>0.23146758757070893</v>
      </c>
      <c r="CM67" s="44">
        <v>-0.1621040829212928</v>
      </c>
      <c r="CN67" s="44">
        <v>3.2154516990968478</v>
      </c>
      <c r="CO67" s="44">
        <v>0.714405079844325</v>
      </c>
      <c r="CP67" s="44">
        <v>0.42483325009663658</v>
      </c>
      <c r="CQ67" s="44">
        <v>0.56206200948867424</v>
      </c>
      <c r="CR67" s="44">
        <v>-2.9193168207257588E-2</v>
      </c>
      <c r="CS67" s="44">
        <v>0.10956777428846939</v>
      </c>
      <c r="CT67" s="44">
        <v>1.0504155918848881</v>
      </c>
      <c r="CU67" s="44">
        <v>0.3833611617011119</v>
      </c>
      <c r="CV67" s="44">
        <v>7.9607978190221518</v>
      </c>
      <c r="CW67" s="44">
        <v>1.5044543744358005</v>
      </c>
      <c r="CX67" s="44">
        <v>1.8625685235033576</v>
      </c>
      <c r="CY67" s="44">
        <v>2.3235961140946197</v>
      </c>
      <c r="CZ67" s="44">
        <v>0.38081967280001144</v>
      </c>
      <c r="DA67" s="44">
        <v>0.15095432412243562</v>
      </c>
      <c r="DB67" s="44">
        <v>1.6004830138143262</v>
      </c>
      <c r="DC67" s="44">
        <v>0.13792179625160003</v>
      </c>
      <c r="DD67" s="45">
        <v>3943</v>
      </c>
      <c r="DE67" s="45">
        <v>52532</v>
      </c>
      <c r="DF67" s="44">
        <v>-14.357080799304956</v>
      </c>
      <c r="DG67" s="44">
        <v>12.640178399125169</v>
      </c>
      <c r="DH67" s="45">
        <v>10926</v>
      </c>
      <c r="DI67" s="45">
        <v>135785</v>
      </c>
      <c r="DJ67" s="44">
        <v>-20.474561467355702</v>
      </c>
      <c r="DK67" s="44">
        <v>1.8642160540135011</v>
      </c>
    </row>
    <row r="68" spans="1:115" x14ac:dyDescent="0.2">
      <c r="A68" s="42">
        <v>2023</v>
      </c>
      <c r="B68" s="42" t="s">
        <v>160</v>
      </c>
      <c r="C68" s="42" t="s">
        <v>161</v>
      </c>
      <c r="D68" s="43">
        <v>101.14477153854902</v>
      </c>
      <c r="E68" s="43">
        <v>107.51753960636077</v>
      </c>
      <c r="F68" s="43">
        <v>111.17635995515565</v>
      </c>
      <c r="G68" s="43">
        <v>100.38701762411458</v>
      </c>
      <c r="H68" s="43">
        <v>93.076013412370514</v>
      </c>
      <c r="I68" s="43">
        <v>90.708602703839276</v>
      </c>
      <c r="J68" s="43">
        <v>93.640170977073538</v>
      </c>
      <c r="K68" s="43">
        <v>116.90615251828127</v>
      </c>
      <c r="L68" s="43">
        <v>112.73723786349534</v>
      </c>
      <c r="M68" s="43">
        <v>104.7502115513465</v>
      </c>
      <c r="N68" s="43">
        <v>132.46145443864913</v>
      </c>
      <c r="O68" s="43">
        <v>110.11259446227426</v>
      </c>
      <c r="P68" s="43">
        <v>116.59174961875927</v>
      </c>
      <c r="Q68" s="43">
        <v>113.38715306616574</v>
      </c>
      <c r="R68" s="43">
        <v>114.39510059406781</v>
      </c>
      <c r="S68" s="43">
        <v>120.71583834907351</v>
      </c>
      <c r="T68" s="43">
        <v>150.52696701589281</v>
      </c>
      <c r="U68" s="43">
        <v>144.63519226198679</v>
      </c>
      <c r="V68" s="43">
        <v>174.55184216733934</v>
      </c>
      <c r="W68" s="43">
        <v>153.35030097684742</v>
      </c>
      <c r="X68" s="43">
        <v>141.09459828698638</v>
      </c>
      <c r="Y68" s="43">
        <v>143.27886008425816</v>
      </c>
      <c r="Z68" s="43">
        <v>124.62784192158954</v>
      </c>
      <c r="AA68" s="43">
        <v>153.30154291810837</v>
      </c>
      <c r="AB68" s="44">
        <v>3.4055485046529332</v>
      </c>
      <c r="AC68" s="44">
        <v>6.1924588049023566</v>
      </c>
      <c r="AD68" s="44">
        <v>4.8647466866919009</v>
      </c>
      <c r="AE68" s="44">
        <v>4.2000096138899545</v>
      </c>
      <c r="AF68" s="44">
        <v>-1.5150075235606297</v>
      </c>
      <c r="AG68" s="44">
        <v>-3.0355363673617797</v>
      </c>
      <c r="AH68" s="44">
        <v>1.9939804364183633</v>
      </c>
      <c r="AI68" s="44">
        <v>4.4240573866245692</v>
      </c>
      <c r="AJ68" s="44">
        <v>3.9115064258843368E-2</v>
      </c>
      <c r="AK68" s="44">
        <v>6.2066534227478432</v>
      </c>
      <c r="AL68" s="44">
        <v>-2.9297571897731189</v>
      </c>
      <c r="AM68" s="44">
        <v>-0.79219056797276144</v>
      </c>
      <c r="AN68" s="44">
        <v>-3.7212156635414551</v>
      </c>
      <c r="AO68" s="44">
        <v>3.0136760433367105</v>
      </c>
      <c r="AP68" s="44">
        <v>17.867077834830546</v>
      </c>
      <c r="AQ68" s="44">
        <v>-13.288508416921808</v>
      </c>
      <c r="AR68" s="44">
        <v>16.985954069314513</v>
      </c>
      <c r="AS68" s="44">
        <v>27.43355673546781</v>
      </c>
      <c r="AT68" s="44">
        <v>12.096755010092686</v>
      </c>
      <c r="AU68" s="44">
        <v>18.470396092445029</v>
      </c>
      <c r="AV68" s="44">
        <v>6.2637334505727393</v>
      </c>
      <c r="AW68" s="44">
        <v>15.698358885919417</v>
      </c>
      <c r="AX68" s="44">
        <v>26.883424728656145</v>
      </c>
      <c r="AY68" s="44">
        <v>-2.030395960937903</v>
      </c>
      <c r="AZ68" s="44">
        <v>3.4055485046529332</v>
      </c>
      <c r="BA68" s="44">
        <v>6.1924588049023566</v>
      </c>
      <c r="BB68" s="44">
        <v>4.8647466866919009</v>
      </c>
      <c r="BC68" s="44">
        <v>4.2000096138899545</v>
      </c>
      <c r="BD68" s="44">
        <v>-1.5150075235606297</v>
      </c>
      <c r="BE68" s="44">
        <v>-3.0355363673617797</v>
      </c>
      <c r="BF68" s="44">
        <v>1.9939804364183633</v>
      </c>
      <c r="BG68" s="44">
        <v>4.4240573866245692</v>
      </c>
      <c r="BH68" s="44">
        <v>3.9115064258843368E-2</v>
      </c>
      <c r="BI68" s="44">
        <v>6.2066534227478432</v>
      </c>
      <c r="BJ68" s="44">
        <v>-2.9297571897731189</v>
      </c>
      <c r="BK68" s="44">
        <v>-0.79219056797276144</v>
      </c>
      <c r="BL68" s="44">
        <v>-3.7212156635414551</v>
      </c>
      <c r="BM68" s="44">
        <v>3.0136760433367105</v>
      </c>
      <c r="BN68" s="44">
        <v>17.867077834830546</v>
      </c>
      <c r="BO68" s="44">
        <v>-13.288508416921808</v>
      </c>
      <c r="BP68" s="44">
        <v>16.985954069314513</v>
      </c>
      <c r="BQ68" s="44">
        <v>27.43355673546781</v>
      </c>
      <c r="BR68" s="44">
        <v>12.096755010092686</v>
      </c>
      <c r="BS68" s="44">
        <v>18.470396092445029</v>
      </c>
      <c r="BT68" s="44">
        <v>6.2637334505727393</v>
      </c>
      <c r="BU68" s="44">
        <v>15.698358885919417</v>
      </c>
      <c r="BV68" s="44">
        <v>26.883424728656145</v>
      </c>
      <c r="BW68" s="44">
        <v>-2.030395960937903</v>
      </c>
      <c r="BX68" s="44">
        <v>3.5315440245253815</v>
      </c>
      <c r="BY68" s="44">
        <v>0.41235198051691052</v>
      </c>
      <c r="BZ68" s="44">
        <v>0.29617088957774923</v>
      </c>
      <c r="CA68" s="44">
        <v>2.2620188523214915</v>
      </c>
      <c r="CB68" s="44">
        <v>-0.14432319318091646</v>
      </c>
      <c r="CC68" s="44">
        <v>-7.1156205447863358E-2</v>
      </c>
      <c r="CD68" s="44">
        <v>0.45324885889346656</v>
      </c>
      <c r="CE68" s="44">
        <v>0.32323284184454387</v>
      </c>
      <c r="CF68" s="44">
        <v>9.9464962971656967E-2</v>
      </c>
      <c r="CG68" s="44">
        <v>0.35404342380377352</v>
      </c>
      <c r="CH68" s="44">
        <v>-0.34944819625835732</v>
      </c>
      <c r="CI68" s="44">
        <v>0.28536113602849722</v>
      </c>
      <c r="CJ68" s="44">
        <v>-0.53097439985109129</v>
      </c>
      <c r="CK68" s="44">
        <v>4.2316669837678761E-2</v>
      </c>
      <c r="CL68" s="44">
        <v>0.98579847520943009</v>
      </c>
      <c r="CM68" s="44">
        <v>-0.68763214579827403</v>
      </c>
      <c r="CN68" s="44">
        <v>3.5315440245253797</v>
      </c>
      <c r="CO68" s="44">
        <v>0.41235198051691052</v>
      </c>
      <c r="CP68" s="44">
        <v>0.29617088957774818</v>
      </c>
      <c r="CQ68" s="44">
        <v>2.2620188523214915</v>
      </c>
      <c r="CR68" s="44">
        <v>-0.14432319318091685</v>
      </c>
      <c r="CS68" s="44">
        <v>-7.1156205447863358E-2</v>
      </c>
      <c r="CT68" s="44">
        <v>0.45324885889346694</v>
      </c>
      <c r="CU68" s="44">
        <v>0.32323284184454354</v>
      </c>
      <c r="CV68" s="44">
        <v>9.9464962971661741E-2</v>
      </c>
      <c r="CW68" s="44">
        <v>0.35404342380377346</v>
      </c>
      <c r="CX68" s="44">
        <v>-0.34944819625835744</v>
      </c>
      <c r="CY68" s="44">
        <v>0.28536113602850255</v>
      </c>
      <c r="CZ68" s="44">
        <v>-0.53097439985109107</v>
      </c>
      <c r="DA68" s="44">
        <v>4.2316669837678879E-2</v>
      </c>
      <c r="DB68" s="44">
        <v>0.9857984752094292</v>
      </c>
      <c r="DC68" s="44">
        <v>-0.68763214579827381</v>
      </c>
      <c r="DD68" s="45">
        <v>2822</v>
      </c>
      <c r="DE68" s="45">
        <v>2822</v>
      </c>
      <c r="DF68" s="44">
        <v>-18.556998556998561</v>
      </c>
      <c r="DG68" s="44">
        <v>-18.556998556998561</v>
      </c>
      <c r="DH68" s="45">
        <v>9033</v>
      </c>
      <c r="DI68" s="45">
        <v>9033</v>
      </c>
      <c r="DJ68" s="44">
        <v>-18.95747353310605</v>
      </c>
      <c r="DK68" s="44">
        <v>-18.95747353310605</v>
      </c>
    </row>
    <row r="69" spans="1:115" x14ac:dyDescent="0.2">
      <c r="A69" s="42">
        <v>2023</v>
      </c>
      <c r="B69" s="42" t="s">
        <v>162</v>
      </c>
      <c r="C69" s="42" t="s">
        <v>161</v>
      </c>
      <c r="D69" s="43">
        <v>100.86460795838777</v>
      </c>
      <c r="E69" s="43">
        <v>107.17317949276153</v>
      </c>
      <c r="F69" s="43">
        <v>112.49846156662761</v>
      </c>
      <c r="G69" s="43">
        <v>101.37245622308915</v>
      </c>
      <c r="H69" s="43">
        <v>92.016945093108191</v>
      </c>
      <c r="I69" s="43">
        <v>87.213357531782833</v>
      </c>
      <c r="J69" s="43">
        <v>86.455679806571396</v>
      </c>
      <c r="K69" s="43">
        <v>117.86520209687397</v>
      </c>
      <c r="L69" s="43">
        <v>106.89157459534127</v>
      </c>
      <c r="M69" s="43">
        <v>103.25079360586173</v>
      </c>
      <c r="N69" s="43">
        <v>123.19350560382303</v>
      </c>
      <c r="O69" s="43">
        <v>105.25812124763965</v>
      </c>
      <c r="P69" s="43">
        <v>113.25098602993451</v>
      </c>
      <c r="Q69" s="43">
        <v>88.646524865374403</v>
      </c>
      <c r="R69" s="43">
        <v>93.680724500019451</v>
      </c>
      <c r="S69" s="43">
        <v>114.48880870652829</v>
      </c>
      <c r="T69" s="43">
        <v>144.69335586395675</v>
      </c>
      <c r="U69" s="43">
        <v>144.23830785477136</v>
      </c>
      <c r="V69" s="43">
        <v>164.43774367341194</v>
      </c>
      <c r="W69" s="43">
        <v>148.96153530415057</v>
      </c>
      <c r="X69" s="43">
        <v>135.5724555461033</v>
      </c>
      <c r="Y69" s="43">
        <v>115.88924084186255</v>
      </c>
      <c r="Z69" s="43">
        <v>102.98246531792678</v>
      </c>
      <c r="AA69" s="43">
        <v>147.26778537907433</v>
      </c>
      <c r="AB69" s="44">
        <v>2.5540109596983607</v>
      </c>
      <c r="AC69" s="44">
        <v>5.2843394575678104</v>
      </c>
      <c r="AD69" s="44">
        <v>4.2150801845486363</v>
      </c>
      <c r="AE69" s="44">
        <v>3.4507203406267228</v>
      </c>
      <c r="AF69" s="44">
        <v>-2.3704209581741686</v>
      </c>
      <c r="AG69" s="44">
        <v>-4.5301499857723364</v>
      </c>
      <c r="AH69" s="44">
        <v>7.9968012794884302E-2</v>
      </c>
      <c r="AI69" s="44">
        <v>3.8068098785498661</v>
      </c>
      <c r="AJ69" s="44">
        <v>-2.2179101308412164</v>
      </c>
      <c r="AK69" s="44">
        <v>1.2274489952443846</v>
      </c>
      <c r="AL69" s="44">
        <v>-14.738800572304523</v>
      </c>
      <c r="AM69" s="44">
        <v>-0.34062577748509293</v>
      </c>
      <c r="AN69" s="44">
        <v>-5.831955009563428</v>
      </c>
      <c r="AO69" s="44">
        <v>-9.4115058956512847</v>
      </c>
      <c r="AP69" s="44">
        <v>4.9052331401069349</v>
      </c>
      <c r="AQ69" s="44">
        <v>2.9159838593756149</v>
      </c>
      <c r="AR69" s="44">
        <v>13.924879643254107</v>
      </c>
      <c r="AS69" s="44">
        <v>21.099848904042638</v>
      </c>
      <c r="AT69" s="44">
        <v>-1.5248240579176731</v>
      </c>
      <c r="AU69" s="44">
        <v>18.459155555703166</v>
      </c>
      <c r="AV69" s="44">
        <v>1.4392717877536043</v>
      </c>
      <c r="AW69" s="44">
        <v>3.2559185296221704</v>
      </c>
      <c r="AX69" s="44">
        <v>12.371359279345784</v>
      </c>
      <c r="AY69" s="44">
        <v>16.510132455466795</v>
      </c>
      <c r="AZ69" s="44">
        <v>2.9786098810431483</v>
      </c>
      <c r="BA69" s="44">
        <v>5.7371776127258745</v>
      </c>
      <c r="BB69" s="44">
        <v>4.5369841154335289</v>
      </c>
      <c r="BC69" s="44">
        <v>3.8221833127577431</v>
      </c>
      <c r="BD69" s="44">
        <v>-1.9421325392451116</v>
      </c>
      <c r="BE69" s="44">
        <v>-3.7739653529985429</v>
      </c>
      <c r="BF69" s="44">
        <v>1.0660980810234699</v>
      </c>
      <c r="BG69" s="44">
        <v>4.1132580828795007</v>
      </c>
      <c r="BH69" s="44">
        <v>-1.0722313860505928</v>
      </c>
      <c r="BI69" s="44">
        <v>3.6752308949531409</v>
      </c>
      <c r="BJ69" s="44">
        <v>-9.0030432718297249</v>
      </c>
      <c r="BK69" s="44">
        <v>-0.57200972010632567</v>
      </c>
      <c r="BL69" s="44">
        <v>-4.7729417110778378</v>
      </c>
      <c r="BM69" s="44">
        <v>-2.8339832486241945</v>
      </c>
      <c r="BN69" s="44">
        <v>11.655818869829893</v>
      </c>
      <c r="BO69" s="44">
        <v>-6.0910938550829519</v>
      </c>
      <c r="BP69" s="44">
        <v>15.465373578832754</v>
      </c>
      <c r="BQ69" s="44">
        <v>24.190345942284928</v>
      </c>
      <c r="BR69" s="44">
        <v>5.0481336183018977</v>
      </c>
      <c r="BS69" s="44">
        <v>18.464857148873648</v>
      </c>
      <c r="BT69" s="44">
        <v>3.8436153846018062</v>
      </c>
      <c r="BU69" s="44">
        <v>9.7829201191701909</v>
      </c>
      <c r="BV69" s="44">
        <v>19.878762401665973</v>
      </c>
      <c r="BW69" s="44">
        <v>6.2541230332211928</v>
      </c>
      <c r="BX69" s="44">
        <v>2.5259192052539152</v>
      </c>
      <c r="BY69" s="44">
        <v>0.31099749788086078</v>
      </c>
      <c r="BZ69" s="44">
        <v>0.23736426676495412</v>
      </c>
      <c r="CA69" s="44">
        <v>1.9079304481290829</v>
      </c>
      <c r="CB69" s="44">
        <v>-0.2254731859636207</v>
      </c>
      <c r="CC69" s="44">
        <v>-0.1027980417490562</v>
      </c>
      <c r="CD69" s="44">
        <v>0.12617895303528887</v>
      </c>
      <c r="CE69" s="44">
        <v>0.27171926715640565</v>
      </c>
      <c r="CF69" s="44">
        <v>-1.6364566460262464</v>
      </c>
      <c r="CG69" s="44">
        <v>-5.1314956509904211E-2</v>
      </c>
      <c r="CH69" s="44">
        <v>-1.6844389784549028</v>
      </c>
      <c r="CI69" s="44">
        <v>0.33221496976756909</v>
      </c>
      <c r="CJ69" s="44">
        <v>-0.85068456429152561</v>
      </c>
      <c r="CK69" s="44">
        <v>-0.11836811592841304</v>
      </c>
      <c r="CL69" s="44">
        <v>0.59541563260210206</v>
      </c>
      <c r="CM69" s="44">
        <v>0.14071936678882804</v>
      </c>
      <c r="CN69" s="44">
        <v>3.0086356177112061</v>
      </c>
      <c r="CO69" s="44">
        <v>0.36152304915789535</v>
      </c>
      <c r="CP69" s="44">
        <v>0.26668059695337404</v>
      </c>
      <c r="CQ69" s="44">
        <v>2.0780365838703956</v>
      </c>
      <c r="CR69" s="44">
        <v>-0.1898454793674291</v>
      </c>
      <c r="CS69" s="44">
        <v>-8.7028098346965677E-2</v>
      </c>
      <c r="CT69" s="44">
        <v>0.28186795011172117</v>
      </c>
      <c r="CU69" s="44">
        <v>0.29740101533221486</v>
      </c>
      <c r="CV69" s="44">
        <v>-0.77387670052421842</v>
      </c>
      <c r="CW69" s="44">
        <v>0.15500683513707089</v>
      </c>
      <c r="CX69" s="44">
        <v>-1.0047515933253151</v>
      </c>
      <c r="CY69" s="44">
        <v>0.30107373322323716</v>
      </c>
      <c r="CZ69" s="44">
        <v>-0.70165218192459877</v>
      </c>
      <c r="DA69" s="44">
        <v>-3.6583067702371651E-2</v>
      </c>
      <c r="DB69" s="44">
        <v>0.79392916703550453</v>
      </c>
      <c r="DC69" s="44">
        <v>-0.28089959296774553</v>
      </c>
      <c r="DD69" s="45">
        <v>3036</v>
      </c>
      <c r="DE69" s="45">
        <v>5858</v>
      </c>
      <c r="DF69" s="44">
        <v>-12</v>
      </c>
      <c r="DG69" s="44">
        <v>-15.285610990600141</v>
      </c>
      <c r="DH69" s="45">
        <v>9901</v>
      </c>
      <c r="DI69" s="45">
        <v>18934</v>
      </c>
      <c r="DJ69" s="44">
        <v>-25.032179904596052</v>
      </c>
      <c r="DK69" s="44">
        <v>-22.251878618650679</v>
      </c>
    </row>
    <row r="70" spans="1:115" x14ac:dyDescent="0.2">
      <c r="A70" s="42">
        <v>2023</v>
      </c>
      <c r="B70" s="42" t="s">
        <v>163</v>
      </c>
      <c r="C70" s="42" t="s">
        <v>161</v>
      </c>
      <c r="D70" s="43">
        <v>100.94785471418581</v>
      </c>
      <c r="E70" s="43">
        <v>107.53535133637453</v>
      </c>
      <c r="F70" s="43">
        <v>112.99675651425495</v>
      </c>
      <c r="G70" s="43">
        <v>101.3819620616654</v>
      </c>
      <c r="H70" s="43">
        <v>92.13071073588408</v>
      </c>
      <c r="I70" s="43">
        <v>85.448647080432835</v>
      </c>
      <c r="J70" s="43">
        <v>86.179353223090544</v>
      </c>
      <c r="K70" s="43">
        <v>118.8209331648937</v>
      </c>
      <c r="L70" s="43">
        <v>113.89379574459606</v>
      </c>
      <c r="M70" s="43">
        <v>102.40738227339313</v>
      </c>
      <c r="N70" s="43">
        <v>130.66029937054873</v>
      </c>
      <c r="O70" s="43">
        <v>113.87155033089758</v>
      </c>
      <c r="P70" s="43">
        <v>119.25476192547349</v>
      </c>
      <c r="Q70" s="43">
        <v>100.85318436647562</v>
      </c>
      <c r="R70" s="43">
        <v>107.87573818419784</v>
      </c>
      <c r="S70" s="43">
        <v>122.16215718049695</v>
      </c>
      <c r="T70" s="43">
        <v>155.85197263901273</v>
      </c>
      <c r="U70" s="43">
        <v>145.57302014954371</v>
      </c>
      <c r="V70" s="43">
        <v>176.42302979712304</v>
      </c>
      <c r="W70" s="43">
        <v>162.70436977671082</v>
      </c>
      <c r="X70" s="43">
        <v>144.936335418477</v>
      </c>
      <c r="Y70" s="43">
        <v>132.96407160511424</v>
      </c>
      <c r="Z70" s="43">
        <v>119.38012243187359</v>
      </c>
      <c r="AA70" s="43">
        <v>159.03865058542218</v>
      </c>
      <c r="AB70" s="44">
        <v>2.8056110322062455</v>
      </c>
      <c r="AC70" s="44">
        <v>5.4003724394785735</v>
      </c>
      <c r="AD70" s="44">
        <v>4.6660832429026744</v>
      </c>
      <c r="AE70" s="44">
        <v>3.9353315258116472</v>
      </c>
      <c r="AF70" s="44">
        <v>-2.4395269948958354</v>
      </c>
      <c r="AG70" s="44">
        <v>-5.1751482564743494</v>
      </c>
      <c r="AH70" s="44">
        <v>-1.3639059102589446</v>
      </c>
      <c r="AI70" s="44">
        <v>5.2236393558035665</v>
      </c>
      <c r="AJ70" s="44">
        <v>-9.0046787703313989</v>
      </c>
      <c r="AK70" s="44">
        <v>-14.983901491503515</v>
      </c>
      <c r="AL70" s="44">
        <v>-17.920041863848134</v>
      </c>
      <c r="AM70" s="44">
        <v>-4.7550922275158332</v>
      </c>
      <c r="AN70" s="44">
        <v>-13.871303498385368</v>
      </c>
      <c r="AO70" s="44">
        <v>-1.2174124331955083</v>
      </c>
      <c r="AP70" s="44">
        <v>-8.2395946728720197</v>
      </c>
      <c r="AQ70" s="44">
        <v>0.31436012856993489</v>
      </c>
      <c r="AR70" s="44">
        <v>6.5997266453343029</v>
      </c>
      <c r="AS70" s="44">
        <v>2.4448402454464002</v>
      </c>
      <c r="AT70" s="44">
        <v>-5.1506680374036495</v>
      </c>
      <c r="AU70" s="44">
        <v>13.503886861733694</v>
      </c>
      <c r="AV70" s="44">
        <v>-6.0655618513601244</v>
      </c>
      <c r="AW70" s="44">
        <v>12.51274936509008</v>
      </c>
      <c r="AX70" s="44">
        <v>0.87346592570427539</v>
      </c>
      <c r="AY70" s="44">
        <v>13.716961940072858</v>
      </c>
      <c r="AZ70" s="44">
        <v>2.9209005900022733</v>
      </c>
      <c r="BA70" s="44">
        <v>5.6245377758748161</v>
      </c>
      <c r="BB70" s="44">
        <v>4.5802780094314599</v>
      </c>
      <c r="BC70" s="44">
        <v>3.8599969268591883</v>
      </c>
      <c r="BD70" s="44">
        <v>-2.1079951053072477</v>
      </c>
      <c r="BE70" s="44">
        <v>-4.2330851710271507</v>
      </c>
      <c r="BF70" s="44">
        <v>0.26663198283152223</v>
      </c>
      <c r="BG70" s="44">
        <v>4.4837662654961141</v>
      </c>
      <c r="BH70" s="44">
        <v>-3.9320689345644921</v>
      </c>
      <c r="BI70" s="44">
        <v>-3.3248483194950995</v>
      </c>
      <c r="BJ70" s="44">
        <v>-12.228110737668462</v>
      </c>
      <c r="BK70" s="44">
        <v>-2.0597108686058352</v>
      </c>
      <c r="BL70" s="44">
        <v>-8.0896608018605214</v>
      </c>
      <c r="BM70" s="44">
        <v>-2.3016165355254303</v>
      </c>
      <c r="BN70" s="44">
        <v>3.9597961892060773</v>
      </c>
      <c r="BO70" s="44">
        <v>-3.9955307484040747</v>
      </c>
      <c r="BP70" s="44">
        <v>12.240085730780702</v>
      </c>
      <c r="BQ70" s="44">
        <v>15.943809951741716</v>
      </c>
      <c r="BR70" s="44">
        <v>1.3190161416182233</v>
      </c>
      <c r="BS70" s="44">
        <v>16.680485768286225</v>
      </c>
      <c r="BT70" s="44">
        <v>0.20953133004679714</v>
      </c>
      <c r="BU70" s="44">
        <v>10.693583814843732</v>
      </c>
      <c r="BV70" s="44">
        <v>12.581195500079412</v>
      </c>
      <c r="BW70" s="44">
        <v>8.7230926096446773</v>
      </c>
      <c r="BX70" s="44">
        <v>2.7830327938330131</v>
      </c>
      <c r="BY70" s="44">
        <v>0.33479840362357827</v>
      </c>
      <c r="BZ70" s="44">
        <v>0.44262626499197599</v>
      </c>
      <c r="CA70" s="44">
        <v>2.0546015152434847</v>
      </c>
      <c r="CB70" s="44">
        <v>-0.25854635904318657</v>
      </c>
      <c r="CC70" s="44">
        <v>-0.10434637846657761</v>
      </c>
      <c r="CD70" s="44">
        <v>-6.7119724087363275E-2</v>
      </c>
      <c r="CE70" s="44">
        <v>0.38101907157110176</v>
      </c>
      <c r="CF70" s="44">
        <v>-8.709652826502893</v>
      </c>
      <c r="CG70" s="44">
        <v>-2.94709623518562</v>
      </c>
      <c r="CH70" s="44">
        <v>-1.9099465234885178</v>
      </c>
      <c r="CI70" s="44">
        <v>-1.8985677401859919</v>
      </c>
      <c r="CJ70" s="44">
        <v>-1.8804165234853962</v>
      </c>
      <c r="CK70" s="44">
        <v>-1.328762086994438E-2</v>
      </c>
      <c r="CL70" s="44">
        <v>-7.8268154328222456E-2</v>
      </c>
      <c r="CM70" s="44">
        <v>1.7929971040799159E-2</v>
      </c>
      <c r="CN70" s="44">
        <v>2.9906480929227111</v>
      </c>
      <c r="CO70" s="44">
        <v>0.35297772519342713</v>
      </c>
      <c r="CP70" s="44">
        <v>0.4152195147625411</v>
      </c>
      <c r="CQ70" s="44">
        <v>2.0490392794892274</v>
      </c>
      <c r="CR70" s="44">
        <v>-0.21765692386765539</v>
      </c>
      <c r="CS70" s="44">
        <v>-9.1622362524787948E-2</v>
      </c>
      <c r="CT70" s="44">
        <v>0.1554504415246844</v>
      </c>
      <c r="CU70" s="44">
        <v>0.32724041834527462</v>
      </c>
      <c r="CV70" s="44">
        <v>-3.6105997800496814</v>
      </c>
      <c r="CW70" s="44">
        <v>-0.96677883963817246</v>
      </c>
      <c r="CX70" s="44">
        <v>-1.2975623663894797</v>
      </c>
      <c r="CY70" s="44">
        <v>-0.49210099160215875</v>
      </c>
      <c r="CZ70" s="44">
        <v>-1.1267242387234253</v>
      </c>
      <c r="DA70" s="44">
        <v>-2.8090706303991089E-2</v>
      </c>
      <c r="DB70" s="44">
        <v>0.47836050194541585</v>
      </c>
      <c r="DC70" s="44">
        <v>-0.17770313933787008</v>
      </c>
      <c r="DD70" s="45">
        <v>3138</v>
      </c>
      <c r="DE70" s="45">
        <v>8996</v>
      </c>
      <c r="DF70" s="44">
        <v>-23.908826382153247</v>
      </c>
      <c r="DG70" s="44">
        <v>-18.507111151372403</v>
      </c>
      <c r="DH70" s="45">
        <v>10223</v>
      </c>
      <c r="DI70" s="45">
        <v>29157</v>
      </c>
      <c r="DJ70" s="44">
        <v>-24.570205858481518</v>
      </c>
      <c r="DK70" s="44">
        <v>-23.080778768532685</v>
      </c>
    </row>
    <row r="71" spans="1:115" x14ac:dyDescent="0.2">
      <c r="A71" s="42">
        <v>2023</v>
      </c>
      <c r="B71" s="42" t="s">
        <v>164</v>
      </c>
      <c r="C71" s="42" t="s">
        <v>161</v>
      </c>
      <c r="D71" s="43">
        <v>100.71434433309243</v>
      </c>
      <c r="E71" s="43">
        <v>107.52941409303661</v>
      </c>
      <c r="F71" s="43">
        <v>112.43214989193071</v>
      </c>
      <c r="G71" s="43">
        <v>101.4146231480407</v>
      </c>
      <c r="H71" s="43">
        <v>91.258008502484884</v>
      </c>
      <c r="I71" s="43">
        <v>86.377605574991051</v>
      </c>
      <c r="J71" s="43">
        <v>85.160398946504898</v>
      </c>
      <c r="K71" s="43">
        <v>118.66164465355709</v>
      </c>
      <c r="L71" s="43">
        <v>106.40584644135285</v>
      </c>
      <c r="M71" s="43">
        <v>96.427696747964802</v>
      </c>
      <c r="N71" s="43">
        <v>105.59754901044687</v>
      </c>
      <c r="O71" s="43">
        <v>108.5508596617577</v>
      </c>
      <c r="P71" s="43">
        <v>107.87996461313089</v>
      </c>
      <c r="Q71" s="43">
        <v>89.740612646652792</v>
      </c>
      <c r="R71" s="43">
        <v>111.38812874827642</v>
      </c>
      <c r="S71" s="43">
        <v>115.69360868718628</v>
      </c>
      <c r="T71" s="43">
        <v>147.21020494899929</v>
      </c>
      <c r="U71" s="43">
        <v>137.57140415923232</v>
      </c>
      <c r="V71" s="43">
        <v>144.36894611744879</v>
      </c>
      <c r="W71" s="43">
        <v>157.41561142301111</v>
      </c>
      <c r="X71" s="43">
        <v>131.74562470464932</v>
      </c>
      <c r="Y71" s="43">
        <v>118.9776552743845</v>
      </c>
      <c r="Z71" s="43">
        <v>123.86799780081385</v>
      </c>
      <c r="AA71" s="43">
        <v>152.19651097092907</v>
      </c>
      <c r="AB71" s="44">
        <v>2.5929545385750874</v>
      </c>
      <c r="AC71" s="44">
        <v>5.1497909893172267</v>
      </c>
      <c r="AD71" s="44">
        <v>3.1697306054960794</v>
      </c>
      <c r="AE71" s="44">
        <v>4.3924419989551877</v>
      </c>
      <c r="AF71" s="44">
        <v>-3.8490958843615308</v>
      </c>
      <c r="AG71" s="44">
        <v>-2.2020543135389925</v>
      </c>
      <c r="AH71" s="44">
        <v>-2.7032359905288073</v>
      </c>
      <c r="AI71" s="44">
        <v>4.4731421558757978</v>
      </c>
      <c r="AJ71" s="44">
        <v>-7.2298776790676866</v>
      </c>
      <c r="AK71" s="44">
        <v>-13.726479677124125</v>
      </c>
      <c r="AL71" s="44">
        <v>-27.204166144221098</v>
      </c>
      <c r="AM71" s="44">
        <v>-0.64819537217769563</v>
      </c>
      <c r="AN71" s="44">
        <v>-10.907160521443448</v>
      </c>
      <c r="AO71" s="44">
        <v>-2.6358575428415909</v>
      </c>
      <c r="AP71" s="44">
        <v>-2.4534338455292293</v>
      </c>
      <c r="AQ71" s="44">
        <v>-2.0235869861409794</v>
      </c>
      <c r="AR71" s="44">
        <v>7.286688327298152</v>
      </c>
      <c r="AS71" s="44">
        <v>3.0278643502624103</v>
      </c>
      <c r="AT71" s="44">
        <v>-15.543070413561722</v>
      </c>
      <c r="AU71" s="44">
        <v>16.196680832475053</v>
      </c>
      <c r="AV71" s="44">
        <v>-4.065619358073846</v>
      </c>
      <c r="AW71" s="44">
        <v>9.9132309274647223</v>
      </c>
      <c r="AX71" s="44">
        <v>4.5642986186486656</v>
      </c>
      <c r="AY71" s="44">
        <v>11.094926890062084</v>
      </c>
      <c r="AZ71" s="44">
        <v>2.8388833070347896</v>
      </c>
      <c r="BA71" s="44">
        <v>5.5053493863510328</v>
      </c>
      <c r="BB71" s="44">
        <v>4.2235435364219587</v>
      </c>
      <c r="BC71" s="44">
        <v>3.9929601599417053</v>
      </c>
      <c r="BD71" s="44">
        <v>-2.5450435292114992</v>
      </c>
      <c r="BE71" s="44">
        <v>-3.7393646595338503</v>
      </c>
      <c r="BF71" s="44">
        <v>-0.46955245781364896</v>
      </c>
      <c r="BG71" s="44">
        <v>4.4810965782373646</v>
      </c>
      <c r="BH71" s="44">
        <v>-4.7510258988218146</v>
      </c>
      <c r="BI71" s="44">
        <v>-6.0107159656231257</v>
      </c>
      <c r="BJ71" s="44">
        <v>-15.940417437775011</v>
      </c>
      <c r="BK71" s="44">
        <v>-1.7134780856723264</v>
      </c>
      <c r="BL71" s="44">
        <v>-8.7707456518765987</v>
      </c>
      <c r="BM71" s="44">
        <v>-2.3782142443333321</v>
      </c>
      <c r="BN71" s="44">
        <v>2.2082703594413999</v>
      </c>
      <c r="BO71" s="44">
        <v>-3.5206329058865449</v>
      </c>
      <c r="BP71" s="44">
        <v>10.979329721118901</v>
      </c>
      <c r="BQ71" s="44">
        <v>12.550394268688247</v>
      </c>
      <c r="BR71" s="44">
        <v>-2.9220049790259717</v>
      </c>
      <c r="BS71" s="44">
        <v>16.557749266617062</v>
      </c>
      <c r="BT71" s="44">
        <v>-0.84252662305503989</v>
      </c>
      <c r="BU71" s="44">
        <v>10.510943130059403</v>
      </c>
      <c r="BV71" s="44">
        <v>10.35540016170058</v>
      </c>
      <c r="BW71" s="44">
        <v>9.3036119114751514</v>
      </c>
      <c r="BX71" s="44">
        <v>2.6905901996870418</v>
      </c>
      <c r="BY71" s="44">
        <v>0.30920593959413611</v>
      </c>
      <c r="BZ71" s="44">
        <v>0.32632171970176105</v>
      </c>
      <c r="CA71" s="44">
        <v>2.3217157318310839</v>
      </c>
      <c r="CB71" s="44">
        <v>-0.38080672501637813</v>
      </c>
      <c r="CC71" s="44">
        <v>-4.7570144573151764E-2</v>
      </c>
      <c r="CD71" s="44">
        <v>-0.16856814278439691</v>
      </c>
      <c r="CE71" s="44">
        <v>0.33029182093398751</v>
      </c>
      <c r="CF71" s="44">
        <v>-6.7961420382207036</v>
      </c>
      <c r="CG71" s="44">
        <v>-2.8443122988058192</v>
      </c>
      <c r="CH71" s="44">
        <v>-2.879562467259372</v>
      </c>
      <c r="CI71" s="44">
        <v>0.1598777454333965</v>
      </c>
      <c r="CJ71" s="44">
        <v>-1.4050353480393676</v>
      </c>
      <c r="CK71" s="44">
        <v>-2.9102437570076821E-2</v>
      </c>
      <c r="CL71" s="44">
        <v>0.26587372197390235</v>
      </c>
      <c r="CM71" s="44">
        <v>-6.3880953953366473E-2</v>
      </c>
      <c r="CN71" s="44">
        <v>2.8833029306851348</v>
      </c>
      <c r="CO71" s="44">
        <v>0.34203908781548753</v>
      </c>
      <c r="CP71" s="44">
        <v>0.39162848274119383</v>
      </c>
      <c r="CQ71" s="44">
        <v>2.115907596727411</v>
      </c>
      <c r="CR71" s="44">
        <v>-0.25846248109618203</v>
      </c>
      <c r="CS71" s="44">
        <v>-8.0590223961851559E-2</v>
      </c>
      <c r="CT71" s="44">
        <v>4.4769659358815155E-2</v>
      </c>
      <c r="CU71" s="44">
        <v>0.32801080910026115</v>
      </c>
      <c r="CV71" s="44">
        <v>-4.3717202530811727</v>
      </c>
      <c r="CW71" s="44">
        <v>-1.4335684186967277</v>
      </c>
      <c r="CX71" s="44">
        <v>-1.6822423565487354</v>
      </c>
      <c r="CY71" s="44">
        <v>-0.29126119086045121</v>
      </c>
      <c r="CZ71" s="44">
        <v>-1.1934640566620005</v>
      </c>
      <c r="DA71" s="44">
        <v>-2.8295233522261334E-2</v>
      </c>
      <c r="DB71" s="44">
        <v>0.40648493592098289</v>
      </c>
      <c r="DC71" s="44">
        <v>-0.14937393271197968</v>
      </c>
      <c r="DD71" s="45">
        <v>2754</v>
      </c>
      <c r="DE71" s="45">
        <v>11750</v>
      </c>
      <c r="DF71" s="44">
        <v>-29.420809841107122</v>
      </c>
      <c r="DG71" s="44">
        <v>-21.357338866207076</v>
      </c>
      <c r="DH71" s="45">
        <v>8326</v>
      </c>
      <c r="DI71" s="45">
        <v>37483</v>
      </c>
      <c r="DJ71" s="44">
        <v>-26.99052963872326</v>
      </c>
      <c r="DK71" s="44">
        <v>-23.984992902048262</v>
      </c>
    </row>
    <row r="72" spans="1:115" x14ac:dyDescent="0.2">
      <c r="A72" s="42">
        <v>2023</v>
      </c>
      <c r="B72" s="42" t="s">
        <v>165</v>
      </c>
      <c r="C72" s="42" t="s">
        <v>161</v>
      </c>
      <c r="D72" s="43">
        <v>101.09299989368607</v>
      </c>
      <c r="E72" s="43">
        <v>106.98318770594814</v>
      </c>
      <c r="F72" s="43">
        <v>112.98682991857463</v>
      </c>
      <c r="G72" s="43">
        <v>101.84457953900585</v>
      </c>
      <c r="H72" s="43">
        <v>91.221334051853191</v>
      </c>
      <c r="I72" s="43">
        <v>85.737587347896451</v>
      </c>
      <c r="J72" s="43">
        <v>86.835628858857561</v>
      </c>
      <c r="K72" s="43">
        <v>118.48908209970308</v>
      </c>
      <c r="L72" s="43">
        <v>114.61169910816515</v>
      </c>
      <c r="M72" s="43">
        <v>117.53600484370237</v>
      </c>
      <c r="N72" s="43">
        <v>115.43139891385673</v>
      </c>
      <c r="O72" s="43">
        <v>111.42310617484841</v>
      </c>
      <c r="P72" s="43">
        <v>115.82464448457034</v>
      </c>
      <c r="Q72" s="43">
        <v>97.682975969140571</v>
      </c>
      <c r="R72" s="43">
        <v>125.62084352418081</v>
      </c>
      <c r="S72" s="43">
        <v>126.41607190765865</v>
      </c>
      <c r="T72" s="43">
        <v>158.15605916316412</v>
      </c>
      <c r="U72" s="43">
        <v>168.4673216410153</v>
      </c>
      <c r="V72" s="43">
        <v>158.57022953893832</v>
      </c>
      <c r="W72" s="43">
        <v>160.51448638374532</v>
      </c>
      <c r="X72" s="43">
        <v>141.68960905856054</v>
      </c>
      <c r="Y72" s="43">
        <v>130.52642539013164</v>
      </c>
      <c r="Z72" s="43">
        <v>140.53521987732452</v>
      </c>
      <c r="AA72" s="43">
        <v>167.09830709584099</v>
      </c>
      <c r="AB72" s="44">
        <v>2.8031671706876926</v>
      </c>
      <c r="AC72" s="44">
        <v>3.563423185240544</v>
      </c>
      <c r="AD72" s="44">
        <v>3.3559930158765683</v>
      </c>
      <c r="AE72" s="44">
        <v>4.7848089837461361</v>
      </c>
      <c r="AF72" s="44">
        <v>-2.9316661357119966</v>
      </c>
      <c r="AG72" s="44">
        <v>-3.2432242917044163</v>
      </c>
      <c r="AH72" s="44">
        <v>-2.10280373831776</v>
      </c>
      <c r="AI72" s="44">
        <v>4.0627777858681213</v>
      </c>
      <c r="AJ72" s="44">
        <v>-6.2651270818525955</v>
      </c>
      <c r="AK72" s="44">
        <v>-9.4534461296693415</v>
      </c>
      <c r="AL72" s="44">
        <v>-21.953515472069839</v>
      </c>
      <c r="AM72" s="44">
        <v>-3.1263623719455791</v>
      </c>
      <c r="AN72" s="44">
        <v>-6.8217512386404504</v>
      </c>
      <c r="AO72" s="44">
        <v>-3.2252178901102435</v>
      </c>
      <c r="AP72" s="44">
        <v>0.74810894495853653</v>
      </c>
      <c r="AQ72" s="44">
        <v>2.2346698738582971</v>
      </c>
      <c r="AR72" s="44">
        <v>7.0961074834402726</v>
      </c>
      <c r="AS72" s="44">
        <v>7.5306907196199813</v>
      </c>
      <c r="AT72" s="44">
        <v>-10.295340902394411</v>
      </c>
      <c r="AU72" s="44">
        <v>11.374681050053725</v>
      </c>
      <c r="AV72" s="44">
        <v>0.15000873245718527</v>
      </c>
      <c r="AW72" s="44">
        <v>8.7211629851314356</v>
      </c>
      <c r="AX72" s="44">
        <v>8.0815510983270222</v>
      </c>
      <c r="AY72" s="44">
        <v>15.723388843818519</v>
      </c>
      <c r="AZ72" s="44">
        <v>2.8317281803844851</v>
      </c>
      <c r="BA72" s="44">
        <v>5.1124934596825655</v>
      </c>
      <c r="BB72" s="44">
        <v>4.0479880803042434</v>
      </c>
      <c r="BC72" s="44">
        <v>4.1512496609435123</v>
      </c>
      <c r="BD72" s="44">
        <v>-2.6220078701457594</v>
      </c>
      <c r="BE72" s="44">
        <v>-3.6420881864691057</v>
      </c>
      <c r="BF72" s="44">
        <v>-0.79746686994254246</v>
      </c>
      <c r="BG72" s="44">
        <v>4.3969223009255431</v>
      </c>
      <c r="BH72" s="44">
        <v>-5.0679552718607246</v>
      </c>
      <c r="BI72" s="44">
        <v>-6.8049622730848691</v>
      </c>
      <c r="BJ72" s="44">
        <v>-17.15354902918892</v>
      </c>
      <c r="BK72" s="44">
        <v>-2.0034418351393635</v>
      </c>
      <c r="BL72" s="44">
        <v>-8.3832495809680552</v>
      </c>
      <c r="BM72" s="44">
        <v>-2.5481406765386794</v>
      </c>
      <c r="BN72" s="44">
        <v>1.8728495619381835</v>
      </c>
      <c r="BO72" s="44">
        <v>-2.3615324645419933</v>
      </c>
      <c r="BP72" s="44">
        <v>10.144317499737632</v>
      </c>
      <c r="BQ72" s="44">
        <v>11.36761470090355</v>
      </c>
      <c r="BR72" s="44">
        <v>-4.443915032045731</v>
      </c>
      <c r="BS72" s="44">
        <v>15.456209947892162</v>
      </c>
      <c r="BT72" s="44">
        <v>-0.64178944303378005</v>
      </c>
      <c r="BU72" s="44">
        <v>10.142094243454626</v>
      </c>
      <c r="BV72" s="44">
        <v>9.8243044661951764</v>
      </c>
      <c r="BW72" s="44">
        <v>10.62011440132704</v>
      </c>
      <c r="BX72" s="44">
        <v>2.77764651196722</v>
      </c>
      <c r="BY72" s="44">
        <v>0.16311488032454624</v>
      </c>
      <c r="BZ72" s="44">
        <v>0.32808872353100582</v>
      </c>
      <c r="CA72" s="44">
        <v>2.5224876584524374</v>
      </c>
      <c r="CB72" s="44">
        <v>-0.27474377887067386</v>
      </c>
      <c r="CC72" s="44">
        <v>-6.4839391640388017E-2</v>
      </c>
      <c r="CD72" s="44">
        <v>-0.19535365102435609</v>
      </c>
      <c r="CE72" s="44">
        <v>0.29889207119464406</v>
      </c>
      <c r="CF72" s="44">
        <v>-5.9528262738238409</v>
      </c>
      <c r="CG72" s="44">
        <v>-2.2431598608753185</v>
      </c>
      <c r="CH72" s="44">
        <v>-2.2202784293352011</v>
      </c>
      <c r="CI72" s="44">
        <v>-1.1109063837265127</v>
      </c>
      <c r="CJ72" s="44">
        <v>-0.84656358820068989</v>
      </c>
      <c r="CK72" s="44">
        <v>-3.8093158967649574E-2</v>
      </c>
      <c r="CL72" s="44">
        <v>0.37996579843509237</v>
      </c>
      <c r="CM72" s="44">
        <v>0.12620934884643781</v>
      </c>
      <c r="CN72" s="44">
        <v>2.8513344783777148</v>
      </c>
      <c r="CO72" s="44">
        <v>0.30004590800630271</v>
      </c>
      <c r="CP72" s="44">
        <v>0.37730430830195028</v>
      </c>
      <c r="CQ72" s="44">
        <v>2.1971654311966318</v>
      </c>
      <c r="CR72" s="44">
        <v>-0.26174877447603406</v>
      </c>
      <c r="CS72" s="44">
        <v>-7.7444784286645973E-2</v>
      </c>
      <c r="CT72" s="44">
        <v>-7.3178921956309198E-3</v>
      </c>
      <c r="CU72" s="44">
        <v>0.32333028183114082</v>
      </c>
      <c r="CV72" s="44">
        <v>-4.7093058740053495</v>
      </c>
      <c r="CW72" s="44">
        <v>-1.6027892096000542</v>
      </c>
      <c r="CX72" s="44">
        <v>-1.7935072906451095</v>
      </c>
      <c r="CY72" s="44">
        <v>-0.46280431060535193</v>
      </c>
      <c r="CZ72" s="44">
        <v>-1.1217032406423428</v>
      </c>
      <c r="DA72" s="44">
        <v>-3.054430010046532E-2</v>
      </c>
      <c r="DB72" s="44">
        <v>0.39345159549412512</v>
      </c>
      <c r="DC72" s="44">
        <v>-9.1409117906150333E-2</v>
      </c>
      <c r="DD72" s="45">
        <v>3078</v>
      </c>
      <c r="DE72" s="45">
        <v>14828</v>
      </c>
      <c r="DF72" s="44">
        <v>-30.21990478349581</v>
      </c>
      <c r="DG72" s="44">
        <v>-23.377428689541134</v>
      </c>
      <c r="DH72" s="45">
        <v>9593</v>
      </c>
      <c r="DI72" s="45">
        <v>47076</v>
      </c>
      <c r="DJ72" s="44">
        <v>-18.106539183882532</v>
      </c>
      <c r="DK72" s="44">
        <v>-22.856581017304666</v>
      </c>
    </row>
    <row r="73" spans="1:115" x14ac:dyDescent="0.2">
      <c r="A73" s="42">
        <v>2023</v>
      </c>
      <c r="B73" s="42" t="s">
        <v>166</v>
      </c>
      <c r="C73" s="42" t="s">
        <v>161</v>
      </c>
      <c r="D73" s="43">
        <v>101.31011700261755</v>
      </c>
      <c r="E73" s="43">
        <v>107.98064458671838</v>
      </c>
      <c r="F73" s="43">
        <v>113.56756096027804</v>
      </c>
      <c r="G73" s="43">
        <v>102.03957109950844</v>
      </c>
      <c r="H73" s="43">
        <v>90.709388659361721</v>
      </c>
      <c r="I73" s="43">
        <v>87.387343069076053</v>
      </c>
      <c r="J73" s="43">
        <v>86.593843098311822</v>
      </c>
      <c r="K73" s="43">
        <v>119.07645848510174</v>
      </c>
      <c r="L73" s="43">
        <v>110.99610807878592</v>
      </c>
      <c r="M73" s="43">
        <v>95.657350814655317</v>
      </c>
      <c r="N73" s="43">
        <v>117.33706521879279</v>
      </c>
      <c r="O73" s="43">
        <v>111.74101602425964</v>
      </c>
      <c r="P73" s="43">
        <v>108.94632709405987</v>
      </c>
      <c r="Q73" s="43">
        <v>93.733892179196403</v>
      </c>
      <c r="R73" s="43">
        <v>133.72458972542077</v>
      </c>
      <c r="S73" s="43">
        <v>126.60055440670365</v>
      </c>
      <c r="T73" s="43">
        <v>152.99656707148881</v>
      </c>
      <c r="U73" s="43">
        <v>138.14444554930742</v>
      </c>
      <c r="V73" s="43">
        <v>161.36175059754788</v>
      </c>
      <c r="W73" s="43">
        <v>160.23795537925096</v>
      </c>
      <c r="X73" s="43">
        <v>134.46357140751905</v>
      </c>
      <c r="Y73" s="43">
        <v>125.99320222541776</v>
      </c>
      <c r="Z73" s="43">
        <v>150.24916939951788</v>
      </c>
      <c r="AA73" s="43">
        <v>168.01054895871152</v>
      </c>
      <c r="AB73" s="44">
        <v>1.8421703590954186</v>
      </c>
      <c r="AC73" s="44">
        <v>3.024981589531528</v>
      </c>
      <c r="AD73" s="44">
        <v>3.2288781163434921</v>
      </c>
      <c r="AE73" s="44">
        <v>3.9479368925478875</v>
      </c>
      <c r="AF73" s="44">
        <v>-4.6069202191297727</v>
      </c>
      <c r="AG73" s="44">
        <v>-3.7504705204977062</v>
      </c>
      <c r="AH73" s="44">
        <v>-4.5679482299200602</v>
      </c>
      <c r="AI73" s="44">
        <v>3.7006531414299104</v>
      </c>
      <c r="AJ73" s="44">
        <v>-9.8034155253383553</v>
      </c>
      <c r="AK73" s="44">
        <v>-8.1174141176623689</v>
      </c>
      <c r="AL73" s="44">
        <v>-20.593192901059098</v>
      </c>
      <c r="AM73" s="44">
        <v>-6.0991928570413805</v>
      </c>
      <c r="AN73" s="44">
        <v>-21.290385377888509</v>
      </c>
      <c r="AO73" s="44">
        <v>-10.350536457916327</v>
      </c>
      <c r="AP73" s="44">
        <v>-9.4648233962463131</v>
      </c>
      <c r="AQ73" s="44">
        <v>3.2287454177831076</v>
      </c>
      <c r="AR73" s="44">
        <v>3.82166094992753</v>
      </c>
      <c r="AS73" s="44">
        <v>8.6723968593411804</v>
      </c>
      <c r="AT73" s="44">
        <v>-9.6455335562627305</v>
      </c>
      <c r="AU73" s="44">
        <v>9.0900086491828791</v>
      </c>
      <c r="AV73" s="44">
        <v>-14.29402684038017</v>
      </c>
      <c r="AW73" s="44">
        <v>0.70635770353846272</v>
      </c>
      <c r="AX73" s="44">
        <v>0.3226838051524572</v>
      </c>
      <c r="AY73" s="44">
        <v>16.707391836722341</v>
      </c>
      <c r="AZ73" s="44">
        <v>2.6649794563669449</v>
      </c>
      <c r="BA73" s="44">
        <v>4.7569893302977118</v>
      </c>
      <c r="BB73" s="44">
        <v>3.9094008736705321</v>
      </c>
      <c r="BC73" s="44">
        <v>4.1170972357646107</v>
      </c>
      <c r="BD73" s="44">
        <v>-2.9547919861280136</v>
      </c>
      <c r="BE73" s="44">
        <v>-3.6602190186755368</v>
      </c>
      <c r="BF73" s="44">
        <v>-1.4399221663694006</v>
      </c>
      <c r="BG73" s="44">
        <v>4.2794670410185809</v>
      </c>
      <c r="BH73" s="44">
        <v>-5.8919696985703096</v>
      </c>
      <c r="BI73" s="44">
        <v>-7.0098863488994638</v>
      </c>
      <c r="BJ73" s="44">
        <v>-17.730557888904976</v>
      </c>
      <c r="BK73" s="44">
        <v>-2.7207793635719013</v>
      </c>
      <c r="BL73" s="44">
        <v>-10.722793122925001</v>
      </c>
      <c r="BM73" s="44">
        <v>-3.8905873210079545</v>
      </c>
      <c r="BN73" s="44">
        <v>-0.55238952373133365</v>
      </c>
      <c r="BO73" s="44">
        <v>-1.430795628390813</v>
      </c>
      <c r="BP73" s="44">
        <v>9.0273079929197522</v>
      </c>
      <c r="BQ73" s="44">
        <v>10.935030269189383</v>
      </c>
      <c r="BR73" s="44">
        <v>-5.3414476022700441</v>
      </c>
      <c r="BS73" s="44">
        <v>14.322773967526526</v>
      </c>
      <c r="BT73" s="44">
        <v>-3.1427788304710824</v>
      </c>
      <c r="BU73" s="44">
        <v>8.4739263413785118</v>
      </c>
      <c r="BV73" s="44">
        <v>7.8100309341736285</v>
      </c>
      <c r="BW73" s="44">
        <v>11.65340629506597</v>
      </c>
      <c r="BX73" s="44">
        <v>1.8006709090017234</v>
      </c>
      <c r="BY73" s="44">
        <v>0.10724535861701665</v>
      </c>
      <c r="BZ73" s="44">
        <v>0.30865484576427238</v>
      </c>
      <c r="CA73" s="44">
        <v>2.1056396640754684</v>
      </c>
      <c r="CB73" s="44">
        <v>-0.48368557957774866</v>
      </c>
      <c r="CC73" s="44">
        <v>-8.221913080115073E-2</v>
      </c>
      <c r="CD73" s="44">
        <v>-0.46434828904719155</v>
      </c>
      <c r="CE73" s="44">
        <v>0.30938403997105712</v>
      </c>
      <c r="CF73" s="44">
        <v>-9.4890519951746519</v>
      </c>
      <c r="CG73" s="44">
        <v>-1.3542513155729545</v>
      </c>
      <c r="CH73" s="44">
        <v>-2.1331560011122748</v>
      </c>
      <c r="CI73" s="44">
        <v>-2.6518945250492432</v>
      </c>
      <c r="CJ73" s="44">
        <v>-2.7485414730153179</v>
      </c>
      <c r="CK73" s="44">
        <v>-0.12358904970228078</v>
      </c>
      <c r="CL73" s="44">
        <v>-0.61278039310959509</v>
      </c>
      <c r="CM73" s="44">
        <v>0.13516076238701566</v>
      </c>
      <c r="CN73" s="44">
        <v>2.6756089402649867</v>
      </c>
      <c r="CO73" s="44">
        <v>0.26758484272928645</v>
      </c>
      <c r="CP73" s="44">
        <v>0.36665648063062695</v>
      </c>
      <c r="CQ73" s="44">
        <v>2.1829261279897256</v>
      </c>
      <c r="CR73" s="44">
        <v>-0.29881192559499953</v>
      </c>
      <c r="CS73" s="44">
        <v>-7.8248622109480678E-2</v>
      </c>
      <c r="CT73" s="44">
        <v>-8.4266290904934635E-2</v>
      </c>
      <c r="CU73" s="44">
        <v>0.31976832752476275</v>
      </c>
      <c r="CV73" s="44">
        <v>-5.5339998842018314</v>
      </c>
      <c r="CW73" s="44">
        <v>-1.559578076714861</v>
      </c>
      <c r="CX73" s="44">
        <v>-1.8510333764495144</v>
      </c>
      <c r="CY73" s="44">
        <v>-0.84340248266395279</v>
      </c>
      <c r="CZ73" s="44">
        <v>-1.4045475260860478</v>
      </c>
      <c r="DA73" s="44">
        <v>-4.6721185541021025E-2</v>
      </c>
      <c r="DB73" s="44">
        <v>0.22321474538076533</v>
      </c>
      <c r="DC73" s="44">
        <v>-5.1931982127199496E-2</v>
      </c>
      <c r="DD73" s="45">
        <v>2678</v>
      </c>
      <c r="DE73" s="45">
        <v>17506</v>
      </c>
      <c r="DF73" s="44">
        <v>-42.197280379883438</v>
      </c>
      <c r="DG73" s="44">
        <v>-27.012716281008963</v>
      </c>
      <c r="DH73" s="45">
        <v>8965</v>
      </c>
      <c r="DI73" s="45">
        <v>56041</v>
      </c>
      <c r="DJ73" s="44">
        <v>-20.062416406598306</v>
      </c>
      <c r="DK73" s="44">
        <v>-22.422791013164634</v>
      </c>
    </row>
    <row r="74" spans="1:115" x14ac:dyDescent="0.2">
      <c r="A74" s="42">
        <v>2023</v>
      </c>
      <c r="B74" s="42" t="s">
        <v>167</v>
      </c>
      <c r="C74" s="42" t="s">
        <v>161</v>
      </c>
      <c r="D74" s="43">
        <v>101.83916518690602</v>
      </c>
      <c r="E74" s="43">
        <v>106.63289034901095</v>
      </c>
      <c r="F74" s="43">
        <v>113.26648781718234</v>
      </c>
      <c r="G74" s="43">
        <v>103.23291944985043</v>
      </c>
      <c r="H74" s="43">
        <v>90.728848571941811</v>
      </c>
      <c r="I74" s="43">
        <v>87.353167338432456</v>
      </c>
      <c r="J74" s="43">
        <v>86.714735978584685</v>
      </c>
      <c r="K74" s="43">
        <v>119.32866529473689</v>
      </c>
      <c r="L74" s="43">
        <v>113.51129021400379</v>
      </c>
      <c r="M74" s="43">
        <v>90.902224218211828</v>
      </c>
      <c r="N74" s="43">
        <v>115.16408935972986</v>
      </c>
      <c r="O74" s="43">
        <v>118.82866452417741</v>
      </c>
      <c r="P74" s="43">
        <v>110.78278152024066</v>
      </c>
      <c r="Q74" s="43">
        <v>99.424809389638398</v>
      </c>
      <c r="R74" s="43">
        <v>125.94338373123615</v>
      </c>
      <c r="S74" s="43">
        <v>128.12444765495187</v>
      </c>
      <c r="T74" s="43">
        <v>157.2182443415505</v>
      </c>
      <c r="U74" s="43">
        <v>131.6001910409087</v>
      </c>
      <c r="V74" s="43">
        <v>158.75799100078387</v>
      </c>
      <c r="W74" s="43">
        <v>171.07266857921616</v>
      </c>
      <c r="X74" s="43">
        <v>136.8889977395755</v>
      </c>
      <c r="Y74" s="43">
        <v>133.78017508008858</v>
      </c>
      <c r="Z74" s="43">
        <v>142.13218012098631</v>
      </c>
      <c r="AA74" s="43">
        <v>170.66463257007391</v>
      </c>
      <c r="AB74" s="44">
        <v>2.878699989666722</v>
      </c>
      <c r="AC74" s="44">
        <v>1.2059055561816523</v>
      </c>
      <c r="AD74" s="44">
        <v>2.7933017097843571</v>
      </c>
      <c r="AE74" s="44">
        <v>5.3757983334320913</v>
      </c>
      <c r="AF74" s="44">
        <v>-4.7775779046840832</v>
      </c>
      <c r="AG74" s="44">
        <v>-0.87784241238921812</v>
      </c>
      <c r="AH74" s="44">
        <v>-5.0132425274309389</v>
      </c>
      <c r="AI74" s="44">
        <v>10.941935086185728</v>
      </c>
      <c r="AJ74" s="44">
        <v>-9.3056439942212688</v>
      </c>
      <c r="AK74" s="44">
        <v>-26.034468896732587</v>
      </c>
      <c r="AL74" s="44">
        <v>-23.928805836635604</v>
      </c>
      <c r="AM74" s="44">
        <v>-1.3537092979217125</v>
      </c>
      <c r="AN74" s="44">
        <v>-13.860908147066509</v>
      </c>
      <c r="AO74" s="44">
        <v>-4.4808012162586008</v>
      </c>
      <c r="AP74" s="44">
        <v>-2.4557679573077862</v>
      </c>
      <c r="AQ74" s="44">
        <v>1.2133567936893686</v>
      </c>
      <c r="AR74" s="44">
        <v>2.2049507726756179</v>
      </c>
      <c r="AS74" s="44">
        <v>-13.734633244455985</v>
      </c>
      <c r="AT74" s="44">
        <v>-14.566321520157089</v>
      </c>
      <c r="AU74" s="44">
        <v>11.743349630398559</v>
      </c>
      <c r="AV74" s="44">
        <v>-7.4815162791476926</v>
      </c>
      <c r="AW74" s="44">
        <v>6.7220484395971836</v>
      </c>
      <c r="AX74" s="44">
        <v>4.553946130240849</v>
      </c>
      <c r="AY74" s="44">
        <v>13.696989461304355</v>
      </c>
      <c r="AZ74" s="44">
        <v>2.6956701942325134</v>
      </c>
      <c r="BA74" s="44">
        <v>4.23791637837303</v>
      </c>
      <c r="BB74" s="44">
        <v>3.7476739715545104</v>
      </c>
      <c r="BC74" s="44">
        <v>4.2978123903198995</v>
      </c>
      <c r="BD74" s="44">
        <v>-3.2169646216369086</v>
      </c>
      <c r="BE74" s="44">
        <v>-3.2715435311833851</v>
      </c>
      <c r="BF74" s="44">
        <v>-1.9628470972564482</v>
      </c>
      <c r="BG74" s="44">
        <v>5.1885859108892873</v>
      </c>
      <c r="BH74" s="44">
        <v>-6.405266226692774</v>
      </c>
      <c r="BI74" s="44">
        <v>-9.970734368948154</v>
      </c>
      <c r="BJ74" s="44">
        <v>-18.639590755250712</v>
      </c>
      <c r="BK74" s="44">
        <v>-2.5149088976586853</v>
      </c>
      <c r="BL74" s="44">
        <v>-11.1751269357807</v>
      </c>
      <c r="BM74" s="44">
        <v>-3.976899152913016</v>
      </c>
      <c r="BN74" s="44">
        <v>-0.85222968669916854</v>
      </c>
      <c r="BO74" s="44">
        <v>-1.0430323132587516</v>
      </c>
      <c r="BP74" s="44">
        <v>7.9650612951643218</v>
      </c>
      <c r="BQ74" s="44">
        <v>6.9507763970766856</v>
      </c>
      <c r="BR74" s="44">
        <v>-6.7455994845979745</v>
      </c>
      <c r="BS74" s="44">
        <v>13.919042388691437</v>
      </c>
      <c r="BT74" s="44">
        <v>-3.7819351138165147</v>
      </c>
      <c r="BU74" s="44">
        <v>8.2103005772424567</v>
      </c>
      <c r="BV74" s="44">
        <v>7.284589016934695</v>
      </c>
      <c r="BW74" s="44">
        <v>11.960714891185752</v>
      </c>
      <c r="BX74" s="44">
        <v>2.9036048145817461</v>
      </c>
      <c r="BY74" s="44">
        <v>-9.9657000285374737E-3</v>
      </c>
      <c r="BZ74" s="44">
        <v>0.30387684318839908</v>
      </c>
      <c r="CA74" s="44">
        <v>2.8762045679458312</v>
      </c>
      <c r="CB74" s="44">
        <v>-0.51060623055314325</v>
      </c>
      <c r="CC74" s="44">
        <v>-2.1952416166016859E-2</v>
      </c>
      <c r="CD74" s="44">
        <v>-0.51713902850797433</v>
      </c>
      <c r="CE74" s="44">
        <v>0.78318677870318798</v>
      </c>
      <c r="CF74" s="44">
        <v>-9.0448557327333621</v>
      </c>
      <c r="CG74" s="44">
        <v>-4.6982771013611799</v>
      </c>
      <c r="CH74" s="44">
        <v>-2.3627943123795725</v>
      </c>
      <c r="CI74" s="44">
        <v>-0.41258478901133017</v>
      </c>
      <c r="CJ74" s="44">
        <v>-1.6422322499637263</v>
      </c>
      <c r="CK74" s="44">
        <v>-4.5914857615262754E-2</v>
      </c>
      <c r="CL74" s="44">
        <v>6.4372098153878232E-2</v>
      </c>
      <c r="CM74" s="44">
        <v>5.2575479443828767E-2</v>
      </c>
      <c r="CN74" s="44">
        <v>2.7098691216488433</v>
      </c>
      <c r="CO74" s="44">
        <v>0.22989225143222383</v>
      </c>
      <c r="CP74" s="44">
        <v>0.35927927633499562</v>
      </c>
      <c r="CQ74" s="44">
        <v>2.2845118848753039</v>
      </c>
      <c r="CR74" s="44">
        <v>-0.32925874110979836</v>
      </c>
      <c r="CS74" s="44">
        <v>-6.980612895545775E-2</v>
      </c>
      <c r="CT74" s="44">
        <v>-0.14561300617961598</v>
      </c>
      <c r="CU74" s="44">
        <v>0.38086358525119152</v>
      </c>
      <c r="CV74" s="44">
        <v>-6.0460559099894153</v>
      </c>
      <c r="CW74" s="44">
        <v>-2.0321825409076792</v>
      </c>
      <c r="CX74" s="44">
        <v>-1.9124339573943809</v>
      </c>
      <c r="CY74" s="44">
        <v>-0.77755230299902933</v>
      </c>
      <c r="CZ74" s="44">
        <v>-1.4403756247777049</v>
      </c>
      <c r="DA74" s="44">
        <v>-4.6571520929761689E-2</v>
      </c>
      <c r="DB74" s="44">
        <v>0.19925913689364796</v>
      </c>
      <c r="DC74" s="44">
        <v>-3.6199099874508034E-2</v>
      </c>
      <c r="DD74" s="45">
        <v>2451</v>
      </c>
      <c r="DE74" s="45">
        <v>19957</v>
      </c>
      <c r="DF74" s="44">
        <v>-47.784405624201106</v>
      </c>
      <c r="DG74" s="44">
        <v>-30.412496948987066</v>
      </c>
      <c r="DH74" s="45">
        <v>8229</v>
      </c>
      <c r="DI74" s="45">
        <v>64270</v>
      </c>
      <c r="DJ74" s="44">
        <v>-27.75241439859526</v>
      </c>
      <c r="DK74" s="44">
        <v>-23.148668524076577</v>
      </c>
    </row>
    <row r="75" spans="1:115" x14ac:dyDescent="0.2">
      <c r="A75" s="42">
        <v>2023</v>
      </c>
      <c r="B75" s="42" t="s">
        <v>168</v>
      </c>
      <c r="C75" s="42" t="s">
        <v>161</v>
      </c>
      <c r="D75" s="43">
        <v>101.01652055224153</v>
      </c>
      <c r="E75" s="43">
        <v>106.62695310567305</v>
      </c>
      <c r="F75" s="43">
        <v>113.40994476084651</v>
      </c>
      <c r="G75" s="43">
        <v>101.54161140161622</v>
      </c>
      <c r="H75" s="43">
        <v>90.085922998622848</v>
      </c>
      <c r="I75" s="43">
        <v>87.350060453872572</v>
      </c>
      <c r="J75" s="43">
        <v>86.714735978584685</v>
      </c>
      <c r="K75" s="43">
        <v>121.39609743131446</v>
      </c>
      <c r="L75" s="43">
        <v>109.14106029033206</v>
      </c>
      <c r="M75" s="43">
        <v>93.362719685706338</v>
      </c>
      <c r="N75" s="43">
        <v>119.76654604584007</v>
      </c>
      <c r="O75" s="43">
        <v>110.55348097144091</v>
      </c>
      <c r="P75" s="43">
        <v>107.62626695147306</v>
      </c>
      <c r="Q75" s="43">
        <v>109.49034179035809</v>
      </c>
      <c r="R75" s="43">
        <v>115.61557026134592</v>
      </c>
      <c r="S75" s="43">
        <v>125.77704189789667</v>
      </c>
      <c r="T75" s="43">
        <v>152.23269464508212</v>
      </c>
      <c r="U75" s="43">
        <v>134.81086484057232</v>
      </c>
      <c r="V75" s="43">
        <v>164.44249242657108</v>
      </c>
      <c r="W75" s="43">
        <v>161.17784857094449</v>
      </c>
      <c r="X75" s="43">
        <v>133.72256096072513</v>
      </c>
      <c r="Y75" s="43">
        <v>147.65345020640973</v>
      </c>
      <c r="Z75" s="43">
        <v>130.83988442994476</v>
      </c>
      <c r="AA75" s="43">
        <v>168.31390301802486</v>
      </c>
      <c r="AB75" s="44">
        <v>1.9292575973148152</v>
      </c>
      <c r="AC75" s="44">
        <v>6.6863542653372576E-2</v>
      </c>
      <c r="AD75" s="44">
        <v>2.5930219148322164</v>
      </c>
      <c r="AE75" s="44">
        <v>3.9294196301023598</v>
      </c>
      <c r="AF75" s="44">
        <v>-5.0301017066839098</v>
      </c>
      <c r="AG75" s="44">
        <v>-1.970013947732685</v>
      </c>
      <c r="AH75" s="44">
        <v>-5.2104965074570515</v>
      </c>
      <c r="AI75" s="44">
        <v>10.57993138206732</v>
      </c>
      <c r="AJ75" s="44">
        <v>-11.327861961568942</v>
      </c>
      <c r="AK75" s="44">
        <v>-31.353630322498017</v>
      </c>
      <c r="AL75" s="44">
        <v>-17.919606545650058</v>
      </c>
      <c r="AM75" s="44">
        <v>-3.0559339434501509</v>
      </c>
      <c r="AN75" s="44">
        <v>-14.344273655913087</v>
      </c>
      <c r="AO75" s="44">
        <v>-4.6516106838365818</v>
      </c>
      <c r="AP75" s="44">
        <v>-8.1538652841042563</v>
      </c>
      <c r="AQ75" s="44">
        <v>0.79557383159047923</v>
      </c>
      <c r="AR75" s="44">
        <v>-0.84059312185037482</v>
      </c>
      <c r="AS75" s="44">
        <v>-21.295276841014733</v>
      </c>
      <c r="AT75" s="44">
        <v>-9.3995030672010653</v>
      </c>
      <c r="AU75" s="44">
        <v>9.2419618536228487</v>
      </c>
      <c r="AV75" s="44">
        <v>-8.6110403913922102</v>
      </c>
      <c r="AW75" s="44">
        <v>5.7498229091231812</v>
      </c>
      <c r="AX75" s="44">
        <v>-1.6776847518725546</v>
      </c>
      <c r="AY75" s="44">
        <v>12.324554356067452</v>
      </c>
      <c r="AZ75" s="44">
        <v>2.5993339804420756</v>
      </c>
      <c r="BA75" s="44">
        <v>3.7007269413208199</v>
      </c>
      <c r="BB75" s="44">
        <v>3.6011254855008668</v>
      </c>
      <c r="BC75" s="44">
        <v>4.251670602614821</v>
      </c>
      <c r="BD75" s="44">
        <v>-3.4440704231755159</v>
      </c>
      <c r="BE75" s="44">
        <v>-3.1104628591487438</v>
      </c>
      <c r="BF75" s="44">
        <v>-2.3781930561591613</v>
      </c>
      <c r="BG75" s="44">
        <v>5.8476604000734067</v>
      </c>
      <c r="BH75" s="44">
        <v>-7.0394115920556448</v>
      </c>
      <c r="BI75" s="44">
        <v>-13.112436629234425</v>
      </c>
      <c r="BJ75" s="44">
        <v>-18.550422087747986</v>
      </c>
      <c r="BK75" s="44">
        <v>-2.5824161335177509</v>
      </c>
      <c r="BL75" s="44">
        <v>-11.566331009508058</v>
      </c>
      <c r="BM75" s="44">
        <v>-4.0706297045635882</v>
      </c>
      <c r="BN75" s="44">
        <v>-1.8243437402882479</v>
      </c>
      <c r="BO75" s="44">
        <v>-0.8108140419760157</v>
      </c>
      <c r="BP75" s="44">
        <v>6.7807509840343005</v>
      </c>
      <c r="BQ75" s="44">
        <v>2.6149530318136938</v>
      </c>
      <c r="BR75" s="44">
        <v>-7.0890937955452094</v>
      </c>
      <c r="BS75" s="44">
        <v>13.306007215706849</v>
      </c>
      <c r="BT75" s="44">
        <v>-4.3960025718175588</v>
      </c>
      <c r="BU75" s="44">
        <v>7.857092615632344</v>
      </c>
      <c r="BV75" s="44">
        <v>6.0619809001458025</v>
      </c>
      <c r="BW75" s="44">
        <v>12.008204705652958</v>
      </c>
      <c r="BX75" s="44">
        <v>2.4011669006212699</v>
      </c>
      <c r="BY75" s="44">
        <v>-0.1150389559377861</v>
      </c>
      <c r="BZ75" s="44">
        <v>0.26454883682212754</v>
      </c>
      <c r="CA75" s="44">
        <v>2.4761197095965786</v>
      </c>
      <c r="CB75" s="44">
        <v>-0.54068309290760441</v>
      </c>
      <c r="CC75" s="44">
        <v>-3.6720490493908506E-2</v>
      </c>
      <c r="CD75" s="44">
        <v>-0.37672259075775272</v>
      </c>
      <c r="CE75" s="44">
        <v>0.72966348429961547</v>
      </c>
      <c r="CF75" s="44">
        <v>-11.284499894220113</v>
      </c>
      <c r="CG75" s="44">
        <v>-6.2584272789305579</v>
      </c>
      <c r="CH75" s="44">
        <v>-1.6798262574143277</v>
      </c>
      <c r="CI75" s="44">
        <v>-1.2672795454807286</v>
      </c>
      <c r="CJ75" s="44">
        <v>-1.6868443191179341</v>
      </c>
      <c r="CK75" s="44">
        <v>-6.5563269744538979E-2</v>
      </c>
      <c r="CL75" s="44">
        <v>-0.35242327445527921</v>
      </c>
      <c r="CM75" s="44">
        <v>2.586405092325433E-2</v>
      </c>
      <c r="CN75" s="44">
        <v>2.6684640967446458</v>
      </c>
      <c r="CO75" s="44">
        <v>0.18661577510249877</v>
      </c>
      <c r="CP75" s="44">
        <v>0.34741286266027882</v>
      </c>
      <c r="CQ75" s="44">
        <v>2.308705356055468</v>
      </c>
      <c r="CR75" s="44">
        <v>-0.35558746351848242</v>
      </c>
      <c r="CS75" s="44">
        <v>-6.4853562108412199E-2</v>
      </c>
      <c r="CT75" s="44">
        <v>-0.17508277855439808</v>
      </c>
      <c r="CU75" s="44">
        <v>0.42125390710769289</v>
      </c>
      <c r="CV75" s="44">
        <v>-7.0912999169285715</v>
      </c>
      <c r="CW75" s="44">
        <v>-2.5540119865895279</v>
      </c>
      <c r="CX75" s="44">
        <v>-1.8634661309846903</v>
      </c>
      <c r="CY75" s="44">
        <v>-1.2644934869112483</v>
      </c>
      <c r="CZ75" s="44">
        <v>-1.4579250460256477</v>
      </c>
      <c r="DA75" s="44">
        <v>-4.9331588569777367E-2</v>
      </c>
      <c r="DB75" s="44">
        <v>0.12587389259989362</v>
      </c>
      <c r="DC75" s="44">
        <v>-2.7945570447574418E-2</v>
      </c>
      <c r="DD75" s="45">
        <v>2627</v>
      </c>
      <c r="DE75" s="45">
        <v>22584</v>
      </c>
      <c r="DF75" s="44">
        <v>-46.32202697180221</v>
      </c>
      <c r="DG75" s="44">
        <v>-32.731659369135912</v>
      </c>
      <c r="DH75" s="45">
        <v>9299</v>
      </c>
      <c r="DI75" s="45">
        <v>73569</v>
      </c>
      <c r="DJ75" s="44">
        <v>-23.559391697492803</v>
      </c>
      <c r="DK75" s="44">
        <v>-23.200826774119466</v>
      </c>
    </row>
    <row r="76" spans="1:115" x14ac:dyDescent="0.2">
      <c r="A76" s="42">
        <v>2023</v>
      </c>
      <c r="B76" s="42" t="s">
        <v>169</v>
      </c>
      <c r="C76" s="42" t="s">
        <v>161</v>
      </c>
      <c r="D76" s="43">
        <v>102.34383986664955</v>
      </c>
      <c r="E76" s="43">
        <v>107.8797114499738</v>
      </c>
      <c r="F76" s="43">
        <v>113.57008040080603</v>
      </c>
      <c r="G76" s="43">
        <v>103.96876885118603</v>
      </c>
      <c r="H76" s="43">
        <v>89.035087719298247</v>
      </c>
      <c r="I76" s="43">
        <v>85.777976847659843</v>
      </c>
      <c r="J76" s="43">
        <v>87.146496265273527</v>
      </c>
      <c r="K76" s="43">
        <v>122.31034711604431</v>
      </c>
      <c r="L76" s="43">
        <v>112.43384718881467</v>
      </c>
      <c r="M76" s="43">
        <v>110.6533502490735</v>
      </c>
      <c r="N76" s="43">
        <v>120.86602349839089</v>
      </c>
      <c r="O76" s="43">
        <v>110.89946943480864</v>
      </c>
      <c r="P76" s="43">
        <v>109.98204547444858</v>
      </c>
      <c r="Q76" s="43">
        <v>99.558706128457558</v>
      </c>
      <c r="R76" s="43">
        <v>117.40028988826528</v>
      </c>
      <c r="S76" s="43">
        <v>123.55968858886976</v>
      </c>
      <c r="T76" s="43">
        <v>157.06259203968378</v>
      </c>
      <c r="U76" s="43">
        <v>157.36343898350103</v>
      </c>
      <c r="V76" s="43">
        <v>165.78139543776317</v>
      </c>
      <c r="W76" s="43">
        <v>162.82545425687286</v>
      </c>
      <c r="X76" s="43">
        <v>135.59104322731667</v>
      </c>
      <c r="Y76" s="43">
        <v>135.48325799665457</v>
      </c>
      <c r="Z76" s="43">
        <v>133.28985264046139</v>
      </c>
      <c r="AA76" s="43">
        <v>166.53400094228826</v>
      </c>
      <c r="AB76" s="44">
        <v>2.7910705254770463</v>
      </c>
      <c r="AC76" s="44">
        <v>0.34239010382153268</v>
      </c>
      <c r="AD76" s="44">
        <v>1.5933094345933041</v>
      </c>
      <c r="AE76" s="44">
        <v>6.3948079284914972</v>
      </c>
      <c r="AF76" s="44">
        <v>-6.8406255628734369</v>
      </c>
      <c r="AG76" s="44">
        <v>-1.8939663141522733</v>
      </c>
      <c r="AH76" s="44">
        <v>-6.2430323299888402</v>
      </c>
      <c r="AI76" s="44">
        <v>10.353603401728172</v>
      </c>
      <c r="AJ76" s="44">
        <v>-7.6801350130409567</v>
      </c>
      <c r="AK76" s="44">
        <v>-23.780859895305884</v>
      </c>
      <c r="AL76" s="44">
        <v>-14.679495472176429</v>
      </c>
      <c r="AM76" s="44">
        <v>6.6857941735198878E-2</v>
      </c>
      <c r="AN76" s="44">
        <v>-8.7530849787230576</v>
      </c>
      <c r="AO76" s="44">
        <v>-2.4635293731727126</v>
      </c>
      <c r="AP76" s="44">
        <v>-8.3511055569854502</v>
      </c>
      <c r="AQ76" s="44">
        <v>2.3221838472215817</v>
      </c>
      <c r="AR76" s="44">
        <v>1.9002079732398869</v>
      </c>
      <c r="AS76" s="44">
        <v>-14.970993946317934</v>
      </c>
      <c r="AT76" s="44">
        <v>-7.107161779016935</v>
      </c>
      <c r="AU76" s="44">
        <v>11.69328598367847</v>
      </c>
      <c r="AV76" s="44">
        <v>-4.8690307577714194</v>
      </c>
      <c r="AW76" s="44">
        <v>7.6961163624095441</v>
      </c>
      <c r="AX76" s="44">
        <v>-2.9221340551971786</v>
      </c>
      <c r="AY76" s="44">
        <v>13.697351499807887</v>
      </c>
      <c r="AZ76" s="44">
        <v>2.6208319608211461</v>
      </c>
      <c r="BA76" s="44">
        <v>3.3145136194183911</v>
      </c>
      <c r="BB76" s="44">
        <v>3.3727361513147036</v>
      </c>
      <c r="BC76" s="44">
        <v>4.490260494753473</v>
      </c>
      <c r="BD76" s="44">
        <v>-3.8246839236554808</v>
      </c>
      <c r="BE76" s="44">
        <v>-2.978728317409074</v>
      </c>
      <c r="BF76" s="44">
        <v>-2.8226495726495715</v>
      </c>
      <c r="BG76" s="44">
        <v>6.3426876944750799</v>
      </c>
      <c r="BH76" s="44">
        <v>-7.1118489466900243</v>
      </c>
      <c r="BI76" s="44">
        <v>-14.558781658147623</v>
      </c>
      <c r="BJ76" s="44">
        <v>-18.13494371592985</v>
      </c>
      <c r="BK76" s="44">
        <v>-2.2959052249865608</v>
      </c>
      <c r="BL76" s="44">
        <v>-11.268473947027246</v>
      </c>
      <c r="BM76" s="44">
        <v>-3.8939898637473935</v>
      </c>
      <c r="BN76" s="44">
        <v>-2.6030987252690041</v>
      </c>
      <c r="BO76" s="44">
        <v>-0.46959323355817428</v>
      </c>
      <c r="BP76" s="44">
        <v>6.2001354163640832</v>
      </c>
      <c r="BQ76" s="44">
        <v>0.11317965550279308</v>
      </c>
      <c r="BR76" s="44">
        <v>-7.091133600599397</v>
      </c>
      <c r="BS76" s="44">
        <v>13.121097099869905</v>
      </c>
      <c r="BT76" s="44">
        <v>-4.4481365095554226</v>
      </c>
      <c r="BU76" s="44">
        <v>7.8386564832541694</v>
      </c>
      <c r="BV76" s="44">
        <v>4.953466002837259</v>
      </c>
      <c r="BW76" s="44">
        <v>12.19932915264501</v>
      </c>
      <c r="BX76" s="44">
        <v>3.2432223576819652</v>
      </c>
      <c r="BY76" s="44">
        <v>-0.15869723579342904</v>
      </c>
      <c r="BZ76" s="44">
        <v>0.17018475161165778</v>
      </c>
      <c r="CA76" s="44">
        <v>3.7368561772050413</v>
      </c>
      <c r="CB76" s="44">
        <v>-0.67888152743678032</v>
      </c>
      <c r="CC76" s="44">
        <v>-3.7940291958854337E-2</v>
      </c>
      <c r="CD76" s="44">
        <v>-0.52195598836359003</v>
      </c>
      <c r="CE76" s="44">
        <v>0.73365647241791965</v>
      </c>
      <c r="CF76" s="44">
        <v>-7.2875237750820183</v>
      </c>
      <c r="CG76" s="44">
        <v>-5.0475823319902471</v>
      </c>
      <c r="CH76" s="44">
        <v>-1.3760647978316507</v>
      </c>
      <c r="CI76" s="44">
        <v>0.20370223365439505</v>
      </c>
      <c r="CJ76" s="44">
        <v>-0.94915361794497255</v>
      </c>
      <c r="CK76" s="44">
        <v>-3.4802421448082883E-2</v>
      </c>
      <c r="CL76" s="44">
        <v>-0.17867004363639502</v>
      </c>
      <c r="CM76" s="44">
        <v>9.5047204114934405E-2</v>
      </c>
      <c r="CN76" s="44">
        <v>2.7336622346076016</v>
      </c>
      <c r="CO76" s="44">
        <v>0.14795291689227846</v>
      </c>
      <c r="CP76" s="44">
        <v>0.32801126339964226</v>
      </c>
      <c r="CQ76" s="44">
        <v>2.4686077951719518</v>
      </c>
      <c r="CR76" s="44">
        <v>-0.39178497753930908</v>
      </c>
      <c r="CS76" s="44">
        <v>-6.1840226627464349E-2</v>
      </c>
      <c r="CT76" s="44">
        <v>-0.21533372606535625</v>
      </c>
      <c r="CU76" s="44">
        <v>0.45804918937585848</v>
      </c>
      <c r="CV76" s="44">
        <v>-7.1127126173699153</v>
      </c>
      <c r="CW76" s="44">
        <v>-2.8361638597278778</v>
      </c>
      <c r="CX76" s="44">
        <v>-1.8083162592261226</v>
      </c>
      <c r="CY76" s="44">
        <v>-1.0983645571798797</v>
      </c>
      <c r="CZ76" s="44">
        <v>-1.4003566635266318</v>
      </c>
      <c r="DA76" s="44">
        <v>-4.7687587739366565E-2</v>
      </c>
      <c r="DB76" s="44">
        <v>9.1414210233008913E-2</v>
      </c>
      <c r="DC76" s="44">
        <v>-1.3237900203047397E-2</v>
      </c>
      <c r="DD76" s="45">
        <v>2638</v>
      </c>
      <c r="DE76" s="45">
        <v>25222</v>
      </c>
      <c r="DF76" s="44">
        <v>-49.327698809066469</v>
      </c>
      <c r="DG76" s="44">
        <v>-34.95964310580468</v>
      </c>
      <c r="DH76" s="45">
        <v>9929</v>
      </c>
      <c r="DI76" s="45">
        <v>83498</v>
      </c>
      <c r="DJ76" s="44">
        <v>-5.5100875523410693</v>
      </c>
      <c r="DK76" s="44">
        <v>-21.452089330398294</v>
      </c>
    </row>
    <row r="77" spans="1:115" x14ac:dyDescent="0.2">
      <c r="A77" s="42">
        <v>2023</v>
      </c>
      <c r="B77" s="42" t="s">
        <v>170</v>
      </c>
      <c r="C77" s="42" t="s">
        <v>161</v>
      </c>
      <c r="D77" s="43">
        <v>102.77894393304079</v>
      </c>
      <c r="E77" s="43">
        <v>108.04595426343549</v>
      </c>
      <c r="F77" s="43">
        <v>113.19468376213439</v>
      </c>
      <c r="G77" s="43">
        <v>104.24980043775986</v>
      </c>
      <c r="H77" s="43">
        <v>89.794024309921554</v>
      </c>
      <c r="I77" s="43">
        <v>83.848601512696348</v>
      </c>
      <c r="J77" s="43">
        <v>90.082466214757559</v>
      </c>
      <c r="K77" s="43">
        <v>121.60350434708678</v>
      </c>
      <c r="L77" s="43">
        <v>109.82247526068423</v>
      </c>
      <c r="M77" s="43">
        <v>99.393522773701321</v>
      </c>
      <c r="N77" s="43">
        <v>110.97946621854508</v>
      </c>
      <c r="O77" s="43">
        <v>111.79690886339482</v>
      </c>
      <c r="P77" s="43">
        <v>107.63232530414642</v>
      </c>
      <c r="Q77" s="43">
        <v>91.889051668349524</v>
      </c>
      <c r="R77" s="43">
        <v>120.19319396163463</v>
      </c>
      <c r="S77" s="43">
        <v>121.03487305364592</v>
      </c>
      <c r="T77" s="43">
        <v>153.60007966395165</v>
      </c>
      <c r="U77" s="43">
        <v>140.26652024523236</v>
      </c>
      <c r="V77" s="43">
        <v>152.39939436186728</v>
      </c>
      <c r="W77" s="43">
        <v>164.6560696041434</v>
      </c>
      <c r="X77" s="43">
        <v>132.92662787387769</v>
      </c>
      <c r="Y77" s="43">
        <v>125.08909070248697</v>
      </c>
      <c r="Z77" s="43">
        <v>136.62029913083472</v>
      </c>
      <c r="AA77" s="43">
        <v>163.95831339959491</v>
      </c>
      <c r="AB77" s="44">
        <v>1.8002318670440332</v>
      </c>
      <c r="AC77" s="44">
        <v>-0.18648530057043811</v>
      </c>
      <c r="AD77" s="44">
        <v>1.2085510902865249</v>
      </c>
      <c r="AE77" s="44">
        <v>4.7766963650683669</v>
      </c>
      <c r="AF77" s="44">
        <v>-5.5204674678300929</v>
      </c>
      <c r="AG77" s="44">
        <v>-5.3351573190258961</v>
      </c>
      <c r="AH77" s="44">
        <v>-4.8695969359839548</v>
      </c>
      <c r="AI77" s="44">
        <v>5.8325751999791953</v>
      </c>
      <c r="AJ77" s="44">
        <v>-11.178085525312021</v>
      </c>
      <c r="AK77" s="44">
        <v>-25.405561031538003</v>
      </c>
      <c r="AL77" s="44">
        <v>-18.823964867757759</v>
      </c>
      <c r="AM77" s="44">
        <v>-5.0751475173570597</v>
      </c>
      <c r="AN77" s="44">
        <v>-12.08461967672716</v>
      </c>
      <c r="AO77" s="44">
        <v>-12.369254745684177</v>
      </c>
      <c r="AP77" s="44">
        <v>-12.289398695256025</v>
      </c>
      <c r="AQ77" s="44">
        <v>1.9128424556705381</v>
      </c>
      <c r="AR77" s="44">
        <v>-2.714267883336674</v>
      </c>
      <c r="AS77" s="44">
        <v>-18.85850618042182</v>
      </c>
      <c r="AT77" s="44">
        <v>-12.444420108189435</v>
      </c>
      <c r="AU77" s="44">
        <v>5.6150986901898792</v>
      </c>
      <c r="AV77" s="44">
        <v>-8.8008011203606902</v>
      </c>
      <c r="AW77" s="44">
        <v>-3.8989477103976711</v>
      </c>
      <c r="AX77" s="44">
        <v>-7.1647857694120631</v>
      </c>
      <c r="AY77" s="44">
        <v>12.823066027008068</v>
      </c>
      <c r="AZ77" s="44">
        <v>2.5370583807905689</v>
      </c>
      <c r="BA77" s="44">
        <v>2.9512041026574787</v>
      </c>
      <c r="BB77" s="44">
        <v>3.1516064549131029</v>
      </c>
      <c r="BC77" s="44">
        <v>4.5194230061906593</v>
      </c>
      <c r="BD77" s="44">
        <v>-3.9947066761099936</v>
      </c>
      <c r="BE77" s="44">
        <v>-3.2116788328891199</v>
      </c>
      <c r="BF77" s="44">
        <v>-3.0373161448271846</v>
      </c>
      <c r="BG77" s="44">
        <v>6.2905302449846046</v>
      </c>
      <c r="BH77" s="44">
        <v>-7.5305125087118281</v>
      </c>
      <c r="BI77" s="44">
        <v>-15.759086112082009</v>
      </c>
      <c r="BJ77" s="44">
        <v>-18.199616889119795</v>
      </c>
      <c r="BK77" s="44">
        <v>-2.5823920233264075</v>
      </c>
      <c r="BL77" s="44">
        <v>-11.34772085249277</v>
      </c>
      <c r="BM77" s="44">
        <v>-4.7538605071507645</v>
      </c>
      <c r="BN77" s="44">
        <v>-3.6995166448728245</v>
      </c>
      <c r="BO77" s="44">
        <v>-0.23908922398269139</v>
      </c>
      <c r="BP77" s="44">
        <v>5.2318167229987722</v>
      </c>
      <c r="BQ77" s="44">
        <v>-2.112070687440526</v>
      </c>
      <c r="BR77" s="44">
        <v>-7.6221152310768208</v>
      </c>
      <c r="BS77" s="44">
        <v>12.301247969268591</v>
      </c>
      <c r="BT77" s="44">
        <v>-4.889016444658445</v>
      </c>
      <c r="BU77" s="44">
        <v>6.5951224652116114</v>
      </c>
      <c r="BV77" s="44">
        <v>3.5380309604958748</v>
      </c>
      <c r="BW77" s="44">
        <v>12.26228357461796</v>
      </c>
      <c r="BX77" s="44">
        <v>1.9220413493685662</v>
      </c>
      <c r="BY77" s="44">
        <v>-0.2018203784388547</v>
      </c>
      <c r="BZ77" s="44">
        <v>0.13850200696161266</v>
      </c>
      <c r="CA77" s="44">
        <v>2.7310701131979314</v>
      </c>
      <c r="CB77" s="44">
        <v>-0.5290798843997051</v>
      </c>
      <c r="CC77" s="44">
        <v>-0.10474870023083786</v>
      </c>
      <c r="CD77" s="44">
        <v>-0.53582201572337662</v>
      </c>
      <c r="CE77" s="44">
        <v>0.42394020800179655</v>
      </c>
      <c r="CF77" s="44">
        <v>-10.630125297050773</v>
      </c>
      <c r="CG77" s="44">
        <v>-4.9762129441127456</v>
      </c>
      <c r="CH77" s="44">
        <v>-1.5756102359659112</v>
      </c>
      <c r="CI77" s="44">
        <v>-2.2783510452108842</v>
      </c>
      <c r="CJ77" s="44">
        <v>-1.2270305357060913</v>
      </c>
      <c r="CK77" s="44">
        <v>-0.15227207192068831</v>
      </c>
      <c r="CL77" s="44">
        <v>-0.49242960779110917</v>
      </c>
      <c r="CM77" s="44">
        <v>7.1781143656656943E-2</v>
      </c>
      <c r="CN77" s="44">
        <v>2.6265551160509504</v>
      </c>
      <c r="CO77" s="44">
        <v>0.11203813622419584</v>
      </c>
      <c r="CP77" s="44">
        <v>0.30888633609173577</v>
      </c>
      <c r="CQ77" s="44">
        <v>2.491497505668649</v>
      </c>
      <c r="CR77" s="44">
        <v>-0.40517442624340377</v>
      </c>
      <c r="CS77" s="44">
        <v>-6.6120182562521668E-2</v>
      </c>
      <c r="CT77" s="44">
        <v>-0.26842093056619976</v>
      </c>
      <c r="CU77" s="44">
        <v>0.45384867743849483</v>
      </c>
      <c r="CV77" s="44">
        <v>-7.4826502267090795</v>
      </c>
      <c r="CW77" s="44">
        <v>-3.0556874326908288</v>
      </c>
      <c r="CX77" s="44">
        <v>-1.7842363422904948</v>
      </c>
      <c r="CY77" s="44">
        <v>-1.2220157000229595</v>
      </c>
      <c r="CZ77" s="44">
        <v>-1.3821064832759899</v>
      </c>
      <c r="DA77" s="44">
        <v>-5.8441981662082296E-2</v>
      </c>
      <c r="DB77" s="44">
        <v>2.4322024812910074E-2</v>
      </c>
      <c r="DC77" s="44">
        <v>-4.4843115796341353E-3</v>
      </c>
      <c r="DD77" s="45">
        <v>2371</v>
      </c>
      <c r="DE77" s="45">
        <v>27593</v>
      </c>
      <c r="DF77" s="44">
        <v>-50.17860895146039</v>
      </c>
      <c r="DG77" s="44">
        <v>-36.623179751022093</v>
      </c>
      <c r="DH77" s="45">
        <v>8754</v>
      </c>
      <c r="DI77" s="45">
        <v>92252</v>
      </c>
      <c r="DJ77" s="44">
        <v>-1.507650765076507</v>
      </c>
      <c r="DK77" s="44">
        <v>-19.913186908585811</v>
      </c>
    </row>
    <row r="78" spans="1:115" x14ac:dyDescent="0.2">
      <c r="A78" s="42">
        <v>2023</v>
      </c>
      <c r="B78" s="42" t="s">
        <v>171</v>
      </c>
      <c r="C78" s="42" t="s">
        <v>161</v>
      </c>
      <c r="D78" s="43">
        <v>104.15250121694875</v>
      </c>
      <c r="E78" s="43">
        <v>107.98658183005631</v>
      </c>
      <c r="F78" s="43">
        <v>112.21618344987074</v>
      </c>
      <c r="G78" s="43">
        <v>104.66220758825395</v>
      </c>
      <c r="H78" s="43">
        <v>91.007275013472238</v>
      </c>
      <c r="I78" s="43">
        <v>86.138375460970551</v>
      </c>
      <c r="J78" s="43">
        <v>99.512110876041632</v>
      </c>
      <c r="K78" s="43">
        <v>122.74009424561845</v>
      </c>
      <c r="L78" s="43">
        <v>118.61648291560911</v>
      </c>
      <c r="M78" s="43">
        <v>106.89298152730966</v>
      </c>
      <c r="N78" s="43">
        <v>122.34820972368956</v>
      </c>
      <c r="O78" s="43">
        <v>115.90464332800228</v>
      </c>
      <c r="P78" s="43">
        <v>121.40707462006013</v>
      </c>
      <c r="Q78" s="43">
        <v>108.3393653642095</v>
      </c>
      <c r="R78" s="43">
        <v>158.72706527870093</v>
      </c>
      <c r="S78" s="43">
        <v>126.77042263365324</v>
      </c>
      <c r="T78" s="43">
        <v>163.55834122813994</v>
      </c>
      <c r="U78" s="43">
        <v>151.33487915481575</v>
      </c>
      <c r="V78" s="43">
        <v>167.4290973202024</v>
      </c>
      <c r="W78" s="43">
        <v>167.62879262028764</v>
      </c>
      <c r="X78" s="43">
        <v>148.9806565617516</v>
      </c>
      <c r="Y78" s="43">
        <v>148.10770874321568</v>
      </c>
      <c r="Z78" s="43">
        <v>180.76640636400688</v>
      </c>
      <c r="AA78" s="43">
        <v>172.67346455042806</v>
      </c>
      <c r="AB78" s="44">
        <v>1.5906837540555108</v>
      </c>
      <c r="AC78" s="44">
        <v>0.49173987513120299</v>
      </c>
      <c r="AD78" s="44">
        <v>-0.53110973841138387</v>
      </c>
      <c r="AE78" s="44">
        <v>4.4407798724408032</v>
      </c>
      <c r="AF78" s="44">
        <v>-4.1842982435403631</v>
      </c>
      <c r="AG78" s="44">
        <v>-1.8896634699166137</v>
      </c>
      <c r="AH78" s="44">
        <v>-5.5719436250409533</v>
      </c>
      <c r="AI78" s="44">
        <v>5.7920855801949278</v>
      </c>
      <c r="AJ78" s="44">
        <v>-5.0507093828575877</v>
      </c>
      <c r="AK78" s="44">
        <v>-14.573545611044436</v>
      </c>
      <c r="AL78" s="44">
        <v>-6.4295505033196587</v>
      </c>
      <c r="AM78" s="44">
        <v>-1.0850586161398446</v>
      </c>
      <c r="AN78" s="44">
        <v>-8.0539231325634795</v>
      </c>
      <c r="AO78" s="44">
        <v>-5.4883001740466568</v>
      </c>
      <c r="AP78" s="44">
        <v>-7.0551521688414942</v>
      </c>
      <c r="AQ78" s="44">
        <v>3.2537108123958491</v>
      </c>
      <c r="AR78" s="44">
        <v>2.4565026156285308</v>
      </c>
      <c r="AS78" s="44">
        <v>-8.6735723803229803</v>
      </c>
      <c r="AT78" s="44">
        <v>-0.49120949361801669</v>
      </c>
      <c r="AU78" s="44">
        <v>8.2917560335650453</v>
      </c>
      <c r="AV78" s="44">
        <v>-5.3145790028609641</v>
      </c>
      <c r="AW78" s="44">
        <v>3.1219713592921972</v>
      </c>
      <c r="AX78" s="44">
        <v>-1.7617089448798251</v>
      </c>
      <c r="AY78" s="44">
        <v>13.951549418753606</v>
      </c>
      <c r="AZ78" s="44">
        <v>2.4481666400742563</v>
      </c>
      <c r="BA78" s="44">
        <v>2.7215026575158507</v>
      </c>
      <c r="BB78" s="44">
        <v>2.8075108393457393</v>
      </c>
      <c r="BC78" s="44">
        <v>4.5121087195431731</v>
      </c>
      <c r="BD78" s="44">
        <v>-4.0119735554081881</v>
      </c>
      <c r="BE78" s="44">
        <v>-3.0936951283442093</v>
      </c>
      <c r="BF78" s="44">
        <v>-3.3022180354543074</v>
      </c>
      <c r="BG78" s="44">
        <v>6.2438854651131193</v>
      </c>
      <c r="BH78" s="44">
        <v>-7.2968487097689323</v>
      </c>
      <c r="BI78" s="44">
        <v>-15.647483361668446</v>
      </c>
      <c r="BJ78" s="44">
        <v>-17.23004633741564</v>
      </c>
      <c r="BK78" s="44">
        <v>-2.4431133707842667</v>
      </c>
      <c r="BL78" s="44">
        <v>-11.035479414203063</v>
      </c>
      <c r="BM78" s="44">
        <v>-4.8271852048607506</v>
      </c>
      <c r="BN78" s="44">
        <v>-4.1143568891629396</v>
      </c>
      <c r="BO78" s="44">
        <v>7.8496523165316745E-2</v>
      </c>
      <c r="BP78" s="44">
        <v>4.9571708963972227</v>
      </c>
      <c r="BQ78" s="44">
        <v>-2.7752527839671415</v>
      </c>
      <c r="BR78" s="44">
        <v>-6.9982214063786019</v>
      </c>
      <c r="BS78" s="44">
        <v>11.908964101416286</v>
      </c>
      <c r="BT78" s="44">
        <v>-4.9309622467518244</v>
      </c>
      <c r="BU78" s="44">
        <v>6.2316070095066234</v>
      </c>
      <c r="BV78" s="44">
        <v>2.8626674595386703</v>
      </c>
      <c r="BW78" s="44">
        <v>12.423138638332887</v>
      </c>
      <c r="BX78" s="44">
        <v>1.6009433335032641</v>
      </c>
      <c r="BY78" s="44">
        <v>-0.1315640326356671</v>
      </c>
      <c r="BZ78" s="44">
        <v>-6.4890353106615437E-2</v>
      </c>
      <c r="CA78" s="44">
        <v>2.2783618521723437</v>
      </c>
      <c r="CB78" s="44">
        <v>-0.32327162304763946</v>
      </c>
      <c r="CC78" s="44">
        <v>-3.6850033161864436E-2</v>
      </c>
      <c r="CD78" s="44">
        <v>-0.53150120825571834</v>
      </c>
      <c r="CE78" s="44">
        <v>0.41065873153842519</v>
      </c>
      <c r="CF78" s="44">
        <v>-4.8212622599291413</v>
      </c>
      <c r="CG78" s="44">
        <v>-2.6849326025690075</v>
      </c>
      <c r="CH78" s="44">
        <v>-0.36680295715973116</v>
      </c>
      <c r="CI78" s="44">
        <v>-0.53381703519861157</v>
      </c>
      <c r="CJ78" s="44">
        <v>-0.84960781635689087</v>
      </c>
      <c r="CK78" s="44">
        <v>-7.5537286817587868E-2</v>
      </c>
      <c r="CL78" s="44">
        <v>-0.41510755377885206</v>
      </c>
      <c r="CM78" s="44">
        <v>0.10454299195154017</v>
      </c>
      <c r="CN78" s="44">
        <v>2.4373313178644782</v>
      </c>
      <c r="CO78" s="44">
        <v>8.918219109171216E-2</v>
      </c>
      <c r="CP78" s="44">
        <v>0.27053202400312643</v>
      </c>
      <c r="CQ78" s="44">
        <v>2.3791524112818609</v>
      </c>
      <c r="CR78" s="44">
        <v>-0.39501765174221404</v>
      </c>
      <c r="CS78" s="44">
        <v>-6.3372186875121639E-2</v>
      </c>
      <c r="CT78" s="44">
        <v>-0.29276360661830308</v>
      </c>
      <c r="CU78" s="44">
        <v>0.44961813672341733</v>
      </c>
      <c r="CV78" s="44">
        <v>-7.2727812304810984</v>
      </c>
      <c r="CW78" s="44">
        <v>-3.0199407485859644</v>
      </c>
      <c r="CX78" s="44">
        <v>-1.652755484845833</v>
      </c>
      <c r="CY78" s="44">
        <v>-1.1953521450921507</v>
      </c>
      <c r="CZ78" s="44">
        <v>-1.3335064889434298</v>
      </c>
      <c r="DA78" s="44">
        <v>-5.995071580459644E-2</v>
      </c>
      <c r="DB78" s="44">
        <v>-1.7058249339884285E-2</v>
      </c>
      <c r="DC78" s="44">
        <v>5.7826021307599276E-3</v>
      </c>
      <c r="DD78" s="45">
        <v>2817</v>
      </c>
      <c r="DE78" s="45">
        <v>30410</v>
      </c>
      <c r="DF78" s="44">
        <v>-44.228865571174026</v>
      </c>
      <c r="DG78" s="44">
        <v>-37.413817942332628</v>
      </c>
      <c r="DH78" s="45">
        <v>8710</v>
      </c>
      <c r="DI78" s="45">
        <v>100962</v>
      </c>
      <c r="DJ78" s="44">
        <v>-9.9182955838245981</v>
      </c>
      <c r="DK78" s="44">
        <v>-19.139189005197863</v>
      </c>
    </row>
    <row r="79" spans="1:115" x14ac:dyDescent="0.2">
      <c r="A79" s="42">
        <v>2023</v>
      </c>
      <c r="B79" s="42" t="s">
        <v>172</v>
      </c>
      <c r="C79" s="42" t="s">
        <v>161</v>
      </c>
      <c r="D79" s="43">
        <v>106.57311999812154</v>
      </c>
      <c r="E79" s="43">
        <v>107.69565690649831</v>
      </c>
      <c r="F79" s="43">
        <v>111.43616466240273</v>
      </c>
      <c r="G79" s="43">
        <v>105.27984335617782</v>
      </c>
      <c r="H79" s="43">
        <v>90.87629483264476</v>
      </c>
      <c r="I79" s="43">
        <v>88.018040642490945</v>
      </c>
      <c r="J79" s="43">
        <v>120.5992832779241</v>
      </c>
      <c r="K79" s="43">
        <v>122.27384349883947</v>
      </c>
      <c r="L79" s="43">
        <v>145.6371407412671</v>
      </c>
      <c r="M79" s="43">
        <v>98.918476310346477</v>
      </c>
      <c r="N79" s="43">
        <v>126.12012731592579</v>
      </c>
      <c r="O79" s="43">
        <v>147.40749928472874</v>
      </c>
      <c r="P79" s="43">
        <v>130.5646764000827</v>
      </c>
      <c r="Q79" s="43">
        <v>191.32049651967327</v>
      </c>
      <c r="R79" s="43">
        <v>303.32063439241023</v>
      </c>
      <c r="S79" s="43">
        <v>143.44641728495631</v>
      </c>
      <c r="T79" s="43">
        <v>197.57124703411239</v>
      </c>
      <c r="U79" s="43">
        <v>138.49391367147658</v>
      </c>
      <c r="V79" s="43">
        <v>172.14848031515515</v>
      </c>
      <c r="W79" s="43">
        <v>210.87289221902549</v>
      </c>
      <c r="X79" s="43">
        <v>155.47117132775068</v>
      </c>
      <c r="Y79" s="43">
        <v>261.22911804050676</v>
      </c>
      <c r="Z79" s="43">
        <v>346.04153736746935</v>
      </c>
      <c r="AA79" s="43">
        <v>196.21627610288701</v>
      </c>
      <c r="AB79" s="44">
        <v>0.49352974561713836</v>
      </c>
      <c r="AC79" s="44">
        <v>-0.61911023449485736</v>
      </c>
      <c r="AD79" s="44">
        <v>-1.5187268077435756</v>
      </c>
      <c r="AE79" s="44">
        <v>3.1957186541416105</v>
      </c>
      <c r="AF79" s="44">
        <v>-4.2580706208897645</v>
      </c>
      <c r="AG79" s="44">
        <v>-5.2571734330126851</v>
      </c>
      <c r="AH79" s="44">
        <v>-5.0964936123946813</v>
      </c>
      <c r="AI79" s="44">
        <v>3.7141288899415148</v>
      </c>
      <c r="AJ79" s="44">
        <v>-4.146779883641738</v>
      </c>
      <c r="AK79" s="44">
        <v>-15.937332697994734</v>
      </c>
      <c r="AL79" s="44">
        <v>-8.0950337300634061</v>
      </c>
      <c r="AM79" s="44">
        <v>-0.48919469303538854</v>
      </c>
      <c r="AN79" s="44">
        <v>-2.0667931392622574</v>
      </c>
      <c r="AO79" s="44">
        <v>-12.081228217045092</v>
      </c>
      <c r="AP79" s="44">
        <v>-5.7442617622899705</v>
      </c>
      <c r="AQ79" s="44">
        <v>0.28060051503697725</v>
      </c>
      <c r="AR79" s="44">
        <v>1.7544971579979363</v>
      </c>
      <c r="AS79" s="44">
        <v>-12.934035884587047</v>
      </c>
      <c r="AT79" s="44">
        <v>-3.9387541137465454</v>
      </c>
      <c r="AU79" s="44">
        <v>7.1882422400576518</v>
      </c>
      <c r="AV79" s="44">
        <v>-0.71001650824918938</v>
      </c>
      <c r="AW79" s="44">
        <v>-5.7057787007875449</v>
      </c>
      <c r="AX79" s="44">
        <v>-0.83592216678888276</v>
      </c>
      <c r="AY79" s="44">
        <v>9.9376622917105131</v>
      </c>
      <c r="AZ79" s="44">
        <v>2.2750703328965782</v>
      </c>
      <c r="BA79" s="44">
        <v>2.4339517642731012</v>
      </c>
      <c r="BB79" s="44">
        <v>2.4368123188505342</v>
      </c>
      <c r="BC79" s="44">
        <v>4.3982487926105041</v>
      </c>
      <c r="BD79" s="44">
        <v>-4.0325031475665902</v>
      </c>
      <c r="BE79" s="44">
        <v>-3.2803725918432391</v>
      </c>
      <c r="BF79" s="44">
        <v>-3.5030345436015908</v>
      </c>
      <c r="BG79" s="44">
        <v>6.0242127082770436</v>
      </c>
      <c r="BH79" s="44">
        <v>-6.972966439593387</v>
      </c>
      <c r="BI79" s="44">
        <v>-15.67105604562723</v>
      </c>
      <c r="BJ79" s="44">
        <v>-16.503129588220254</v>
      </c>
      <c r="BK79" s="44">
        <v>-2.2375244136705108</v>
      </c>
      <c r="BL79" s="44">
        <v>-10.252031917746097</v>
      </c>
      <c r="BM79" s="44">
        <v>-5.9829748390279214</v>
      </c>
      <c r="BN79" s="44">
        <v>-4.4223132212511178</v>
      </c>
      <c r="BO79" s="44">
        <v>9.7855940538971176E-2</v>
      </c>
      <c r="BP79" s="44">
        <v>4.6130973827100519</v>
      </c>
      <c r="BQ79" s="44">
        <v>-3.6737064689941978</v>
      </c>
      <c r="BR79" s="44">
        <v>-6.7374240614331953</v>
      </c>
      <c r="BS79" s="44">
        <v>11.386880611324401</v>
      </c>
      <c r="BT79" s="44">
        <v>-4.5539158761524252</v>
      </c>
      <c r="BU79" s="44">
        <v>4.2264208903952216</v>
      </c>
      <c r="BV79" s="44">
        <v>2.1428034514403782</v>
      </c>
      <c r="BW79" s="44">
        <v>12.172490728148277</v>
      </c>
      <c r="BX79" s="44">
        <v>0.68683840038975363</v>
      </c>
      <c r="BY79" s="44">
        <v>-0.16922980574767682</v>
      </c>
      <c r="BZ79" s="44">
        <v>-0.13217270903407688</v>
      </c>
      <c r="CA79" s="44">
        <v>1.5796393580889194</v>
      </c>
      <c r="CB79" s="44">
        <v>-0.35318260459540363</v>
      </c>
      <c r="CC79" s="44">
        <v>-0.10153788344860631</v>
      </c>
      <c r="CD79" s="44">
        <v>-0.41122842796685122</v>
      </c>
      <c r="CE79" s="44">
        <v>0.2745504730934491</v>
      </c>
      <c r="CF79" s="44">
        <v>-3.4737499580114344</v>
      </c>
      <c r="CG79" s="44">
        <v>-2.1079845522268359</v>
      </c>
      <c r="CH79" s="44">
        <v>-0.43830961252722134</v>
      </c>
      <c r="CI79" s="44">
        <v>-0.20450343827311893</v>
      </c>
      <c r="CJ79" s="44">
        <v>-8.7382185864364026E-2</v>
      </c>
      <c r="CK79" s="44">
        <v>-0.24224590874044277</v>
      </c>
      <c r="CL79" s="44">
        <v>-0.38317274285843822</v>
      </c>
      <c r="CM79" s="44">
        <v>-1.0151517521012555E-2</v>
      </c>
      <c r="CN79" s="44">
        <v>2.2963138891317176</v>
      </c>
      <c r="CO79" s="44">
        <v>6.875965822893873E-2</v>
      </c>
      <c r="CP79" s="44">
        <v>0.24876496959639641</v>
      </c>
      <c r="CQ79" s="44">
        <v>2.3078261064903725</v>
      </c>
      <c r="CR79" s="44">
        <v>-0.39319313693110042</v>
      </c>
      <c r="CS79" s="44">
        <v>-6.6724464346978346E-2</v>
      </c>
      <c r="CT79" s="44">
        <v>-0.30343936131465488</v>
      </c>
      <c r="CU79" s="44">
        <v>0.43432011740874399</v>
      </c>
      <c r="CV79" s="44">
        <v>-6.8836823091196155</v>
      </c>
      <c r="CW79" s="44">
        <v>-2.9310052213781863</v>
      </c>
      <c r="CX79" s="44">
        <v>-1.52565594093103</v>
      </c>
      <c r="CY79" s="44">
        <v>-1.0937066267675204</v>
      </c>
      <c r="CZ79" s="44">
        <v>-1.2049055346315962</v>
      </c>
      <c r="DA79" s="44">
        <v>-7.8617964331892332E-2</v>
      </c>
      <c r="DB79" s="44">
        <v>-5.4811510044223709E-2</v>
      </c>
      <c r="DC79" s="44">
        <v>5.0204889648327693E-3</v>
      </c>
      <c r="DD79" s="45">
        <v>3273</v>
      </c>
      <c r="DE79" s="45">
        <v>33683</v>
      </c>
      <c r="DF79" s="44">
        <v>-16.992137966015719</v>
      </c>
      <c r="DG79" s="44">
        <v>-35.880986827076832</v>
      </c>
      <c r="DH79" s="45">
        <v>9500</v>
      </c>
      <c r="DI79" s="45">
        <v>110462</v>
      </c>
      <c r="DJ79" s="44">
        <v>-13.051436939410577</v>
      </c>
      <c r="DK79" s="44">
        <v>-18.64933534631955</v>
      </c>
    </row>
    <row r="80" spans="1:115" x14ac:dyDescent="0.2">
      <c r="A80" s="42">
        <v>2024</v>
      </c>
      <c r="B80" s="42" t="s">
        <v>160</v>
      </c>
      <c r="C80" s="42" t="s">
        <v>161</v>
      </c>
      <c r="D80" s="43">
        <v>102.1873057696458</v>
      </c>
      <c r="E80" s="43">
        <v>106.82288213582434</v>
      </c>
      <c r="F80" s="43">
        <v>111.53900822475561</v>
      </c>
      <c r="G80" s="43">
        <v>103.32724661701663</v>
      </c>
      <c r="H80" s="43">
        <v>89.536554697323496</v>
      </c>
      <c r="I80" s="43">
        <v>81.972043216220513</v>
      </c>
      <c r="J80" s="43">
        <v>91.705884892707573</v>
      </c>
      <c r="K80" s="43">
        <v>122.18756222191247</v>
      </c>
      <c r="L80" s="43">
        <v>108.99416147047629</v>
      </c>
      <c r="M80" s="43">
        <v>90.764441210720548</v>
      </c>
      <c r="N80" s="43">
        <v>123.36848946341649</v>
      </c>
      <c r="O80" s="43">
        <v>111.38369631005143</v>
      </c>
      <c r="P80" s="43">
        <v>112.70729535043607</v>
      </c>
      <c r="Q80" s="43">
        <v>100.03187423599769</v>
      </c>
      <c r="R80" s="43">
        <v>98.355939479263469</v>
      </c>
      <c r="S80" s="43">
        <v>129.6247644635869</v>
      </c>
      <c r="T80" s="43">
        <v>152.50525779136998</v>
      </c>
      <c r="U80" s="43">
        <v>127.28392514051563</v>
      </c>
      <c r="V80" s="43">
        <v>167.63555184562637</v>
      </c>
      <c r="W80" s="43">
        <v>164.09770835405399</v>
      </c>
      <c r="X80" s="43">
        <v>139.17091086884361</v>
      </c>
      <c r="Y80" s="43">
        <v>134.84371842000417</v>
      </c>
      <c r="Z80" s="43">
        <v>112.58120303671568</v>
      </c>
      <c r="AA80" s="43">
        <v>178.69100462037522</v>
      </c>
      <c r="AB80" s="44">
        <v>1.0307346739118817</v>
      </c>
      <c r="AC80" s="44">
        <v>-0.64608758076094563</v>
      </c>
      <c r="AD80" s="44">
        <v>0.32619188984621683</v>
      </c>
      <c r="AE80" s="44">
        <v>2.92889365825304</v>
      </c>
      <c r="AF80" s="44">
        <v>-3.8027614046656222</v>
      </c>
      <c r="AG80" s="44">
        <v>-9.6314563637843182</v>
      </c>
      <c r="AH80" s="44">
        <v>-2.0656584286241286</v>
      </c>
      <c r="AI80" s="44">
        <v>4.517649062828677</v>
      </c>
      <c r="AJ80" s="44">
        <v>-3.320177488782583</v>
      </c>
      <c r="AK80" s="44">
        <v>-13.351543766353535</v>
      </c>
      <c r="AL80" s="44">
        <v>-6.8646120592342879</v>
      </c>
      <c r="AM80" s="44">
        <v>1.1543655419114396</v>
      </c>
      <c r="AN80" s="44">
        <v>-3.3316716500308874</v>
      </c>
      <c r="AO80" s="44">
        <v>-11.778476193308007</v>
      </c>
      <c r="AP80" s="44">
        <v>-14.020846200152814</v>
      </c>
      <c r="AQ80" s="44">
        <v>7.3800805564150362</v>
      </c>
      <c r="AR80" s="44">
        <v>1.3142434307258144</v>
      </c>
      <c r="AS80" s="44">
        <v>-11.996573482642948</v>
      </c>
      <c r="AT80" s="44">
        <v>-3.9623129929974965</v>
      </c>
      <c r="AU80" s="44">
        <v>7.0084031845683903</v>
      </c>
      <c r="AV80" s="44">
        <v>-1.3634025976175246</v>
      </c>
      <c r="AW80" s="44">
        <v>-5.8872199704084194</v>
      </c>
      <c r="AX80" s="44">
        <v>-9.6660896145927655</v>
      </c>
      <c r="AY80" s="44">
        <v>16.561778321976561</v>
      </c>
      <c r="AZ80" s="44">
        <v>1.0307346739118817</v>
      </c>
      <c r="BA80" s="44">
        <v>-0.64608758076094563</v>
      </c>
      <c r="BB80" s="44">
        <v>0.32619188984621683</v>
      </c>
      <c r="BC80" s="44">
        <v>2.92889365825304</v>
      </c>
      <c r="BD80" s="44">
        <v>-3.8027614046656222</v>
      </c>
      <c r="BE80" s="44">
        <v>-9.6314563637843182</v>
      </c>
      <c r="BF80" s="44">
        <v>-2.0656584286241286</v>
      </c>
      <c r="BG80" s="44">
        <v>4.517649062828677</v>
      </c>
      <c r="BH80" s="44">
        <v>-3.320177488782583</v>
      </c>
      <c r="BI80" s="44">
        <v>-13.351543766353535</v>
      </c>
      <c r="BJ80" s="44">
        <v>-6.8646120592342879</v>
      </c>
      <c r="BK80" s="44">
        <v>1.1543655419114396</v>
      </c>
      <c r="BL80" s="44">
        <v>-3.3316716500308874</v>
      </c>
      <c r="BM80" s="44">
        <v>-11.778476193308007</v>
      </c>
      <c r="BN80" s="44">
        <v>-14.020846200152814</v>
      </c>
      <c r="BO80" s="44">
        <v>7.3800805564150362</v>
      </c>
      <c r="BP80" s="44">
        <v>1.3142434307258144</v>
      </c>
      <c r="BQ80" s="44">
        <v>-11.996573482642948</v>
      </c>
      <c r="BR80" s="44">
        <v>-3.9623129929974965</v>
      </c>
      <c r="BS80" s="44">
        <v>7.0084031845683903</v>
      </c>
      <c r="BT80" s="44">
        <v>-1.3634025976175246</v>
      </c>
      <c r="BU80" s="44">
        <v>-5.8872199704084194</v>
      </c>
      <c r="BV80" s="44">
        <v>-9.6660896145927655</v>
      </c>
      <c r="BW80" s="44">
        <v>16.561778321976561</v>
      </c>
      <c r="BX80" s="44">
        <v>0.3981234419452625</v>
      </c>
      <c r="BY80" s="44">
        <v>-0.18581554968592812</v>
      </c>
      <c r="BZ80" s="44">
        <v>3.8875614290586155E-2</v>
      </c>
      <c r="CA80" s="44">
        <v>1.4964866833475039</v>
      </c>
      <c r="CB80" s="44">
        <v>-0.42274140971301805</v>
      </c>
      <c r="CC80" s="44">
        <v>-0.19365830357102315</v>
      </c>
      <c r="CD80" s="44">
        <v>-0.64263049962639385</v>
      </c>
      <c r="CE80" s="44">
        <v>0.30760690690353554</v>
      </c>
      <c r="CF80" s="44">
        <v>-3.4626387970793804</v>
      </c>
      <c r="CG80" s="44">
        <v>-1.9945814841600895</v>
      </c>
      <c r="CH80" s="44">
        <v>-1.0021688364983219</v>
      </c>
      <c r="CI80" s="44">
        <v>0.59859752928139021</v>
      </c>
      <c r="CJ80" s="44">
        <v>-0.38344942085339034</v>
      </c>
      <c r="CK80" s="44">
        <v>-0.20338080866346453</v>
      </c>
      <c r="CL80" s="44">
        <v>-0.81185979973299427</v>
      </c>
      <c r="CM80" s="44">
        <v>0.33420402354749057</v>
      </c>
      <c r="CN80" s="44">
        <v>2.0005991394108151</v>
      </c>
      <c r="CO80" s="44">
        <v>1.9884931523323043E-2</v>
      </c>
      <c r="CP80" s="44">
        <v>0.21572097211446553</v>
      </c>
      <c r="CQ80" s="44">
        <v>2.249476228913466</v>
      </c>
      <c r="CR80" s="44">
        <v>-0.457569403693392</v>
      </c>
      <c r="CS80" s="44">
        <v>-7.7294006385124833E-2</v>
      </c>
      <c r="CT80" s="44">
        <v>-0.38116509189648312</v>
      </c>
      <c r="CU80" s="44">
        <v>0.43154550883456044</v>
      </c>
      <c r="CV80" s="44">
        <v>-7.105811582705261</v>
      </c>
      <c r="CW80" s="44">
        <v>-3.1011882433171087</v>
      </c>
      <c r="CX80" s="44">
        <v>-1.5746466079609485</v>
      </c>
      <c r="CY80" s="44">
        <v>-0.99284726856859362</v>
      </c>
      <c r="CZ80" s="44">
        <v>-1.24353346092377</v>
      </c>
      <c r="DA80" s="44">
        <v>-9.7197224803077076E-2</v>
      </c>
      <c r="DB80" s="44">
        <v>-0.18067188917872251</v>
      </c>
      <c r="DC80" s="44">
        <v>8.4273112046958656E-2</v>
      </c>
      <c r="DD80" s="45">
        <v>2039</v>
      </c>
      <c r="DE80" s="45">
        <v>2039</v>
      </c>
      <c r="DF80" s="44">
        <v>-27.746279234585401</v>
      </c>
      <c r="DG80" s="44">
        <v>-27.746279234585401</v>
      </c>
      <c r="DH80" s="45">
        <v>9251</v>
      </c>
      <c r="DI80" s="45">
        <v>9251</v>
      </c>
      <c r="DJ80" s="44">
        <v>2.4133731872024722</v>
      </c>
      <c r="DK80" s="44">
        <v>2.4133731872024722</v>
      </c>
    </row>
    <row r="81" spans="1:115" x14ac:dyDescent="0.2">
      <c r="A81" s="42">
        <v>2024</v>
      </c>
      <c r="B81" s="42" t="s">
        <v>162</v>
      </c>
      <c r="C81" s="42" t="s">
        <v>161</v>
      </c>
      <c r="D81" s="43">
        <v>101.63035798733966</v>
      </c>
      <c r="E81" s="43">
        <v>107.35723403623697</v>
      </c>
      <c r="F81" s="43">
        <v>111.06132230064728</v>
      </c>
      <c r="G81" s="43">
        <v>103.80326976413397</v>
      </c>
      <c r="H81" s="43">
        <v>89.562002275312864</v>
      </c>
      <c r="I81" s="43">
        <v>82.220593983920736</v>
      </c>
      <c r="J81" s="43">
        <v>83.986010966711277</v>
      </c>
      <c r="K81" s="43">
        <v>122.00504413611411</v>
      </c>
      <c r="L81" s="43">
        <v>106.3585800801294</v>
      </c>
      <c r="M81" s="43">
        <v>100.28585835004105</v>
      </c>
      <c r="N81" s="43">
        <v>111.14183026868743</v>
      </c>
      <c r="O81" s="43">
        <v>109.16437049957115</v>
      </c>
      <c r="P81" s="43">
        <v>110.01169072842012</v>
      </c>
      <c r="Q81" s="43">
        <v>81.734179051051086</v>
      </c>
      <c r="R81" s="43">
        <v>81.955876909401809</v>
      </c>
      <c r="S81" s="43">
        <v>120.23998846138326</v>
      </c>
      <c r="T81" s="43">
        <v>149.36756885075903</v>
      </c>
      <c r="U81" s="43">
        <v>139.58549561258408</v>
      </c>
      <c r="V81" s="43">
        <v>151.62048611890373</v>
      </c>
      <c r="W81" s="43">
        <v>161.4691343154482</v>
      </c>
      <c r="X81" s="43">
        <v>135.70376546252373</v>
      </c>
      <c r="Y81" s="43">
        <v>111.25015862921205</v>
      </c>
      <c r="Z81" s="43">
        <v>94.36428178753647</v>
      </c>
      <c r="AA81" s="43">
        <v>166.03951933107973</v>
      </c>
      <c r="AB81" s="44">
        <v>0.75918604597939865</v>
      </c>
      <c r="AC81" s="44">
        <v>0.17173563791477164</v>
      </c>
      <c r="AD81" s="44">
        <v>-1.2774745947340627</v>
      </c>
      <c r="AE81" s="44">
        <v>2.3979033670599392</v>
      </c>
      <c r="AF81" s="44">
        <v>-2.6679247124660299</v>
      </c>
      <c r="AG81" s="44">
        <v>-5.7247693348379647</v>
      </c>
      <c r="AH81" s="44">
        <v>-2.8565721134638511</v>
      </c>
      <c r="AI81" s="44">
        <v>3.5123530656975266</v>
      </c>
      <c r="AJ81" s="44">
        <v>-0.49863098867204414</v>
      </c>
      <c r="AK81" s="44">
        <v>-2.8715859242096409</v>
      </c>
      <c r="AL81" s="44">
        <v>-9.7827196945693533</v>
      </c>
      <c r="AM81" s="44">
        <v>3.7111143592818863</v>
      </c>
      <c r="AN81" s="44">
        <v>-2.8602799984965954</v>
      </c>
      <c r="AO81" s="44">
        <v>-7.797650076887896</v>
      </c>
      <c r="AP81" s="44">
        <v>-12.515752470098807</v>
      </c>
      <c r="AQ81" s="44">
        <v>5.0233554002619529</v>
      </c>
      <c r="AR81" s="44">
        <v>3.2304268284419679</v>
      </c>
      <c r="AS81" s="44">
        <v>-3.2257812167846844</v>
      </c>
      <c r="AT81" s="44">
        <v>-7.7945958562679163</v>
      </c>
      <c r="AU81" s="44">
        <v>8.3965293360863456</v>
      </c>
      <c r="AV81" s="44">
        <v>9.6855895905623157E-2</v>
      </c>
      <c r="AW81" s="44">
        <v>-4.0030309793648406</v>
      </c>
      <c r="AX81" s="44">
        <v>-8.3685931423221565</v>
      </c>
      <c r="AY81" s="44">
        <v>12.746666831232689</v>
      </c>
      <c r="AZ81" s="44">
        <v>0.89514866317190744</v>
      </c>
      <c r="BA81" s="44">
        <v>-0.23783185840707821</v>
      </c>
      <c r="BB81" s="44">
        <v>-0.48038084441960338</v>
      </c>
      <c r="BC81" s="44">
        <v>2.6621017747173958</v>
      </c>
      <c r="BD81" s="44">
        <v>-3.2385897233713101</v>
      </c>
      <c r="BE81" s="44">
        <v>-7.7164859342259584</v>
      </c>
      <c r="BF81" s="44">
        <v>-2.4453394706559384</v>
      </c>
      <c r="BG81" s="44">
        <v>4.0129477287869975</v>
      </c>
      <c r="BH81" s="44">
        <v>-1.9469535259779902</v>
      </c>
      <c r="BI81" s="44">
        <v>-8.1493383090313394</v>
      </c>
      <c r="BJ81" s="44">
        <v>-8.270772570520613</v>
      </c>
      <c r="BK81" s="44">
        <v>2.4039252888411022</v>
      </c>
      <c r="BL81" s="44">
        <v>-3.099401662502832</v>
      </c>
      <c r="BM81" s="44">
        <v>-10.031805019833929</v>
      </c>
      <c r="BN81" s="44">
        <v>-13.343216922421297</v>
      </c>
      <c r="BO81" s="44">
        <v>6.2329150605186623</v>
      </c>
      <c r="BP81" s="44">
        <v>2.2534030507740166</v>
      </c>
      <c r="BQ81" s="44">
        <v>-7.6172024622420338</v>
      </c>
      <c r="BR81" s="44">
        <v>-5.8212843994244423</v>
      </c>
      <c r="BS81" s="44">
        <v>7.6923903061766774</v>
      </c>
      <c r="BT81" s="44">
        <v>-0.64784638318504673</v>
      </c>
      <c r="BU81" s="44">
        <v>-5.0446886905389121</v>
      </c>
      <c r="BV81" s="44">
        <v>-9.0790362993176661</v>
      </c>
      <c r="BW81" s="44">
        <v>14.692515668334828</v>
      </c>
      <c r="BX81" s="44">
        <v>0.49987974806160984</v>
      </c>
      <c r="BY81" s="44">
        <v>-3.0638021222744383E-2</v>
      </c>
      <c r="BZ81" s="44">
        <v>-0.10075468689352275</v>
      </c>
      <c r="CA81" s="44">
        <v>1.2989759803928167</v>
      </c>
      <c r="CB81" s="44">
        <v>-0.3090443879859317</v>
      </c>
      <c r="CC81" s="44">
        <v>-0.11428630882301082</v>
      </c>
      <c r="CD81" s="44">
        <v>-0.49553669108088827</v>
      </c>
      <c r="CE81" s="44">
        <v>0.25116386367489107</v>
      </c>
      <c r="CF81" s="44">
        <v>-0.86496748592242667</v>
      </c>
      <c r="CG81" s="44">
        <v>-0.5823869530044008</v>
      </c>
      <c r="CH81" s="44">
        <v>-1.0469410207550498</v>
      </c>
      <c r="CI81" s="44">
        <v>1.8670284852651104</v>
      </c>
      <c r="CJ81" s="44">
        <v>-0.28213222324179144</v>
      </c>
      <c r="CK81" s="44">
        <v>-8.9616823052367262E-2</v>
      </c>
      <c r="CL81" s="44">
        <v>-0.94823363706332331</v>
      </c>
      <c r="CM81" s="44">
        <v>0.21731468592939543</v>
      </c>
      <c r="CN81" s="44">
        <v>0.43527204014078813</v>
      </c>
      <c r="CO81" s="44">
        <v>-8.2896109187672151E-2</v>
      </c>
      <c r="CP81" s="44">
        <v>-4.0523785141133167E-2</v>
      </c>
      <c r="CQ81" s="44">
        <v>1.3999246673144716</v>
      </c>
      <c r="CR81" s="44">
        <v>-0.36656038870205626</v>
      </c>
      <c r="CS81" s="44">
        <v>-0.15430065573268117</v>
      </c>
      <c r="CT81" s="44">
        <v>-0.60022102588291826</v>
      </c>
      <c r="CU81" s="44">
        <v>0.27984933747277763</v>
      </c>
      <c r="CV81" s="44">
        <v>-2.0313486242396248</v>
      </c>
      <c r="CW81" s="44">
        <v>-1.3461185434846408</v>
      </c>
      <c r="CX81" s="44">
        <v>-0.80115476466166757</v>
      </c>
      <c r="CY81" s="44">
        <v>1.2093919513004492</v>
      </c>
      <c r="CZ81" s="44">
        <v>-0.33001692623028911</v>
      </c>
      <c r="DA81" s="44">
        <v>-0.15384936088381745</v>
      </c>
      <c r="DB81" s="44">
        <v>-0.88725908007523602</v>
      </c>
      <c r="DC81" s="44">
        <v>0.27765809979557671</v>
      </c>
      <c r="DD81" s="45">
        <v>2745</v>
      </c>
      <c r="DE81" s="45">
        <v>4784</v>
      </c>
      <c r="DF81" s="44">
        <v>-9.5849802371541504</v>
      </c>
      <c r="DG81" s="44">
        <v>-18.333902355752819</v>
      </c>
      <c r="DH81" s="45">
        <v>10759</v>
      </c>
      <c r="DI81" s="45">
        <v>20010</v>
      </c>
      <c r="DJ81" s="44">
        <v>8.6657913342086612</v>
      </c>
      <c r="DK81" s="44">
        <v>5.682898489489796</v>
      </c>
    </row>
    <row r="82" spans="1:115" x14ac:dyDescent="0.2">
      <c r="A82" s="42">
        <v>2024</v>
      </c>
      <c r="B82" s="42" t="s">
        <v>163</v>
      </c>
      <c r="C82" s="42" t="s">
        <v>161</v>
      </c>
      <c r="D82" s="43">
        <v>100.48524007181857</v>
      </c>
      <c r="E82" s="43">
        <v>106.81100764914851</v>
      </c>
      <c r="F82" s="43">
        <v>111.16033631339756</v>
      </c>
      <c r="G82" s="43">
        <v>101.91697015554048</v>
      </c>
      <c r="H82" s="43">
        <v>89.112178911442413</v>
      </c>
      <c r="I82" s="43">
        <v>81.130077490308921</v>
      </c>
      <c r="J82" s="43">
        <v>83.951470143776177</v>
      </c>
      <c r="K82" s="43">
        <v>121.39111966545504</v>
      </c>
      <c r="L82" s="43">
        <v>110.28359268141284</v>
      </c>
      <c r="M82" s="43">
        <v>92.990652116283087</v>
      </c>
      <c r="N82" s="43">
        <v>101.64781289930048</v>
      </c>
      <c r="O82" s="43">
        <v>118.53449016975989</v>
      </c>
      <c r="P82" s="43">
        <v>108.41790660757724</v>
      </c>
      <c r="Q82" s="43">
        <v>92.936014754942207</v>
      </c>
      <c r="R82" s="43">
        <v>99.456911008294441</v>
      </c>
      <c r="S82" s="43">
        <v>123.4206037967007</v>
      </c>
      <c r="T82" s="43">
        <v>155.35896642212779</v>
      </c>
      <c r="U82" s="43">
        <v>129.37361855298565</v>
      </c>
      <c r="V82" s="43">
        <v>139.30038461381736</v>
      </c>
      <c r="W82" s="43">
        <v>175.79393635509734</v>
      </c>
      <c r="X82" s="43">
        <v>133.57887977124835</v>
      </c>
      <c r="Y82" s="43">
        <v>127.19077762256663</v>
      </c>
      <c r="Z82" s="43">
        <v>114.60545630623749</v>
      </c>
      <c r="AA82" s="43">
        <v>171.38264277375879</v>
      </c>
      <c r="AB82" s="44">
        <v>-0.45827090003749404</v>
      </c>
      <c r="AC82" s="44">
        <v>-0.67358657243816733</v>
      </c>
      <c r="AD82" s="44">
        <v>-1.625197268937284</v>
      </c>
      <c r="AE82" s="44">
        <v>0.52771526906301158</v>
      </c>
      <c r="AF82" s="44">
        <v>-3.2763579053406544</v>
      </c>
      <c r="AG82" s="44">
        <v>-5.0539941095367418</v>
      </c>
      <c r="AH82" s="44">
        <v>-2.5851703406813642</v>
      </c>
      <c r="AI82" s="44">
        <v>2.1630755053863693</v>
      </c>
      <c r="AJ82" s="44">
        <v>-3.1697978275120553</v>
      </c>
      <c r="AK82" s="44">
        <v>-9.1953626272474605</v>
      </c>
      <c r="AL82" s="44">
        <v>-22.204515534569303</v>
      </c>
      <c r="AM82" s="44">
        <v>4.0949120524945481</v>
      </c>
      <c r="AN82" s="44">
        <v>-9.087146829967752</v>
      </c>
      <c r="AO82" s="44">
        <v>-7.8501929921859119</v>
      </c>
      <c r="AP82" s="44">
        <v>-7.8041896330092841</v>
      </c>
      <c r="AQ82" s="44">
        <v>1.0301443959804812</v>
      </c>
      <c r="AR82" s="44">
        <v>-0.31632978943862966</v>
      </c>
      <c r="AS82" s="44">
        <v>-11.128024670997959</v>
      </c>
      <c r="AT82" s="44">
        <v>-21.041836332815912</v>
      </c>
      <c r="AU82" s="44">
        <v>8.0450000183462489</v>
      </c>
      <c r="AV82" s="44">
        <v>-7.8361686284092125</v>
      </c>
      <c r="AW82" s="44">
        <v>-4.3419954825793301</v>
      </c>
      <c r="AX82" s="44">
        <v>-3.999548692338506</v>
      </c>
      <c r="AY82" s="44">
        <v>7.7616303602289882</v>
      </c>
      <c r="AZ82" s="44">
        <v>0.44417807720797953</v>
      </c>
      <c r="BA82" s="44">
        <v>-0.38325471698112956</v>
      </c>
      <c r="BB82" s="44">
        <v>-0.86461447509721401</v>
      </c>
      <c r="BC82" s="44">
        <v>1.9482821970921327</v>
      </c>
      <c r="BD82" s="44">
        <v>-3.2511413552631985</v>
      </c>
      <c r="BE82" s="44">
        <v>-6.8526601390817348</v>
      </c>
      <c r="BF82" s="44">
        <v>-2.4905954079647463</v>
      </c>
      <c r="BG82" s="44">
        <v>3.3913178137222166</v>
      </c>
      <c r="BH82" s="44">
        <v>-2.364539547677047</v>
      </c>
      <c r="BI82" s="44">
        <v>-8.4944340492254522</v>
      </c>
      <c r="BJ82" s="44">
        <v>-12.983470251169138</v>
      </c>
      <c r="BK82" s="44">
        <v>2.9887690474561524</v>
      </c>
      <c r="BL82" s="44">
        <v>-5.1448678413737685</v>
      </c>
      <c r="BM82" s="44">
        <v>-9.3053868504515247</v>
      </c>
      <c r="BN82" s="44">
        <v>-11.452019893775967</v>
      </c>
      <c r="BO82" s="44">
        <v>4.4544015551750249</v>
      </c>
      <c r="BP82" s="44">
        <v>1.3655233554765944</v>
      </c>
      <c r="BQ82" s="44">
        <v>-8.7935981019709786</v>
      </c>
      <c r="BR82" s="44">
        <v>-11.031199340971053</v>
      </c>
      <c r="BS82" s="44">
        <v>7.8157648042013195</v>
      </c>
      <c r="BT82" s="44">
        <v>-3.1190055592993815</v>
      </c>
      <c r="BU82" s="44">
        <v>-4.8064196665604575</v>
      </c>
      <c r="BV82" s="44">
        <v>-7.3314669125002059</v>
      </c>
      <c r="BW82" s="44">
        <v>12.294213860251935</v>
      </c>
      <c r="BX82" s="44">
        <v>-0.88512596934079424</v>
      </c>
      <c r="BY82" s="44">
        <v>-0.15281593884958933</v>
      </c>
      <c r="BZ82" s="44">
        <v>-0.15309056459476425</v>
      </c>
      <c r="CA82" s="44">
        <v>0.22109270806010892</v>
      </c>
      <c r="CB82" s="44">
        <v>-0.37854058359669074</v>
      </c>
      <c r="CC82" s="44">
        <v>-0.10358092622216564</v>
      </c>
      <c r="CD82" s="44">
        <v>-0.46597787730366824</v>
      </c>
      <c r="CE82" s="44">
        <v>0.14778721316597493</v>
      </c>
      <c r="CF82" s="44">
        <v>-3.5921205695404215</v>
      </c>
      <c r="CG82" s="44">
        <v>-1.3518793466392776</v>
      </c>
      <c r="CH82" s="44">
        <v>-2.2601451708578568</v>
      </c>
      <c r="CI82" s="44">
        <v>2.0459402159839777</v>
      </c>
      <c r="CJ82" s="44">
        <v>-1.1011993512910432</v>
      </c>
      <c r="CK82" s="44">
        <v>-9.5511931615438736E-2</v>
      </c>
      <c r="CL82" s="44">
        <v>-0.88355370609825468</v>
      </c>
      <c r="CM82" s="44">
        <v>5.4228720977471764E-2</v>
      </c>
      <c r="CN82" s="44">
        <v>-3.7833010959776925E-2</v>
      </c>
      <c r="CO82" s="44">
        <v>-0.11674020186010449</v>
      </c>
      <c r="CP82" s="44">
        <v>-8.4107552007651354E-2</v>
      </c>
      <c r="CQ82" s="44">
        <v>1.002865169019586</v>
      </c>
      <c r="CR82" s="44">
        <v>-0.37020369449542545</v>
      </c>
      <c r="CS82" s="44">
        <v>-0.1392980916914017</v>
      </c>
      <c r="CT82" s="44">
        <v>-0.56731900878664288</v>
      </c>
      <c r="CU82" s="44">
        <v>0.2369703688618629</v>
      </c>
      <c r="CV82" s="44">
        <v>-2.6064691876332162</v>
      </c>
      <c r="CW82" s="44">
        <v>-1.3489880916122927</v>
      </c>
      <c r="CX82" s="44">
        <v>-1.355805030918904</v>
      </c>
      <c r="CY82" s="44">
        <v>1.4958942535914159</v>
      </c>
      <c r="CZ82" s="44">
        <v>-0.59384143434650394</v>
      </c>
      <c r="DA82" s="44">
        <v>-0.11690374462051062</v>
      </c>
      <c r="DB82" s="44">
        <v>-0.8882968570171097</v>
      </c>
      <c r="DC82" s="44">
        <v>0.2014717172906888</v>
      </c>
      <c r="DD82" s="45">
        <v>2413</v>
      </c>
      <c r="DE82" s="45">
        <v>7197</v>
      </c>
      <c r="DF82" s="44">
        <v>-23.103887826641166</v>
      </c>
      <c r="DG82" s="44">
        <v>-19.997776789684309</v>
      </c>
      <c r="DH82" s="45">
        <v>10508</v>
      </c>
      <c r="DI82" s="45">
        <v>30518</v>
      </c>
      <c r="DJ82" s="44">
        <v>2.7878313606573446</v>
      </c>
      <c r="DK82" s="44">
        <v>4.6678327674315012</v>
      </c>
    </row>
    <row r="83" spans="1:115" x14ac:dyDescent="0.2">
      <c r="A83" s="42">
        <v>2024</v>
      </c>
      <c r="B83" s="42" t="s">
        <v>164</v>
      </c>
      <c r="C83" s="42" t="s">
        <v>161</v>
      </c>
      <c r="D83" s="43">
        <v>101.01428622924942</v>
      </c>
      <c r="E83" s="43">
        <v>106.15197363863959</v>
      </c>
      <c r="F83" s="43">
        <v>112.55550170018145</v>
      </c>
      <c r="G83" s="43">
        <v>102.97479937136364</v>
      </c>
      <c r="H83" s="43">
        <v>87.893689000658654</v>
      </c>
      <c r="I83" s="43">
        <v>81.173573874632226</v>
      </c>
      <c r="J83" s="43">
        <v>84.538664133672981</v>
      </c>
      <c r="K83" s="43">
        <v>121.11568328135812</v>
      </c>
      <c r="L83" s="43">
        <v>107.75994725125378</v>
      </c>
      <c r="M83" s="43">
        <v>105.7119089471295</v>
      </c>
      <c r="N83" s="43">
        <v>115.96722642201827</v>
      </c>
      <c r="O83" s="43">
        <v>107.81413647447853</v>
      </c>
      <c r="P83" s="43">
        <v>107.51331476963169</v>
      </c>
      <c r="Q83" s="43">
        <v>90.280274909748599</v>
      </c>
      <c r="R83" s="43">
        <v>95.615522522225049</v>
      </c>
      <c r="S83" s="43">
        <v>121.92243680465357</v>
      </c>
      <c r="T83" s="43">
        <v>151.89625464297623</v>
      </c>
      <c r="U83" s="43">
        <v>146.05352464275191</v>
      </c>
      <c r="V83" s="43">
        <v>158.93366636520301</v>
      </c>
      <c r="W83" s="43">
        <v>161.08218738594266</v>
      </c>
      <c r="X83" s="43">
        <v>132.78143725671632</v>
      </c>
      <c r="Y83" s="43">
        <v>123.61221384354168</v>
      </c>
      <c r="Z83" s="43">
        <v>110.24997331906654</v>
      </c>
      <c r="AA83" s="43">
        <v>169.86874324315758</v>
      </c>
      <c r="AB83" s="44">
        <v>0.2978144753293499</v>
      </c>
      <c r="AC83" s="44">
        <v>-1.2809894539230204</v>
      </c>
      <c r="AD83" s="44">
        <v>0.10971222054305674</v>
      </c>
      <c r="AE83" s="44">
        <v>1.5384134702600694</v>
      </c>
      <c r="AF83" s="44">
        <v>-3.6866019290072716</v>
      </c>
      <c r="AG83" s="44">
        <v>-6.0247464209236545</v>
      </c>
      <c r="AH83" s="44">
        <v>-0.73007503548976338</v>
      </c>
      <c r="AI83" s="44">
        <v>2.0680976021913322</v>
      </c>
      <c r="AJ83" s="44">
        <v>1.2725812116416657</v>
      </c>
      <c r="AK83" s="44">
        <v>9.6281592449844133</v>
      </c>
      <c r="AL83" s="44">
        <v>9.8199981995278343</v>
      </c>
      <c r="AM83" s="44">
        <v>-0.67868940842549241</v>
      </c>
      <c r="AN83" s="44">
        <v>-0.33986833867998278</v>
      </c>
      <c r="AO83" s="44">
        <v>0.60135789937236783</v>
      </c>
      <c r="AP83" s="44">
        <v>-14.160042370130421</v>
      </c>
      <c r="AQ83" s="44">
        <v>5.3838999302968205</v>
      </c>
      <c r="AR83" s="44">
        <v>3.1832369879523092</v>
      </c>
      <c r="AS83" s="44">
        <v>6.1656130758845462</v>
      </c>
      <c r="AT83" s="44">
        <v>10.088540949731218</v>
      </c>
      <c r="AU83" s="44">
        <v>2.3292327424111914</v>
      </c>
      <c r="AV83" s="44">
        <v>0.78622159513008771</v>
      </c>
      <c r="AW83" s="44">
        <v>3.8953184599822777</v>
      </c>
      <c r="AX83" s="44">
        <v>-10.993981273230713</v>
      </c>
      <c r="AY83" s="44">
        <v>11.61145689838059</v>
      </c>
      <c r="AZ83" s="44">
        <v>0.40766098018916175</v>
      </c>
      <c r="BA83" s="44">
        <v>-0.60787754030643404</v>
      </c>
      <c r="BB83" s="44">
        <v>-0.62069388776798684</v>
      </c>
      <c r="BC83" s="44">
        <v>1.8455357876853817</v>
      </c>
      <c r="BD83" s="44">
        <v>-3.358987327373808</v>
      </c>
      <c r="BE83" s="44">
        <v>-6.648189602960775</v>
      </c>
      <c r="BF83" s="44">
        <v>-2.0639834881321151</v>
      </c>
      <c r="BG83" s="44">
        <v>3.0588367569103436</v>
      </c>
      <c r="BH83" s="44">
        <v>-1.4848262467558548</v>
      </c>
      <c r="BI83" s="44">
        <v>-4.1990433540044165</v>
      </c>
      <c r="BJ83" s="44">
        <v>-8.0883133532464679</v>
      </c>
      <c r="BK83" s="44">
        <v>2.0794222697495313</v>
      </c>
      <c r="BL83" s="44">
        <v>-4.0105379909789569</v>
      </c>
      <c r="BM83" s="44">
        <v>-7.0410589571768707</v>
      </c>
      <c r="BN83" s="44">
        <v>-12.157878867041315</v>
      </c>
      <c r="BO83" s="44">
        <v>4.6817235173366667</v>
      </c>
      <c r="BP83" s="44">
        <v>1.8127802887248246</v>
      </c>
      <c r="BQ83" s="44">
        <v>-5.1958792211879379</v>
      </c>
      <c r="BR83" s="44">
        <v>-6.4099203832337697</v>
      </c>
      <c r="BS83" s="44">
        <v>6.428197885475484</v>
      </c>
      <c r="BT83" s="44">
        <v>-2.1892187916399686</v>
      </c>
      <c r="BU83" s="44">
        <v>-2.780803364966844</v>
      </c>
      <c r="BV83" s="44">
        <v>-8.2949588971630401</v>
      </c>
      <c r="BW83" s="44">
        <v>12.12436674542805</v>
      </c>
      <c r="BX83" s="44">
        <v>-8.7752093963259364E-2</v>
      </c>
      <c r="BY83" s="44">
        <v>-0.17928046906620868</v>
      </c>
      <c r="BZ83" s="44">
        <v>-7.5040414156160159E-3</v>
      </c>
      <c r="CA83" s="44">
        <v>0.81158011477104552</v>
      </c>
      <c r="CB83" s="44">
        <v>-0.38341169622079968</v>
      </c>
      <c r="CC83" s="44">
        <v>-0.12322972074211949</v>
      </c>
      <c r="CD83" s="44">
        <v>-0.35856093813241274</v>
      </c>
      <c r="CE83" s="44">
        <v>0.15265465684285168</v>
      </c>
      <c r="CF83" s="44">
        <v>1.0744584908270856</v>
      </c>
      <c r="CG83" s="44">
        <v>1.3939380720520977</v>
      </c>
      <c r="CH83" s="44">
        <v>0.83345313542511279</v>
      </c>
      <c r="CI83" s="44">
        <v>-0.35251139575918389</v>
      </c>
      <c r="CJ83" s="44">
        <v>0.26143664890745161</v>
      </c>
      <c r="CK83" s="44">
        <v>6.7407203455333376E-3</v>
      </c>
      <c r="CL83" s="44">
        <v>-1.3055376176541587</v>
      </c>
      <c r="CM83" s="44">
        <v>0.23693892751023282</v>
      </c>
      <c r="CN83" s="44">
        <v>-5.0089575467159503E-2</v>
      </c>
      <c r="CO83" s="44">
        <v>-0.13290241014125662</v>
      </c>
      <c r="CP83" s="44">
        <v>-6.7204318728091975E-2</v>
      </c>
      <c r="CQ83" s="44">
        <v>0.95601133680236117</v>
      </c>
      <c r="CR83" s="44">
        <v>-0.37350007330030538</v>
      </c>
      <c r="CS83" s="44">
        <v>-0.13528783801885622</v>
      </c>
      <c r="CT83" s="44">
        <v>-0.51521834331426364</v>
      </c>
      <c r="CU83" s="44">
        <v>0.2180120712332532</v>
      </c>
      <c r="CV83" s="44">
        <v>-1.7056408479703116</v>
      </c>
      <c r="CW83" s="44">
        <v>-0.68632120588011336</v>
      </c>
      <c r="CX83" s="44">
        <v>-0.82550347840744986</v>
      </c>
      <c r="CY83" s="44">
        <v>1.0608252464235515</v>
      </c>
      <c r="CZ83" s="44">
        <v>-0.38724610068206244</v>
      </c>
      <c r="DA83" s="44">
        <v>-8.6953484418700586E-2</v>
      </c>
      <c r="DB83" s="44">
        <v>-0.9893646189368428</v>
      </c>
      <c r="DC83" s="44">
        <v>0.20892279393130619</v>
      </c>
      <c r="DD83" s="45">
        <v>2855</v>
      </c>
      <c r="DE83" s="45">
        <v>10384</v>
      </c>
      <c r="DF83" s="44">
        <v>3.6673928830791569</v>
      </c>
      <c r="DG83" s="44">
        <v>-14.451063829787236</v>
      </c>
      <c r="DH83" s="45">
        <v>11378</v>
      </c>
      <c r="DI83" s="45">
        <v>42147</v>
      </c>
      <c r="DJ83" s="44">
        <v>36.656257506605819</v>
      </c>
      <c r="DK83" s="44">
        <v>11.773337246218297</v>
      </c>
    </row>
    <row r="84" spans="1:115" x14ac:dyDescent="0.2">
      <c r="A84" s="42">
        <v>2024</v>
      </c>
      <c r="B84" s="42" t="s">
        <v>165</v>
      </c>
      <c r="C84" s="42" t="s">
        <v>161</v>
      </c>
      <c r="D84" s="43">
        <v>101.4711904832896</v>
      </c>
      <c r="E84" s="43">
        <v>106.53789445560426</v>
      </c>
      <c r="F84" s="43">
        <v>112.87657920106943</v>
      </c>
      <c r="G84" s="43">
        <v>103.3294402720559</v>
      </c>
      <c r="H84" s="43">
        <v>88.276151128674911</v>
      </c>
      <c r="I84" s="43">
        <v>80.207332764870515</v>
      </c>
      <c r="J84" s="43">
        <v>85.402184707050637</v>
      </c>
      <c r="K84" s="43">
        <v>122.66542775614806</v>
      </c>
      <c r="L84" s="43">
        <v>114.50549627756847</v>
      </c>
      <c r="M84" s="43">
        <v>108.36931555170972</v>
      </c>
      <c r="N84" s="43">
        <v>116.72260979017044</v>
      </c>
      <c r="O84" s="43">
        <v>116.06418770790374</v>
      </c>
      <c r="P84" s="43">
        <v>110.83628136575112</v>
      </c>
      <c r="Q84" s="43">
        <v>97.049477895470616</v>
      </c>
      <c r="R84" s="43">
        <v>113.26450914572766</v>
      </c>
      <c r="S84" s="43">
        <v>132.53269621870325</v>
      </c>
      <c r="T84" s="43">
        <v>160.39130432734783</v>
      </c>
      <c r="U84" s="43">
        <v>149.60726340977274</v>
      </c>
      <c r="V84" s="43">
        <v>158.94210192836121</v>
      </c>
      <c r="W84" s="43">
        <v>172.0552778797535</v>
      </c>
      <c r="X84" s="43">
        <v>134.83589033439088</v>
      </c>
      <c r="Y84" s="43">
        <v>132.89690966014044</v>
      </c>
      <c r="Z84" s="43">
        <v>130.85389410606979</v>
      </c>
      <c r="AA84" s="43">
        <v>185.18596631808998</v>
      </c>
      <c r="AB84" s="44">
        <v>0.37410165886981872</v>
      </c>
      <c r="AC84" s="44">
        <v>-0.41622731561131721</v>
      </c>
      <c r="AD84" s="44">
        <v>-9.7578379342666555E-2</v>
      </c>
      <c r="AE84" s="44">
        <v>1.4579673653435377</v>
      </c>
      <c r="AF84" s="44">
        <v>-3.2286119840169603</v>
      </c>
      <c r="AG84" s="44">
        <v>-6.4502101751311098</v>
      </c>
      <c r="AH84" s="44">
        <v>-1.6507557677008844</v>
      </c>
      <c r="AI84" s="44">
        <v>3.5246670684230486</v>
      </c>
      <c r="AJ84" s="44">
        <v>-9.2663167393114421E-2</v>
      </c>
      <c r="AK84" s="44">
        <v>-7.7990478782925976</v>
      </c>
      <c r="AL84" s="44">
        <v>1.1185958833240139</v>
      </c>
      <c r="AM84" s="44">
        <v>4.1652774656743219</v>
      </c>
      <c r="AN84" s="44">
        <v>-4.3068235961507773</v>
      </c>
      <c r="AO84" s="44">
        <v>-0.64852454318149455</v>
      </c>
      <c r="AP84" s="44">
        <v>-9.8362135070958026</v>
      </c>
      <c r="AQ84" s="44">
        <v>4.8384862927180139</v>
      </c>
      <c r="AR84" s="44">
        <v>1.4133161739176225</v>
      </c>
      <c r="AS84" s="44">
        <v>-11.195084036197356</v>
      </c>
      <c r="AT84" s="44">
        <v>0.23451589273986162</v>
      </c>
      <c r="AU84" s="44">
        <v>7.189875353939934</v>
      </c>
      <c r="AV84" s="44">
        <v>-4.8371357431983615</v>
      </c>
      <c r="AW84" s="44">
        <v>1.8160952948214515</v>
      </c>
      <c r="AX84" s="44">
        <v>-6.8888964486665483</v>
      </c>
      <c r="AY84" s="44">
        <v>10.824561622802452</v>
      </c>
      <c r="AZ84" s="44">
        <v>0.40093980241344696</v>
      </c>
      <c r="BA84" s="44">
        <v>-0.56967766199863545</v>
      </c>
      <c r="BB84" s="44">
        <v>-0.51554150235046947</v>
      </c>
      <c r="BC84" s="44">
        <v>1.7675901059314159</v>
      </c>
      <c r="BD84" s="44">
        <v>-3.3331162487789001</v>
      </c>
      <c r="BE84" s="44">
        <v>-6.6092118028182263</v>
      </c>
      <c r="BF84" s="44">
        <v>-1.982109784450492</v>
      </c>
      <c r="BG84" s="44">
        <v>3.1522713040271988</v>
      </c>
      <c r="BH84" s="44">
        <v>-1.1970956381036402</v>
      </c>
      <c r="BI84" s="44">
        <v>-5.0059706448772783</v>
      </c>
      <c r="BJ84" s="44">
        <v>-6.3384548710036963</v>
      </c>
      <c r="BK84" s="44">
        <v>2.5025934206938771</v>
      </c>
      <c r="BL84" s="44">
        <v>-4.0704490396381683</v>
      </c>
      <c r="BM84" s="44">
        <v>-5.7674948624682587</v>
      </c>
      <c r="BN84" s="44">
        <v>-11.63044599950992</v>
      </c>
      <c r="BO84" s="44">
        <v>4.7147812515205612</v>
      </c>
      <c r="BP84" s="44">
        <v>1.7292603922697491</v>
      </c>
      <c r="BQ84" s="44">
        <v>-6.5607544466285468</v>
      </c>
      <c r="BR84" s="44">
        <v>-5.1224425568925369</v>
      </c>
      <c r="BS84" s="44">
        <v>6.5843519755289126</v>
      </c>
      <c r="BT84" s="44">
        <v>-2.7290194663973866</v>
      </c>
      <c r="BU84" s="44">
        <v>-1.8456680029071415</v>
      </c>
      <c r="BV84" s="44">
        <v>-7.9717607477917891</v>
      </c>
      <c r="BW84" s="44">
        <v>11.84551906841893</v>
      </c>
      <c r="BX84" s="44">
        <v>-6.5571529700640285E-2</v>
      </c>
      <c r="BY84" s="44">
        <v>-0.12523157039367219</v>
      </c>
      <c r="BZ84" s="44">
        <v>-6.6262103712892456E-2</v>
      </c>
      <c r="CA84" s="44">
        <v>0.70473576296672691</v>
      </c>
      <c r="CB84" s="44">
        <v>-0.36569388612484061</v>
      </c>
      <c r="CC84" s="44">
        <v>-0.12472097687562311</v>
      </c>
      <c r="CD84" s="44">
        <v>-0.35047139134907185</v>
      </c>
      <c r="CE84" s="44">
        <v>0.26207263578873297</v>
      </c>
      <c r="CF84" s="44">
        <v>-0.72845224677118303</v>
      </c>
      <c r="CG84" s="44">
        <v>-1.2798739763235887</v>
      </c>
      <c r="CH84" s="44">
        <v>-4.3375374182491828E-2</v>
      </c>
      <c r="CI84" s="44">
        <v>2.0090100847304981</v>
      </c>
      <c r="CJ84" s="44">
        <v>-0.50315673895624935</v>
      </c>
      <c r="CK84" s="44">
        <v>-5.1749216945126165E-3</v>
      </c>
      <c r="CL84" s="44">
        <v>-1.1217784202944652</v>
      </c>
      <c r="CM84" s="44">
        <v>0.21589709994962644</v>
      </c>
      <c r="CN84" s="44">
        <v>-5.1215125597633859E-2</v>
      </c>
      <c r="CO84" s="44">
        <v>-0.13172120070602206</v>
      </c>
      <c r="CP84" s="44">
        <v>-6.8673959690210132E-2</v>
      </c>
      <c r="CQ84" s="44">
        <v>0.90571138201355794</v>
      </c>
      <c r="CR84" s="44">
        <v>-0.37645511685301619</v>
      </c>
      <c r="CS84" s="44">
        <v>-0.13317258013823194</v>
      </c>
      <c r="CT84" s="44">
        <v>-0.48082224440636429</v>
      </c>
      <c r="CU84" s="44">
        <v>0.23391859418265282</v>
      </c>
      <c r="CV84" s="44">
        <v>-1.5633202040742114</v>
      </c>
      <c r="CW84" s="44">
        <v>-0.80889840303770655</v>
      </c>
      <c r="CX84" s="44">
        <v>-0.67629588628855219</v>
      </c>
      <c r="CY84" s="44">
        <v>1.2566390740300732</v>
      </c>
      <c r="CZ84" s="44">
        <v>-0.45557419439017188</v>
      </c>
      <c r="DA84" s="44">
        <v>-7.0041456788000431E-2</v>
      </c>
      <c r="DB84" s="44">
        <v>-1.0184640958377753</v>
      </c>
      <c r="DC84" s="44">
        <v>0.20931475823792181</v>
      </c>
      <c r="DD84" s="45">
        <v>2907</v>
      </c>
      <c r="DE84" s="45">
        <v>13291</v>
      </c>
      <c r="DF84" s="44">
        <v>-5.555555555555558</v>
      </c>
      <c r="DG84" s="44">
        <v>-12.60453196654977</v>
      </c>
      <c r="DH84" s="45">
        <v>10999</v>
      </c>
      <c r="DI84" s="45">
        <v>53146</v>
      </c>
      <c r="DJ84" s="44">
        <v>14.656520379443339</v>
      </c>
      <c r="DK84" s="44">
        <v>12.360863284901003</v>
      </c>
    </row>
    <row r="85" spans="1:115" x14ac:dyDescent="0.2">
      <c r="A85" s="42">
        <v>2024</v>
      </c>
      <c r="B85" s="42" t="s">
        <v>166</v>
      </c>
      <c r="C85" s="42" t="s">
        <v>161</v>
      </c>
      <c r="D85" s="43">
        <v>101.0035590902516</v>
      </c>
      <c r="E85" s="43">
        <v>106.73976072909348</v>
      </c>
      <c r="F85" s="43">
        <v>111.82924777358092</v>
      </c>
      <c r="G85" s="43">
        <v>102.60943393483896</v>
      </c>
      <c r="H85" s="43">
        <v>87.751481947188779</v>
      </c>
      <c r="I85" s="43">
        <v>82.493999828584819</v>
      </c>
      <c r="J85" s="43">
        <v>85.333103061180438</v>
      </c>
      <c r="K85" s="43">
        <v>122.79484967165138</v>
      </c>
      <c r="L85" s="43">
        <v>115.70659523375019</v>
      </c>
      <c r="M85" s="43">
        <v>104.9390006861169</v>
      </c>
      <c r="N85" s="43">
        <v>111.90258621786984</v>
      </c>
      <c r="O85" s="43">
        <v>119.23563474836615</v>
      </c>
      <c r="P85" s="43">
        <v>109.40790136575822</v>
      </c>
      <c r="Q85" s="43">
        <v>90.181479089568555</v>
      </c>
      <c r="R85" s="43">
        <v>126.24067418810992</v>
      </c>
      <c r="S85" s="43">
        <v>133.36375870276279</v>
      </c>
      <c r="T85" s="43">
        <v>161.54083416725251</v>
      </c>
      <c r="U85" s="43">
        <v>144.16596441186536</v>
      </c>
      <c r="V85" s="43">
        <v>152.1721935295223</v>
      </c>
      <c r="W85" s="43">
        <v>176.08582820118568</v>
      </c>
      <c r="X85" s="43">
        <v>132.31508076716509</v>
      </c>
      <c r="Y85" s="43">
        <v>123.31272894469218</v>
      </c>
      <c r="Z85" s="43">
        <v>146.00097954827194</v>
      </c>
      <c r="AA85" s="43">
        <v>187.09756984359254</v>
      </c>
      <c r="AB85" s="44">
        <v>-0.30259358239417278</v>
      </c>
      <c r="AC85" s="44">
        <v>-1.1491724858415431</v>
      </c>
      <c r="AD85" s="44">
        <v>-1.5306423524452772</v>
      </c>
      <c r="AE85" s="44">
        <v>0.55847239378810087</v>
      </c>
      <c r="AF85" s="44">
        <v>-3.2608605965592896</v>
      </c>
      <c r="AG85" s="44">
        <v>-5.5996018057480557</v>
      </c>
      <c r="AH85" s="44">
        <v>-1.4559234144395639</v>
      </c>
      <c r="AI85" s="44">
        <v>3.1226921205545155</v>
      </c>
      <c r="AJ85" s="44">
        <v>4.2438309202884161</v>
      </c>
      <c r="AK85" s="44">
        <v>9.7030178992157268</v>
      </c>
      <c r="AL85" s="44">
        <v>-4.6315109303181723</v>
      </c>
      <c r="AM85" s="44">
        <v>6.7071331465962336</v>
      </c>
      <c r="AN85" s="44">
        <v>0.42367125538784745</v>
      </c>
      <c r="AO85" s="44">
        <v>-3.7898917958474332</v>
      </c>
      <c r="AP85" s="44">
        <v>-5.5965141135805414</v>
      </c>
      <c r="AQ85" s="44">
        <v>5.3421600938115876</v>
      </c>
      <c r="AR85" s="44">
        <v>5.5846136023243842</v>
      </c>
      <c r="AS85" s="44">
        <v>4.3588570199941223</v>
      </c>
      <c r="AT85" s="44">
        <v>-5.6950033288528434</v>
      </c>
      <c r="AU85" s="44">
        <v>9.8902115821597913</v>
      </c>
      <c r="AV85" s="44">
        <v>-1.5978235724845802</v>
      </c>
      <c r="AW85" s="44">
        <v>-2.1274745251175342</v>
      </c>
      <c r="AX85" s="44">
        <v>-2.8274298408597853</v>
      </c>
      <c r="AY85" s="44">
        <v>11.36060860652961</v>
      </c>
      <c r="AZ85" s="44">
        <v>0.28333870461758615</v>
      </c>
      <c r="BA85" s="44">
        <v>-0.66673419959665248</v>
      </c>
      <c r="BB85" s="44">
        <v>-0.68616407679321645</v>
      </c>
      <c r="BC85" s="44">
        <v>1.564812822658701</v>
      </c>
      <c r="BD85" s="44">
        <v>-3.3212083302171069</v>
      </c>
      <c r="BE85" s="44">
        <v>-6.4404765439717622</v>
      </c>
      <c r="BF85" s="44">
        <v>-1.8952979500510114</v>
      </c>
      <c r="BG85" s="44">
        <v>3.1473092192342511</v>
      </c>
      <c r="BH85" s="44">
        <v>-0.28967449975443316</v>
      </c>
      <c r="BI85" s="44">
        <v>-2.7366866611020613</v>
      </c>
      <c r="BJ85" s="44">
        <v>-6.062074343345536</v>
      </c>
      <c r="BK85" s="44">
        <v>3.2134102585123836</v>
      </c>
      <c r="BL85" s="44">
        <v>-3.3522693190668251</v>
      </c>
      <c r="BM85" s="44">
        <v>-5.45010726200249</v>
      </c>
      <c r="BN85" s="44">
        <v>-10.455402247757561</v>
      </c>
      <c r="BO85" s="44">
        <v>4.8241725488138654</v>
      </c>
      <c r="BP85" s="44">
        <v>2.3778561949468813</v>
      </c>
      <c r="BQ85" s="44">
        <v>-4.8438950164671919</v>
      </c>
      <c r="BR85" s="44">
        <v>-5.2167450285196875</v>
      </c>
      <c r="BS85" s="44">
        <v>7.1459858015239908</v>
      </c>
      <c r="BT85" s="44">
        <v>-2.5456508859646676</v>
      </c>
      <c r="BU85" s="44">
        <v>-1.8919217075957118</v>
      </c>
      <c r="BV85" s="44">
        <v>-6.9569393264043438</v>
      </c>
      <c r="BW85" s="44">
        <v>11.759481551628292</v>
      </c>
      <c r="BX85" s="44">
        <v>-0.571565501318262</v>
      </c>
      <c r="BY85" s="44">
        <v>-0.1735517983590226</v>
      </c>
      <c r="BZ85" s="44">
        <v>-0.17305278173778163</v>
      </c>
      <c r="CA85" s="44">
        <v>0.29499389629900447</v>
      </c>
      <c r="CB85" s="44">
        <v>-0.27838944958149725</v>
      </c>
      <c r="CC85" s="44">
        <v>-0.11407064765732289</v>
      </c>
      <c r="CD85" s="44">
        <v>-0.36035182560040807</v>
      </c>
      <c r="CE85" s="44">
        <v>0.23285710531876591</v>
      </c>
      <c r="CF85" s="44">
        <v>3.3900114029735859</v>
      </c>
      <c r="CG85" s="44">
        <v>1.2749580238113685</v>
      </c>
      <c r="CH85" s="44">
        <v>-0.52086951772735157</v>
      </c>
      <c r="CI85" s="44">
        <v>3.4516510451227655</v>
      </c>
      <c r="CJ85" s="44">
        <v>-3.8906858351500297E-2</v>
      </c>
      <c r="CK85" s="44">
        <v>-4.3360713046259797E-2</v>
      </c>
      <c r="CL85" s="44">
        <v>-1.0109642215331471</v>
      </c>
      <c r="CM85" s="44">
        <v>0.27750364469771016</v>
      </c>
      <c r="CN85" s="44">
        <v>-0.10699852087893585</v>
      </c>
      <c r="CO85" s="44">
        <v>-0.13814573166110605</v>
      </c>
      <c r="CP85" s="44">
        <v>-7.9858859494857465E-2</v>
      </c>
      <c r="CQ85" s="44">
        <v>0.81474776585348097</v>
      </c>
      <c r="CR85" s="44">
        <v>-0.36165844109227391</v>
      </c>
      <c r="CS85" s="44">
        <v>-0.13132245875661627</v>
      </c>
      <c r="CT85" s="44">
        <v>-0.44454588008893203</v>
      </c>
      <c r="CU85" s="44">
        <v>0.23378508436136886</v>
      </c>
      <c r="CV85" s="44">
        <v>-0.71898871684579735</v>
      </c>
      <c r="CW85" s="44">
        <v>-0.46250626283176438</v>
      </c>
      <c r="CX85" s="44">
        <v>-0.63440396977093028</v>
      </c>
      <c r="CY85" s="44">
        <v>1.6328254234245434</v>
      </c>
      <c r="CZ85" s="44">
        <v>-0.38852220011331268</v>
      </c>
      <c r="DA85" s="44">
        <v>-6.5727584374476525E-2</v>
      </c>
      <c r="DB85" s="44">
        <v>-1.0235851685317046</v>
      </c>
      <c r="DC85" s="44">
        <v>0.22293104535184768</v>
      </c>
      <c r="DD85" s="45">
        <v>2665</v>
      </c>
      <c r="DE85" s="45">
        <v>15956</v>
      </c>
      <c r="DF85" s="44">
        <v>-0.48543689320388328</v>
      </c>
      <c r="DG85" s="44">
        <v>-10.750599794356219</v>
      </c>
      <c r="DH85" s="45">
        <v>9640</v>
      </c>
      <c r="DI85" s="45">
        <v>62786</v>
      </c>
      <c r="DJ85" s="44">
        <v>7.5292805354155057</v>
      </c>
      <c r="DK85" s="44">
        <v>11.587944540604212</v>
      </c>
    </row>
    <row r="86" spans="1:115" x14ac:dyDescent="0.2">
      <c r="A86" s="42">
        <v>2024</v>
      </c>
      <c r="B86" s="42" t="s">
        <v>167</v>
      </c>
      <c r="C86" s="42" t="s">
        <v>161</v>
      </c>
      <c r="D86" s="43">
        <v>101.18236060743564</v>
      </c>
      <c r="E86" s="43">
        <v>104.54298069406376</v>
      </c>
      <c r="F86" s="43">
        <v>113.38857990516911</v>
      </c>
      <c r="G86" s="43">
        <v>102.59334713109031</v>
      </c>
      <c r="H86" s="43">
        <v>88.978204897910317</v>
      </c>
      <c r="I86" s="43">
        <v>82.984887594865427</v>
      </c>
      <c r="J86" s="43">
        <v>84.625016191010744</v>
      </c>
      <c r="K86" s="43">
        <v>124.83905223354141</v>
      </c>
      <c r="L86" s="43">
        <v>117.75063621091397</v>
      </c>
      <c r="M86" s="43">
        <v>103.4031001620191</v>
      </c>
      <c r="N86" s="43">
        <v>121.86155799524786</v>
      </c>
      <c r="O86" s="43">
        <v>121.30638454856624</v>
      </c>
      <c r="P86" s="43">
        <v>116.79992828517661</v>
      </c>
      <c r="Q86" s="43">
        <v>91.726063040227189</v>
      </c>
      <c r="R86" s="43">
        <v>115.45802618385781</v>
      </c>
      <c r="S86" s="43">
        <v>136.85864358707741</v>
      </c>
      <c r="T86" s="43">
        <v>164.55664143924042</v>
      </c>
      <c r="U86" s="43">
        <v>142.09623444514909</v>
      </c>
      <c r="V86" s="43">
        <v>165.10544187203439</v>
      </c>
      <c r="W86" s="43">
        <v>179.2748512495283</v>
      </c>
      <c r="X86" s="43">
        <v>141.89173245059774</v>
      </c>
      <c r="Y86" s="43">
        <v>125.56055033075992</v>
      </c>
      <c r="Z86" s="43">
        <v>133.36324926642212</v>
      </c>
      <c r="AA86" s="43">
        <v>192.43992722018666</v>
      </c>
      <c r="AB86" s="44">
        <v>-0.64494301211615035</v>
      </c>
      <c r="AC86" s="44">
        <v>-1.9599109131402948</v>
      </c>
      <c r="AD86" s="44">
        <v>0.10779189002825262</v>
      </c>
      <c r="AE86" s="44">
        <v>-0.61954299284426861</v>
      </c>
      <c r="AF86" s="44">
        <v>-1.9295336616592773</v>
      </c>
      <c r="AG86" s="44">
        <v>-5.0007113384257673</v>
      </c>
      <c r="AH86" s="44">
        <v>-2.4098785102569242</v>
      </c>
      <c r="AI86" s="44">
        <v>4.6178233245080635</v>
      </c>
      <c r="AJ86" s="44">
        <v>3.734735098964781</v>
      </c>
      <c r="AK86" s="44">
        <v>13.752002276422616</v>
      </c>
      <c r="AL86" s="44">
        <v>5.8155877172767045</v>
      </c>
      <c r="AM86" s="44">
        <v>2.0851198103675639</v>
      </c>
      <c r="AN86" s="44">
        <v>5.4314819346150678</v>
      </c>
      <c r="AO86" s="44">
        <v>-7.7432849976512337</v>
      </c>
      <c r="AP86" s="44">
        <v>-8.3254532606128357</v>
      </c>
      <c r="AQ86" s="44">
        <v>6.8169627982688663</v>
      </c>
      <c r="AR86" s="44">
        <v>4.6676498191568161</v>
      </c>
      <c r="AS86" s="44">
        <v>7.9757052943621121</v>
      </c>
      <c r="AT86" s="44">
        <v>3.9981929925147375</v>
      </c>
      <c r="AU86" s="44">
        <v>4.7945605446109374</v>
      </c>
      <c r="AV86" s="44">
        <v>3.6545922562306155</v>
      </c>
      <c r="AW86" s="44">
        <v>-6.1441276664557449</v>
      </c>
      <c r="AX86" s="44">
        <v>-6.1695605084646328</v>
      </c>
      <c r="AY86" s="44">
        <v>12.759113778991061</v>
      </c>
      <c r="AZ86" s="44">
        <v>0.1497978314290771</v>
      </c>
      <c r="BA86" s="44">
        <v>-0.85026353428315771</v>
      </c>
      <c r="BB86" s="44">
        <v>-0.57217523288051186</v>
      </c>
      <c r="BC86" s="44">
        <v>1.2479574873695221</v>
      </c>
      <c r="BD86" s="44">
        <v>-3.1242703848632369</v>
      </c>
      <c r="BE86" s="44">
        <v>-6.2343758748693689</v>
      </c>
      <c r="BF86" s="44">
        <v>-1.9682593471139764</v>
      </c>
      <c r="BG86" s="44">
        <v>3.3589414684923824</v>
      </c>
      <c r="BH86" s="44">
        <v>0.29670296167350063</v>
      </c>
      <c r="BI86" s="44">
        <v>-0.62838487255354458</v>
      </c>
      <c r="BJ86" s="44">
        <v>-4.4333457738220066</v>
      </c>
      <c r="BK86" s="44">
        <v>3.041474288636592</v>
      </c>
      <c r="BL86" s="44">
        <v>-2.1244458878933115</v>
      </c>
      <c r="BM86" s="44">
        <v>-5.7836976785344829</v>
      </c>
      <c r="BN86" s="44">
        <v>-10.125296941775142</v>
      </c>
      <c r="BO86" s="44">
        <v>5.1230776126910182</v>
      </c>
      <c r="BP86" s="44">
        <v>2.7153579019450813</v>
      </c>
      <c r="BQ86" s="44">
        <v>-3.1739168472048829</v>
      </c>
      <c r="BR86" s="44">
        <v>-3.9317370110603878</v>
      </c>
      <c r="BS86" s="44">
        <v>6.7849697884123428</v>
      </c>
      <c r="BT86" s="44">
        <v>-1.6673884634998082</v>
      </c>
      <c r="BU86" s="44">
        <v>-2.5230008955743899</v>
      </c>
      <c r="BV86" s="44">
        <v>-6.8331121920374489</v>
      </c>
      <c r="BW86" s="44">
        <v>11.912134762476633</v>
      </c>
      <c r="BX86" s="44">
        <v>-0.87481702795267302</v>
      </c>
      <c r="BY86" s="44">
        <v>-0.20086786992655445</v>
      </c>
      <c r="BZ86" s="44">
        <v>-9.1906940047328869E-3</v>
      </c>
      <c r="CA86" s="44">
        <v>-2.8883782616565178E-2</v>
      </c>
      <c r="CB86" s="44">
        <v>-0.47285263559515661</v>
      </c>
      <c r="CC86" s="44">
        <v>-0.10210755212397737</v>
      </c>
      <c r="CD86" s="44">
        <v>-0.40437295477555296</v>
      </c>
      <c r="CE86" s="44">
        <v>0.34345846108986655</v>
      </c>
      <c r="CF86" s="44">
        <v>3.2934010024192841</v>
      </c>
      <c r="CG86" s="44">
        <v>2.0831893142505535</v>
      </c>
      <c r="CH86" s="44">
        <v>0.53466267417901814</v>
      </c>
      <c r="CI86" s="44">
        <v>1.1161192673648015</v>
      </c>
      <c r="CJ86" s="44">
        <v>0.60156472119013893</v>
      </c>
      <c r="CK86" s="44">
        <v>-9.4526259649435077E-2</v>
      </c>
      <c r="CL86" s="44">
        <v>-1.2474394830283353</v>
      </c>
      <c r="CM86" s="44">
        <v>0.29983076811254206</v>
      </c>
      <c r="CN86" s="44">
        <v>-0.17221541915334093</v>
      </c>
      <c r="CO86" s="44">
        <v>-0.14722955540760091</v>
      </c>
      <c r="CP86" s="44">
        <v>-6.9731432238494068E-2</v>
      </c>
      <c r="CQ86" s="44">
        <v>0.69378417237572787</v>
      </c>
      <c r="CR86" s="44">
        <v>-0.37781544046760451</v>
      </c>
      <c r="CS86" s="44">
        <v>-0.12718042712883695</v>
      </c>
      <c r="CT86" s="44">
        <v>-0.3937078879684473</v>
      </c>
      <c r="CU86" s="44">
        <v>0.24966515168191494</v>
      </c>
      <c r="CV86" s="44">
        <v>-0.12722476545746442</v>
      </c>
      <c r="CW86" s="44">
        <v>-9.1574148787913506E-2</v>
      </c>
      <c r="CX86" s="44">
        <v>-0.4560347246725282</v>
      </c>
      <c r="CY86" s="44">
        <v>1.5571365934216324</v>
      </c>
      <c r="CZ86" s="44">
        <v>-0.24476949623360963</v>
      </c>
      <c r="DA86" s="44">
        <v>-6.992445744369169E-2</v>
      </c>
      <c r="DB86" s="44">
        <v>-1.0561967082187405</v>
      </c>
      <c r="DC86" s="44">
        <v>0.23413817647738688</v>
      </c>
      <c r="DD86" s="45">
        <v>3028</v>
      </c>
      <c r="DE86" s="45">
        <v>18984</v>
      </c>
      <c r="DF86" s="44">
        <v>23.541411668706647</v>
      </c>
      <c r="DG86" s="44">
        <v>-6.5390589768001162</v>
      </c>
      <c r="DH86" s="45">
        <v>11632</v>
      </c>
      <c r="DI86" s="45">
        <v>74418</v>
      </c>
      <c r="DJ86" s="44">
        <v>41.353748936687332</v>
      </c>
      <c r="DK86" s="44">
        <v>15.399097557180653</v>
      </c>
    </row>
    <row r="87" spans="1:115" x14ac:dyDescent="0.2">
      <c r="A87" s="42">
        <v>2024</v>
      </c>
      <c r="B87" s="42" t="s">
        <v>168</v>
      </c>
      <c r="C87" s="42" t="s">
        <v>161</v>
      </c>
      <c r="D87" s="43">
        <v>100.49201210551657</v>
      </c>
      <c r="E87" s="43">
        <v>103.86019771020317</v>
      </c>
      <c r="F87" s="43">
        <v>112.41526964039308</v>
      </c>
      <c r="G87" s="43">
        <v>101.63423239277805</v>
      </c>
      <c r="H87" s="43">
        <v>88.928806658283946</v>
      </c>
      <c r="I87" s="43">
        <v>84.740277393020392</v>
      </c>
      <c r="J87" s="43">
        <v>84.141444669919267</v>
      </c>
      <c r="K87" s="43">
        <v>124.35786818895865</v>
      </c>
      <c r="L87" s="43">
        <v>117.60462592927033</v>
      </c>
      <c r="M87" s="43">
        <v>106.60896044080994</v>
      </c>
      <c r="N87" s="43">
        <v>115.27509536687246</v>
      </c>
      <c r="O87" s="43">
        <v>120.82581620910162</v>
      </c>
      <c r="P87" s="43">
        <v>118.8993646425895</v>
      </c>
      <c r="Q87" s="43">
        <v>113.22299416062494</v>
      </c>
      <c r="R87" s="43">
        <v>109.86558232865701</v>
      </c>
      <c r="S87" s="43">
        <v>136.31874036966389</v>
      </c>
      <c r="T87" s="43">
        <v>163.71933260895489</v>
      </c>
      <c r="U87" s="43">
        <v>146.27326476327741</v>
      </c>
      <c r="V87" s="43">
        <v>156.11916555692324</v>
      </c>
      <c r="W87" s="43">
        <v>177.74709103906497</v>
      </c>
      <c r="X87" s="43">
        <v>142.75357541269449</v>
      </c>
      <c r="Y87" s="43">
        <v>154.71882607643036</v>
      </c>
      <c r="Z87" s="43">
        <v>126.88035038376853</v>
      </c>
      <c r="AA87" s="43">
        <v>191.66694559716029</v>
      </c>
      <c r="AB87" s="44">
        <v>-0.51923036336785078</v>
      </c>
      <c r="AC87" s="44">
        <v>-2.5947992649924867</v>
      </c>
      <c r="AD87" s="44">
        <v>-0.87706163912781854</v>
      </c>
      <c r="AE87" s="44">
        <v>9.1214813201534461E-2</v>
      </c>
      <c r="AF87" s="44">
        <v>-1.2844585500407124</v>
      </c>
      <c r="AG87" s="44">
        <v>-2.9877289692665343</v>
      </c>
      <c r="AH87" s="44">
        <v>-2.9675363473411598</v>
      </c>
      <c r="AI87" s="44">
        <v>2.4397578013740873</v>
      </c>
      <c r="AJ87" s="44">
        <v>7.7547035152708554</v>
      </c>
      <c r="AK87" s="44">
        <v>14.18793368455351</v>
      </c>
      <c r="AL87" s="44">
        <v>-3.7501713351978383</v>
      </c>
      <c r="AM87" s="44">
        <v>9.2917338716040465</v>
      </c>
      <c r="AN87" s="44">
        <v>10.47429963932438</v>
      </c>
      <c r="AO87" s="44">
        <v>3.4091156436553804</v>
      </c>
      <c r="AP87" s="44">
        <v>-4.9733681369137468</v>
      </c>
      <c r="AQ87" s="44">
        <v>8.3812580680063817</v>
      </c>
      <c r="AR87" s="44">
        <v>7.5454474419262674</v>
      </c>
      <c r="AS87" s="44">
        <v>8.5025787322561506</v>
      </c>
      <c r="AT87" s="44">
        <v>-5.0615426382961681</v>
      </c>
      <c r="AU87" s="44">
        <v>10.280099042783352</v>
      </c>
      <c r="AV87" s="44">
        <v>6.7535458393006786</v>
      </c>
      <c r="AW87" s="44">
        <v>4.7851071953575852</v>
      </c>
      <c r="AX87" s="44">
        <v>-3.0262439189911339</v>
      </c>
      <c r="AY87" s="44">
        <v>13.874696124558739</v>
      </c>
      <c r="AZ87" s="44">
        <v>6.6251828012586778E-2</v>
      </c>
      <c r="BA87" s="44">
        <v>-1.0670689511999343</v>
      </c>
      <c r="BB87" s="44">
        <v>-0.61049488986114619</v>
      </c>
      <c r="BC87" s="44">
        <v>1.1035214494380829</v>
      </c>
      <c r="BD87" s="44">
        <v>-2.8976087486105251</v>
      </c>
      <c r="BE87" s="44">
        <v>-5.8278328564620114</v>
      </c>
      <c r="BF87" s="44">
        <v>-2.0923503079168126</v>
      </c>
      <c r="BG87" s="44">
        <v>3.2415504983358323</v>
      </c>
      <c r="BH87" s="44">
        <v>1.2131457946035873</v>
      </c>
      <c r="BI87" s="44">
        <v>1.0914975786796788</v>
      </c>
      <c r="BJ87" s="44">
        <v>-4.3480806346735896</v>
      </c>
      <c r="BK87" s="44">
        <v>3.817569291279943</v>
      </c>
      <c r="BL87" s="44">
        <v>-0.61809174862056393</v>
      </c>
      <c r="BM87" s="44">
        <v>-4.5143714646093684</v>
      </c>
      <c r="BN87" s="44">
        <v>-9.4836088340641389</v>
      </c>
      <c r="BO87" s="44">
        <v>5.541254427386022</v>
      </c>
      <c r="BP87" s="44">
        <v>3.3186116159274581</v>
      </c>
      <c r="BQ87" s="44">
        <v>-1.7991898160361397</v>
      </c>
      <c r="BR87" s="44">
        <v>-4.0743312649327512</v>
      </c>
      <c r="BS87" s="44">
        <v>7.2266524397899712</v>
      </c>
      <c r="BT87" s="44">
        <v>-0.64379531464932027</v>
      </c>
      <c r="BU87" s="44">
        <v>-1.4943998572273132</v>
      </c>
      <c r="BV87" s="44">
        <v>-6.3516864809945677</v>
      </c>
      <c r="BW87" s="44">
        <v>12.169019783307512</v>
      </c>
      <c r="BX87" s="44">
        <v>-0.82305045167309376</v>
      </c>
      <c r="BY87" s="44">
        <v>-0.23490527109453307</v>
      </c>
      <c r="BZ87" s="44">
        <v>-9.4755467749626024E-2</v>
      </c>
      <c r="CA87" s="44">
        <v>0.38825852349884632</v>
      </c>
      <c r="CB87" s="44">
        <v>-0.50225406264966432</v>
      </c>
      <c r="CC87" s="44">
        <v>-0.11878228802515899</v>
      </c>
      <c r="CD87" s="44">
        <v>-0.44676323257223838</v>
      </c>
      <c r="CE87" s="44">
        <v>0.18615134691928073</v>
      </c>
      <c r="CF87" s="44">
        <v>7.0078518019076688</v>
      </c>
      <c r="CG87" s="44">
        <v>1.7528296837636876</v>
      </c>
      <c r="CH87" s="44">
        <v>-0.40248688726499426</v>
      </c>
      <c r="CI87" s="44">
        <v>4.8190592018544809</v>
      </c>
      <c r="CJ87" s="44">
        <v>1.1832404964214869</v>
      </c>
      <c r="CK87" s="44">
        <v>4.5608300248522762E-2</v>
      </c>
      <c r="CL87" s="44">
        <v>-0.78592237231922046</v>
      </c>
      <c r="CM87" s="44">
        <v>0.39552337920370534</v>
      </c>
      <c r="CN87" s="44">
        <v>-0.27487561018433987</v>
      </c>
      <c r="CO87" s="44">
        <v>-0.15680343774952052</v>
      </c>
      <c r="CP87" s="44">
        <v>-7.5503013121869855E-2</v>
      </c>
      <c r="CQ87" s="44">
        <v>0.6554791553095336</v>
      </c>
      <c r="CR87" s="44">
        <v>-0.41197143147331361</v>
      </c>
      <c r="CS87" s="44">
        <v>-0.12614245394041965</v>
      </c>
      <c r="CT87" s="44">
        <v>-0.40169123431951448</v>
      </c>
      <c r="CU87" s="44">
        <v>0.24175680511076464</v>
      </c>
      <c r="CV87" s="44">
        <v>0.78293096294642539</v>
      </c>
      <c r="CW87" s="44">
        <v>0.13494155037045297</v>
      </c>
      <c r="CX87" s="44">
        <v>-0.44971325257999595</v>
      </c>
      <c r="CY87" s="44">
        <v>1.9583322948336204</v>
      </c>
      <c r="CZ87" s="44">
        <v>-4.6988303916857328E-2</v>
      </c>
      <c r="DA87" s="44">
        <v>-5.5738873383717288E-2</v>
      </c>
      <c r="DB87" s="44">
        <v>-1.0114240667843835</v>
      </c>
      <c r="DC87" s="44">
        <v>0.25352161440730597</v>
      </c>
      <c r="DD87" s="45">
        <v>2916</v>
      </c>
      <c r="DE87" s="45">
        <v>21900</v>
      </c>
      <c r="DF87" s="44">
        <v>11.001141987057483</v>
      </c>
      <c r="DG87" s="44">
        <v>-4.4987601842012008</v>
      </c>
      <c r="DH87" s="45">
        <v>11661</v>
      </c>
      <c r="DI87" s="45">
        <v>86079</v>
      </c>
      <c r="DJ87" s="44">
        <v>25.400580707602959</v>
      </c>
      <c r="DK87" s="44">
        <v>16.663268496241624</v>
      </c>
    </row>
    <row r="88" spans="1:115" x14ac:dyDescent="0.2">
      <c r="A88" s="42">
        <v>2024</v>
      </c>
      <c r="B88" s="42" t="s">
        <v>169</v>
      </c>
      <c r="C88" s="42" t="s">
        <v>161</v>
      </c>
      <c r="D88" s="43">
        <v>100.87454687208542</v>
      </c>
      <c r="E88" s="43">
        <v>104.73297248087714</v>
      </c>
      <c r="F88" s="43">
        <v>112.02279119494165</v>
      </c>
      <c r="G88" s="43">
        <v>101.95791838324952</v>
      </c>
      <c r="H88" s="43">
        <v>90.732590862822576</v>
      </c>
      <c r="I88" s="43">
        <v>84.870766545990307</v>
      </c>
      <c r="J88" s="43">
        <v>83.709684383230439</v>
      </c>
      <c r="K88" s="43">
        <v>124.46903829585953</v>
      </c>
      <c r="L88" s="43">
        <v>118.43603196201454</v>
      </c>
      <c r="M88" s="43">
        <v>119.11741828593961</v>
      </c>
      <c r="N88" s="43">
        <v>116.97206602107728</v>
      </c>
      <c r="O88" s="43">
        <v>119.59015990242479</v>
      </c>
      <c r="P88" s="43">
        <v>116.73546751290419</v>
      </c>
      <c r="Q88" s="43">
        <v>100.66789911545044</v>
      </c>
      <c r="R88" s="43">
        <v>111.39713529986419</v>
      </c>
      <c r="S88" s="43">
        <v>125.72264188801758</v>
      </c>
      <c r="T88" s="43">
        <v>164.94031223634127</v>
      </c>
      <c r="U88" s="43">
        <v>163.82206101365537</v>
      </c>
      <c r="V88" s="43">
        <v>158.24052047269222</v>
      </c>
      <c r="W88" s="43">
        <v>176.39473627366172</v>
      </c>
      <c r="X88" s="43">
        <v>138.59380527330586</v>
      </c>
      <c r="Y88" s="43">
        <v>137.73947164576862</v>
      </c>
      <c r="Z88" s="43">
        <v>128.87640392637672</v>
      </c>
      <c r="AA88" s="43">
        <v>177.00624818121395</v>
      </c>
      <c r="AB88" s="44">
        <v>-1.43564380277168</v>
      </c>
      <c r="AC88" s="44">
        <v>-2.9168959823885676</v>
      </c>
      <c r="AD88" s="44">
        <v>-1.3624091841828112</v>
      </c>
      <c r="AE88" s="44">
        <v>-1.9340908718604721</v>
      </c>
      <c r="AF88" s="44">
        <v>1.9065552547957942</v>
      </c>
      <c r="AG88" s="44">
        <v>-1.0576261355297878</v>
      </c>
      <c r="AH88" s="44">
        <v>-3.9437177962742709</v>
      </c>
      <c r="AI88" s="44">
        <v>1.7649293217744777</v>
      </c>
      <c r="AJ88" s="44">
        <v>5.3384144750647566</v>
      </c>
      <c r="AK88" s="44">
        <v>7.6491746682897821</v>
      </c>
      <c r="AL88" s="44">
        <v>-3.2217138982531757</v>
      </c>
      <c r="AM88" s="44">
        <v>7.8365482827894795</v>
      </c>
      <c r="AN88" s="44">
        <v>6.1404768472183013</v>
      </c>
      <c r="AO88" s="44">
        <v>1.1141094838674537</v>
      </c>
      <c r="AP88" s="44">
        <v>-5.1134069550548329</v>
      </c>
      <c r="AQ88" s="44">
        <v>1.7505331422004389</v>
      </c>
      <c r="AR88" s="44">
        <v>5.0156565572705425</v>
      </c>
      <c r="AS88" s="44">
        <v>4.1042710250069669</v>
      </c>
      <c r="AT88" s="44">
        <v>-4.5486859036012239</v>
      </c>
      <c r="AU88" s="44">
        <v>8.3336368252239001</v>
      </c>
      <c r="AV88" s="44">
        <v>2.2145725665338345</v>
      </c>
      <c r="AW88" s="44">
        <v>1.6653080849072577</v>
      </c>
      <c r="AX88" s="44">
        <v>-3.3111663241083944</v>
      </c>
      <c r="AY88" s="44">
        <v>6.2883538374573833</v>
      </c>
      <c r="AZ88" s="44">
        <v>-0.10242381580944926</v>
      </c>
      <c r="BA88" s="44">
        <v>-1.2736817516812327</v>
      </c>
      <c r="BB88" s="44">
        <v>-0.69455294431702841</v>
      </c>
      <c r="BC88" s="44">
        <v>0.75918816165376768</v>
      </c>
      <c r="BD88" s="44">
        <v>-2.376142402476078</v>
      </c>
      <c r="BE88" s="44">
        <v>-5.3054911055819165</v>
      </c>
      <c r="BF88" s="44">
        <v>-2.29776380307396</v>
      </c>
      <c r="BG88" s="44">
        <v>3.0732089061485723</v>
      </c>
      <c r="BH88" s="44">
        <v>1.6766770935632502</v>
      </c>
      <c r="BI88" s="44">
        <v>1.884579973291034</v>
      </c>
      <c r="BJ88" s="44">
        <v>-4.2220813296734221</v>
      </c>
      <c r="BK88" s="44">
        <v>4.2627204478854042</v>
      </c>
      <c r="BL88" s="44">
        <v>0.11776817791187</v>
      </c>
      <c r="BM88" s="44">
        <v>-3.8865251299946002</v>
      </c>
      <c r="BN88" s="44">
        <v>-8.9929420427538602</v>
      </c>
      <c r="BO88" s="44">
        <v>5.1168193383711369</v>
      </c>
      <c r="BP88" s="44">
        <v>3.5123268943268338</v>
      </c>
      <c r="BQ88" s="44">
        <v>-1.0859021058966634</v>
      </c>
      <c r="BR88" s="44">
        <v>-4.1278748198587341</v>
      </c>
      <c r="BS88" s="44">
        <v>7.3519741524900262</v>
      </c>
      <c r="BT88" s="44">
        <v>-0.33015318581572917</v>
      </c>
      <c r="BU88" s="44">
        <v>-1.1330062060624813</v>
      </c>
      <c r="BV88" s="44">
        <v>-6.0046800241456921</v>
      </c>
      <c r="BW88" s="44">
        <v>11.494747285131357</v>
      </c>
      <c r="BX88" s="44">
        <v>-1.6150714203713079</v>
      </c>
      <c r="BY88" s="44">
        <v>-0.25976337413890277</v>
      </c>
      <c r="BZ88" s="44">
        <v>-4.5771187077088334E-2</v>
      </c>
      <c r="CA88" s="44">
        <v>-0.82998486327207233</v>
      </c>
      <c r="CB88" s="44">
        <v>-0.19125628767108666</v>
      </c>
      <c r="CC88" s="44">
        <v>-2.1539700890989492E-2</v>
      </c>
      <c r="CD88" s="44">
        <v>-0.40153253765200092</v>
      </c>
      <c r="CE88" s="44">
        <v>0.134776530330841</v>
      </c>
      <c r="CF88" s="44">
        <v>4.7421109925717957</v>
      </c>
      <c r="CG88" s="44">
        <v>0.70000103608246278</v>
      </c>
      <c r="CH88" s="44">
        <v>-0.30573655923940474</v>
      </c>
      <c r="CI88" s="44">
        <v>3.8718269124686122</v>
      </c>
      <c r="CJ88" s="44">
        <v>0.67250797969298315</v>
      </c>
      <c r="CK88" s="44">
        <v>1.316868035138208E-2</v>
      </c>
      <c r="CL88" s="44">
        <v>-0.28904097401455159</v>
      </c>
      <c r="CM88" s="44">
        <v>7.9383917230362006E-2</v>
      </c>
      <c r="CN88" s="44">
        <v>-0.25959106110320818</v>
      </c>
      <c r="CO88" s="44">
        <v>-0.16915123002460242</v>
      </c>
      <c r="CP88" s="44">
        <v>-6.394153622822521E-2</v>
      </c>
      <c r="CQ88" s="44">
        <v>0.49314132786289328</v>
      </c>
      <c r="CR88" s="44">
        <v>-0.37170785191329597</v>
      </c>
      <c r="CS88" s="44">
        <v>-0.10898002728567636</v>
      </c>
      <c r="CT88" s="44">
        <v>-0.26993058436168965</v>
      </c>
      <c r="CU88" s="44">
        <v>0.23097884084737788</v>
      </c>
      <c r="CV88" s="44">
        <v>1.5751776846367136</v>
      </c>
      <c r="CW88" s="44">
        <v>0.2028032645028125</v>
      </c>
      <c r="CX88" s="44">
        <v>-0.42691442660754347</v>
      </c>
      <c r="CY88" s="44">
        <v>2.1878001387239436</v>
      </c>
      <c r="CZ88" s="44">
        <v>7.7565633080461469E-3</v>
      </c>
      <c r="DA88" s="44">
        <v>-4.8282301137653097E-2</v>
      </c>
      <c r="DB88" s="44">
        <v>-0.58447534283307268</v>
      </c>
      <c r="DC88" s="44">
        <v>0.23648978868020998</v>
      </c>
      <c r="DD88" s="45">
        <v>3161</v>
      </c>
      <c r="DE88" s="45">
        <v>25061</v>
      </c>
      <c r="DF88" s="44">
        <v>19.825625473843811</v>
      </c>
      <c r="DG88" s="44">
        <v>-1.9546427721830129</v>
      </c>
      <c r="DH88" s="45">
        <v>11041</v>
      </c>
      <c r="DI88" s="45">
        <v>97120</v>
      </c>
      <c r="DJ88" s="44">
        <v>11.199516567630162</v>
      </c>
      <c r="DK88" s="44">
        <v>16.01355721095117</v>
      </c>
    </row>
    <row r="89" spans="1:115" x14ac:dyDescent="0.2">
      <c r="A89" s="42">
        <v>2024</v>
      </c>
      <c r="B89" s="42" t="s">
        <v>170</v>
      </c>
      <c r="C89" s="42" t="s">
        <v>161</v>
      </c>
      <c r="D89" s="43">
        <v>101.81841797169744</v>
      </c>
      <c r="E89" s="43">
        <v>104.18080885045073</v>
      </c>
      <c r="F89" s="43">
        <v>111.96529756209277</v>
      </c>
      <c r="G89" s="43">
        <v>102.64160754230902</v>
      </c>
      <c r="H89" s="43">
        <v>92.566313394407516</v>
      </c>
      <c r="I89" s="43">
        <v>84.1375417811293</v>
      </c>
      <c r="J89" s="43">
        <v>87.768231078105444</v>
      </c>
      <c r="K89" s="43">
        <v>124.56361584944453</v>
      </c>
      <c r="L89" s="43">
        <v>125.19143182948925</v>
      </c>
      <c r="M89" s="43">
        <v>128.35045053617137</v>
      </c>
      <c r="N89" s="43">
        <v>125.09163167131061</v>
      </c>
      <c r="O89" s="43">
        <v>122.39516230688834</v>
      </c>
      <c r="P89" s="43">
        <v>131.21212567538902</v>
      </c>
      <c r="Q89" s="43">
        <v>95.851175285251458</v>
      </c>
      <c r="R89" s="43">
        <v>130.85601481521277</v>
      </c>
      <c r="S89" s="43">
        <v>132.34020485105196</v>
      </c>
      <c r="T89" s="43">
        <v>173.15881833527976</v>
      </c>
      <c r="U89" s="43">
        <v>175.46028810295203</v>
      </c>
      <c r="V89" s="43">
        <v>169.63144372508265</v>
      </c>
      <c r="W89" s="43">
        <v>179.21378676676551</v>
      </c>
      <c r="X89" s="43">
        <v>157.5493884560872</v>
      </c>
      <c r="Y89" s="43">
        <v>131.91588160263919</v>
      </c>
      <c r="Z89" s="43">
        <v>150.89952991443764</v>
      </c>
      <c r="AA89" s="43">
        <v>186.27134926846335</v>
      </c>
      <c r="AB89" s="44">
        <v>-0.934555196411746</v>
      </c>
      <c r="AC89" s="44">
        <v>-3.5773161885921612</v>
      </c>
      <c r="AD89" s="44">
        <v>-1.086081217935142</v>
      </c>
      <c r="AE89" s="44">
        <v>-1.5426340277850059</v>
      </c>
      <c r="AF89" s="44">
        <v>3.0873870569799733</v>
      </c>
      <c r="AG89" s="44">
        <v>0.34459759998406447</v>
      </c>
      <c r="AH89" s="44">
        <v>-2.5690184049079634</v>
      </c>
      <c r="AI89" s="44">
        <v>2.4342320710666776</v>
      </c>
      <c r="AJ89" s="44">
        <v>13.994363660374542</v>
      </c>
      <c r="AK89" s="44">
        <v>29.133616511811368</v>
      </c>
      <c r="AL89" s="44">
        <v>12.716014893219342</v>
      </c>
      <c r="AM89" s="44">
        <v>9.4799163512146567</v>
      </c>
      <c r="AN89" s="44">
        <v>21.907731069277769</v>
      </c>
      <c r="AO89" s="44">
        <v>4.3118560317743082</v>
      </c>
      <c r="AP89" s="44">
        <v>8.8714015345841446</v>
      </c>
      <c r="AQ89" s="44">
        <v>9.3405574048028406</v>
      </c>
      <c r="AR89" s="44">
        <v>12.733547218282038</v>
      </c>
      <c r="AS89" s="44">
        <v>25.090640158599008</v>
      </c>
      <c r="AT89" s="44">
        <v>11.307163939443509</v>
      </c>
      <c r="AU89" s="44">
        <v>8.8412879024872382</v>
      </c>
      <c r="AV89" s="44">
        <v>18.523572722819594</v>
      </c>
      <c r="AW89" s="44">
        <v>5.4575429894115457</v>
      </c>
      <c r="AX89" s="44">
        <v>10.451763665023428</v>
      </c>
      <c r="AY89" s="44">
        <v>13.60896889350629</v>
      </c>
      <c r="AZ89" s="44">
        <v>-0.18676415166706262</v>
      </c>
      <c r="BA89" s="44">
        <v>-1.5054512483690274</v>
      </c>
      <c r="BB89" s="44">
        <v>-0.73380451280694592</v>
      </c>
      <c r="BC89" s="44">
        <v>0.52425896795951221</v>
      </c>
      <c r="BD89" s="44">
        <v>-1.8370633304493511</v>
      </c>
      <c r="BE89" s="44">
        <v>-4.7591921836524946</v>
      </c>
      <c r="BF89" s="44">
        <v>-2.3256731433080269</v>
      </c>
      <c r="BG89" s="44">
        <v>3.0081569606891678</v>
      </c>
      <c r="BH89" s="44">
        <v>2.8948904293858879</v>
      </c>
      <c r="BI89" s="44">
        <v>4.5546653273998094</v>
      </c>
      <c r="BJ89" s="44">
        <v>-2.6443657678434485</v>
      </c>
      <c r="BK89" s="44">
        <v>4.7867524599370048</v>
      </c>
      <c r="BL89" s="44">
        <v>2.2159641272553099</v>
      </c>
      <c r="BM89" s="44">
        <v>-3.1212509321596804</v>
      </c>
      <c r="BN89" s="44">
        <v>-7.1511996075174107</v>
      </c>
      <c r="BO89" s="44">
        <v>5.5342869478395507</v>
      </c>
      <c r="BP89" s="44">
        <v>4.4383386922723478</v>
      </c>
      <c r="BQ89" s="44">
        <v>1.4591641232675867</v>
      </c>
      <c r="BR89" s="44">
        <v>-2.676824247781473</v>
      </c>
      <c r="BS89" s="44">
        <v>7.5049606486925935</v>
      </c>
      <c r="BT89" s="44">
        <v>1.5009915354992742</v>
      </c>
      <c r="BU89" s="44">
        <v>-0.50351361019916885</v>
      </c>
      <c r="BV89" s="44">
        <v>-4.2812295709559685</v>
      </c>
      <c r="BW89" s="44">
        <v>11.709203854277916</v>
      </c>
      <c r="BX89" s="44">
        <v>-1.2167810819144051</v>
      </c>
      <c r="BY89" s="44">
        <v>-0.32580325502429852</v>
      </c>
      <c r="BZ89" s="44">
        <v>-2.5266195901076441E-2</v>
      </c>
      <c r="CA89" s="44">
        <v>-1.1283153681374343</v>
      </c>
      <c r="CB89" s="44">
        <v>0.31957659792962079</v>
      </c>
      <c r="CC89" s="44">
        <v>2.7659040376492709E-3</v>
      </c>
      <c r="CD89" s="44">
        <v>-0.24380432004510058</v>
      </c>
      <c r="CE89" s="44">
        <v>0.18406555522618162</v>
      </c>
      <c r="CF89" s="44">
        <v>13.926921468526231</v>
      </c>
      <c r="CG89" s="44">
        <v>4.1383619722565825</v>
      </c>
      <c r="CH89" s="44">
        <v>1.2499330456700326</v>
      </c>
      <c r="CI89" s="44">
        <v>5.0264739605592608</v>
      </c>
      <c r="CJ89" s="44">
        <v>2.4279824388332569</v>
      </c>
      <c r="CK89" s="44">
        <v>5.0062426170230136E-2</v>
      </c>
      <c r="CL89" s="44">
        <v>0.61254188014046751</v>
      </c>
      <c r="CM89" s="44">
        <v>0.42156574489651172</v>
      </c>
      <c r="CN89" s="44">
        <v>-0.35890575891718868</v>
      </c>
      <c r="CO89" s="44">
        <v>-0.18559048112692</v>
      </c>
      <c r="CP89" s="44">
        <v>-6.3237547187334403E-2</v>
      </c>
      <c r="CQ89" s="44">
        <v>0.22156913682358645</v>
      </c>
      <c r="CR89" s="44">
        <v>-0.19626670789478939</v>
      </c>
      <c r="CS89" s="44">
        <v>-9.768890971492579E-2</v>
      </c>
      <c r="CT89" s="44">
        <v>-0.26397459196420803</v>
      </c>
      <c r="CU89" s="44">
        <v>0.22628334214737555</v>
      </c>
      <c r="CV89" s="44">
        <v>2.7875189965863143</v>
      </c>
      <c r="CW89" s="44">
        <v>0.59170935262293678</v>
      </c>
      <c r="CX89" s="44">
        <v>-0.26958292508981363</v>
      </c>
      <c r="CY89" s="44">
        <v>2.4687586939814419</v>
      </c>
      <c r="CZ89" s="44">
        <v>0.24690253922616748</v>
      </c>
      <c r="DA89" s="44">
        <v>-3.8575883604899962E-2</v>
      </c>
      <c r="DB89" s="44">
        <v>-0.46651418898966412</v>
      </c>
      <c r="DC89" s="44">
        <v>0.25482140844016216</v>
      </c>
      <c r="DD89" s="45">
        <v>3414</v>
      </c>
      <c r="DE89" s="45">
        <v>28475</v>
      </c>
      <c r="DF89" s="44">
        <v>43.989877688738922</v>
      </c>
      <c r="DG89" s="44">
        <v>1.9932591599318705</v>
      </c>
      <c r="DH89" s="45">
        <v>11618</v>
      </c>
      <c r="DI89" s="45">
        <v>108738</v>
      </c>
      <c r="DJ89" s="44">
        <v>32.716472469728132</v>
      </c>
      <c r="DK89" s="44">
        <v>17.598534449117629</v>
      </c>
    </row>
    <row r="90" spans="1:115" x14ac:dyDescent="0.2">
      <c r="A90" s="42">
        <v>2024</v>
      </c>
      <c r="B90" s="42" t="s">
        <v>171</v>
      </c>
      <c r="C90" s="42" t="s">
        <v>161</v>
      </c>
      <c r="D90" s="43">
        <v>103.7923695644125</v>
      </c>
      <c r="E90" s="43">
        <v>103.85426046686523</v>
      </c>
      <c r="F90" s="43">
        <v>112.69462520613746</v>
      </c>
      <c r="G90" s="43">
        <v>103.95146335009244</v>
      </c>
      <c r="H90" s="43">
        <v>91.646458295910421</v>
      </c>
      <c r="I90" s="43">
        <v>87.489870261491518</v>
      </c>
      <c r="J90" s="43">
        <v>99.09762100082034</v>
      </c>
      <c r="K90" s="43">
        <v>126.19300457978994</v>
      </c>
      <c r="L90" s="43">
        <v>135.84157514967987</v>
      </c>
      <c r="M90" s="43">
        <v>135.56815494412723</v>
      </c>
      <c r="N90" s="43">
        <v>124.12744764726699</v>
      </c>
      <c r="O90" s="43">
        <v>132.00197590527142</v>
      </c>
      <c r="P90" s="43">
        <v>151.17937620890049</v>
      </c>
      <c r="Q90" s="43">
        <v>111.5460762684672</v>
      </c>
      <c r="R90" s="43">
        <v>162.79683551357505</v>
      </c>
      <c r="S90" s="43">
        <v>136.28725260837396</v>
      </c>
      <c r="T90" s="43">
        <v>184.7909363237448</v>
      </c>
      <c r="U90" s="43">
        <v>185.48850274608205</v>
      </c>
      <c r="V90" s="43">
        <v>167.87396405113179</v>
      </c>
      <c r="W90" s="43">
        <v>188.85137036283567</v>
      </c>
      <c r="X90" s="43">
        <v>177.78461310997872</v>
      </c>
      <c r="Y90" s="43">
        <v>153.86176544898495</v>
      </c>
      <c r="Z90" s="43">
        <v>188.60358590664751</v>
      </c>
      <c r="AA90" s="43">
        <v>192.55422859706692</v>
      </c>
      <c r="AB90" s="44">
        <v>-0.34577340757866448</v>
      </c>
      <c r="AC90" s="44">
        <v>-3.8266989223664005</v>
      </c>
      <c r="AD90" s="44">
        <v>0.42635718089667485</v>
      </c>
      <c r="AE90" s="44">
        <v>-0.67908393539491962</v>
      </c>
      <c r="AF90" s="44">
        <v>0.70234306251182321</v>
      </c>
      <c r="AG90" s="44">
        <v>1.5689810648139346</v>
      </c>
      <c r="AH90" s="44">
        <v>-0.41652204095801171</v>
      </c>
      <c r="AI90" s="44">
        <v>2.8131885961092618</v>
      </c>
      <c r="AJ90" s="44">
        <v>14.521668330299198</v>
      </c>
      <c r="AK90" s="44">
        <v>26.826058181838121</v>
      </c>
      <c r="AL90" s="44">
        <v>1.4542410776550385</v>
      </c>
      <c r="AM90" s="44">
        <v>13.888427689402217</v>
      </c>
      <c r="AN90" s="44">
        <v>24.522707331522398</v>
      </c>
      <c r="AO90" s="44">
        <v>2.9598760279585967</v>
      </c>
      <c r="AP90" s="44">
        <v>2.5640052172124506</v>
      </c>
      <c r="AQ90" s="44">
        <v>7.5071375301972942</v>
      </c>
      <c r="AR90" s="44">
        <v>12.981664485083332</v>
      </c>
      <c r="AS90" s="44">
        <v>22.568243211353224</v>
      </c>
      <c r="AT90" s="44">
        <v>0.26570455079177879</v>
      </c>
      <c r="AU90" s="44">
        <v>12.660460897443414</v>
      </c>
      <c r="AV90" s="44">
        <v>19.334024438459927</v>
      </c>
      <c r="AW90" s="44">
        <v>3.8850487625498697</v>
      </c>
      <c r="AX90" s="44">
        <v>4.3355287634910367</v>
      </c>
      <c r="AY90" s="44">
        <v>11.513502725158343</v>
      </c>
      <c r="AZ90" s="44">
        <v>-0.20157467554517972</v>
      </c>
      <c r="BA90" s="44">
        <v>-1.7175380782059935</v>
      </c>
      <c r="BB90" s="44">
        <v>-0.628924715884005</v>
      </c>
      <c r="BC90" s="44">
        <v>0.412417190062353</v>
      </c>
      <c r="BD90" s="44">
        <v>-1.6062044065761616</v>
      </c>
      <c r="BE90" s="44">
        <v>-4.1874152670237308</v>
      </c>
      <c r="BF90" s="44">
        <v>-2.1308252298209318</v>
      </c>
      <c r="BG90" s="44">
        <v>2.9899892803959549</v>
      </c>
      <c r="BH90" s="44">
        <v>4.0169885461966537</v>
      </c>
      <c r="BI90" s="44">
        <v>6.6779108577947</v>
      </c>
      <c r="BJ90" s="44">
        <v>-2.2626828102714436</v>
      </c>
      <c r="BK90" s="44">
        <v>5.6451556894689281</v>
      </c>
      <c r="BL90" s="44">
        <v>4.4014406362020919</v>
      </c>
      <c r="BM90" s="44">
        <v>-2.5183431536799472</v>
      </c>
      <c r="BN90" s="44">
        <v>-5.9869937112172256</v>
      </c>
      <c r="BO90" s="44">
        <v>5.7193613569000545</v>
      </c>
      <c r="BP90" s="44">
        <v>5.2636451438772269</v>
      </c>
      <c r="BQ90" s="44">
        <v>3.4632599439855083</v>
      </c>
      <c r="BR90" s="44">
        <v>-2.4013652856969325</v>
      </c>
      <c r="BS90" s="44">
        <v>7.9930647277862699</v>
      </c>
      <c r="BT90" s="44">
        <v>3.2516213466399435</v>
      </c>
      <c r="BU90" s="44">
        <v>-5.7632644825933443E-2</v>
      </c>
      <c r="BV90" s="44">
        <v>-3.2325327312183516</v>
      </c>
      <c r="BW90" s="44">
        <v>11.690315479280455</v>
      </c>
      <c r="BX90" s="44">
        <v>-0.24582539305507112</v>
      </c>
      <c r="BY90" s="44">
        <v>-0.22331693482547302</v>
      </c>
      <c r="BZ90" s="44">
        <v>0.12094170045925935</v>
      </c>
      <c r="CA90" s="44">
        <v>-0.36502302971763184</v>
      </c>
      <c r="CB90" s="44">
        <v>5.3405639064851101E-2</v>
      </c>
      <c r="CC90" s="44">
        <v>2.550100956820299E-2</v>
      </c>
      <c r="CD90" s="44">
        <v>-6.924556118619403E-2</v>
      </c>
      <c r="CE90" s="44">
        <v>0.2119117835818696</v>
      </c>
      <c r="CF90" s="44">
        <v>15.526644086679497</v>
      </c>
      <c r="CG90" s="44">
        <v>5.0023850458561236</v>
      </c>
      <c r="CH90" s="44">
        <v>0.19778369745463312</v>
      </c>
      <c r="CI90" s="44">
        <v>6.8922065399975621</v>
      </c>
      <c r="CJ90" s="44">
        <v>2.8405306252876783</v>
      </c>
      <c r="CK90" s="44">
        <v>3.659551224312086E-2</v>
      </c>
      <c r="CL90" s="44">
        <v>0.22331141814073074</v>
      </c>
      <c r="CM90" s="44">
        <v>0.33383124769964839</v>
      </c>
      <c r="CN90" s="44">
        <v>-0.27965330710087244</v>
      </c>
      <c r="CO90" s="44">
        <v>-0.1720428128236311</v>
      </c>
      <c r="CP90" s="44">
        <v>-5.0486569661525732E-2</v>
      </c>
      <c r="CQ90" s="44">
        <v>0.21404503671129646</v>
      </c>
      <c r="CR90" s="44">
        <v>-0.17304985340443108</v>
      </c>
      <c r="CS90" s="44">
        <v>-8.6233659575178742E-2</v>
      </c>
      <c r="CT90" s="44">
        <v>-0.23685594460382708</v>
      </c>
      <c r="CU90" s="44">
        <v>0.22497049625642623</v>
      </c>
      <c r="CV90" s="44">
        <v>4.0413824740794837</v>
      </c>
      <c r="CW90" s="44">
        <v>1.0403160347075409</v>
      </c>
      <c r="CX90" s="44">
        <v>-0.22865787257255113</v>
      </c>
      <c r="CY90" s="44">
        <v>2.9002341066891977</v>
      </c>
      <c r="CZ90" s="44">
        <v>0.49687225846367722</v>
      </c>
      <c r="DA90" s="44">
        <v>-3.1329330271381461E-2</v>
      </c>
      <c r="DB90" s="44">
        <v>-0.39847813322663117</v>
      </c>
      <c r="DC90" s="44">
        <v>0.2624254102896505</v>
      </c>
      <c r="DD90" s="45">
        <v>3505</v>
      </c>
      <c r="DE90" s="45">
        <v>31980</v>
      </c>
      <c r="DF90" s="44">
        <v>24.423145189918351</v>
      </c>
      <c r="DG90" s="44">
        <v>4.0710292666885861</v>
      </c>
      <c r="DH90" s="45">
        <v>11399</v>
      </c>
      <c r="DI90" s="45">
        <v>120137</v>
      </c>
      <c r="DJ90" s="44">
        <v>30.872560275545347</v>
      </c>
      <c r="DK90" s="44">
        <v>18.743685743150884</v>
      </c>
    </row>
    <row r="91" spans="1:115" x14ac:dyDescent="0.2">
      <c r="A91" s="42">
        <v>2024</v>
      </c>
      <c r="B91" s="42" t="s">
        <v>172</v>
      </c>
      <c r="C91" s="42" t="s">
        <v>161</v>
      </c>
      <c r="D91" s="43">
        <v>106.79748158407661</v>
      </c>
      <c r="E91" s="43">
        <v>104.02644052366487</v>
      </c>
      <c r="F91" s="43">
        <v>112.21603228343908</v>
      </c>
      <c r="G91" s="43">
        <v>105.36490842440458</v>
      </c>
      <c r="H91" s="43">
        <v>92.372462726782814</v>
      </c>
      <c r="I91" s="43">
        <v>89.925667786019815</v>
      </c>
      <c r="J91" s="43">
        <v>119.39035447519537</v>
      </c>
      <c r="K91" s="43">
        <v>126.85338819959821</v>
      </c>
      <c r="L91" s="43">
        <v>162.68694517876762</v>
      </c>
      <c r="M91" s="43">
        <v>117.2852229050217</v>
      </c>
      <c r="N91" s="43">
        <v>139.5778498913933</v>
      </c>
      <c r="O91" s="43">
        <v>162.20431427024141</v>
      </c>
      <c r="P91" s="43">
        <v>159.28338853069053</v>
      </c>
      <c r="Q91" s="43">
        <v>229.61370695893487</v>
      </c>
      <c r="R91" s="43">
        <v>315.38867552701993</v>
      </c>
      <c r="S91" s="43">
        <v>159.56299002917928</v>
      </c>
      <c r="T91" s="43">
        <v>219.05842601466986</v>
      </c>
      <c r="U91" s="43">
        <v>160.73117697112781</v>
      </c>
      <c r="V91" s="43">
        <v>188.25395393984644</v>
      </c>
      <c r="W91" s="43">
        <v>230.77808063433417</v>
      </c>
      <c r="X91" s="43">
        <v>180.7727607743204</v>
      </c>
      <c r="Y91" s="43">
        <v>318.82770802735723</v>
      </c>
      <c r="Z91" s="43">
        <v>366.28553324497727</v>
      </c>
      <c r="AA91" s="43">
        <v>225.37941959891771</v>
      </c>
      <c r="AB91" s="44">
        <v>0.21052361604785297</v>
      </c>
      <c r="AC91" s="44">
        <v>-3.4070235404377258</v>
      </c>
      <c r="AD91" s="44">
        <v>0.69983350862707905</v>
      </c>
      <c r="AE91" s="44">
        <v>8.0799007212584151E-2</v>
      </c>
      <c r="AF91" s="44">
        <v>1.6463786259038882</v>
      </c>
      <c r="AG91" s="44">
        <v>2.1673138024933092</v>
      </c>
      <c r="AH91" s="44">
        <v>-1.0024344837462507</v>
      </c>
      <c r="AI91" s="44">
        <v>3.7453183524096989</v>
      </c>
      <c r="AJ91" s="44">
        <v>11.707044199522221</v>
      </c>
      <c r="AK91" s="44">
        <v>18.567559145423406</v>
      </c>
      <c r="AL91" s="44">
        <v>10.670558983623968</v>
      </c>
      <c r="AM91" s="44">
        <v>10.038034060215285</v>
      </c>
      <c r="AN91" s="44">
        <v>21.995774755039065</v>
      </c>
      <c r="AO91" s="44">
        <v>20.01521589994617</v>
      </c>
      <c r="AP91" s="44">
        <v>3.978641663724436</v>
      </c>
      <c r="AQ91" s="44">
        <v>11.23525637604974</v>
      </c>
      <c r="AR91" s="44">
        <v>10.875660959333588</v>
      </c>
      <c r="AS91" s="44">
        <v>16.056491372177241</v>
      </c>
      <c r="AT91" s="44">
        <v>9.355571187852906</v>
      </c>
      <c r="AU91" s="44">
        <v>9.4394249568284572</v>
      </c>
      <c r="AV91" s="44">
        <v>16.274135732361028</v>
      </c>
      <c r="AW91" s="44">
        <v>22.049069574977121</v>
      </c>
      <c r="AX91" s="44">
        <v>5.8501635472768099</v>
      </c>
      <c r="AY91" s="44">
        <v>14.862754545774193</v>
      </c>
      <c r="AZ91" s="44">
        <v>-0.16571628121632154</v>
      </c>
      <c r="BA91" s="44">
        <v>-1.8586299452585608</v>
      </c>
      <c r="BB91" s="44">
        <v>-0.51946506835156558</v>
      </c>
      <c r="BC91" s="44">
        <v>0.38406457602080391</v>
      </c>
      <c r="BD91" s="44">
        <v>-1.3355093737212442</v>
      </c>
      <c r="BE91" s="44">
        <v>-3.6502992434790937</v>
      </c>
      <c r="BF91" s="44">
        <v>-2.0066204287515932</v>
      </c>
      <c r="BG91" s="44">
        <v>3.0541496024727888</v>
      </c>
      <c r="BH91" s="44">
        <v>4.8316818552232466</v>
      </c>
      <c r="BI91" s="44">
        <v>7.6418114240139667</v>
      </c>
      <c r="BJ91" s="44">
        <v>-1.1298868178636012</v>
      </c>
      <c r="BK91" s="44">
        <v>6.11563499819745</v>
      </c>
      <c r="BL91" s="44">
        <v>6.0785417622314375</v>
      </c>
      <c r="BM91" s="44">
        <v>0.83906056739269097</v>
      </c>
      <c r="BN91" s="44">
        <v>-4.1301166246401788</v>
      </c>
      <c r="BO91" s="44">
        <v>6.2486901692976771</v>
      </c>
      <c r="BP91" s="44">
        <v>5.8500870298340946</v>
      </c>
      <c r="BQ91" s="44">
        <v>4.4699476265571469</v>
      </c>
      <c r="BR91" s="44">
        <v>-1.3690976031595081</v>
      </c>
      <c r="BS91" s="44">
        <v>8.1469939678472603</v>
      </c>
      <c r="BT91" s="44">
        <v>4.4617377963881655</v>
      </c>
      <c r="BU91" s="44">
        <v>3.3018830790992659</v>
      </c>
      <c r="BV91" s="44">
        <v>-1.516301863613112</v>
      </c>
      <c r="BW91" s="44">
        <v>12.003866253482842</v>
      </c>
      <c r="BX91" s="44">
        <v>-0.11075100682305106</v>
      </c>
      <c r="BY91" s="44">
        <v>-0.256291077512528</v>
      </c>
      <c r="BZ91" s="44">
        <v>4.962150515601535E-2</v>
      </c>
      <c r="CA91" s="44">
        <v>-7.5401052531871182E-2</v>
      </c>
      <c r="CB91" s="44">
        <v>0.16739275326643221</v>
      </c>
      <c r="CC91" s="44">
        <v>3.9949916644688888E-2</v>
      </c>
      <c r="CD91" s="44">
        <v>-0.31465439219359803</v>
      </c>
      <c r="CE91" s="44">
        <v>0.27863134034783138</v>
      </c>
      <c r="CF91" s="44">
        <v>10.892669688255992</v>
      </c>
      <c r="CG91" s="44">
        <v>2.0544350811380592</v>
      </c>
      <c r="CH91" s="44">
        <v>0.75495418732504105</v>
      </c>
      <c r="CI91" s="44">
        <v>4.741774496703286</v>
      </c>
      <c r="CJ91" s="44">
        <v>2.2369116652709939</v>
      </c>
      <c r="CK91" s="44">
        <v>0.36804611993815878</v>
      </c>
      <c r="CL91" s="44">
        <v>0.27450813632469656</v>
      </c>
      <c r="CM91" s="44">
        <v>0.46204000155571429</v>
      </c>
      <c r="CN91" s="44">
        <v>-0.30271325442660668</v>
      </c>
      <c r="CO91" s="44">
        <v>-0.20026072457393176</v>
      </c>
      <c r="CP91" s="44">
        <v>-6.2230146664159144E-2</v>
      </c>
      <c r="CQ91" s="44">
        <v>0.18925334632860358</v>
      </c>
      <c r="CR91" s="44">
        <v>-0.14126012689505413</v>
      </c>
      <c r="CS91" s="44">
        <v>-6.922907296570005E-2</v>
      </c>
      <c r="CT91" s="44">
        <v>-0.24862488487047954</v>
      </c>
      <c r="CU91" s="44">
        <v>0.22963835521409695</v>
      </c>
      <c r="CV91" s="44">
        <v>4.6721422621915281</v>
      </c>
      <c r="CW91" s="44">
        <v>1.0635100490433178</v>
      </c>
      <c r="CX91" s="44">
        <v>-0.13644481674991923</v>
      </c>
      <c r="CY91" s="44">
        <v>3.0942320511559256</v>
      </c>
      <c r="CZ91" s="44">
        <v>0.68225759270264219</v>
      </c>
      <c r="DA91" s="44">
        <v>1.0985140384993151E-2</v>
      </c>
      <c r="DB91" s="44">
        <v>-0.32708738938208215</v>
      </c>
      <c r="DC91" s="44">
        <v>0.28468963503666378</v>
      </c>
      <c r="DD91" s="45">
        <v>3634</v>
      </c>
      <c r="DE91" s="45">
        <v>35614</v>
      </c>
      <c r="DF91" s="44">
        <v>11.029636419187284</v>
      </c>
      <c r="DG91" s="44">
        <v>4.7472018525665849</v>
      </c>
      <c r="DH91" s="45">
        <v>13923</v>
      </c>
      <c r="DI91" s="45">
        <v>134060</v>
      </c>
      <c r="DJ91" s="44">
        <v>46.557894736842108</v>
      </c>
      <c r="DK91" s="44">
        <v>21.13577519871086</v>
      </c>
    </row>
    <row r="92" spans="1:115" x14ac:dyDescent="0.2">
      <c r="A92" s="42" t="s">
        <v>493</v>
      </c>
      <c r="B92" s="42" t="s">
        <v>160</v>
      </c>
      <c r="C92" s="42" t="s">
        <v>161</v>
      </c>
      <c r="D92" s="43">
        <v>101.88106292016705</v>
      </c>
      <c r="E92" s="43">
        <v>104.1333109037474</v>
      </c>
      <c r="F92" s="43">
        <v>111.46765766900269</v>
      </c>
      <c r="G92" s="43">
        <v>102.4861017727726</v>
      </c>
      <c r="H92" s="43">
        <v>90.859828752769275</v>
      </c>
      <c r="I92" s="43">
        <v>89.801392402654386</v>
      </c>
      <c r="J92" s="43">
        <v>89.478001813393206</v>
      </c>
      <c r="K92" s="43">
        <v>126.03205681316683</v>
      </c>
      <c r="L92" s="43">
        <v>123.57261001281456</v>
      </c>
      <c r="M92" s="43">
        <v>108.66017230459357</v>
      </c>
      <c r="N92" s="43">
        <v>135.10459244341712</v>
      </c>
      <c r="O92" s="43">
        <v>123.21257094809886</v>
      </c>
      <c r="P92" s="43">
        <v>139.90821215018499</v>
      </c>
      <c r="Q92" s="43">
        <v>118.67846425019468</v>
      </c>
      <c r="R92" s="43">
        <v>107.60197766797597</v>
      </c>
      <c r="S92" s="43">
        <v>143.46442632112968</v>
      </c>
      <c r="T92" s="43">
        <v>171.43244294526895</v>
      </c>
      <c r="U92" s="43">
        <v>149.2400263851394</v>
      </c>
      <c r="V92" s="43">
        <v>182.10171781113058</v>
      </c>
      <c r="W92" s="43">
        <v>181.28038405046942</v>
      </c>
      <c r="X92" s="43">
        <v>165.28112764493147</v>
      </c>
      <c r="Y92" s="43">
        <v>162.15925025698451</v>
      </c>
      <c r="Z92" s="43">
        <v>124.63304815237836</v>
      </c>
      <c r="AA92" s="43">
        <v>204.76648005107822</v>
      </c>
      <c r="AB92" s="44">
        <v>-0.29968776177453638</v>
      </c>
      <c r="AC92" s="44">
        <v>-2.517785682525564</v>
      </c>
      <c r="AD92" s="44">
        <v>-6.3969150244858053E-2</v>
      </c>
      <c r="AE92" s="44">
        <v>-0.81405909068857918</v>
      </c>
      <c r="AF92" s="44">
        <v>1.4779148694285649</v>
      </c>
      <c r="AG92" s="44">
        <v>9.5512431790703687</v>
      </c>
      <c r="AH92" s="44">
        <v>-2.429378531073445</v>
      </c>
      <c r="AI92" s="44">
        <v>3.1463878330530326</v>
      </c>
      <c r="AJ92" s="44">
        <v>13.375439881967633</v>
      </c>
      <c r="AK92" s="44">
        <v>19.716676327380167</v>
      </c>
      <c r="AL92" s="44">
        <v>9.5130474816106378</v>
      </c>
      <c r="AM92" s="44">
        <v>10.619933643717626</v>
      </c>
      <c r="AN92" s="44">
        <v>24.134122565158055</v>
      </c>
      <c r="AO92" s="44">
        <v>18.640648449918551</v>
      </c>
      <c r="AP92" s="44">
        <v>9.4005895705585374</v>
      </c>
      <c r="AQ92" s="44">
        <v>10.676711286469098</v>
      </c>
      <c r="AR92" s="44">
        <v>12.410841060831945</v>
      </c>
      <c r="AS92" s="44">
        <v>17.249704721460503</v>
      </c>
      <c r="AT92" s="44">
        <v>8.6295334171273765</v>
      </c>
      <c r="AU92" s="44">
        <v>10.471002836518849</v>
      </c>
      <c r="AV92" s="44">
        <v>18.761260246902079</v>
      </c>
      <c r="AW92" s="44">
        <v>20.257177833007646</v>
      </c>
      <c r="AX92" s="44">
        <v>10.705024276328135</v>
      </c>
      <c r="AY92" s="44">
        <v>14.592494729155359</v>
      </c>
      <c r="AZ92" s="44">
        <v>-0.29968776177453638</v>
      </c>
      <c r="BA92" s="44">
        <v>-2.517785682525564</v>
      </c>
      <c r="BB92" s="44">
        <v>-6.3969150244858053E-2</v>
      </c>
      <c r="BC92" s="44">
        <v>-0.81405909068857918</v>
      </c>
      <c r="BD92" s="44">
        <v>1.4779148694285649</v>
      </c>
      <c r="BE92" s="44">
        <v>9.5512431790703687</v>
      </c>
      <c r="BF92" s="44">
        <v>-2.429378531073445</v>
      </c>
      <c r="BG92" s="44">
        <v>3.1463878330530326</v>
      </c>
      <c r="BH92" s="44">
        <v>13.375439881967633</v>
      </c>
      <c r="BI92" s="44">
        <v>19.716676327380167</v>
      </c>
      <c r="BJ92" s="44">
        <v>9.5130474816106378</v>
      </c>
      <c r="BK92" s="44">
        <v>10.619933643717626</v>
      </c>
      <c r="BL92" s="44">
        <v>24.134122565158055</v>
      </c>
      <c r="BM92" s="44">
        <v>18.640648449918551</v>
      </c>
      <c r="BN92" s="44">
        <v>9.4005895705585374</v>
      </c>
      <c r="BO92" s="44">
        <v>10.676711286469098</v>
      </c>
      <c r="BP92" s="44">
        <v>12.410841060831945</v>
      </c>
      <c r="BQ92" s="44">
        <v>17.249704721460503</v>
      </c>
      <c r="BR92" s="44">
        <v>8.6295334171273765</v>
      </c>
      <c r="BS92" s="44">
        <v>10.471002836518849</v>
      </c>
      <c r="BT92" s="44">
        <v>18.761260246902079</v>
      </c>
      <c r="BU92" s="44">
        <v>20.257177833007646</v>
      </c>
      <c r="BV92" s="44">
        <v>10.705024276328135</v>
      </c>
      <c r="BW92" s="44">
        <v>14.592494729155359</v>
      </c>
      <c r="BX92" s="44">
        <v>-0.24395324493430337</v>
      </c>
      <c r="BY92" s="44">
        <v>-0.20030347584482106</v>
      </c>
      <c r="BZ92" s="44">
        <v>-8.9760718756100172E-3</v>
      </c>
      <c r="CA92" s="44">
        <v>-0.63331524721321897</v>
      </c>
      <c r="CB92" s="44">
        <v>0.1472429524422198</v>
      </c>
      <c r="CC92" s="44">
        <v>0.17142630641110515</v>
      </c>
      <c r="CD92" s="44">
        <v>3.8911050495239928E-2</v>
      </c>
      <c r="CE92" s="44">
        <v>0.24106124065077222</v>
      </c>
      <c r="CF92" s="44">
        <v>13.387911490315858</v>
      </c>
      <c r="CG92" s="44">
        <v>2.6889580816192109</v>
      </c>
      <c r="CH92" s="44">
        <v>0.94427711952133475</v>
      </c>
      <c r="CI92" s="44">
        <v>5.5609320726267386</v>
      </c>
      <c r="CJ92" s="44">
        <v>2.8151311228854237</v>
      </c>
      <c r="CK92" s="44">
        <v>0.24184185220087939</v>
      </c>
      <c r="CL92" s="44">
        <v>0.49969241144119947</v>
      </c>
      <c r="CM92" s="44">
        <v>0.63707883002093046</v>
      </c>
      <c r="CN92" s="44">
        <v>-0.36576970972215861</v>
      </c>
      <c r="CO92" s="44">
        <v>-0.20558270629828151</v>
      </c>
      <c r="CP92" s="44">
        <v>-6.3620735091956981E-2</v>
      </c>
      <c r="CQ92" s="44">
        <v>2.061550666283269E-2</v>
      </c>
      <c r="CR92" s="44">
        <v>-9.4906945764735809E-2</v>
      </c>
      <c r="CS92" s="44">
        <v>-3.9036086900500422E-2</v>
      </c>
      <c r="CT92" s="44">
        <v>-0.20525189200243144</v>
      </c>
      <c r="CU92" s="44">
        <v>0.22201314967290814</v>
      </c>
      <c r="CV92" s="44">
        <v>6.0996260662316928</v>
      </c>
      <c r="CW92" s="44">
        <v>1.4517635167032654</v>
      </c>
      <c r="CX92" s="44">
        <v>8.354841548053776E-3</v>
      </c>
      <c r="CY92" s="44">
        <v>3.5606883117229531</v>
      </c>
      <c r="CZ92" s="44">
        <v>0.94067565055458957</v>
      </c>
      <c r="DA92" s="44">
        <v>4.389126337031863E-2</v>
      </c>
      <c r="DB92" s="44">
        <v>-0.21474891304909474</v>
      </c>
      <c r="DC92" s="44">
        <v>0.3090013953815986</v>
      </c>
      <c r="DD92" s="45">
        <v>2858</v>
      </c>
      <c r="DE92" s="45">
        <v>2858</v>
      </c>
      <c r="DF92" s="44">
        <v>0</v>
      </c>
      <c r="DG92" s="44">
        <v>0</v>
      </c>
      <c r="DH92" s="45">
        <v>12325</v>
      </c>
      <c r="DI92" s="45">
        <v>12325</v>
      </c>
      <c r="DJ92" s="44">
        <v>0</v>
      </c>
      <c r="DK92" s="44">
        <v>0</v>
      </c>
    </row>
    <row r="93" spans="1:115" x14ac:dyDescent="0.2">
      <c r="A93" s="42" t="s">
        <v>493</v>
      </c>
      <c r="B93" s="42" t="s">
        <v>162</v>
      </c>
      <c r="C93" s="42" t="s">
        <v>161</v>
      </c>
      <c r="D93" s="43">
        <v>101.58658224761841</v>
      </c>
      <c r="E93" s="43">
        <v>104.69141177751172</v>
      </c>
      <c r="F93" s="43">
        <v>111.52918240669641</v>
      </c>
      <c r="G93" s="43">
        <v>103.1505355152474</v>
      </c>
      <c r="H93" s="43">
        <v>90.351625651158614</v>
      </c>
      <c r="I93" s="43">
        <v>84.159289973533276</v>
      </c>
      <c r="J93" s="43">
        <v>84.866801951556496</v>
      </c>
      <c r="K93" s="43">
        <v>125.62056149219509</v>
      </c>
      <c r="L93" s="43">
        <v>120.38467227567715</v>
      </c>
      <c r="M93" s="43">
        <v>126.77497209315445</v>
      </c>
      <c r="N93" s="43">
        <v>131.51197066702142</v>
      </c>
      <c r="O93" s="43">
        <v>118.78568989918992</v>
      </c>
      <c r="P93" s="43">
        <v>127.13130764484416</v>
      </c>
      <c r="Q93" s="43">
        <v>94.883877281558043</v>
      </c>
      <c r="R93" s="43">
        <v>87.389918273543216</v>
      </c>
      <c r="S93" s="43">
        <v>129.69634526593589</v>
      </c>
      <c r="T93" s="43">
        <v>166.97144466408866</v>
      </c>
      <c r="U93" s="43">
        <v>173.06152224489125</v>
      </c>
      <c r="V93" s="43">
        <v>178.54376050324274</v>
      </c>
      <c r="W93" s="43">
        <v>174.05632223091649</v>
      </c>
      <c r="X93" s="43">
        <v>149.91209756046896</v>
      </c>
      <c r="Y93" s="43">
        <v>130.4805863085636</v>
      </c>
      <c r="Z93" s="43">
        <v>101.86693506039856</v>
      </c>
      <c r="AA93" s="43">
        <v>185.46300323294915</v>
      </c>
      <c r="AB93" s="44">
        <v>-4.3073487674527566E-2</v>
      </c>
      <c r="AC93" s="44">
        <v>-2.4831323968587338</v>
      </c>
      <c r="AD93" s="44">
        <v>0.42126286303580951</v>
      </c>
      <c r="AE93" s="44">
        <v>-0.62881858189028916</v>
      </c>
      <c r="AF93" s="44">
        <v>0.88164998077917556</v>
      </c>
      <c r="AG93" s="44">
        <v>2.3579201945338468</v>
      </c>
      <c r="AH93" s="44">
        <v>1.0487353485502782</v>
      </c>
      <c r="AI93" s="44">
        <v>2.963416292893073</v>
      </c>
      <c r="AJ93" s="44">
        <v>13.18755119237267</v>
      </c>
      <c r="AK93" s="44">
        <v>26.413608238416742</v>
      </c>
      <c r="AL93" s="44">
        <v>18.328059155665155</v>
      </c>
      <c r="AM93" s="44">
        <v>8.8136077326224083</v>
      </c>
      <c r="AN93" s="44">
        <v>15.561634225480914</v>
      </c>
      <c r="AO93" s="44">
        <v>16.088371331525408</v>
      </c>
      <c r="AP93" s="44">
        <v>6.6304474664440116</v>
      </c>
      <c r="AQ93" s="44">
        <v>7.8645689554350362</v>
      </c>
      <c r="AR93" s="44">
        <v>11.785607778699658</v>
      </c>
      <c r="AS93" s="44">
        <v>23.98245353888273</v>
      </c>
      <c r="AT93" s="44">
        <v>17.757016267066472</v>
      </c>
      <c r="AU93" s="44">
        <v>7.7954142560012762</v>
      </c>
      <c r="AV93" s="44">
        <v>10.470108953512458</v>
      </c>
      <c r="AW93" s="44">
        <v>17.285753041885577</v>
      </c>
      <c r="AX93" s="44">
        <v>7.950734251074465</v>
      </c>
      <c r="AY93" s="44">
        <v>11.698108968347087</v>
      </c>
      <c r="AZ93" s="44">
        <v>-0.17173123405895829</v>
      </c>
      <c r="BA93" s="44">
        <v>-2.5004158119421138</v>
      </c>
      <c r="BB93" s="44">
        <v>0.1781262181238974</v>
      </c>
      <c r="BC93" s="44">
        <v>-0.72122597830135415</v>
      </c>
      <c r="BD93" s="44">
        <v>1.1797400643570599</v>
      </c>
      <c r="BE93" s="44">
        <v>5.9491371492740974</v>
      </c>
      <c r="BF93" s="44">
        <v>-0.76673547626069372</v>
      </c>
      <c r="BG93" s="44">
        <v>3.0549704426340085</v>
      </c>
      <c r="BH93" s="44">
        <v>13.282645269303096</v>
      </c>
      <c r="BI93" s="44">
        <v>23.232020540679788</v>
      </c>
      <c r="BJ93" s="44">
        <v>13.690759287272126</v>
      </c>
      <c r="BK93" s="44">
        <v>9.7258590147525581</v>
      </c>
      <c r="BL93" s="44">
        <v>19.899755515446181</v>
      </c>
      <c r="BM93" s="44">
        <v>17.492973891274733</v>
      </c>
      <c r="BN93" s="44">
        <v>8.1414961297992647</v>
      </c>
      <c r="BO93" s="44">
        <v>9.3234513429314205</v>
      </c>
      <c r="BP93" s="44">
        <v>12.101473780724326</v>
      </c>
      <c r="BQ93" s="44">
        <v>20.771254990737688</v>
      </c>
      <c r="BR93" s="44">
        <v>12.964340663289731</v>
      </c>
      <c r="BS93" s="44">
        <v>9.1440096810179394</v>
      </c>
      <c r="BT93" s="44">
        <v>14.667975024890323</v>
      </c>
      <c r="BU93" s="44">
        <v>18.913903943665833</v>
      </c>
      <c r="BV93" s="44">
        <v>9.4491060798602931</v>
      </c>
      <c r="BW93" s="44">
        <v>13.198413302959944</v>
      </c>
      <c r="BX93" s="44">
        <v>-7.6025020650462238E-2</v>
      </c>
      <c r="BY93" s="44">
        <v>-0.19884566798586514</v>
      </c>
      <c r="BZ93" s="44">
        <v>2.6027082199394945E-2</v>
      </c>
      <c r="CA93" s="44">
        <v>-0.38136865628328531</v>
      </c>
      <c r="CB93" s="44">
        <v>9.3444178051262428E-2</v>
      </c>
      <c r="CC93" s="44">
        <v>4.2514886717567188E-2</v>
      </c>
      <c r="CD93" s="44">
        <v>0.11514448480250752</v>
      </c>
      <c r="CE93" s="44">
        <v>0.22705867184799086</v>
      </c>
      <c r="CF93" s="44">
        <v>13.112838898857305</v>
      </c>
      <c r="CG93" s="44">
        <v>4.1394414007965716</v>
      </c>
      <c r="CH93" s="44">
        <v>1.7078182156918911</v>
      </c>
      <c r="CI93" s="44">
        <v>4.59330953258279</v>
      </c>
      <c r="CJ93" s="44">
        <v>1.8400415553170999</v>
      </c>
      <c r="CK93" s="44">
        <v>0.17251322055159701</v>
      </c>
      <c r="CL93" s="44">
        <v>0.2887152404306868</v>
      </c>
      <c r="CM93" s="44">
        <v>0.3709997334866772</v>
      </c>
      <c r="CN93" s="44">
        <v>-5.9909745714648466E-2</v>
      </c>
      <c r="CO93" s="44">
        <v>-0.19940572055932276</v>
      </c>
      <c r="CP93" s="44">
        <v>1.2373323924282855E-2</v>
      </c>
      <c r="CQ93" s="44">
        <v>-0.40834906034227919</v>
      </c>
      <c r="CR93" s="44">
        <v>0.12481648539666761</v>
      </c>
      <c r="CS93" s="44">
        <v>0.10693016981047812</v>
      </c>
      <c r="CT93" s="44">
        <v>6.9858323388853241E-2</v>
      </c>
      <c r="CU93" s="44">
        <v>0.23386673266669844</v>
      </c>
      <c r="CV93" s="44">
        <v>13.219857818787077</v>
      </c>
      <c r="CW93" s="44">
        <v>3.4257638954639855</v>
      </c>
      <c r="CX93" s="44">
        <v>1.3223616299172909</v>
      </c>
      <c r="CY93" s="44">
        <v>5.0890584891320891</v>
      </c>
      <c r="CZ93" s="44">
        <v>2.3339527377670448</v>
      </c>
      <c r="DA93" s="44">
        <v>0.206034716573916</v>
      </c>
      <c r="DB93" s="44">
        <v>0.39123794088713448</v>
      </c>
      <c r="DC93" s="44">
        <v>0.45144840904553662</v>
      </c>
      <c r="DD93" s="45">
        <v>3064</v>
      </c>
      <c r="DE93" s="45">
        <v>5922</v>
      </c>
      <c r="DF93" s="44">
        <v>0</v>
      </c>
      <c r="DG93" s="44">
        <v>0</v>
      </c>
      <c r="DH93" s="45">
        <v>14405</v>
      </c>
      <c r="DI93" s="45">
        <v>26730</v>
      </c>
      <c r="DJ93" s="44">
        <v>0</v>
      </c>
      <c r="DK93" s="44">
        <v>0</v>
      </c>
    </row>
    <row r="94" spans="1:115" x14ac:dyDescent="0.2">
      <c r="A94" s="42" t="s">
        <v>493</v>
      </c>
      <c r="B94" s="42" t="s">
        <v>163</v>
      </c>
      <c r="C94" s="42" t="s">
        <v>161</v>
      </c>
      <c r="D94" s="43">
        <v>101.4115019700875</v>
      </c>
      <c r="E94" s="43">
        <v>104.162997120437</v>
      </c>
      <c r="F94" s="43">
        <v>112.55237759392674</v>
      </c>
      <c r="G94" s="43">
        <v>102.96017500428962</v>
      </c>
      <c r="H94" s="43">
        <v>90.215406263098004</v>
      </c>
      <c r="I94" s="43">
        <v>83.867242821025101</v>
      </c>
      <c r="J94" s="43">
        <v>83.709684383230439</v>
      </c>
      <c r="K94" s="43">
        <v>125.88604234457321</v>
      </c>
      <c r="L94" s="43">
        <v>128.37856408027685</v>
      </c>
      <c r="M94" s="43">
        <v>117.94062323884474</v>
      </c>
      <c r="N94" s="43">
        <v>129.19534374816419</v>
      </c>
      <c r="O94" s="43">
        <v>131.48035101184115</v>
      </c>
      <c r="P94" s="43">
        <v>138.03784497748052</v>
      </c>
      <c r="Q94" s="43">
        <v>103.54112512818163</v>
      </c>
      <c r="R94" s="43">
        <v>107.18417822576494</v>
      </c>
      <c r="S94" s="43">
        <v>143.71540074490647</v>
      </c>
      <c r="T94" s="43">
        <v>179.5157778986146</v>
      </c>
      <c r="U94" s="43">
        <v>162.67996978864014</v>
      </c>
      <c r="V94" s="43">
        <v>176.31464458874487</v>
      </c>
      <c r="W94" s="43">
        <v>194.7835210332845</v>
      </c>
      <c r="X94" s="43">
        <v>161.86408650731653</v>
      </c>
      <c r="Y94" s="43">
        <v>143.21198542132154</v>
      </c>
      <c r="Z94" s="43">
        <v>125.06428705551878</v>
      </c>
      <c r="AA94" s="43">
        <v>206.57405381935857</v>
      </c>
      <c r="AB94" s="44">
        <v>0.92178900862147639</v>
      </c>
      <c r="AC94" s="44">
        <v>-2.4791550861589684</v>
      </c>
      <c r="AD94" s="44">
        <v>1.2522823578048126</v>
      </c>
      <c r="AE94" s="44">
        <v>1.0235830668406498</v>
      </c>
      <c r="AF94" s="44">
        <v>1.2380208464568554</v>
      </c>
      <c r="AG94" s="44">
        <v>3.3737984917407982</v>
      </c>
      <c r="AH94" s="44">
        <v>-0.28800658300760507</v>
      </c>
      <c r="AI94" s="44">
        <v>3.7028430839964654</v>
      </c>
      <c r="AJ94" s="44">
        <v>16.407673126080269</v>
      </c>
      <c r="AK94" s="44">
        <v>26.830622815035412</v>
      </c>
      <c r="AL94" s="44">
        <v>27.100957770881152</v>
      </c>
      <c r="AM94" s="44">
        <v>10.921598282104018</v>
      </c>
      <c r="AN94" s="44">
        <v>27.320153373846058</v>
      </c>
      <c r="AO94" s="44">
        <v>11.411195542657438</v>
      </c>
      <c r="AP94" s="44">
        <v>7.7694623120016848</v>
      </c>
      <c r="AQ94" s="44">
        <v>16.443605300809814</v>
      </c>
      <c r="AR94" s="44">
        <v>15.549029472074395</v>
      </c>
      <c r="AS94" s="44">
        <v>25.744314496400754</v>
      </c>
      <c r="AT94" s="44">
        <v>26.571541835682801</v>
      </c>
      <c r="AU94" s="44">
        <v>10.802184120747427</v>
      </c>
      <c r="AV94" s="44">
        <v>21.174909375274087</v>
      </c>
      <c r="AW94" s="44">
        <v>12.596202412015423</v>
      </c>
      <c r="AX94" s="44">
        <v>9.1259448601942914</v>
      </c>
      <c r="AY94" s="44">
        <v>20.533824473727911</v>
      </c>
      <c r="AZ94" s="44">
        <v>0.18936503786803893</v>
      </c>
      <c r="BA94" s="44">
        <v>-2.4933412252145515</v>
      </c>
      <c r="BB94" s="44">
        <v>0.53587825305048131</v>
      </c>
      <c r="BC94" s="44">
        <v>-0.14582685962984954</v>
      </c>
      <c r="BD94" s="44">
        <v>1.1991036720980341</v>
      </c>
      <c r="BE94" s="44">
        <v>5.0974531740942908</v>
      </c>
      <c r="BF94" s="44">
        <v>-0.61194625515499368</v>
      </c>
      <c r="BG94" s="44">
        <v>3.2700948580204781</v>
      </c>
      <c r="BH94" s="44">
        <v>14.3410016719683</v>
      </c>
      <c r="BI94" s="44">
        <v>24.410147744604771</v>
      </c>
      <c r="BJ94" s="44">
        <v>17.745747740872986</v>
      </c>
      <c r="BK94" s="44">
        <v>10.143858529956429</v>
      </c>
      <c r="BL94" s="44">
        <v>22.329276416836287</v>
      </c>
      <c r="BM94" s="44">
        <v>15.435412962184891</v>
      </c>
      <c r="BN94" s="44">
        <v>8.00923926659285</v>
      </c>
      <c r="BO94" s="44">
        <v>11.677611999873715</v>
      </c>
      <c r="BP94" s="44">
        <v>13.272889891798666</v>
      </c>
      <c r="BQ94" s="44">
        <v>22.394962260532679</v>
      </c>
      <c r="BR94" s="44">
        <v>17.097939634980229</v>
      </c>
      <c r="BS94" s="44">
        <v>9.7254213592320902</v>
      </c>
      <c r="BT94" s="44">
        <v>16.795974618192801</v>
      </c>
      <c r="BU94" s="44">
        <v>16.761248160629606</v>
      </c>
      <c r="BV94" s="44">
        <v>9.333926696742644</v>
      </c>
      <c r="BW94" s="44">
        <v>15.634239849016062</v>
      </c>
      <c r="BX94" s="44">
        <v>0.92178900862147373</v>
      </c>
      <c r="BY94" s="44">
        <v>-0.19910135827213679</v>
      </c>
      <c r="BZ94" s="44">
        <v>0.12332677407233472</v>
      </c>
      <c r="CA94" s="44">
        <v>0.54590250697096332</v>
      </c>
      <c r="CB94" s="44">
        <v>0.13160331932427427</v>
      </c>
      <c r="CC94" s="44">
        <v>6.0506483848216781E-2</v>
      </c>
      <c r="CD94" s="44">
        <v>-2.4999273684392996E-2</v>
      </c>
      <c r="CE94" s="44">
        <v>0.28455055636228133</v>
      </c>
      <c r="CF94" s="44">
        <v>16.407673126080269</v>
      </c>
      <c r="CG94" s="44">
        <v>3.7553816530089104</v>
      </c>
      <c r="CH94" s="44">
        <v>2.2706773286523774</v>
      </c>
      <c r="CI94" s="44">
        <v>6.0197085143724847</v>
      </c>
      <c r="CJ94" s="44">
        <v>3.0265182018253962</v>
      </c>
      <c r="CK94" s="44">
        <v>0.13402002711823205</v>
      </c>
      <c r="CL94" s="44">
        <v>0.43433220185913113</v>
      </c>
      <c r="CM94" s="44">
        <v>0.76703519924392805</v>
      </c>
      <c r="CN94" s="44">
        <v>0.18936503786804337</v>
      </c>
      <c r="CO94" s="44">
        <v>-0.19871261293225659</v>
      </c>
      <c r="CP94" s="44">
        <v>5.2324215104083784E-2</v>
      </c>
      <c r="CQ94" s="44">
        <v>-7.7876138494916466E-2</v>
      </c>
      <c r="CR94" s="44">
        <v>0.12668666139019502</v>
      </c>
      <c r="CS94" s="44">
        <v>9.1282614386013886E-2</v>
      </c>
      <c r="CT94" s="44">
        <v>-5.4247953678836565E-2</v>
      </c>
      <c r="CU94" s="44">
        <v>0.24990825209378215</v>
      </c>
      <c r="CV94" s="44">
        <v>14.3410016719683</v>
      </c>
      <c r="CW94" s="44">
        <v>3.5343816881536343</v>
      </c>
      <c r="CX94" s="44">
        <v>1.6652855758745184</v>
      </c>
      <c r="CY94" s="44">
        <v>5.4166554299722449</v>
      </c>
      <c r="CZ94" s="44">
        <v>2.5587002237509959</v>
      </c>
      <c r="DA94" s="44">
        <v>0.18147330103491291</v>
      </c>
      <c r="DB94" s="44">
        <v>0.42654473178950708</v>
      </c>
      <c r="DC94" s="44">
        <v>0.55796072139248498</v>
      </c>
      <c r="DD94" s="45">
        <v>3259</v>
      </c>
      <c r="DE94" s="45">
        <v>9181</v>
      </c>
      <c r="DF94" s="44">
        <v>35.060091172813927</v>
      </c>
      <c r="DG94" s="44">
        <v>27.567041822981796</v>
      </c>
      <c r="DH94" s="45">
        <v>13986</v>
      </c>
      <c r="DI94" s="45">
        <v>40716</v>
      </c>
      <c r="DJ94" s="44">
        <v>33.098591549295776</v>
      </c>
      <c r="DK94" s="44">
        <v>33.416344452454297</v>
      </c>
    </row>
    <row r="95" spans="1:115" x14ac:dyDescent="0.2">
      <c r="A95" s="42">
        <v>2019</v>
      </c>
      <c r="B95" s="42" t="s">
        <v>160</v>
      </c>
      <c r="C95" s="42" t="s">
        <v>173</v>
      </c>
      <c r="D95" s="43">
        <v>97.491321695408772</v>
      </c>
      <c r="E95" s="43">
        <v>97.377210753983462</v>
      </c>
      <c r="F95" s="43">
        <v>99.620417586662967</v>
      </c>
      <c r="G95" s="43">
        <v>95.969767350312949</v>
      </c>
      <c r="H95" s="43">
        <v>102.326472520254</v>
      </c>
      <c r="I95" s="43">
        <v>106.93839740620656</v>
      </c>
      <c r="J95" s="43">
        <v>93.660758284845002</v>
      </c>
      <c r="K95" s="43">
        <v>98.465089440276969</v>
      </c>
      <c r="L95" s="43">
        <v>89.587133158787807</v>
      </c>
      <c r="M95" s="43">
        <v>80.759864035680323</v>
      </c>
      <c r="N95" s="43">
        <v>96.122121493799298</v>
      </c>
      <c r="O95" s="43">
        <v>89.881430068032927</v>
      </c>
      <c r="P95" s="43">
        <v>92.958875866676834</v>
      </c>
      <c r="Q95" s="43">
        <v>137.50952068128657</v>
      </c>
      <c r="R95" s="43">
        <v>68.756059825908892</v>
      </c>
      <c r="S95" s="43">
        <v>92.423288990444306</v>
      </c>
      <c r="T95" s="43">
        <v>87.840181617969506</v>
      </c>
      <c r="U95" s="43">
        <v>79.176901751943049</v>
      </c>
      <c r="V95" s="43">
        <v>93.669167792497035</v>
      </c>
      <c r="W95" s="43">
        <v>87.752796150828402</v>
      </c>
      <c r="X95" s="43">
        <v>92.262341481643489</v>
      </c>
      <c r="Y95" s="43">
        <v>135.18465110801338</v>
      </c>
      <c r="Z95" s="43">
        <v>68.536718226264838</v>
      </c>
      <c r="AA95" s="43">
        <v>91.213320419218718</v>
      </c>
      <c r="AB95" s="44"/>
      <c r="AC95" s="44"/>
      <c r="AD95" s="44"/>
      <c r="AE95" s="44"/>
      <c r="AF95" s="44"/>
      <c r="AG95" s="44"/>
      <c r="AH95" s="44"/>
      <c r="AI95" s="44"/>
      <c r="AJ95" s="44"/>
      <c r="AK95" s="44"/>
      <c r="AL95" s="44"/>
      <c r="AM95" s="44"/>
      <c r="AN95" s="44"/>
      <c r="AO95" s="44"/>
      <c r="AP95" s="44"/>
      <c r="AQ95" s="44"/>
      <c r="AR95" s="44"/>
      <c r="AS95" s="44"/>
      <c r="AT95" s="44"/>
      <c r="AU95" s="44"/>
      <c r="AV95" s="44"/>
      <c r="AW95" s="44"/>
      <c r="AX95" s="44"/>
      <c r="AY95" s="44"/>
      <c r="AZ95" s="44"/>
      <c r="BA95" s="44"/>
      <c r="BB95" s="44"/>
      <c r="BC95" s="44"/>
      <c r="BD95" s="44"/>
      <c r="BE95" s="44"/>
      <c r="BF95" s="44"/>
      <c r="BG95" s="44"/>
      <c r="BH95" s="44"/>
      <c r="BI95" s="44"/>
      <c r="BJ95" s="44"/>
      <c r="BK95" s="44"/>
      <c r="BL95" s="44"/>
      <c r="BM95" s="44"/>
      <c r="BN95" s="44"/>
      <c r="BO95" s="44"/>
      <c r="BP95" s="44"/>
      <c r="BQ95" s="44"/>
      <c r="BR95" s="44"/>
      <c r="BS95" s="44"/>
      <c r="BT95" s="44"/>
      <c r="BU95" s="44"/>
      <c r="BV95" s="44"/>
      <c r="BW95" s="44"/>
      <c r="BX95" s="44"/>
      <c r="BY95" s="44"/>
      <c r="BZ95" s="44"/>
      <c r="CA95" s="44"/>
      <c r="CB95" s="44"/>
      <c r="CC95" s="44"/>
      <c r="CD95" s="44"/>
      <c r="CE95" s="44"/>
      <c r="CF95" s="44"/>
      <c r="CG95" s="44"/>
      <c r="CH95" s="44"/>
      <c r="CI95" s="44"/>
      <c r="CJ95" s="44"/>
      <c r="CK95" s="44"/>
      <c r="CL95" s="44"/>
      <c r="CM95" s="44"/>
      <c r="CN95" s="44"/>
      <c r="CO95" s="44"/>
      <c r="CP95" s="44"/>
      <c r="CQ95" s="44"/>
      <c r="CR95" s="44"/>
      <c r="CS95" s="44"/>
      <c r="CT95" s="44"/>
      <c r="CU95" s="44"/>
      <c r="CV95" s="44"/>
      <c r="CW95" s="44"/>
      <c r="CX95" s="44"/>
      <c r="CY95" s="44"/>
      <c r="CZ95" s="44"/>
      <c r="DA95" s="44"/>
      <c r="DB95" s="44"/>
      <c r="DC95" s="44"/>
      <c r="DD95" s="45">
        <v>773</v>
      </c>
      <c r="DE95" s="45">
        <v>773</v>
      </c>
      <c r="DF95" s="44"/>
      <c r="DG95" s="44"/>
      <c r="DH95" s="45">
        <v>1145</v>
      </c>
      <c r="DI95" s="45">
        <v>1145</v>
      </c>
      <c r="DJ95" s="44"/>
      <c r="DK95" s="44"/>
    </row>
    <row r="96" spans="1:115" x14ac:dyDescent="0.2">
      <c r="A96" s="42">
        <v>2019</v>
      </c>
      <c r="B96" s="42" t="s">
        <v>162</v>
      </c>
      <c r="C96" s="42" t="s">
        <v>173</v>
      </c>
      <c r="D96" s="43">
        <v>97.331427113767091</v>
      </c>
      <c r="E96" s="43">
        <v>98.757049772764603</v>
      </c>
      <c r="F96" s="43">
        <v>100.82112809879334</v>
      </c>
      <c r="G96" s="43">
        <v>94.977758532456789</v>
      </c>
      <c r="H96" s="43">
        <v>101.76811911539305</v>
      </c>
      <c r="I96" s="43">
        <v>105.71560907827697</v>
      </c>
      <c r="J96" s="43">
        <v>95.809446269026765</v>
      </c>
      <c r="K96" s="43">
        <v>98.850877916082752</v>
      </c>
      <c r="L96" s="43">
        <v>86.123730058104471</v>
      </c>
      <c r="M96" s="43">
        <v>84.832274321355811</v>
      </c>
      <c r="N96" s="43">
        <v>92.038900921179462</v>
      </c>
      <c r="O96" s="43">
        <v>85.912645387214255</v>
      </c>
      <c r="P96" s="43">
        <v>87.89081167342998</v>
      </c>
      <c r="Q96" s="43">
        <v>124.42617764533352</v>
      </c>
      <c r="R96" s="43">
        <v>63.135694111879225</v>
      </c>
      <c r="S96" s="43">
        <v>86.993441852938176</v>
      </c>
      <c r="T96" s="43">
        <v>84.876158233134291</v>
      </c>
      <c r="U96" s="43">
        <v>83.483273484778707</v>
      </c>
      <c r="V96" s="43">
        <v>90.02185023534679</v>
      </c>
      <c r="W96" s="43">
        <v>84.465663239829226</v>
      </c>
      <c r="X96" s="43">
        <v>87.368791434110264</v>
      </c>
      <c r="Y96" s="43">
        <v>123.62868048902595</v>
      </c>
      <c r="Z96" s="43">
        <v>62.901175405413035</v>
      </c>
      <c r="AA96" s="43">
        <v>85.925718063801256</v>
      </c>
      <c r="AB96" s="44"/>
      <c r="AC96" s="44"/>
      <c r="AD96" s="44"/>
      <c r="AE96" s="44"/>
      <c r="AF96" s="44"/>
      <c r="AG96" s="44"/>
      <c r="AH96" s="44"/>
      <c r="AI96" s="44"/>
      <c r="AJ96" s="44"/>
      <c r="AK96" s="44"/>
      <c r="AL96" s="44"/>
      <c r="AM96" s="44"/>
      <c r="AN96" s="44"/>
      <c r="AO96" s="44"/>
      <c r="AP96" s="44"/>
      <c r="AQ96" s="44"/>
      <c r="AR96" s="44"/>
      <c r="AS96" s="44"/>
      <c r="AT96" s="44"/>
      <c r="AU96" s="44"/>
      <c r="AV96" s="44"/>
      <c r="AW96" s="44"/>
      <c r="AX96" s="44"/>
      <c r="AY96" s="44"/>
      <c r="AZ96" s="44"/>
      <c r="BA96" s="44"/>
      <c r="BB96" s="44"/>
      <c r="BC96" s="44"/>
      <c r="BD96" s="44"/>
      <c r="BE96" s="44"/>
      <c r="BF96" s="44"/>
      <c r="BG96" s="44"/>
      <c r="BH96" s="44"/>
      <c r="BI96" s="44"/>
      <c r="BJ96" s="44"/>
      <c r="BK96" s="44"/>
      <c r="BL96" s="44"/>
      <c r="BM96" s="44"/>
      <c r="BN96" s="44"/>
      <c r="BO96" s="44"/>
      <c r="BP96" s="44"/>
      <c r="BQ96" s="44"/>
      <c r="BR96" s="44"/>
      <c r="BS96" s="44"/>
      <c r="BT96" s="44"/>
      <c r="BU96" s="44"/>
      <c r="BV96" s="44"/>
      <c r="BW96" s="44"/>
      <c r="BX96" s="44"/>
      <c r="BY96" s="44"/>
      <c r="BZ96" s="44"/>
      <c r="CA96" s="44"/>
      <c r="CB96" s="44"/>
      <c r="CC96" s="44"/>
      <c r="CD96" s="44"/>
      <c r="CE96" s="44"/>
      <c r="CF96" s="44"/>
      <c r="CG96" s="44"/>
      <c r="CH96" s="44"/>
      <c r="CI96" s="44"/>
      <c r="CJ96" s="44"/>
      <c r="CK96" s="44"/>
      <c r="CL96" s="44"/>
      <c r="CM96" s="44"/>
      <c r="CN96" s="44"/>
      <c r="CO96" s="44"/>
      <c r="CP96" s="44"/>
      <c r="CQ96" s="44"/>
      <c r="CR96" s="44"/>
      <c r="CS96" s="44"/>
      <c r="CT96" s="44"/>
      <c r="CU96" s="44"/>
      <c r="CV96" s="44"/>
      <c r="CW96" s="44"/>
      <c r="CX96" s="44"/>
      <c r="CY96" s="44"/>
      <c r="CZ96" s="44"/>
      <c r="DA96" s="44"/>
      <c r="DB96" s="44"/>
      <c r="DC96" s="44"/>
      <c r="DD96" s="45">
        <v>808</v>
      </c>
      <c r="DE96" s="45">
        <v>1581</v>
      </c>
      <c r="DF96" s="44"/>
      <c r="DG96" s="44"/>
      <c r="DH96" s="45">
        <v>1449</v>
      </c>
      <c r="DI96" s="45">
        <v>2594</v>
      </c>
      <c r="DJ96" s="44"/>
      <c r="DK96" s="44"/>
    </row>
    <row r="97" spans="1:115" x14ac:dyDescent="0.2">
      <c r="A97" s="42">
        <v>2019</v>
      </c>
      <c r="B97" s="42" t="s">
        <v>163</v>
      </c>
      <c r="C97" s="42" t="s">
        <v>173</v>
      </c>
      <c r="D97" s="43">
        <v>96.971195063889326</v>
      </c>
      <c r="E97" s="43">
        <v>100.26830203142967</v>
      </c>
      <c r="F97" s="43">
        <v>101.28929504156984</v>
      </c>
      <c r="G97" s="43">
        <v>93.91961579341023</v>
      </c>
      <c r="H97" s="43">
        <v>102.01445149989054</v>
      </c>
      <c r="I97" s="43">
        <v>99.04585456229735</v>
      </c>
      <c r="J97" s="43">
        <v>97.571247983692018</v>
      </c>
      <c r="K97" s="43">
        <v>99.790619075096856</v>
      </c>
      <c r="L97" s="43">
        <v>95.812520271390099</v>
      </c>
      <c r="M97" s="43">
        <v>89.536779501799117</v>
      </c>
      <c r="N97" s="43">
        <v>96.584729740255213</v>
      </c>
      <c r="O97" s="43">
        <v>100.5217655247483</v>
      </c>
      <c r="P97" s="43">
        <v>91.911947941631553</v>
      </c>
      <c r="Q97" s="43">
        <v>88.81858667582253</v>
      </c>
      <c r="R97" s="43">
        <v>72.863492670090451</v>
      </c>
      <c r="S97" s="43">
        <v>104.20915622670704</v>
      </c>
      <c r="T97" s="43">
        <v>94.765255495624018</v>
      </c>
      <c r="U97" s="43">
        <v>88.596762433024693</v>
      </c>
      <c r="V97" s="43">
        <v>94.979313422957375</v>
      </c>
      <c r="W97" s="43">
        <v>99.26423614126675</v>
      </c>
      <c r="X97" s="43">
        <v>91.538332529549677</v>
      </c>
      <c r="Y97" s="43">
        <v>88.419144187011256</v>
      </c>
      <c r="Z97" s="43">
        <v>72.559303686604466</v>
      </c>
      <c r="AA97" s="43">
        <v>102.99096180913776</v>
      </c>
      <c r="AB97" s="44"/>
      <c r="AC97" s="44"/>
      <c r="AD97" s="44"/>
      <c r="AE97" s="44"/>
      <c r="AF97" s="44"/>
      <c r="AG97" s="44"/>
      <c r="AH97" s="44"/>
      <c r="AI97" s="44"/>
      <c r="AJ97" s="44"/>
      <c r="AK97" s="44"/>
      <c r="AL97" s="44"/>
      <c r="AM97" s="44"/>
      <c r="AN97" s="44"/>
      <c r="AO97" s="44"/>
      <c r="AP97" s="44"/>
      <c r="AQ97" s="44"/>
      <c r="AR97" s="44"/>
      <c r="AS97" s="44"/>
      <c r="AT97" s="44"/>
      <c r="AU97" s="44"/>
      <c r="AV97" s="44"/>
      <c r="AW97" s="44"/>
      <c r="AX97" s="44"/>
      <c r="AY97" s="44"/>
      <c r="AZ97" s="44"/>
      <c r="BA97" s="44"/>
      <c r="BB97" s="44"/>
      <c r="BC97" s="44"/>
      <c r="BD97" s="44"/>
      <c r="BE97" s="44"/>
      <c r="BF97" s="44"/>
      <c r="BG97" s="44"/>
      <c r="BH97" s="44"/>
      <c r="BI97" s="44"/>
      <c r="BJ97" s="44"/>
      <c r="BK97" s="44"/>
      <c r="BL97" s="44"/>
      <c r="BM97" s="44"/>
      <c r="BN97" s="44"/>
      <c r="BO97" s="44"/>
      <c r="BP97" s="44"/>
      <c r="BQ97" s="44"/>
      <c r="BR97" s="44"/>
      <c r="BS97" s="44"/>
      <c r="BT97" s="44"/>
      <c r="BU97" s="44"/>
      <c r="BV97" s="44"/>
      <c r="BW97" s="44"/>
      <c r="BX97" s="44"/>
      <c r="BY97" s="44"/>
      <c r="BZ97" s="44"/>
      <c r="CA97" s="44"/>
      <c r="CB97" s="44"/>
      <c r="CC97" s="44"/>
      <c r="CD97" s="44"/>
      <c r="CE97" s="44"/>
      <c r="CF97" s="44"/>
      <c r="CG97" s="44"/>
      <c r="CH97" s="44"/>
      <c r="CI97" s="44"/>
      <c r="CJ97" s="44"/>
      <c r="CK97" s="44"/>
      <c r="CL97" s="44"/>
      <c r="CM97" s="44"/>
      <c r="CN97" s="44"/>
      <c r="CO97" s="44"/>
      <c r="CP97" s="44"/>
      <c r="CQ97" s="44"/>
      <c r="CR97" s="44"/>
      <c r="CS97" s="44"/>
      <c r="CT97" s="44"/>
      <c r="CU97" s="44"/>
      <c r="CV97" s="44"/>
      <c r="CW97" s="44"/>
      <c r="CX97" s="44"/>
      <c r="CY97" s="44"/>
      <c r="CZ97" s="44"/>
      <c r="DA97" s="44"/>
      <c r="DB97" s="44"/>
      <c r="DC97" s="44"/>
      <c r="DD97" s="45">
        <v>854</v>
      </c>
      <c r="DE97" s="45">
        <v>2435</v>
      </c>
      <c r="DF97" s="44"/>
      <c r="DG97" s="44"/>
      <c r="DH97" s="45">
        <v>1356</v>
      </c>
      <c r="DI97" s="45">
        <v>3950</v>
      </c>
      <c r="DJ97" s="44"/>
      <c r="DK97" s="44"/>
    </row>
    <row r="98" spans="1:115" x14ac:dyDescent="0.2">
      <c r="A98" s="42">
        <v>2019</v>
      </c>
      <c r="B98" s="42" t="s">
        <v>164</v>
      </c>
      <c r="C98" s="42" t="s">
        <v>173</v>
      </c>
      <c r="D98" s="43">
        <v>96.554177053241446</v>
      </c>
      <c r="E98" s="43">
        <v>99.939768931719868</v>
      </c>
      <c r="F98" s="43">
        <v>100.99187133664351</v>
      </c>
      <c r="G98" s="43">
        <v>93.94795890249182</v>
      </c>
      <c r="H98" s="43">
        <v>99.912415152178681</v>
      </c>
      <c r="I98" s="43">
        <v>98.045391384900412</v>
      </c>
      <c r="J98" s="43">
        <v>96.241632513138526</v>
      </c>
      <c r="K98" s="43">
        <v>100.23575962410354</v>
      </c>
      <c r="L98" s="43">
        <v>87.875321242806265</v>
      </c>
      <c r="M98" s="43">
        <v>81.856297597258134</v>
      </c>
      <c r="N98" s="43">
        <v>99.454652891765647</v>
      </c>
      <c r="O98" s="43">
        <v>89.005178116596255</v>
      </c>
      <c r="P98" s="43">
        <v>93.241080118199605</v>
      </c>
      <c r="Q98" s="43">
        <v>76.532191969331535</v>
      </c>
      <c r="R98" s="43">
        <v>74.5554700299313</v>
      </c>
      <c r="S98" s="43">
        <v>89.379384632277464</v>
      </c>
      <c r="T98" s="43">
        <v>87.29394575238436</v>
      </c>
      <c r="U98" s="43">
        <v>81.12613940020627</v>
      </c>
      <c r="V98" s="43">
        <v>98.136350212413419</v>
      </c>
      <c r="W98" s="43">
        <v>88.415241773898231</v>
      </c>
      <c r="X98" s="43">
        <v>93.125030253754844</v>
      </c>
      <c r="Y98" s="43">
        <v>76.350500136742738</v>
      </c>
      <c r="Z98" s="43">
        <v>74.289031141003363</v>
      </c>
      <c r="AA98" s="43">
        <v>88.590358756502823</v>
      </c>
      <c r="AB98" s="44"/>
      <c r="AC98" s="44"/>
      <c r="AD98" s="44"/>
      <c r="AE98" s="44"/>
      <c r="AF98" s="44"/>
      <c r="AG98" s="44"/>
      <c r="AH98" s="44"/>
      <c r="AI98" s="44"/>
      <c r="AJ98" s="44"/>
      <c r="AK98" s="44"/>
      <c r="AL98" s="44"/>
      <c r="AM98" s="44"/>
      <c r="AN98" s="44"/>
      <c r="AO98" s="44"/>
      <c r="AP98" s="44"/>
      <c r="AQ98" s="44"/>
      <c r="AR98" s="44"/>
      <c r="AS98" s="44"/>
      <c r="AT98" s="44"/>
      <c r="AU98" s="44"/>
      <c r="AV98" s="44"/>
      <c r="AW98" s="44"/>
      <c r="AX98" s="44"/>
      <c r="AY98" s="44"/>
      <c r="AZ98" s="44"/>
      <c r="BA98" s="44"/>
      <c r="BB98" s="44"/>
      <c r="BC98" s="44"/>
      <c r="BD98" s="44"/>
      <c r="BE98" s="44"/>
      <c r="BF98" s="44"/>
      <c r="BG98" s="44"/>
      <c r="BH98" s="44"/>
      <c r="BI98" s="44"/>
      <c r="BJ98" s="44"/>
      <c r="BK98" s="44"/>
      <c r="BL98" s="44"/>
      <c r="BM98" s="44"/>
      <c r="BN98" s="44"/>
      <c r="BO98" s="44"/>
      <c r="BP98" s="44"/>
      <c r="BQ98" s="44"/>
      <c r="BR98" s="44"/>
      <c r="BS98" s="44"/>
      <c r="BT98" s="44"/>
      <c r="BU98" s="44"/>
      <c r="BV98" s="44"/>
      <c r="BW98" s="44"/>
      <c r="BX98" s="44"/>
      <c r="BY98" s="44"/>
      <c r="BZ98" s="44"/>
      <c r="CA98" s="44"/>
      <c r="CB98" s="44"/>
      <c r="CC98" s="44"/>
      <c r="CD98" s="44"/>
      <c r="CE98" s="44"/>
      <c r="CF98" s="44"/>
      <c r="CG98" s="44"/>
      <c r="CH98" s="44"/>
      <c r="CI98" s="44"/>
      <c r="CJ98" s="44"/>
      <c r="CK98" s="44"/>
      <c r="CL98" s="44"/>
      <c r="CM98" s="44"/>
      <c r="CN98" s="44"/>
      <c r="CO98" s="44"/>
      <c r="CP98" s="44"/>
      <c r="CQ98" s="44"/>
      <c r="CR98" s="44"/>
      <c r="CS98" s="44"/>
      <c r="CT98" s="44"/>
      <c r="CU98" s="44"/>
      <c r="CV98" s="44"/>
      <c r="CW98" s="44"/>
      <c r="CX98" s="44"/>
      <c r="CY98" s="44"/>
      <c r="CZ98" s="44"/>
      <c r="DA98" s="44"/>
      <c r="DB98" s="44"/>
      <c r="DC98" s="44"/>
      <c r="DD98" s="45">
        <v>945</v>
      </c>
      <c r="DE98" s="45">
        <v>3380</v>
      </c>
      <c r="DF98" s="44"/>
      <c r="DG98" s="44"/>
      <c r="DH98" s="45">
        <v>1665</v>
      </c>
      <c r="DI98" s="45">
        <v>5615</v>
      </c>
      <c r="DJ98" s="44"/>
      <c r="DK98" s="44"/>
    </row>
    <row r="99" spans="1:115" x14ac:dyDescent="0.2">
      <c r="A99" s="42">
        <v>2019</v>
      </c>
      <c r="B99" s="42" t="s">
        <v>165</v>
      </c>
      <c r="C99" s="42" t="s">
        <v>173</v>
      </c>
      <c r="D99" s="43">
        <v>97.867233141310251</v>
      </c>
      <c r="E99" s="43">
        <v>100.66254175108142</v>
      </c>
      <c r="F99" s="43">
        <v>98.788732782262045</v>
      </c>
      <c r="G99" s="43">
        <v>96.9239853560603</v>
      </c>
      <c r="H99" s="43">
        <v>97.728268009634348</v>
      </c>
      <c r="I99" s="43">
        <v>100.82445576655859</v>
      </c>
      <c r="J99" s="43">
        <v>97.109677972275179</v>
      </c>
      <c r="K99" s="43">
        <v>99.790619075096856</v>
      </c>
      <c r="L99" s="43">
        <v>96.577545387973885</v>
      </c>
      <c r="M99" s="43">
        <v>100.92241884301774</v>
      </c>
      <c r="N99" s="43">
        <v>103.59032565791794</v>
      </c>
      <c r="O99" s="43">
        <v>97.805979554607177</v>
      </c>
      <c r="P99" s="43">
        <v>94.350366554693039</v>
      </c>
      <c r="Q99" s="43">
        <v>79.865295999910714</v>
      </c>
      <c r="R99" s="43">
        <v>79.653836340697822</v>
      </c>
      <c r="S99" s="43">
        <v>99.632547046049581</v>
      </c>
      <c r="T99" s="43">
        <v>96.304352304286283</v>
      </c>
      <c r="U99" s="43">
        <v>100.34734411457143</v>
      </c>
      <c r="V99" s="43">
        <v>102.89611240937664</v>
      </c>
      <c r="W99" s="43">
        <v>97.576797941290465</v>
      </c>
      <c r="X99" s="43">
        <v>94.42090605268092</v>
      </c>
      <c r="Y99" s="43">
        <v>79.746332598746378</v>
      </c>
      <c r="Z99" s="43">
        <v>79.600065734075443</v>
      </c>
      <c r="AA99" s="43">
        <v>99.11994071016413</v>
      </c>
      <c r="AB99" s="44"/>
      <c r="AC99" s="44"/>
      <c r="AD99" s="44"/>
      <c r="AE99" s="44"/>
      <c r="AF99" s="44"/>
      <c r="AG99" s="44"/>
      <c r="AH99" s="44"/>
      <c r="AI99" s="44"/>
      <c r="AJ99" s="44"/>
      <c r="AK99" s="44"/>
      <c r="AL99" s="44"/>
      <c r="AM99" s="44"/>
      <c r="AN99" s="44"/>
      <c r="AO99" s="44"/>
      <c r="AP99" s="44"/>
      <c r="AQ99" s="44"/>
      <c r="AR99" s="44"/>
      <c r="AS99" s="44"/>
      <c r="AT99" s="44"/>
      <c r="AU99" s="44"/>
      <c r="AV99" s="44"/>
      <c r="AW99" s="44"/>
      <c r="AX99" s="44"/>
      <c r="AY99" s="44"/>
      <c r="AZ99" s="44"/>
      <c r="BA99" s="44"/>
      <c r="BB99" s="44"/>
      <c r="BC99" s="44"/>
      <c r="BD99" s="44"/>
      <c r="BE99" s="44"/>
      <c r="BF99" s="44"/>
      <c r="BG99" s="44"/>
      <c r="BH99" s="44"/>
      <c r="BI99" s="44"/>
      <c r="BJ99" s="44"/>
      <c r="BK99" s="44"/>
      <c r="BL99" s="44"/>
      <c r="BM99" s="44"/>
      <c r="BN99" s="44"/>
      <c r="BO99" s="44"/>
      <c r="BP99" s="44"/>
      <c r="BQ99" s="44"/>
      <c r="BR99" s="44"/>
      <c r="BS99" s="44"/>
      <c r="BT99" s="44"/>
      <c r="BU99" s="44"/>
      <c r="BV99" s="44"/>
      <c r="BW99" s="44"/>
      <c r="BX99" s="44"/>
      <c r="BY99" s="44"/>
      <c r="BZ99" s="44"/>
      <c r="CA99" s="44"/>
      <c r="CB99" s="44"/>
      <c r="CC99" s="44"/>
      <c r="CD99" s="44"/>
      <c r="CE99" s="44"/>
      <c r="CF99" s="44"/>
      <c r="CG99" s="44"/>
      <c r="CH99" s="44"/>
      <c r="CI99" s="44"/>
      <c r="CJ99" s="44"/>
      <c r="CK99" s="44"/>
      <c r="CL99" s="44"/>
      <c r="CM99" s="44"/>
      <c r="CN99" s="44"/>
      <c r="CO99" s="44"/>
      <c r="CP99" s="44"/>
      <c r="CQ99" s="44"/>
      <c r="CR99" s="44"/>
      <c r="CS99" s="44"/>
      <c r="CT99" s="44"/>
      <c r="CU99" s="44"/>
      <c r="CV99" s="44"/>
      <c r="CW99" s="44"/>
      <c r="CX99" s="44"/>
      <c r="CY99" s="44"/>
      <c r="CZ99" s="44"/>
      <c r="DA99" s="44"/>
      <c r="DB99" s="44"/>
      <c r="DC99" s="44"/>
      <c r="DD99" s="45">
        <v>1059</v>
      </c>
      <c r="DE99" s="45">
        <v>4439</v>
      </c>
      <c r="DF99" s="44"/>
      <c r="DG99" s="44"/>
      <c r="DH99" s="45">
        <v>1659</v>
      </c>
      <c r="DI99" s="45">
        <v>7274</v>
      </c>
      <c r="DJ99" s="44"/>
      <c r="DK99" s="44"/>
    </row>
    <row r="100" spans="1:115" x14ac:dyDescent="0.2">
      <c r="A100" s="42">
        <v>2019</v>
      </c>
      <c r="B100" s="42" t="s">
        <v>166</v>
      </c>
      <c r="C100" s="42" t="s">
        <v>173</v>
      </c>
      <c r="D100" s="43">
        <v>99.014317844776187</v>
      </c>
      <c r="E100" s="43">
        <v>100.00547555166182</v>
      </c>
      <c r="F100" s="43">
        <v>99.917841291374501</v>
      </c>
      <c r="G100" s="43">
        <v>99.238672597724673</v>
      </c>
      <c r="H100" s="43">
        <v>98.344098970878051</v>
      </c>
      <c r="I100" s="43">
        <v>97.489578508568769</v>
      </c>
      <c r="J100" s="43">
        <v>97.32148596159908</v>
      </c>
      <c r="K100" s="43">
        <v>99.909323221498653</v>
      </c>
      <c r="L100" s="43">
        <v>96.779161919402483</v>
      </c>
      <c r="M100" s="43">
        <v>88.802238753690006</v>
      </c>
      <c r="N100" s="43">
        <v>92.842503720780243</v>
      </c>
      <c r="O100" s="43">
        <v>100.77243205901318</v>
      </c>
      <c r="P100" s="43">
        <v>91.903810875966656</v>
      </c>
      <c r="Q100" s="43">
        <v>75.8808958661227</v>
      </c>
      <c r="R100" s="43">
        <v>92.916944134354424</v>
      </c>
      <c r="S100" s="43">
        <v>109.02532875203963</v>
      </c>
      <c r="T100" s="43">
        <v>96.913889689685917</v>
      </c>
      <c r="U100" s="43">
        <v>88.622297652755861</v>
      </c>
      <c r="V100" s="43">
        <v>92.699474262889936</v>
      </c>
      <c r="W100" s="43">
        <v>101.0900792558691</v>
      </c>
      <c r="X100" s="43">
        <v>92.019495571032763</v>
      </c>
      <c r="Y100" s="43">
        <v>75.7634682003047</v>
      </c>
      <c r="Z100" s="43">
        <v>92.928326215771193</v>
      </c>
      <c r="AA100" s="43">
        <v>108.8190180621385</v>
      </c>
      <c r="AB100" s="44"/>
      <c r="AC100" s="44"/>
      <c r="AD100" s="44"/>
      <c r="AE100" s="44"/>
      <c r="AF100" s="44"/>
      <c r="AG100" s="44"/>
      <c r="AH100" s="44"/>
      <c r="AI100" s="44"/>
      <c r="AJ100" s="44"/>
      <c r="AK100" s="44"/>
      <c r="AL100" s="44"/>
      <c r="AM100" s="44"/>
      <c r="AN100" s="44"/>
      <c r="AO100" s="44"/>
      <c r="AP100" s="44"/>
      <c r="AQ100" s="44"/>
      <c r="AR100" s="44"/>
      <c r="AS100" s="44"/>
      <c r="AT100" s="44"/>
      <c r="AU100" s="44"/>
      <c r="AV100" s="44"/>
      <c r="AW100" s="44"/>
      <c r="AX100" s="44"/>
      <c r="AY100" s="44"/>
      <c r="AZ100" s="44"/>
      <c r="BA100" s="44"/>
      <c r="BB100" s="44"/>
      <c r="BC100" s="44"/>
      <c r="BD100" s="44"/>
      <c r="BE100" s="44"/>
      <c r="BF100" s="44"/>
      <c r="BG100" s="44"/>
      <c r="BH100" s="44"/>
      <c r="BI100" s="44"/>
      <c r="BJ100" s="44"/>
      <c r="BK100" s="44"/>
      <c r="BL100" s="44"/>
      <c r="BM100" s="44"/>
      <c r="BN100" s="44"/>
      <c r="BO100" s="44"/>
      <c r="BP100" s="44"/>
      <c r="BQ100" s="44"/>
      <c r="BR100" s="44"/>
      <c r="BS100" s="44"/>
      <c r="BT100" s="44"/>
      <c r="BU100" s="44"/>
      <c r="BV100" s="44"/>
      <c r="BW100" s="44"/>
      <c r="BX100" s="44"/>
      <c r="BY100" s="44"/>
      <c r="BZ100" s="44"/>
      <c r="CA100" s="44"/>
      <c r="CB100" s="44"/>
      <c r="CC100" s="44"/>
      <c r="CD100" s="44"/>
      <c r="CE100" s="44"/>
      <c r="CF100" s="44"/>
      <c r="CG100" s="44"/>
      <c r="CH100" s="44"/>
      <c r="CI100" s="44"/>
      <c r="CJ100" s="44"/>
      <c r="CK100" s="44"/>
      <c r="CL100" s="44"/>
      <c r="CM100" s="44"/>
      <c r="CN100" s="44"/>
      <c r="CO100" s="44"/>
      <c r="CP100" s="44"/>
      <c r="CQ100" s="44"/>
      <c r="CR100" s="44"/>
      <c r="CS100" s="44"/>
      <c r="CT100" s="44"/>
      <c r="CU100" s="44"/>
      <c r="CV100" s="44"/>
      <c r="CW100" s="44"/>
      <c r="CX100" s="44"/>
      <c r="CY100" s="44"/>
      <c r="CZ100" s="44"/>
      <c r="DA100" s="44"/>
      <c r="DB100" s="44"/>
      <c r="DC100" s="44"/>
      <c r="DD100" s="45">
        <v>825</v>
      </c>
      <c r="DE100" s="45">
        <v>5264</v>
      </c>
      <c r="DF100" s="44"/>
      <c r="DG100" s="44"/>
      <c r="DH100" s="45">
        <v>1248</v>
      </c>
      <c r="DI100" s="45">
        <v>8522</v>
      </c>
      <c r="DJ100" s="44"/>
      <c r="DK100" s="44"/>
    </row>
    <row r="101" spans="1:115" x14ac:dyDescent="0.2">
      <c r="A101" s="42">
        <v>2019</v>
      </c>
      <c r="B101" s="42" t="s">
        <v>167</v>
      </c>
      <c r="C101" s="42" t="s">
        <v>173</v>
      </c>
      <c r="D101" s="43">
        <v>99.0664787985109</v>
      </c>
      <c r="E101" s="43">
        <v>100.46542189125553</v>
      </c>
      <c r="F101" s="43">
        <v>98.540879694859242</v>
      </c>
      <c r="G101" s="43">
        <v>99.588237609731138</v>
      </c>
      <c r="H101" s="43">
        <v>99.255528793518721</v>
      </c>
      <c r="I101" s="43">
        <v>97.489578508568769</v>
      </c>
      <c r="J101" s="43">
        <v>95.551113981469854</v>
      </c>
      <c r="K101" s="43">
        <v>100.17640755090265</v>
      </c>
      <c r="L101" s="43">
        <v>99.495589339938732</v>
      </c>
      <c r="M101" s="43">
        <v>99.207085764581265</v>
      </c>
      <c r="N101" s="43">
        <v>102.19999561429877</v>
      </c>
      <c r="O101" s="43">
        <v>100.62372854752122</v>
      </c>
      <c r="P101" s="43">
        <v>98.840852506064351</v>
      </c>
      <c r="Q101" s="43">
        <v>90.755083864673551</v>
      </c>
      <c r="R101" s="43">
        <v>90.238895767125001</v>
      </c>
      <c r="S101" s="43">
        <v>103.40000846203029</v>
      </c>
      <c r="T101" s="43">
        <v>99.873362921644713</v>
      </c>
      <c r="U101" s="43">
        <v>99.358836572740486</v>
      </c>
      <c r="V101" s="43">
        <v>102.53366939536164</v>
      </c>
      <c r="W101" s="43">
        <v>101.23960283083515</v>
      </c>
      <c r="X101" s="43">
        <v>99.045305898589689</v>
      </c>
      <c r="Y101" s="43">
        <v>90.660134681001296</v>
      </c>
      <c r="Z101" s="43">
        <v>90.030234328200621</v>
      </c>
      <c r="AA101" s="43">
        <v>103.38105287909703</v>
      </c>
      <c r="AB101" s="44"/>
      <c r="AC101" s="44"/>
      <c r="AD101" s="44"/>
      <c r="AE101" s="44"/>
      <c r="AF101" s="44"/>
      <c r="AG101" s="44"/>
      <c r="AH101" s="44"/>
      <c r="AI101" s="44"/>
      <c r="AJ101" s="44"/>
      <c r="AK101" s="44"/>
      <c r="AL101" s="44"/>
      <c r="AM101" s="44"/>
      <c r="AN101" s="44"/>
      <c r="AO101" s="44"/>
      <c r="AP101" s="44"/>
      <c r="AQ101" s="44"/>
      <c r="AR101" s="44"/>
      <c r="AS101" s="44"/>
      <c r="AT101" s="44"/>
      <c r="AU101" s="44"/>
      <c r="AV101" s="44"/>
      <c r="AW101" s="44"/>
      <c r="AX101" s="44"/>
      <c r="AY101" s="44"/>
      <c r="AZ101" s="44"/>
      <c r="BA101" s="44"/>
      <c r="BB101" s="44"/>
      <c r="BC101" s="44"/>
      <c r="BD101" s="44"/>
      <c r="BE101" s="44"/>
      <c r="BF101" s="44"/>
      <c r="BG101" s="44"/>
      <c r="BH101" s="44"/>
      <c r="BI101" s="44"/>
      <c r="BJ101" s="44"/>
      <c r="BK101" s="44"/>
      <c r="BL101" s="44"/>
      <c r="BM101" s="44"/>
      <c r="BN101" s="44"/>
      <c r="BO101" s="44"/>
      <c r="BP101" s="44"/>
      <c r="BQ101" s="44"/>
      <c r="BR101" s="44"/>
      <c r="BS101" s="44"/>
      <c r="BT101" s="44"/>
      <c r="BU101" s="44"/>
      <c r="BV101" s="44"/>
      <c r="BW101" s="44"/>
      <c r="BX101" s="44"/>
      <c r="BY101" s="44"/>
      <c r="BZ101" s="44"/>
      <c r="CA101" s="44"/>
      <c r="CB101" s="44"/>
      <c r="CC101" s="44"/>
      <c r="CD101" s="44"/>
      <c r="CE101" s="44"/>
      <c r="CF101" s="44"/>
      <c r="CG101" s="44"/>
      <c r="CH101" s="44"/>
      <c r="CI101" s="44"/>
      <c r="CJ101" s="44"/>
      <c r="CK101" s="44"/>
      <c r="CL101" s="44"/>
      <c r="CM101" s="44"/>
      <c r="CN101" s="44"/>
      <c r="CO101" s="44"/>
      <c r="CP101" s="44"/>
      <c r="CQ101" s="44"/>
      <c r="CR101" s="44"/>
      <c r="CS101" s="44"/>
      <c r="CT101" s="44"/>
      <c r="CU101" s="44"/>
      <c r="CV101" s="44"/>
      <c r="CW101" s="44"/>
      <c r="CX101" s="44"/>
      <c r="CY101" s="44"/>
      <c r="CZ101" s="44"/>
      <c r="DA101" s="44"/>
      <c r="DB101" s="44"/>
      <c r="DC101" s="44"/>
      <c r="DD101" s="45">
        <v>1137</v>
      </c>
      <c r="DE101" s="45">
        <v>6401</v>
      </c>
      <c r="DF101" s="44"/>
      <c r="DG101" s="44"/>
      <c r="DH101" s="45">
        <v>1728</v>
      </c>
      <c r="DI101" s="45">
        <v>10250</v>
      </c>
      <c r="DJ101" s="44"/>
      <c r="DK101" s="44"/>
    </row>
    <row r="102" spans="1:115" x14ac:dyDescent="0.2">
      <c r="A102" s="42">
        <v>2019</v>
      </c>
      <c r="B102" s="42" t="s">
        <v>168</v>
      </c>
      <c r="C102" s="42" t="s">
        <v>173</v>
      </c>
      <c r="D102" s="43">
        <v>99.85013750105955</v>
      </c>
      <c r="E102" s="43">
        <v>100.72824837102337</v>
      </c>
      <c r="F102" s="43">
        <v>98.700607240069616</v>
      </c>
      <c r="G102" s="43">
        <v>101.47777821517143</v>
      </c>
      <c r="H102" s="43">
        <v>99.592183052331933</v>
      </c>
      <c r="I102" s="43">
        <v>95.488652153774893</v>
      </c>
      <c r="J102" s="43">
        <v>94.56798210038842</v>
      </c>
      <c r="K102" s="43">
        <v>99.810403099497165</v>
      </c>
      <c r="L102" s="43">
        <v>100.10282591468234</v>
      </c>
      <c r="M102" s="43">
        <v>102.08752545137065</v>
      </c>
      <c r="N102" s="43">
        <v>98.090029979408882</v>
      </c>
      <c r="O102" s="43">
        <v>100.55554808519787</v>
      </c>
      <c r="P102" s="43">
        <v>102.08043837148124</v>
      </c>
      <c r="Q102" s="43">
        <v>104.04057328205889</v>
      </c>
      <c r="R102" s="43">
        <v>85.539808140370965</v>
      </c>
      <c r="S102" s="43">
        <v>104.45395359024062</v>
      </c>
      <c r="T102" s="43">
        <v>100.57884313956691</v>
      </c>
      <c r="U102" s="43">
        <v>102.4705784316555</v>
      </c>
      <c r="V102" s="43">
        <v>98.985907654113973</v>
      </c>
      <c r="W102" s="43">
        <v>101.17072413258772</v>
      </c>
      <c r="X102" s="43">
        <v>102.19592637478974</v>
      </c>
      <c r="Y102" s="43">
        <v>104.26484208002663</v>
      </c>
      <c r="Z102" s="43">
        <v>85.503605818976354</v>
      </c>
      <c r="AA102" s="43">
        <v>104.79715805697573</v>
      </c>
      <c r="AB102" s="44"/>
      <c r="AC102" s="44"/>
      <c r="AD102" s="44"/>
      <c r="AE102" s="44"/>
      <c r="AF102" s="44"/>
      <c r="AG102" s="44"/>
      <c r="AH102" s="44"/>
      <c r="AI102" s="44"/>
      <c r="AJ102" s="44"/>
      <c r="AK102" s="44"/>
      <c r="AL102" s="44"/>
      <c r="AM102" s="44"/>
      <c r="AN102" s="44"/>
      <c r="AO102" s="44"/>
      <c r="AP102" s="44"/>
      <c r="AQ102" s="44"/>
      <c r="AR102" s="44"/>
      <c r="AS102" s="44"/>
      <c r="AT102" s="44"/>
      <c r="AU102" s="44"/>
      <c r="AV102" s="44"/>
      <c r="AW102" s="44"/>
      <c r="AX102" s="44"/>
      <c r="AY102" s="44"/>
      <c r="AZ102" s="44"/>
      <c r="BA102" s="44"/>
      <c r="BB102" s="44"/>
      <c r="BC102" s="44"/>
      <c r="BD102" s="44"/>
      <c r="BE102" s="44"/>
      <c r="BF102" s="44"/>
      <c r="BG102" s="44"/>
      <c r="BH102" s="44"/>
      <c r="BI102" s="44"/>
      <c r="BJ102" s="44"/>
      <c r="BK102" s="44"/>
      <c r="BL102" s="44"/>
      <c r="BM102" s="44"/>
      <c r="BN102" s="44"/>
      <c r="BO102" s="44"/>
      <c r="BP102" s="44"/>
      <c r="BQ102" s="44"/>
      <c r="BR102" s="44"/>
      <c r="BS102" s="44"/>
      <c r="BT102" s="44"/>
      <c r="BU102" s="44"/>
      <c r="BV102" s="44"/>
      <c r="BW102" s="44"/>
      <c r="BX102" s="44"/>
      <c r="BY102" s="44"/>
      <c r="BZ102" s="44"/>
      <c r="CA102" s="44"/>
      <c r="CB102" s="44"/>
      <c r="CC102" s="44"/>
      <c r="CD102" s="44"/>
      <c r="CE102" s="44"/>
      <c r="CF102" s="44"/>
      <c r="CG102" s="44"/>
      <c r="CH102" s="44"/>
      <c r="CI102" s="44"/>
      <c r="CJ102" s="44"/>
      <c r="CK102" s="44"/>
      <c r="CL102" s="44"/>
      <c r="CM102" s="44"/>
      <c r="CN102" s="44"/>
      <c r="CO102" s="44"/>
      <c r="CP102" s="44"/>
      <c r="CQ102" s="44"/>
      <c r="CR102" s="44"/>
      <c r="CS102" s="44"/>
      <c r="CT102" s="44"/>
      <c r="CU102" s="44"/>
      <c r="CV102" s="44"/>
      <c r="CW102" s="44"/>
      <c r="CX102" s="44"/>
      <c r="CY102" s="44"/>
      <c r="CZ102" s="44"/>
      <c r="DA102" s="44"/>
      <c r="DB102" s="44"/>
      <c r="DC102" s="44"/>
      <c r="DD102" s="45">
        <v>1121</v>
      </c>
      <c r="DE102" s="45">
        <v>7522</v>
      </c>
      <c r="DF102" s="44"/>
      <c r="DG102" s="44"/>
      <c r="DH102" s="45">
        <v>1597</v>
      </c>
      <c r="DI102" s="45">
        <v>11847</v>
      </c>
      <c r="DJ102" s="44"/>
      <c r="DK102" s="44"/>
    </row>
    <row r="103" spans="1:115" x14ac:dyDescent="0.2">
      <c r="A103" s="42">
        <v>2019</v>
      </c>
      <c r="B103" s="42" t="s">
        <v>169</v>
      </c>
      <c r="C103" s="42" t="s">
        <v>173</v>
      </c>
      <c r="D103" s="43">
        <v>100.82415775981765</v>
      </c>
      <c r="E103" s="43">
        <v>101.18819471061708</v>
      </c>
      <c r="F103" s="43">
        <v>100.09409237575937</v>
      </c>
      <c r="G103" s="43">
        <v>103.94362870527102</v>
      </c>
      <c r="H103" s="43">
        <v>97.892489599299338</v>
      </c>
      <c r="I103" s="43">
        <v>95.488652153774893</v>
      </c>
      <c r="J103" s="43">
        <v>92.826993887564242</v>
      </c>
      <c r="K103" s="43">
        <v>99.859863160497895</v>
      </c>
      <c r="L103" s="43">
        <v>96.94382652683683</v>
      </c>
      <c r="M103" s="43">
        <v>105.8427508312694</v>
      </c>
      <c r="N103" s="43">
        <v>101.18925031027413</v>
      </c>
      <c r="O103" s="43">
        <v>96.357230856040246</v>
      </c>
      <c r="P103" s="43">
        <v>97.219783555861312</v>
      </c>
      <c r="Q103" s="43">
        <v>79.558175472121462</v>
      </c>
      <c r="R103" s="43">
        <v>87.383210146583949</v>
      </c>
      <c r="S103" s="43">
        <v>95.939840433699558</v>
      </c>
      <c r="T103" s="43">
        <v>97.635183746653226</v>
      </c>
      <c r="U103" s="43">
        <v>106.388432406783</v>
      </c>
      <c r="V103" s="43">
        <v>102.30138353729576</v>
      </c>
      <c r="W103" s="43">
        <v>97.234521957760919</v>
      </c>
      <c r="X103" s="43">
        <v>97.434461112904785</v>
      </c>
      <c r="Y103" s="43">
        <v>79.824146347125122</v>
      </c>
      <c r="Z103" s="43">
        <v>87.453060105813435</v>
      </c>
      <c r="AA103" s="43">
        <v>96.626683843013964</v>
      </c>
      <c r="AB103" s="44"/>
      <c r="AC103" s="44"/>
      <c r="AD103" s="44"/>
      <c r="AE103" s="44"/>
      <c r="AF103" s="44"/>
      <c r="AG103" s="44"/>
      <c r="AH103" s="44"/>
      <c r="AI103" s="44"/>
      <c r="AJ103" s="44"/>
      <c r="AK103" s="44"/>
      <c r="AL103" s="44"/>
      <c r="AM103" s="44"/>
      <c r="AN103" s="44"/>
      <c r="AO103" s="44"/>
      <c r="AP103" s="44"/>
      <c r="AQ103" s="44"/>
      <c r="AR103" s="44"/>
      <c r="AS103" s="44"/>
      <c r="AT103" s="44"/>
      <c r="AU103" s="44"/>
      <c r="AV103" s="44"/>
      <c r="AW103" s="44"/>
      <c r="AX103" s="44"/>
      <c r="AY103" s="44"/>
      <c r="AZ103" s="44"/>
      <c r="BA103" s="44"/>
      <c r="BB103" s="44"/>
      <c r="BC103" s="44"/>
      <c r="BD103" s="44"/>
      <c r="BE103" s="44"/>
      <c r="BF103" s="44"/>
      <c r="BG103" s="44"/>
      <c r="BH103" s="44"/>
      <c r="BI103" s="44"/>
      <c r="BJ103" s="44"/>
      <c r="BK103" s="44"/>
      <c r="BL103" s="44"/>
      <c r="BM103" s="44"/>
      <c r="BN103" s="44"/>
      <c r="BO103" s="44"/>
      <c r="BP103" s="44"/>
      <c r="BQ103" s="44"/>
      <c r="BR103" s="44"/>
      <c r="BS103" s="44"/>
      <c r="BT103" s="44"/>
      <c r="BU103" s="44"/>
      <c r="BV103" s="44"/>
      <c r="BW103" s="44"/>
      <c r="BX103" s="44"/>
      <c r="BY103" s="44"/>
      <c r="BZ103" s="44"/>
      <c r="CA103" s="44"/>
      <c r="CB103" s="44"/>
      <c r="CC103" s="44"/>
      <c r="CD103" s="44"/>
      <c r="CE103" s="44"/>
      <c r="CF103" s="44"/>
      <c r="CG103" s="44"/>
      <c r="CH103" s="44"/>
      <c r="CI103" s="44"/>
      <c r="CJ103" s="44"/>
      <c r="CK103" s="44"/>
      <c r="CL103" s="44"/>
      <c r="CM103" s="44"/>
      <c r="CN103" s="44"/>
      <c r="CO103" s="44"/>
      <c r="CP103" s="44"/>
      <c r="CQ103" s="44"/>
      <c r="CR103" s="44"/>
      <c r="CS103" s="44"/>
      <c r="CT103" s="44"/>
      <c r="CU103" s="44"/>
      <c r="CV103" s="44"/>
      <c r="CW103" s="44"/>
      <c r="CX103" s="44"/>
      <c r="CY103" s="44"/>
      <c r="CZ103" s="44"/>
      <c r="DA103" s="44"/>
      <c r="DB103" s="44"/>
      <c r="DC103" s="44"/>
      <c r="DD103" s="45">
        <v>1206</v>
      </c>
      <c r="DE103" s="45">
        <v>8728</v>
      </c>
      <c r="DF103" s="44"/>
      <c r="DG103" s="44"/>
      <c r="DH103" s="45">
        <v>1596</v>
      </c>
      <c r="DI103" s="45">
        <v>13443</v>
      </c>
      <c r="DJ103" s="44"/>
      <c r="DK103" s="44"/>
    </row>
    <row r="104" spans="1:115" x14ac:dyDescent="0.2">
      <c r="A104" s="42">
        <v>2019</v>
      </c>
      <c r="B104" s="42" t="s">
        <v>170</v>
      </c>
      <c r="C104" s="42" t="s">
        <v>173</v>
      </c>
      <c r="D104" s="43">
        <v>101.48512933639144</v>
      </c>
      <c r="E104" s="43">
        <v>99.545529212068104</v>
      </c>
      <c r="F104" s="43">
        <v>100.81011240593871</v>
      </c>
      <c r="G104" s="43">
        <v>104.3309845293863</v>
      </c>
      <c r="H104" s="43">
        <v>98.138821983796802</v>
      </c>
      <c r="I104" s="43">
        <v>96.711440481704486</v>
      </c>
      <c r="J104" s="43">
        <v>95.701705788908242</v>
      </c>
      <c r="K104" s="43">
        <v>101.34366499052017</v>
      </c>
      <c r="L104" s="43">
        <v>98.95092028798544</v>
      </c>
      <c r="M104" s="43">
        <v>105.93431943703686</v>
      </c>
      <c r="N104" s="43">
        <v>109.86687453380605</v>
      </c>
      <c r="O104" s="43">
        <v>95.76503902498375</v>
      </c>
      <c r="P104" s="43">
        <v>106.34460131390939</v>
      </c>
      <c r="Q104" s="43">
        <v>80.748786610619462</v>
      </c>
      <c r="R104" s="43">
        <v>90.864818621898451</v>
      </c>
      <c r="S104" s="43">
        <v>104.47944097981505</v>
      </c>
      <c r="T104" s="43">
        <v>99.831134836695242</v>
      </c>
      <c r="U104" s="43">
        <v>106.90370278302383</v>
      </c>
      <c r="V104" s="43">
        <v>111.6614525363634</v>
      </c>
      <c r="W104" s="43">
        <v>96.729568334307359</v>
      </c>
      <c r="X104" s="43">
        <v>106.62474416864585</v>
      </c>
      <c r="Y104" s="43">
        <v>81.266887766726541</v>
      </c>
      <c r="Z104" s="43">
        <v>90.973000638274911</v>
      </c>
      <c r="AA104" s="43">
        <v>105.59248950490515</v>
      </c>
      <c r="AB104" s="44"/>
      <c r="AC104" s="44"/>
      <c r="AD104" s="44"/>
      <c r="AE104" s="44"/>
      <c r="AF104" s="44"/>
      <c r="AG104" s="44"/>
      <c r="AH104" s="44"/>
      <c r="AI104" s="44"/>
      <c r="AJ104" s="44"/>
      <c r="AK104" s="44"/>
      <c r="AL104" s="44"/>
      <c r="AM104" s="44"/>
      <c r="AN104" s="44"/>
      <c r="AO104" s="44"/>
      <c r="AP104" s="44"/>
      <c r="AQ104" s="44"/>
      <c r="AR104" s="44"/>
      <c r="AS104" s="44"/>
      <c r="AT104" s="44"/>
      <c r="AU104" s="44"/>
      <c r="AV104" s="44"/>
      <c r="AW104" s="44"/>
      <c r="AX104" s="44"/>
      <c r="AY104" s="44"/>
      <c r="AZ104" s="44"/>
      <c r="BA104" s="44"/>
      <c r="BB104" s="44"/>
      <c r="BC104" s="44"/>
      <c r="BD104" s="44"/>
      <c r="BE104" s="44"/>
      <c r="BF104" s="44"/>
      <c r="BG104" s="44"/>
      <c r="BH104" s="44"/>
      <c r="BI104" s="44"/>
      <c r="BJ104" s="44"/>
      <c r="BK104" s="44"/>
      <c r="BL104" s="44"/>
      <c r="BM104" s="44"/>
      <c r="BN104" s="44"/>
      <c r="BO104" s="44"/>
      <c r="BP104" s="44"/>
      <c r="BQ104" s="44"/>
      <c r="BR104" s="44"/>
      <c r="BS104" s="44"/>
      <c r="BT104" s="44"/>
      <c r="BU104" s="44"/>
      <c r="BV104" s="44"/>
      <c r="BW104" s="44"/>
      <c r="BX104" s="44"/>
      <c r="BY104" s="44"/>
      <c r="BZ104" s="44"/>
      <c r="CA104" s="44"/>
      <c r="CB104" s="44"/>
      <c r="CC104" s="44"/>
      <c r="CD104" s="44"/>
      <c r="CE104" s="44"/>
      <c r="CF104" s="44"/>
      <c r="CG104" s="44"/>
      <c r="CH104" s="44"/>
      <c r="CI104" s="44"/>
      <c r="CJ104" s="44"/>
      <c r="CK104" s="44"/>
      <c r="CL104" s="44"/>
      <c r="CM104" s="44"/>
      <c r="CN104" s="44"/>
      <c r="CO104" s="44"/>
      <c r="CP104" s="44"/>
      <c r="CQ104" s="44"/>
      <c r="CR104" s="44"/>
      <c r="CS104" s="44"/>
      <c r="CT104" s="44"/>
      <c r="CU104" s="44"/>
      <c r="CV104" s="44"/>
      <c r="CW104" s="44"/>
      <c r="CX104" s="44"/>
      <c r="CY104" s="44"/>
      <c r="CZ104" s="44"/>
      <c r="DA104" s="44"/>
      <c r="DB104" s="44"/>
      <c r="DC104" s="44"/>
      <c r="DD104" s="45">
        <v>1147</v>
      </c>
      <c r="DE104" s="45">
        <v>9875</v>
      </c>
      <c r="DF104" s="44"/>
      <c r="DG104" s="44"/>
      <c r="DH104" s="45">
        <v>1509</v>
      </c>
      <c r="DI104" s="45">
        <v>14952</v>
      </c>
      <c r="DJ104" s="44"/>
      <c r="DK104" s="44"/>
    </row>
    <row r="105" spans="1:115" x14ac:dyDescent="0.2">
      <c r="A105" s="42">
        <v>2019</v>
      </c>
      <c r="B105" s="42" t="s">
        <v>171</v>
      </c>
      <c r="C105" s="42" t="s">
        <v>173</v>
      </c>
      <c r="D105" s="43">
        <v>103.95874072015225</v>
      </c>
      <c r="E105" s="43">
        <v>100.20259541148771</v>
      </c>
      <c r="F105" s="43">
        <v>100.1491708396028</v>
      </c>
      <c r="G105" s="43">
        <v>105.28520253513365</v>
      </c>
      <c r="H105" s="43">
        <v>102.03087365885702</v>
      </c>
      <c r="I105" s="43">
        <v>99.268179712830005</v>
      </c>
      <c r="J105" s="43">
        <v>108.54363642485254</v>
      </c>
      <c r="K105" s="43">
        <v>101.59096529552387</v>
      </c>
      <c r="L105" s="43">
        <v>110.90036954478073</v>
      </c>
      <c r="M105" s="43">
        <v>133.51021746389895</v>
      </c>
      <c r="N105" s="43">
        <v>97.562869816235349</v>
      </c>
      <c r="O105" s="43">
        <v>105.74334397814258</v>
      </c>
      <c r="P105" s="43">
        <v>120.38961330578488</v>
      </c>
      <c r="Q105" s="43">
        <v>94.429574717129626</v>
      </c>
      <c r="R105" s="43">
        <v>120.45828553614093</v>
      </c>
      <c r="S105" s="43">
        <v>98.543544317856089</v>
      </c>
      <c r="T105" s="43">
        <v>111.8782163785492</v>
      </c>
      <c r="U105" s="43">
        <v>134.9124361596289</v>
      </c>
      <c r="V105" s="43">
        <v>99.345778448864905</v>
      </c>
      <c r="W105" s="43">
        <v>106.6890074396761</v>
      </c>
      <c r="X105" s="43">
        <v>120.84071362302512</v>
      </c>
      <c r="Y105" s="43">
        <v>95.230099664666341</v>
      </c>
      <c r="Z105" s="43">
        <v>120.74754725676146</v>
      </c>
      <c r="AA105" s="43">
        <v>99.798452798833708</v>
      </c>
      <c r="AB105" s="44"/>
      <c r="AC105" s="44"/>
      <c r="AD105" s="44"/>
      <c r="AE105" s="44"/>
      <c r="AF105" s="44"/>
      <c r="AG105" s="44"/>
      <c r="AH105" s="44"/>
      <c r="AI105" s="44"/>
      <c r="AJ105" s="44"/>
      <c r="AK105" s="44"/>
      <c r="AL105" s="44"/>
      <c r="AM105" s="44"/>
      <c r="AN105" s="44"/>
      <c r="AO105" s="44"/>
      <c r="AP105" s="44"/>
      <c r="AQ105" s="44"/>
      <c r="AR105" s="44"/>
      <c r="AS105" s="44"/>
      <c r="AT105" s="44"/>
      <c r="AU105" s="44"/>
      <c r="AV105" s="44"/>
      <c r="AW105" s="44"/>
      <c r="AX105" s="44"/>
      <c r="AY105" s="44"/>
      <c r="AZ105" s="44"/>
      <c r="BA105" s="44"/>
      <c r="BB105" s="44"/>
      <c r="BC105" s="44"/>
      <c r="BD105" s="44"/>
      <c r="BE105" s="44"/>
      <c r="BF105" s="44"/>
      <c r="BG105" s="44"/>
      <c r="BH105" s="44"/>
      <c r="BI105" s="44"/>
      <c r="BJ105" s="44"/>
      <c r="BK105" s="44"/>
      <c r="BL105" s="44"/>
      <c r="BM105" s="44"/>
      <c r="BN105" s="44"/>
      <c r="BO105" s="44"/>
      <c r="BP105" s="44"/>
      <c r="BQ105" s="44"/>
      <c r="BR105" s="44"/>
      <c r="BS105" s="44"/>
      <c r="BT105" s="44"/>
      <c r="BU105" s="44"/>
      <c r="BV105" s="44"/>
      <c r="BW105" s="44"/>
      <c r="BX105" s="44"/>
      <c r="BY105" s="44"/>
      <c r="BZ105" s="44"/>
      <c r="CA105" s="44"/>
      <c r="CB105" s="44"/>
      <c r="CC105" s="44"/>
      <c r="CD105" s="44"/>
      <c r="CE105" s="44"/>
      <c r="CF105" s="44"/>
      <c r="CG105" s="44"/>
      <c r="CH105" s="44"/>
      <c r="CI105" s="44"/>
      <c r="CJ105" s="44"/>
      <c r="CK105" s="44"/>
      <c r="CL105" s="44"/>
      <c r="CM105" s="44"/>
      <c r="CN105" s="44"/>
      <c r="CO105" s="44"/>
      <c r="CP105" s="44"/>
      <c r="CQ105" s="44"/>
      <c r="CR105" s="44"/>
      <c r="CS105" s="44"/>
      <c r="CT105" s="44"/>
      <c r="CU105" s="44"/>
      <c r="CV105" s="44"/>
      <c r="CW105" s="44"/>
      <c r="CX105" s="44"/>
      <c r="CY105" s="44"/>
      <c r="CZ105" s="44"/>
      <c r="DA105" s="44"/>
      <c r="DB105" s="44"/>
      <c r="DC105" s="44"/>
      <c r="DD105" s="45">
        <v>1177</v>
      </c>
      <c r="DE105" s="45">
        <v>11052</v>
      </c>
      <c r="DF105" s="44"/>
      <c r="DG105" s="44"/>
      <c r="DH105" s="45">
        <v>1352</v>
      </c>
      <c r="DI105" s="45">
        <v>16304</v>
      </c>
      <c r="DJ105" s="44"/>
      <c r="DK105" s="44"/>
    </row>
    <row r="106" spans="1:115" x14ac:dyDescent="0.2">
      <c r="A106" s="42">
        <v>2019</v>
      </c>
      <c r="B106" s="42" t="s">
        <v>172</v>
      </c>
      <c r="C106" s="42" t="s">
        <v>173</v>
      </c>
      <c r="D106" s="43">
        <v>109.5856839716751</v>
      </c>
      <c r="E106" s="43">
        <v>100.8596616109073</v>
      </c>
      <c r="F106" s="43">
        <v>100.27585130646418</v>
      </c>
      <c r="G106" s="43">
        <v>110.39640987284966</v>
      </c>
      <c r="H106" s="43">
        <v>100.99627764396759</v>
      </c>
      <c r="I106" s="43">
        <v>107.49421028253821</v>
      </c>
      <c r="J106" s="43">
        <v>135.09431883224011</v>
      </c>
      <c r="K106" s="43">
        <v>100.17640755090265</v>
      </c>
      <c r="L106" s="43">
        <v>140.85105634731102</v>
      </c>
      <c r="M106" s="43">
        <v>126.70822799904163</v>
      </c>
      <c r="N106" s="43">
        <v>110.45774532027902</v>
      </c>
      <c r="O106" s="43">
        <v>137.05567879790215</v>
      </c>
      <c r="P106" s="43">
        <v>122.86781791630111</v>
      </c>
      <c r="Q106" s="43">
        <v>167.43513721558944</v>
      </c>
      <c r="R106" s="43">
        <v>273.63348467501862</v>
      </c>
      <c r="S106" s="43">
        <v>111.52006471590195</v>
      </c>
      <c r="T106" s="43">
        <v>142.20947588380648</v>
      </c>
      <c r="U106" s="43">
        <v>128.6132948088883</v>
      </c>
      <c r="V106" s="43">
        <v>112.76954009251889</v>
      </c>
      <c r="W106" s="43">
        <v>138.3717608018504</v>
      </c>
      <c r="X106" s="43">
        <v>123.12395149927301</v>
      </c>
      <c r="Y106" s="43">
        <v>169.66111274060964</v>
      </c>
      <c r="Z106" s="43">
        <v>274.4779314428406</v>
      </c>
      <c r="AA106" s="43">
        <v>113.14484509621143</v>
      </c>
      <c r="AB106" s="44"/>
      <c r="AC106" s="44"/>
      <c r="AD106" s="44"/>
      <c r="AE106" s="44"/>
      <c r="AF106" s="44"/>
      <c r="AG106" s="44"/>
      <c r="AH106" s="44"/>
      <c r="AI106" s="44"/>
      <c r="AJ106" s="44"/>
      <c r="AK106" s="44"/>
      <c r="AL106" s="44"/>
      <c r="AM106" s="44"/>
      <c r="AN106" s="44"/>
      <c r="AO106" s="44"/>
      <c r="AP106" s="44"/>
      <c r="AQ106" s="44"/>
      <c r="AR106" s="44"/>
      <c r="AS106" s="44"/>
      <c r="AT106" s="44"/>
      <c r="AU106" s="44"/>
      <c r="AV106" s="44"/>
      <c r="AW106" s="44"/>
      <c r="AX106" s="44"/>
      <c r="AY106" s="44"/>
      <c r="AZ106" s="44"/>
      <c r="BA106" s="44"/>
      <c r="BB106" s="44"/>
      <c r="BC106" s="44"/>
      <c r="BD106" s="44"/>
      <c r="BE106" s="44"/>
      <c r="BF106" s="44"/>
      <c r="BG106" s="44"/>
      <c r="BH106" s="44"/>
      <c r="BI106" s="44"/>
      <c r="BJ106" s="44"/>
      <c r="BK106" s="44"/>
      <c r="BL106" s="44"/>
      <c r="BM106" s="44"/>
      <c r="BN106" s="44"/>
      <c r="BO106" s="44"/>
      <c r="BP106" s="44"/>
      <c r="BQ106" s="44"/>
      <c r="BR106" s="44"/>
      <c r="BS106" s="44"/>
      <c r="BT106" s="44"/>
      <c r="BU106" s="44"/>
      <c r="BV106" s="44"/>
      <c r="BW106" s="44"/>
      <c r="BX106" s="44"/>
      <c r="BY106" s="44"/>
      <c r="BZ106" s="44"/>
      <c r="CA106" s="44"/>
      <c r="CB106" s="44"/>
      <c r="CC106" s="44"/>
      <c r="CD106" s="44"/>
      <c r="CE106" s="44"/>
      <c r="CF106" s="44"/>
      <c r="CG106" s="44"/>
      <c r="CH106" s="44"/>
      <c r="CI106" s="44"/>
      <c r="CJ106" s="44"/>
      <c r="CK106" s="44"/>
      <c r="CL106" s="44"/>
      <c r="CM106" s="44"/>
      <c r="CN106" s="44"/>
      <c r="CO106" s="44"/>
      <c r="CP106" s="44"/>
      <c r="CQ106" s="44"/>
      <c r="CR106" s="44"/>
      <c r="CS106" s="44"/>
      <c r="CT106" s="44"/>
      <c r="CU106" s="44"/>
      <c r="CV106" s="44"/>
      <c r="CW106" s="44"/>
      <c r="CX106" s="44"/>
      <c r="CY106" s="44"/>
      <c r="CZ106" s="44"/>
      <c r="DA106" s="44"/>
      <c r="DB106" s="44"/>
      <c r="DC106" s="44"/>
      <c r="DD106" s="45">
        <v>1512</v>
      </c>
      <c r="DE106" s="45">
        <v>12564</v>
      </c>
      <c r="DF106" s="44"/>
      <c r="DG106" s="44"/>
      <c r="DH106" s="45">
        <v>1411</v>
      </c>
      <c r="DI106" s="45">
        <v>17715</v>
      </c>
      <c r="DJ106" s="44"/>
      <c r="DK106" s="44"/>
    </row>
    <row r="107" spans="1:115" x14ac:dyDescent="0.2">
      <c r="A107" s="42">
        <v>2020</v>
      </c>
      <c r="B107" s="42" t="s">
        <v>160</v>
      </c>
      <c r="C107" s="42" t="s">
        <v>173</v>
      </c>
      <c r="D107" s="43">
        <v>105.00512263599826</v>
      </c>
      <c r="E107" s="43">
        <v>100.66254175108142</v>
      </c>
      <c r="F107" s="43">
        <v>100.7770653275897</v>
      </c>
      <c r="G107" s="43">
        <v>108.47852615832775</v>
      </c>
      <c r="H107" s="43">
        <v>98.606853514342035</v>
      </c>
      <c r="I107" s="43">
        <v>109.9397869383974</v>
      </c>
      <c r="J107" s="43">
        <v>103.90712280884328</v>
      </c>
      <c r="K107" s="43">
        <v>99.790619075096856</v>
      </c>
      <c r="L107" s="43">
        <v>99.050802780848912</v>
      </c>
      <c r="M107" s="43">
        <v>94.894738143545567</v>
      </c>
      <c r="N107" s="43">
        <v>98.060979606374971</v>
      </c>
      <c r="O107" s="43">
        <v>100.96669655166448</v>
      </c>
      <c r="P107" s="43">
        <v>102.90516019669273</v>
      </c>
      <c r="Q107" s="43">
        <v>121.21579217996492</v>
      </c>
      <c r="R107" s="43">
        <v>76.890629866010983</v>
      </c>
      <c r="S107" s="43">
        <v>98.142233805770914</v>
      </c>
      <c r="T107" s="43">
        <v>100.48241048092108</v>
      </c>
      <c r="U107" s="43">
        <v>96.494564617942842</v>
      </c>
      <c r="V107" s="43">
        <v>100.30885504645906</v>
      </c>
      <c r="W107" s="43">
        <v>102.48085350246387</v>
      </c>
      <c r="X107" s="43">
        <v>103.51409687781195</v>
      </c>
      <c r="Y107" s="43">
        <v>122.82428685044493</v>
      </c>
      <c r="Z107" s="43">
        <v>77.270864077991561</v>
      </c>
      <c r="AA107" s="43">
        <v>100.26725359063258</v>
      </c>
      <c r="AB107" s="44">
        <v>7.7071485029865494</v>
      </c>
      <c r="AC107" s="44">
        <v>3.373819163292846</v>
      </c>
      <c r="AD107" s="44">
        <v>1.1610549011406457</v>
      </c>
      <c r="AE107" s="44">
        <v>13.034061823193554</v>
      </c>
      <c r="AF107" s="44">
        <v>-3.6350505536831834</v>
      </c>
      <c r="AG107" s="44">
        <v>2.8066528066528207</v>
      </c>
      <c r="AH107" s="44">
        <v>10.939869281045755</v>
      </c>
      <c r="AI107" s="44">
        <v>1.3461924854329954</v>
      </c>
      <c r="AJ107" s="44">
        <v>10.563648247664448</v>
      </c>
      <c r="AK107" s="44">
        <v>17.502350055493345</v>
      </c>
      <c r="AL107" s="44">
        <v>2.017077944644341</v>
      </c>
      <c r="AM107" s="44">
        <v>12.33321107067491</v>
      </c>
      <c r="AN107" s="44">
        <v>10.699660723394523</v>
      </c>
      <c r="AO107" s="44">
        <v>-11.849163912865734</v>
      </c>
      <c r="AP107" s="44">
        <v>11.831059052393211</v>
      </c>
      <c r="AQ107" s="44">
        <v>6.1877746158956581</v>
      </c>
      <c r="AR107" s="44">
        <v>14.392307290454575</v>
      </c>
      <c r="AS107" s="44">
        <v>21.872114824920907</v>
      </c>
      <c r="AT107" s="44">
        <v>7.0884448003966094</v>
      </c>
      <c r="AU107" s="44">
        <v>16.783576133940016</v>
      </c>
      <c r="AV107" s="44">
        <v>12.195393283409262</v>
      </c>
      <c r="AW107" s="44">
        <v>-9.143319272017381</v>
      </c>
      <c r="AX107" s="44">
        <v>12.743746823260649</v>
      </c>
      <c r="AY107" s="44">
        <v>9.926108522090594</v>
      </c>
      <c r="AZ107" s="44">
        <v>7.7071485029865494</v>
      </c>
      <c r="BA107" s="44">
        <v>3.373819163292846</v>
      </c>
      <c r="BB107" s="44">
        <v>1.1610549011406457</v>
      </c>
      <c r="BC107" s="44">
        <v>13.034061823193554</v>
      </c>
      <c r="BD107" s="44">
        <v>-3.6350505536831834</v>
      </c>
      <c r="BE107" s="44">
        <v>2.8066528066528207</v>
      </c>
      <c r="BF107" s="44">
        <v>10.939869281045755</v>
      </c>
      <c r="BG107" s="44">
        <v>1.3461924854329954</v>
      </c>
      <c r="BH107" s="44">
        <v>10.563648247664448</v>
      </c>
      <c r="BI107" s="44">
        <v>17.502350055493345</v>
      </c>
      <c r="BJ107" s="44">
        <v>2.017077944644341</v>
      </c>
      <c r="BK107" s="44">
        <v>12.33321107067491</v>
      </c>
      <c r="BL107" s="44">
        <v>10.699660723394523</v>
      </c>
      <c r="BM107" s="44">
        <v>-11.849163912865734</v>
      </c>
      <c r="BN107" s="44">
        <v>11.831059052393211</v>
      </c>
      <c r="BO107" s="44">
        <v>6.1877746158956581</v>
      </c>
      <c r="BP107" s="44">
        <v>14.392307290454575</v>
      </c>
      <c r="BQ107" s="44">
        <v>21.872114824920907</v>
      </c>
      <c r="BR107" s="44">
        <v>7.0884448003966094</v>
      </c>
      <c r="BS107" s="44">
        <v>16.783576133940016</v>
      </c>
      <c r="BT107" s="44">
        <v>12.195393283409262</v>
      </c>
      <c r="BU107" s="44">
        <v>-9.143319272017381</v>
      </c>
      <c r="BV107" s="44">
        <v>12.743746823260649</v>
      </c>
      <c r="BW107" s="44">
        <v>9.926108522090594</v>
      </c>
      <c r="BX107" s="44">
        <v>7.3510888819107327</v>
      </c>
      <c r="BY107" s="44">
        <v>0.26569737170292668</v>
      </c>
      <c r="BZ107" s="44">
        <v>0.27137466597008336</v>
      </c>
      <c r="CA107" s="44">
        <v>6.5046652850235169</v>
      </c>
      <c r="CB107" s="44">
        <v>-0.49006404114095026</v>
      </c>
      <c r="CC107" s="44">
        <v>0.13776900754966595</v>
      </c>
      <c r="CD107" s="44">
        <v>0.67148723620189388</v>
      </c>
      <c r="CE107" s="44">
        <v>-9.8406433964024678E-3</v>
      </c>
      <c r="CF107" s="44">
        <v>10.144751481248957</v>
      </c>
      <c r="CG107" s="44">
        <v>1.8805661811728489</v>
      </c>
      <c r="CH107" s="44">
        <v>1.2939479187354774E-2</v>
      </c>
      <c r="CI107" s="44">
        <v>6.6427597064533757</v>
      </c>
      <c r="CJ107" s="44">
        <v>1.2788682751157583</v>
      </c>
      <c r="CK107" s="44">
        <v>-0.31375093214107902</v>
      </c>
      <c r="CL107" s="44">
        <v>0.39608586918520849</v>
      </c>
      <c r="CM107" s="44">
        <v>0.24728290227548869</v>
      </c>
      <c r="CN107" s="44">
        <v>0</v>
      </c>
      <c r="CO107" s="44">
        <v>0</v>
      </c>
      <c r="CP107" s="44">
        <v>0</v>
      </c>
      <c r="CQ107" s="44">
        <v>0</v>
      </c>
      <c r="CR107" s="44">
        <v>0</v>
      </c>
      <c r="CS107" s="44">
        <v>0</v>
      </c>
      <c r="CT107" s="44">
        <v>0</v>
      </c>
      <c r="CU107" s="44">
        <v>0</v>
      </c>
      <c r="CV107" s="44">
        <v>0</v>
      </c>
      <c r="CW107" s="44">
        <v>0</v>
      </c>
      <c r="CX107" s="44">
        <v>0</v>
      </c>
      <c r="CY107" s="44">
        <v>0</v>
      </c>
      <c r="CZ107" s="44">
        <v>0</v>
      </c>
      <c r="DA107" s="44">
        <v>0</v>
      </c>
      <c r="DB107" s="44">
        <v>0</v>
      </c>
      <c r="DC107" s="44">
        <v>0</v>
      </c>
      <c r="DD107" s="45">
        <v>965</v>
      </c>
      <c r="DE107" s="45">
        <v>965</v>
      </c>
      <c r="DF107" s="44">
        <v>24.838292367399738</v>
      </c>
      <c r="DG107" s="44">
        <v>24.838292367399738</v>
      </c>
      <c r="DH107" s="45">
        <v>1232</v>
      </c>
      <c r="DI107" s="45">
        <v>1232</v>
      </c>
      <c r="DJ107" s="44">
        <v>7.598253275109168</v>
      </c>
      <c r="DK107" s="44">
        <v>7.598253275109168</v>
      </c>
    </row>
    <row r="108" spans="1:115" x14ac:dyDescent="0.2">
      <c r="A108" s="42">
        <v>2020</v>
      </c>
      <c r="B108" s="42" t="s">
        <v>162</v>
      </c>
      <c r="C108" s="42" t="s">
        <v>173</v>
      </c>
      <c r="D108" s="43">
        <v>103.07165192759969</v>
      </c>
      <c r="E108" s="43">
        <v>101.51672781032688</v>
      </c>
      <c r="F108" s="43">
        <v>98.293026607026803</v>
      </c>
      <c r="G108" s="43">
        <v>106.77793961343147</v>
      </c>
      <c r="H108" s="43">
        <v>99.198051237135971</v>
      </c>
      <c r="I108" s="43">
        <v>95.044001852709584</v>
      </c>
      <c r="J108" s="43">
        <v>100.37250046677337</v>
      </c>
      <c r="K108" s="43">
        <v>99.493858709092407</v>
      </c>
      <c r="L108" s="43">
        <v>99.377394258679189</v>
      </c>
      <c r="M108" s="43">
        <v>94.31364992272789</v>
      </c>
      <c r="N108" s="43">
        <v>104.80253122430241</v>
      </c>
      <c r="O108" s="43">
        <v>103.46368116450473</v>
      </c>
      <c r="P108" s="43">
        <v>95.262972177881181</v>
      </c>
      <c r="Q108" s="43">
        <v>122.68109316615086</v>
      </c>
      <c r="R108" s="43">
        <v>72.994944088207887</v>
      </c>
      <c r="S108" s="43">
        <v>92.486296578170965</v>
      </c>
      <c r="T108" s="43">
        <v>101.23610986524096</v>
      </c>
      <c r="U108" s="43">
        <v>96.076245538979023</v>
      </c>
      <c r="V108" s="43">
        <v>107.44430417434138</v>
      </c>
      <c r="W108" s="43">
        <v>105.58045702982746</v>
      </c>
      <c r="X108" s="43">
        <v>95.868024052180544</v>
      </c>
      <c r="Y108" s="43">
        <v>125.099291327407</v>
      </c>
      <c r="Z108" s="43">
        <v>73.541436057989571</v>
      </c>
      <c r="AA108" s="43">
        <v>94.999327483707958</v>
      </c>
      <c r="AB108" s="44">
        <v>5.8976067484586059</v>
      </c>
      <c r="AC108" s="44">
        <v>2.7944111776447178</v>
      </c>
      <c r="AD108" s="44">
        <v>-2.5075116093615568</v>
      </c>
      <c r="AE108" s="44">
        <v>12.424151994429522</v>
      </c>
      <c r="AF108" s="44">
        <v>-2.5254155236404841</v>
      </c>
      <c r="AG108" s="44">
        <v>-10.094637223974756</v>
      </c>
      <c r="AH108" s="44">
        <v>4.7626349754009034</v>
      </c>
      <c r="AI108" s="44">
        <v>0.6504553187231199</v>
      </c>
      <c r="AJ108" s="44">
        <v>15.389096816444159</v>
      </c>
      <c r="AK108" s="44">
        <v>11.17661370889973</v>
      </c>
      <c r="AL108" s="44">
        <v>13.867647457082866</v>
      </c>
      <c r="AM108" s="44">
        <v>20.428931850703403</v>
      </c>
      <c r="AN108" s="44">
        <v>8.3878625809526532</v>
      </c>
      <c r="AO108" s="44">
        <v>-1.4025058972372273</v>
      </c>
      <c r="AP108" s="44">
        <v>15.615968296567129</v>
      </c>
      <c r="AQ108" s="44">
        <v>6.314102084290929</v>
      </c>
      <c r="AR108" s="44">
        <v>19.275084985785806</v>
      </c>
      <c r="AS108" s="44">
        <v>15.084425332813955</v>
      </c>
      <c r="AT108" s="44">
        <v>19.353583483839266</v>
      </c>
      <c r="AU108" s="44">
        <v>24.998079669422026</v>
      </c>
      <c r="AV108" s="44">
        <v>9.7279960939828705</v>
      </c>
      <c r="AW108" s="44">
        <v>1.1895385703090122</v>
      </c>
      <c r="AX108" s="44">
        <v>16.915837556289738</v>
      </c>
      <c r="AY108" s="44">
        <v>10.559829611396898</v>
      </c>
      <c r="AZ108" s="44">
        <v>6.8031201876758596</v>
      </c>
      <c r="BA108" s="44">
        <v>3.082077051926313</v>
      </c>
      <c r="BB108" s="44">
        <v>-0.68421631161833529</v>
      </c>
      <c r="BC108" s="44">
        <v>12.730691207758138</v>
      </c>
      <c r="BD108" s="44">
        <v>-3.0817508850981667</v>
      </c>
      <c r="BE108" s="44">
        <v>-3.6069001568217463</v>
      </c>
      <c r="BF108" s="44">
        <v>7.8162256469903824</v>
      </c>
      <c r="BG108" s="44">
        <v>0.99764375595328136</v>
      </c>
      <c r="BH108" s="44">
        <v>12.928815786758863</v>
      </c>
      <c r="BI108" s="44">
        <v>14.261697411212793</v>
      </c>
      <c r="BJ108" s="44">
        <v>7.8137800416885117</v>
      </c>
      <c r="BK108" s="44">
        <v>16.289685637450347</v>
      </c>
      <c r="BL108" s="44">
        <v>9.5761541366370615</v>
      </c>
      <c r="BM108" s="44">
        <v>-6.8867333073519887</v>
      </c>
      <c r="BN108" s="44">
        <v>13.642869610270147</v>
      </c>
      <c r="BO108" s="44">
        <v>6.2490267701658775</v>
      </c>
      <c r="BP108" s="44">
        <v>16.791798923055357</v>
      </c>
      <c r="BQ108" s="44">
        <v>18.388419216117736</v>
      </c>
      <c r="BR108" s="44">
        <v>13.099247557825233</v>
      </c>
      <c r="BS108" s="44">
        <v>20.812432806827232</v>
      </c>
      <c r="BT108" s="44">
        <v>10.995303371772325</v>
      </c>
      <c r="BU108" s="44">
        <v>-4.2075705111443984</v>
      </c>
      <c r="BV108" s="44">
        <v>14.740350723053464</v>
      </c>
      <c r="BW108" s="44">
        <v>10.233510775806876</v>
      </c>
      <c r="BX108" s="44">
        <v>5.5398949921395184</v>
      </c>
      <c r="BY108" s="44">
        <v>0.21667507012109052</v>
      </c>
      <c r="BZ108" s="44">
        <v>-0.20834141357797167</v>
      </c>
      <c r="CA108" s="44">
        <v>6.2343326993931978</v>
      </c>
      <c r="CB108" s="44">
        <v>-0.47077583417219321</v>
      </c>
      <c r="CC108" s="44">
        <v>-0.47274560753692546</v>
      </c>
      <c r="CD108" s="44">
        <v>0.25552337814784942</v>
      </c>
      <c r="CE108" s="44">
        <v>-1.4773300235529226E-2</v>
      </c>
      <c r="CF108" s="44">
        <v>14.39994300062282</v>
      </c>
      <c r="CG108" s="44">
        <v>0.73883620349960766</v>
      </c>
      <c r="CH108" s="44">
        <v>0.83927212110206684</v>
      </c>
      <c r="CI108" s="44">
        <v>10.991994267176509</v>
      </c>
      <c r="CJ108" s="44">
        <v>0.71057950261294522</v>
      </c>
      <c r="CK108" s="44">
        <v>0.17821737866228332</v>
      </c>
      <c r="CL108" s="44">
        <v>0.67989347188085925</v>
      </c>
      <c r="CM108" s="44">
        <v>0.26115005568870325</v>
      </c>
      <c r="CN108" s="44">
        <v>6.3164107856027636</v>
      </c>
      <c r="CO108" s="44">
        <v>0.23594308221846447</v>
      </c>
      <c r="CP108" s="44">
        <v>-7.1652586667304702E-2</v>
      </c>
      <c r="CQ108" s="44">
        <v>6.3606322581394634</v>
      </c>
      <c r="CR108" s="44">
        <v>-0.47237771252488814</v>
      </c>
      <c r="CS108" s="44">
        <v>-0.17449957122407345</v>
      </c>
      <c r="CT108" s="44">
        <v>0.45065401785997833</v>
      </c>
      <c r="CU108" s="44">
        <v>-1.2288702198876376E-2</v>
      </c>
      <c r="CV108" s="44">
        <v>12.213567124718905</v>
      </c>
      <c r="CW108" s="44">
        <v>1.3211136387339135</v>
      </c>
      <c r="CX108" s="44">
        <v>0.41954683668886034</v>
      </c>
      <c r="CY108" s="44">
        <v>8.7699036828765973</v>
      </c>
      <c r="CZ108" s="44">
        <v>0.99859757203499788</v>
      </c>
      <c r="DA108" s="44">
        <v>-8.4488282178413421E-2</v>
      </c>
      <c r="DB108" s="44">
        <v>0.53490264822768863</v>
      </c>
      <c r="DC108" s="44">
        <v>0.25399102833526011</v>
      </c>
      <c r="DD108" s="45">
        <v>783</v>
      </c>
      <c r="DE108" s="45">
        <v>1748</v>
      </c>
      <c r="DF108" s="44">
        <v>-3.0940594059405968</v>
      </c>
      <c r="DG108" s="44">
        <v>10.562934851359906</v>
      </c>
      <c r="DH108" s="45">
        <v>1453</v>
      </c>
      <c r="DI108" s="45">
        <v>2685</v>
      </c>
      <c r="DJ108" s="44">
        <v>0.2760524499654915</v>
      </c>
      <c r="DK108" s="44">
        <v>3.508095605242878</v>
      </c>
    </row>
    <row r="109" spans="1:115" x14ac:dyDescent="0.2">
      <c r="A109" s="42">
        <v>2020</v>
      </c>
      <c r="B109" s="42" t="s">
        <v>163</v>
      </c>
      <c r="C109" s="42" t="s">
        <v>173</v>
      </c>
      <c r="D109" s="43">
        <v>102.87349215325938</v>
      </c>
      <c r="E109" s="43">
        <v>98.757049772764603</v>
      </c>
      <c r="F109" s="43">
        <v>98.381152149219247</v>
      </c>
      <c r="G109" s="43">
        <v>108.46907845530053</v>
      </c>
      <c r="H109" s="43">
        <v>97.596890737902342</v>
      </c>
      <c r="I109" s="43">
        <v>83.260768874478913</v>
      </c>
      <c r="J109" s="43">
        <v>98.048734202399075</v>
      </c>
      <c r="K109" s="43">
        <v>100.4335998681065</v>
      </c>
      <c r="L109" s="43">
        <v>97.762416789363954</v>
      </c>
      <c r="M109" s="43">
        <v>74.195992679427675</v>
      </c>
      <c r="N109" s="43">
        <v>71.291392742224275</v>
      </c>
      <c r="O109" s="43">
        <v>120.11872958606071</v>
      </c>
      <c r="P109" s="43">
        <v>69.671220839258496</v>
      </c>
      <c r="Q109" s="43">
        <v>57.739169099183563</v>
      </c>
      <c r="R109" s="43">
        <v>43.331475944115724</v>
      </c>
      <c r="S109" s="43">
        <v>115.35494181225138</v>
      </c>
      <c r="T109" s="43">
        <v>100.52136839181966</v>
      </c>
      <c r="U109" s="43">
        <v>75.903737196372234</v>
      </c>
      <c r="V109" s="43">
        <v>74.142823402353059</v>
      </c>
      <c r="W109" s="43">
        <v>123.85722841445511</v>
      </c>
      <c r="X109" s="43">
        <v>70.300822227204691</v>
      </c>
      <c r="Y109" s="43">
        <v>59.192801686097184</v>
      </c>
      <c r="Z109" s="43">
        <v>43.677723264825914</v>
      </c>
      <c r="AA109" s="43">
        <v>119.11790533562355</v>
      </c>
      <c r="AB109" s="44">
        <v>6.0866498401729752</v>
      </c>
      <c r="AC109" s="44">
        <v>-1.5072083879423381</v>
      </c>
      <c r="AD109" s="44">
        <v>-2.8711256121953244</v>
      </c>
      <c r="AE109" s="44">
        <v>15.491399255608052</v>
      </c>
      <c r="AF109" s="44">
        <v>-4.3303283966516615</v>
      </c>
      <c r="AG109" s="44">
        <v>-15.937149270482609</v>
      </c>
      <c r="AH109" s="44">
        <v>0.48937184731598915</v>
      </c>
      <c r="AI109" s="44">
        <v>0.64432989690721421</v>
      </c>
      <c r="AJ109" s="44">
        <v>2.0351166136228782</v>
      </c>
      <c r="AK109" s="44">
        <v>-17.133503022702744</v>
      </c>
      <c r="AL109" s="44">
        <v>-26.187718354704902</v>
      </c>
      <c r="AM109" s="44">
        <v>19.495244596044881</v>
      </c>
      <c r="AN109" s="44">
        <v>-24.197862846402707</v>
      </c>
      <c r="AO109" s="44">
        <v>-34.992019958699871</v>
      </c>
      <c r="AP109" s="44">
        <v>-40.530608187681963</v>
      </c>
      <c r="AQ109" s="44">
        <v>10.695591432768815</v>
      </c>
      <c r="AR109" s="44">
        <v>6.0740752146881904</v>
      </c>
      <c r="AS109" s="44">
        <v>-14.326737104245579</v>
      </c>
      <c r="AT109" s="44">
        <v>-21.937924448680988</v>
      </c>
      <c r="AU109" s="44">
        <v>24.775279828063269</v>
      </c>
      <c r="AV109" s="44">
        <v>-23.200674204426065</v>
      </c>
      <c r="AW109" s="44">
        <v>-33.054315069029371</v>
      </c>
      <c r="AX109" s="44">
        <v>-39.804103615055119</v>
      </c>
      <c r="AY109" s="44">
        <v>15.658600757969566</v>
      </c>
      <c r="AZ109" s="44">
        <v>6.5650172822385278</v>
      </c>
      <c r="BA109" s="44">
        <v>1.5295943249833854</v>
      </c>
      <c r="BB109" s="44">
        <v>-1.4183490931449549</v>
      </c>
      <c r="BC109" s="44">
        <v>13.640886176704669</v>
      </c>
      <c r="BD109" s="44">
        <v>-3.4978540772532374</v>
      </c>
      <c r="BE109" s="44">
        <v>-7.5249643366619097</v>
      </c>
      <c r="BF109" s="44">
        <v>5.3256785057731015</v>
      </c>
      <c r="BG109" s="44">
        <v>0.8789745297153484</v>
      </c>
      <c r="BH109" s="44">
        <v>9.0847535942237592</v>
      </c>
      <c r="BI109" s="44">
        <v>3.2436397082375334</v>
      </c>
      <c r="BJ109" s="44">
        <v>-3.7194052947832956</v>
      </c>
      <c r="BK109" s="44">
        <v>17.455845510401382</v>
      </c>
      <c r="BL109" s="44">
        <v>-1.8046094566094295</v>
      </c>
      <c r="BM109" s="44">
        <v>-14.00360099857404</v>
      </c>
      <c r="BN109" s="44">
        <v>-5.6351165113929795</v>
      </c>
      <c r="BO109" s="44">
        <v>7.8827730984156519</v>
      </c>
      <c r="BP109" s="44">
        <v>12.994648602345094</v>
      </c>
      <c r="BQ109" s="44">
        <v>6.8525907555948118</v>
      </c>
      <c r="BR109" s="44">
        <v>1.1575151023645258</v>
      </c>
      <c r="BS109" s="44">
        <v>22.26139802259155</v>
      </c>
      <c r="BT109" s="44">
        <v>-0.5481894082968175</v>
      </c>
      <c r="BU109" s="44">
        <v>-11.553094459128388</v>
      </c>
      <c r="BV109" s="44">
        <v>-4.6604433994462795</v>
      </c>
      <c r="BW109" s="44">
        <v>12.228067712162582</v>
      </c>
      <c r="BX109" s="44">
        <v>5.2045813175753732</v>
      </c>
      <c r="BY109" s="44">
        <v>-0.14342137805330121</v>
      </c>
      <c r="BZ109" s="44">
        <v>-0.21075714440723389</v>
      </c>
      <c r="CA109" s="44">
        <v>7.6557342491899201</v>
      </c>
      <c r="CB109" s="44">
        <v>-0.75370406949389424</v>
      </c>
      <c r="CC109" s="44">
        <v>-0.74183471406879198</v>
      </c>
      <c r="CD109" s="44">
        <v>-0.50911841672943181</v>
      </c>
      <c r="CE109" s="44">
        <v>-9.2317208861892777E-2</v>
      </c>
      <c r="CF109" s="44">
        <v>2.0249511020111628</v>
      </c>
      <c r="CG109" s="44">
        <v>-1.708970088975913</v>
      </c>
      <c r="CH109" s="44">
        <v>-1.819262651897863</v>
      </c>
      <c r="CI109" s="44">
        <v>10.931120376411757</v>
      </c>
      <c r="CJ109" s="44">
        <v>-2.8509030622470637</v>
      </c>
      <c r="CK109" s="44">
        <v>-0.91225953207785659</v>
      </c>
      <c r="CL109" s="44">
        <v>-2.2360124523776985</v>
      </c>
      <c r="CM109" s="44">
        <v>0.62123851317580181</v>
      </c>
      <c r="CN109" s="44">
        <v>5.9834340878228893</v>
      </c>
      <c r="CO109" s="44">
        <v>0.11000392675708648</v>
      </c>
      <c r="CP109" s="44">
        <v>-0.10798318872251264</v>
      </c>
      <c r="CQ109" s="44">
        <v>6.7906901651837579</v>
      </c>
      <c r="CR109" s="44">
        <v>-0.5575721421896539</v>
      </c>
      <c r="CS109" s="44">
        <v>-0.36284877333307802</v>
      </c>
      <c r="CT109" s="44">
        <v>0.13358271205286326</v>
      </c>
      <c r="CU109" s="44">
        <v>-2.2438611925573525E-2</v>
      </c>
      <c r="CV109" s="44">
        <v>8.5800933777381942</v>
      </c>
      <c r="CW109" s="44">
        <v>0.25084652430061494</v>
      </c>
      <c r="CX109" s="44">
        <v>-0.33541803275683646</v>
      </c>
      <c r="CY109" s="44">
        <v>9.5101991455603745</v>
      </c>
      <c r="CZ109" s="44">
        <v>-0.41408571268498934</v>
      </c>
      <c r="DA109" s="44">
        <v>-0.37757641598392411</v>
      </c>
      <c r="DB109" s="44">
        <v>-0.44335577408108001</v>
      </c>
      <c r="DC109" s="44">
        <v>0.38948364338403518</v>
      </c>
      <c r="DD109" s="45">
        <v>585</v>
      </c>
      <c r="DE109" s="45">
        <v>2333</v>
      </c>
      <c r="DF109" s="44">
        <v>-31.498829039812648</v>
      </c>
      <c r="DG109" s="44">
        <v>-4.1889117043121153</v>
      </c>
      <c r="DH109" s="45">
        <v>1186</v>
      </c>
      <c r="DI109" s="45">
        <v>3871</v>
      </c>
      <c r="DJ109" s="44">
        <v>-12.536873156342187</v>
      </c>
      <c r="DK109" s="44">
        <v>-2.0000000000000018</v>
      </c>
    </row>
    <row r="110" spans="1:115" x14ac:dyDescent="0.2">
      <c r="A110" s="42">
        <v>2020</v>
      </c>
      <c r="B110" s="42" t="s">
        <v>164</v>
      </c>
      <c r="C110" s="42" t="s">
        <v>173</v>
      </c>
      <c r="D110" s="43">
        <v>99.254019722588311</v>
      </c>
      <c r="E110" s="43">
        <v>96.720144554563873</v>
      </c>
      <c r="F110" s="43">
        <v>92.559358519057369</v>
      </c>
      <c r="G110" s="43">
        <v>107.18419084360113</v>
      </c>
      <c r="H110" s="43">
        <v>89.845631705714922</v>
      </c>
      <c r="I110" s="43">
        <v>78.925428439092173</v>
      </c>
      <c r="J110" s="43">
        <v>85.621849279638553</v>
      </c>
      <c r="K110" s="43">
        <v>100.38413980710577</v>
      </c>
      <c r="L110" s="43">
        <v>59.188424772982238</v>
      </c>
      <c r="M110" s="43">
        <v>6.8999027883238746</v>
      </c>
      <c r="N110" s="43">
        <v>22.271833846051099</v>
      </c>
      <c r="O110" s="43">
        <v>93.477465946151966</v>
      </c>
      <c r="P110" s="43">
        <v>17.910791587323779</v>
      </c>
      <c r="Q110" s="43">
        <v>16.29068978229234</v>
      </c>
      <c r="R110" s="43">
        <v>1.2038861707561652</v>
      </c>
      <c r="S110" s="43">
        <v>77.245744662486686</v>
      </c>
      <c r="T110" s="43">
        <v>61.603825487352061</v>
      </c>
      <c r="U110" s="43">
        <v>7.0957254891824109</v>
      </c>
      <c r="V110" s="43">
        <v>23.288165597544722</v>
      </c>
      <c r="W110" s="43">
        <v>97.464405900474077</v>
      </c>
      <c r="X110" s="43">
        <v>18.04611443418116</v>
      </c>
      <c r="Y110" s="43">
        <v>16.697352584344397</v>
      </c>
      <c r="Z110" s="43">
        <v>1.2085978697945523</v>
      </c>
      <c r="AA110" s="43">
        <v>80.297027842074101</v>
      </c>
      <c r="AB110" s="44">
        <v>2.7961945839568791</v>
      </c>
      <c r="AC110" s="44">
        <v>-3.2215647600262964</v>
      </c>
      <c r="AD110" s="44">
        <v>-8.3496945902482018</v>
      </c>
      <c r="AE110" s="44">
        <v>14.088897827835867</v>
      </c>
      <c r="AF110" s="44">
        <v>-10.075608152531224</v>
      </c>
      <c r="AG110" s="44">
        <v>-19.501133786848069</v>
      </c>
      <c r="AH110" s="44">
        <v>-11.034500305312466</v>
      </c>
      <c r="AI110" s="44">
        <v>0.1480311852363636</v>
      </c>
      <c r="AJ110" s="44">
        <v>-32.644997553476848</v>
      </c>
      <c r="AK110" s="44">
        <v>-91.570712344855693</v>
      </c>
      <c r="AL110" s="44">
        <v>-77.606041348021137</v>
      </c>
      <c r="AM110" s="44">
        <v>5.0247501597008748</v>
      </c>
      <c r="AN110" s="44">
        <v>-80.79087933707045</v>
      </c>
      <c r="AO110" s="44">
        <v>-78.713938065669879</v>
      </c>
      <c r="AP110" s="44">
        <v>-98.385247695074753</v>
      </c>
      <c r="AQ110" s="44">
        <v>-13.575434670657794</v>
      </c>
      <c r="AR110" s="44">
        <v>-29.429441003737189</v>
      </c>
      <c r="AS110" s="44">
        <v>-91.253465847575683</v>
      </c>
      <c r="AT110" s="44">
        <v>-76.269582527638207</v>
      </c>
      <c r="AU110" s="44">
        <v>10.234846328551605</v>
      </c>
      <c r="AV110" s="44">
        <v>-80.621628379601489</v>
      </c>
      <c r="AW110" s="44">
        <v>-78.130657226292357</v>
      </c>
      <c r="AX110" s="44">
        <v>-98.373113969543382</v>
      </c>
      <c r="AY110" s="44">
        <v>-9.3614373288898882</v>
      </c>
      <c r="AZ110" s="44">
        <v>5.6279828162954848</v>
      </c>
      <c r="BA110" s="44">
        <v>0.33156498673743151</v>
      </c>
      <c r="BB110" s="44">
        <v>-3.1565414812678383</v>
      </c>
      <c r="BC110" s="44">
        <v>13.751995211492396</v>
      </c>
      <c r="BD110" s="44">
        <v>-5.1164860055007422</v>
      </c>
      <c r="BE110" s="44">
        <v>-10.390667390124797</v>
      </c>
      <c r="BF110" s="44">
        <v>1.2176696256592123</v>
      </c>
      <c r="BG110" s="44">
        <v>0.69458275243976519</v>
      </c>
      <c r="BH110" s="44">
        <v>-1.1184420189332522</v>
      </c>
      <c r="BI110" s="44">
        <v>-19.7874947812826</v>
      </c>
      <c r="BJ110" s="44">
        <v>-22.845802991100285</v>
      </c>
      <c r="BK110" s="44">
        <v>14.427189073907233</v>
      </c>
      <c r="BL110" s="44">
        <v>-21.926769222800647</v>
      </c>
      <c r="BM110" s="44">
        <v>-25.59400744887289</v>
      </c>
      <c r="BN110" s="44">
        <v>-30.392597029779601</v>
      </c>
      <c r="BO110" s="44">
        <v>2.7409653246056598</v>
      </c>
      <c r="BP110" s="44">
        <v>2.5560310888760762</v>
      </c>
      <c r="BQ110" s="44">
        <v>-17.092568228291437</v>
      </c>
      <c r="BR110" s="44">
        <v>-19.007766297130523</v>
      </c>
      <c r="BS110" s="44">
        <v>19.306864624331865</v>
      </c>
      <c r="BT110" s="44">
        <v>-21.01745675864678</v>
      </c>
      <c r="BU110" s="44">
        <v>-23.553648079368493</v>
      </c>
      <c r="BV110" s="44">
        <v>-29.67721674404271</v>
      </c>
      <c r="BW110" s="44">
        <v>7.0408792371433604</v>
      </c>
      <c r="BX110" s="44">
        <v>1.6161846397026003</v>
      </c>
      <c r="BY110" s="44">
        <v>-0.48189497971712186</v>
      </c>
      <c r="BZ110" s="44">
        <v>-0.57017233127513489</v>
      </c>
      <c r="CA110" s="44">
        <v>6.6918818317418705</v>
      </c>
      <c r="CB110" s="44">
        <v>-1.6632828784463121</v>
      </c>
      <c r="CC110" s="44">
        <v>-0.90417408565480484</v>
      </c>
      <c r="CD110" s="44">
        <v>-1.434644962525544</v>
      </c>
      <c r="CE110" s="44">
        <v>-2.1527954420352647E-2</v>
      </c>
      <c r="CF110" s="44">
        <v>-32.595691936769128</v>
      </c>
      <c r="CG110" s="44">
        <v>-11.860563257015333</v>
      </c>
      <c r="CH110" s="44">
        <v>-5.4638682126874247</v>
      </c>
      <c r="CI110" s="44">
        <v>2.8690494116607699</v>
      </c>
      <c r="CJ110" s="44">
        <v>-9.8768039913682859</v>
      </c>
      <c r="CK110" s="44">
        <v>-1.9750190013451052</v>
      </c>
      <c r="CL110" s="44">
        <v>-5.6020305734966414</v>
      </c>
      <c r="CM110" s="44">
        <v>-0.68645631251710726</v>
      </c>
      <c r="CN110" s="44">
        <v>4.9362639715224219</v>
      </c>
      <c r="CO110" s="44">
        <v>-3.7024032721565951E-2</v>
      </c>
      <c r="CP110" s="44">
        <v>-0.22280873025003767</v>
      </c>
      <c r="CQ110" s="44">
        <v>6.7716955847743945</v>
      </c>
      <c r="CR110" s="44">
        <v>-0.80539612513646508</v>
      </c>
      <c r="CS110" s="44">
        <v>-0.4924196351968258</v>
      </c>
      <c r="CT110" s="44">
        <v>-0.26708725827195984</v>
      </c>
      <c r="CU110" s="44">
        <v>-1.0695831675118356E-2</v>
      </c>
      <c r="CV110" s="44">
        <v>-1.3321869705046274</v>
      </c>
      <c r="CW110" s="44">
        <v>-2.7690227343882281</v>
      </c>
      <c r="CX110" s="44">
        <v>-1.5623269440949168</v>
      </c>
      <c r="CY110" s="44">
        <v>7.9108650040011774</v>
      </c>
      <c r="CZ110" s="44">
        <v>-2.5977361247386637</v>
      </c>
      <c r="DA110" s="44">
        <v>-0.760743993516523</v>
      </c>
      <c r="DB110" s="44">
        <v>-1.7030128874234167</v>
      </c>
      <c r="DC110" s="44">
        <v>0.14979070965594224</v>
      </c>
      <c r="DD110" s="45">
        <v>0</v>
      </c>
      <c r="DE110" s="45">
        <v>2333</v>
      </c>
      <c r="DF110" s="44">
        <v>-100</v>
      </c>
      <c r="DG110" s="44">
        <v>-30.976331360946741</v>
      </c>
      <c r="DH110" s="45">
        <v>0</v>
      </c>
      <c r="DI110" s="45">
        <v>3871</v>
      </c>
      <c r="DJ110" s="44">
        <v>-100</v>
      </c>
      <c r="DK110" s="44">
        <v>-31.05966162065895</v>
      </c>
    </row>
    <row r="111" spans="1:115" x14ac:dyDescent="0.2">
      <c r="A111" s="42">
        <v>2020</v>
      </c>
      <c r="B111" s="42" t="s">
        <v>165</v>
      </c>
      <c r="C111" s="42" t="s">
        <v>173</v>
      </c>
      <c r="D111" s="43">
        <v>97.14461208756056</v>
      </c>
      <c r="E111" s="43">
        <v>96.391611454854072</v>
      </c>
      <c r="F111" s="43">
        <v>89.700786244659895</v>
      </c>
      <c r="G111" s="43">
        <v>105.91819863795615</v>
      </c>
      <c r="H111" s="43">
        <v>84.089664987957079</v>
      </c>
      <c r="I111" s="43">
        <v>79.92589161648911</v>
      </c>
      <c r="J111" s="43">
        <v>79.625112102133073</v>
      </c>
      <c r="K111" s="43">
        <v>100.532519990108</v>
      </c>
      <c r="L111" s="43">
        <v>74.129786733024218</v>
      </c>
      <c r="M111" s="43">
        <v>43.228522361621586</v>
      </c>
      <c r="N111" s="43">
        <v>55.392535852300874</v>
      </c>
      <c r="O111" s="43">
        <v>97.767617233736644</v>
      </c>
      <c r="P111" s="43">
        <v>51.963824722009491</v>
      </c>
      <c r="Q111" s="43">
        <v>28.413202473960425</v>
      </c>
      <c r="R111" s="43">
        <v>7.2156322757767439</v>
      </c>
      <c r="S111" s="43">
        <v>94.345200750817227</v>
      </c>
      <c r="T111" s="43">
        <v>76.584749508715944</v>
      </c>
      <c r="U111" s="43">
        <v>44.480487789397685</v>
      </c>
      <c r="V111" s="43">
        <v>58.134277679459245</v>
      </c>
      <c r="W111" s="43">
        <v>101.14441596035755</v>
      </c>
      <c r="X111" s="43">
        <v>52.535832372727299</v>
      </c>
      <c r="Y111" s="43">
        <v>29.062049025031129</v>
      </c>
      <c r="Z111" s="43">
        <v>7.2261079773579127</v>
      </c>
      <c r="AA111" s="43">
        <v>98.370869798101538</v>
      </c>
      <c r="AB111" s="44">
        <v>-0.73836873747753495</v>
      </c>
      <c r="AC111" s="44">
        <v>-4.2428198433420388</v>
      </c>
      <c r="AD111" s="44">
        <v>-9.1993755579724663</v>
      </c>
      <c r="AE111" s="44">
        <v>9.2796568866361451</v>
      </c>
      <c r="AF111" s="44">
        <v>-13.955637707948265</v>
      </c>
      <c r="AG111" s="44">
        <v>-20.727673649393608</v>
      </c>
      <c r="AH111" s="44">
        <v>-18.004967409256523</v>
      </c>
      <c r="AI111" s="44">
        <v>0.74345757335450013</v>
      </c>
      <c r="AJ111" s="44">
        <v>-23.24324827761146</v>
      </c>
      <c r="AK111" s="44">
        <v>-57.166581164822801</v>
      </c>
      <c r="AL111" s="44">
        <v>-46.527307931030784</v>
      </c>
      <c r="AM111" s="44">
        <v>-3.9222878851818965E-2</v>
      </c>
      <c r="AN111" s="44">
        <v>-44.924618080961999</v>
      </c>
      <c r="AO111" s="44">
        <v>-64.423593353999237</v>
      </c>
      <c r="AP111" s="44">
        <v>-90.941262081949432</v>
      </c>
      <c r="AQ111" s="44">
        <v>-5.3068464593087006</v>
      </c>
      <c r="AR111" s="44">
        <v>-20.476336036468691</v>
      </c>
      <c r="AS111" s="44">
        <v>-55.673477776739013</v>
      </c>
      <c r="AT111" s="44">
        <v>-43.501968812806545</v>
      </c>
      <c r="AU111" s="44">
        <v>3.6562155085408943</v>
      </c>
      <c r="AV111" s="44">
        <v>-44.359957377007575</v>
      </c>
      <c r="AW111" s="44">
        <v>-63.556883334986125</v>
      </c>
      <c r="AX111" s="44">
        <v>-90.921982399488726</v>
      </c>
      <c r="AY111" s="44">
        <v>-0.75572171118720721</v>
      </c>
      <c r="AZ111" s="44">
        <v>4.3465399195209864</v>
      </c>
      <c r="BA111" s="44">
        <v>-0.59492332099417844</v>
      </c>
      <c r="BB111" s="44">
        <v>-4.346871087872362</v>
      </c>
      <c r="BC111" s="44">
        <v>12.840830106245637</v>
      </c>
      <c r="BD111" s="44">
        <v>-6.8312958435208015</v>
      </c>
      <c r="BE111" s="44">
        <v>-12.431961680818626</v>
      </c>
      <c r="BF111" s="44">
        <v>-2.6681176632498693</v>
      </c>
      <c r="BG111" s="44">
        <v>0.70439350525310918</v>
      </c>
      <c r="BH111" s="44">
        <v>-5.8045621405178327</v>
      </c>
      <c r="BI111" s="44">
        <v>-28.40206898939579</v>
      </c>
      <c r="BJ111" s="44">
        <v>-27.874957204940831</v>
      </c>
      <c r="BK111" s="44">
        <v>11.372084111767666</v>
      </c>
      <c r="BL111" s="44">
        <v>-26.64022842151218</v>
      </c>
      <c r="BM111" s="44">
        <v>-31.708816737018708</v>
      </c>
      <c r="BN111" s="44">
        <v>-43.828278677716646</v>
      </c>
      <c r="BO111" s="44">
        <v>1.0444781744620268</v>
      </c>
      <c r="BP111" s="44">
        <v>-2.3613177676760633</v>
      </c>
      <c r="BQ111" s="44">
        <v>-26.039227897176499</v>
      </c>
      <c r="BR111" s="44">
        <v>-24.261765745484041</v>
      </c>
      <c r="BS111" s="44">
        <v>15.968668853593492</v>
      </c>
      <c r="BT111" s="44">
        <v>-25.822222523005667</v>
      </c>
      <c r="BU111" s="44">
        <v>-29.891668237788373</v>
      </c>
      <c r="BV111" s="44">
        <v>-43.299105738225883</v>
      </c>
      <c r="BW111" s="44">
        <v>5.3890364520354561</v>
      </c>
      <c r="BX111" s="44">
        <v>-1.2169065391598572</v>
      </c>
      <c r="BY111" s="44">
        <v>-0.27059888832425988</v>
      </c>
      <c r="BZ111" s="44">
        <v>-0.61461901348055525</v>
      </c>
      <c r="CA111" s="44">
        <v>4.737940535568387</v>
      </c>
      <c r="CB111" s="44">
        <v>-1.3923542799230075</v>
      </c>
      <c r="CC111" s="44">
        <v>-1.2349149267161661</v>
      </c>
      <c r="CD111" s="44">
        <v>-2.5341995889882476</v>
      </c>
      <c r="CE111" s="44">
        <v>9.1839622703992083E-2</v>
      </c>
      <c r="CF111" s="44">
        <v>-23.40403218254562</v>
      </c>
      <c r="CG111" s="44">
        <v>-8.274801484892448</v>
      </c>
      <c r="CH111" s="44">
        <v>-3.0636966592470007</v>
      </c>
      <c r="CI111" s="44">
        <v>0.12844098816885652</v>
      </c>
      <c r="CJ111" s="44">
        <v>-5.0910879513951413</v>
      </c>
      <c r="CK111" s="44">
        <v>-1.6216841601922791</v>
      </c>
      <c r="CL111" s="44">
        <v>-5.154763704921379</v>
      </c>
      <c r="CM111" s="44">
        <v>-0.32643921006622534</v>
      </c>
      <c r="CN111" s="44">
        <v>3.6160036171318586</v>
      </c>
      <c r="CO111" s="44">
        <v>-0.10591989544566605</v>
      </c>
      <c r="CP111" s="44">
        <v>-0.33306514930218872</v>
      </c>
      <c r="CQ111" s="44">
        <v>6.3403451432662994</v>
      </c>
      <c r="CR111" s="44">
        <v>-0.81944382663479165</v>
      </c>
      <c r="CS111" s="44">
        <v>-0.6434386171933022</v>
      </c>
      <c r="CT111" s="44">
        <v>-0.83633271546727284</v>
      </c>
      <c r="CU111" s="44">
        <v>1.3858677908780207E-2</v>
      </c>
      <c r="CV111" s="44">
        <v>-5.9554291755299529</v>
      </c>
      <c r="CW111" s="44">
        <v>-3.8701533264815167</v>
      </c>
      <c r="CX111" s="44">
        <v>-1.8832708185866829</v>
      </c>
      <c r="CY111" s="44">
        <v>6.2433283329127303</v>
      </c>
      <c r="CZ111" s="44">
        <v>-3.1247146833893611</v>
      </c>
      <c r="DA111" s="44">
        <v>-0.94426585849931788</v>
      </c>
      <c r="DB111" s="44">
        <v>-2.433643158034775</v>
      </c>
      <c r="DC111" s="44">
        <v>5.7290336548970026E-2</v>
      </c>
      <c r="DD111" s="45">
        <v>376</v>
      </c>
      <c r="DE111" s="45">
        <v>2709</v>
      </c>
      <c r="DF111" s="44">
        <v>-64.494806421152035</v>
      </c>
      <c r="DG111" s="44">
        <v>-38.972741608470372</v>
      </c>
      <c r="DH111" s="45">
        <v>291</v>
      </c>
      <c r="DI111" s="45">
        <v>4162</v>
      </c>
      <c r="DJ111" s="44">
        <v>-82.459312839059677</v>
      </c>
      <c r="DK111" s="44">
        <v>-42.78251306021447</v>
      </c>
    </row>
    <row r="112" spans="1:115" x14ac:dyDescent="0.2">
      <c r="A112" s="42">
        <v>2020</v>
      </c>
      <c r="B112" s="42" t="s">
        <v>166</v>
      </c>
      <c r="C112" s="42" t="s">
        <v>173</v>
      </c>
      <c r="D112" s="43">
        <v>96.785945903286517</v>
      </c>
      <c r="E112" s="43">
        <v>94.748945956305093</v>
      </c>
      <c r="F112" s="43">
        <v>88.296285416115524</v>
      </c>
      <c r="G112" s="43">
        <v>106.01267566822816</v>
      </c>
      <c r="H112" s="43">
        <v>85.107838843880018</v>
      </c>
      <c r="I112" s="43">
        <v>78.369615562760529</v>
      </c>
      <c r="J112" s="43">
        <v>78.159596707793725</v>
      </c>
      <c r="K112" s="43">
        <v>99.642238892094639</v>
      </c>
      <c r="L112" s="43">
        <v>77.1129603299933</v>
      </c>
      <c r="M112" s="43">
        <v>47.635348005726755</v>
      </c>
      <c r="N112" s="43">
        <v>72.867563448391209</v>
      </c>
      <c r="O112" s="43">
        <v>94.568449046322428</v>
      </c>
      <c r="P112" s="43">
        <v>61.673730968796207</v>
      </c>
      <c r="Q112" s="43">
        <v>33.194050974165066</v>
      </c>
      <c r="R112" s="43">
        <v>19.251936825237102</v>
      </c>
      <c r="S112" s="43">
        <v>111.76899378633539</v>
      </c>
      <c r="T112" s="43">
        <v>79.370775660041275</v>
      </c>
      <c r="U112" s="43">
        <v>49.299856023091102</v>
      </c>
      <c r="V112" s="43">
        <v>76.438742763831087</v>
      </c>
      <c r="W112" s="43">
        <v>97.254744931275326</v>
      </c>
      <c r="X112" s="43">
        <v>62.324990647030113</v>
      </c>
      <c r="Y112" s="43">
        <v>34.054971741344097</v>
      </c>
      <c r="Z112" s="43">
        <v>19.082324969292209</v>
      </c>
      <c r="AA112" s="43">
        <v>116.90638661271396</v>
      </c>
      <c r="AB112" s="44">
        <v>-2.2505552631116088</v>
      </c>
      <c r="AC112" s="44">
        <v>-5.256241787122196</v>
      </c>
      <c r="AD112" s="44">
        <v>-11.63111184655089</v>
      </c>
      <c r="AE112" s="44">
        <v>6.8259710586443312</v>
      </c>
      <c r="AF112" s="44">
        <v>-13.459129999165064</v>
      </c>
      <c r="AG112" s="44">
        <v>-19.612314709236035</v>
      </c>
      <c r="AH112" s="44">
        <v>-19.689269090451631</v>
      </c>
      <c r="AI112" s="44">
        <v>-0.26732673267327867</v>
      </c>
      <c r="AJ112" s="44">
        <v>-20.320698381111381</v>
      </c>
      <c r="AK112" s="44">
        <v>-46.357942463756451</v>
      </c>
      <c r="AL112" s="44">
        <v>-21.514866006266686</v>
      </c>
      <c r="AM112" s="44">
        <v>-6.1564287830799369</v>
      </c>
      <c r="AN112" s="44">
        <v>-32.893173437572628</v>
      </c>
      <c r="AO112" s="44">
        <v>-56.255061837000966</v>
      </c>
      <c r="AP112" s="44">
        <v>-79.280488607761868</v>
      </c>
      <c r="AQ112" s="44">
        <v>2.5165391067389242</v>
      </c>
      <c r="AR112" s="44">
        <v>-18.101754130204593</v>
      </c>
      <c r="AS112" s="44">
        <v>-44.370821645518419</v>
      </c>
      <c r="AT112" s="44">
        <v>-17.541341661706113</v>
      </c>
      <c r="AU112" s="44">
        <v>-3.793976968685675</v>
      </c>
      <c r="AV112" s="44">
        <v>-32.269797546412896</v>
      </c>
      <c r="AW112" s="44">
        <v>-55.050933450790552</v>
      </c>
      <c r="AX112" s="44">
        <v>-79.465545387113963</v>
      </c>
      <c r="AY112" s="44">
        <v>7.4319440614299292</v>
      </c>
      <c r="AZ112" s="44">
        <v>3.2303851676081186</v>
      </c>
      <c r="BA112" s="44">
        <v>-1.3757429011666211</v>
      </c>
      <c r="BB112" s="44">
        <v>-5.5570309999848577</v>
      </c>
      <c r="BC112" s="44">
        <v>11.802691467161775</v>
      </c>
      <c r="BD112" s="44">
        <v>-7.9138652883658178</v>
      </c>
      <c r="BE112" s="44">
        <v>-13.583180987202926</v>
      </c>
      <c r="BF112" s="44">
        <v>-5.5354932777241128</v>
      </c>
      <c r="BG112" s="44">
        <v>0.54178540658760266</v>
      </c>
      <c r="BH112" s="44">
        <v>-8.3461193448003392</v>
      </c>
      <c r="BI112" s="44">
        <v>-31.42939360372171</v>
      </c>
      <c r="BJ112" s="44">
        <v>-26.857986842640681</v>
      </c>
      <c r="BK112" s="44">
        <v>8.2396268355351854</v>
      </c>
      <c r="BL112" s="44">
        <v>-27.680812040161541</v>
      </c>
      <c r="BM112" s="44">
        <v>-34.903476604104519</v>
      </c>
      <c r="BN112" s="44">
        <v>-51.118046084782399</v>
      </c>
      <c r="BO112" s="44">
        <v>1.3203971969653505</v>
      </c>
      <c r="BP112" s="44">
        <v>-5.145048095227045</v>
      </c>
      <c r="BQ112" s="44">
        <v>-29.155329336597603</v>
      </c>
      <c r="BR112" s="44">
        <v>-23.173405664030355</v>
      </c>
      <c r="BS112" s="44">
        <v>12.391989154823824</v>
      </c>
      <c r="BT112" s="44">
        <v>-26.899515071915282</v>
      </c>
      <c r="BU112" s="44">
        <v>-33.183287934213091</v>
      </c>
      <c r="BV112" s="44">
        <v>-50.754247052641851</v>
      </c>
      <c r="BW112" s="44">
        <v>5.7745451799374292</v>
      </c>
      <c r="BX112" s="44">
        <v>-2.983049912321404</v>
      </c>
      <c r="BY112" s="44">
        <v>-0.31109616195081263</v>
      </c>
      <c r="BZ112" s="44">
        <v>-0.83270571233708923</v>
      </c>
      <c r="CA112" s="44">
        <v>3.2567879454225612</v>
      </c>
      <c r="CB112" s="44">
        <v>-1.650754009351499</v>
      </c>
      <c r="CC112" s="44">
        <v>-0.95273199597436242</v>
      </c>
      <c r="CD112" s="44">
        <v>-2.5168543657826081</v>
      </c>
      <c r="CE112" s="44">
        <v>2.4304387652406247E-2</v>
      </c>
      <c r="CF112" s="44">
        <v>-20.592596507991484</v>
      </c>
      <c r="CG112" s="44">
        <v>-6.0957424642968849</v>
      </c>
      <c r="CH112" s="44">
        <v>-1.2372562866323382</v>
      </c>
      <c r="CI112" s="44">
        <v>-3.4407684958794964</v>
      </c>
      <c r="CJ112" s="44">
        <v>-3.2572871960427459</v>
      </c>
      <c r="CK112" s="44">
        <v>-1.3535730126554455</v>
      </c>
      <c r="CL112" s="44">
        <v>-5.3995515658426108</v>
      </c>
      <c r="CM112" s="44">
        <v>0.19158251335803911</v>
      </c>
      <c r="CN112" s="44">
        <v>2.7618491508819791</v>
      </c>
      <c r="CO112" s="44">
        <v>-9.0466363275848782E-2</v>
      </c>
      <c r="CP112" s="44">
        <v>-0.41760032446425177</v>
      </c>
      <c r="CQ112" s="44">
        <v>5.8449494891042129</v>
      </c>
      <c r="CR112" s="44">
        <v>-1.0135522372832482</v>
      </c>
      <c r="CS112" s="44">
        <v>-0.6464232866801628</v>
      </c>
      <c r="CT112" s="44">
        <v>-0.93644108511119806</v>
      </c>
      <c r="CU112" s="44">
        <v>2.1382958592475618E-2</v>
      </c>
      <c r="CV112" s="44">
        <v>-8.5782459310226251</v>
      </c>
      <c r="CW112" s="44">
        <v>-4.2848564720668154</v>
      </c>
      <c r="CX112" s="44">
        <v>-1.7700830558657086</v>
      </c>
      <c r="CY112" s="44">
        <v>4.5310048594586041</v>
      </c>
      <c r="CZ112" s="44">
        <v>-3.1593886503009201</v>
      </c>
      <c r="DA112" s="44">
        <v>-1.0191112173165793</v>
      </c>
      <c r="DB112" s="44">
        <v>-2.9599539333572049</v>
      </c>
      <c r="DC112" s="44">
        <v>8.4142538425999044E-2</v>
      </c>
      <c r="DD112" s="45">
        <v>481</v>
      </c>
      <c r="DE112" s="45">
        <v>3190</v>
      </c>
      <c r="DF112" s="44">
        <v>-41.696969696969703</v>
      </c>
      <c r="DG112" s="44">
        <v>-39.399696048632215</v>
      </c>
      <c r="DH112" s="45">
        <v>636</v>
      </c>
      <c r="DI112" s="45">
        <v>4798</v>
      </c>
      <c r="DJ112" s="44">
        <v>-49.03846153846154</v>
      </c>
      <c r="DK112" s="44">
        <v>-43.698662285848386</v>
      </c>
    </row>
    <row r="113" spans="1:115" x14ac:dyDescent="0.2">
      <c r="A113" s="42">
        <v>2020</v>
      </c>
      <c r="B113" s="42" t="s">
        <v>167</v>
      </c>
      <c r="C113" s="42" t="s">
        <v>173</v>
      </c>
      <c r="D113" s="43">
        <v>96.953742402765059</v>
      </c>
      <c r="E113" s="43">
        <v>91.200788479439296</v>
      </c>
      <c r="F113" s="43">
        <v>87.299365220184356</v>
      </c>
      <c r="G113" s="43">
        <v>107.01413218911151</v>
      </c>
      <c r="H113" s="43">
        <v>85.428070943726752</v>
      </c>
      <c r="I113" s="43">
        <v>74.478925428439098</v>
      </c>
      <c r="J113" s="43">
        <v>76.174968091065182</v>
      </c>
      <c r="K113" s="43">
        <v>103.1539032231473</v>
      </c>
      <c r="L113" s="43">
        <v>83.361574877437803</v>
      </c>
      <c r="M113" s="43">
        <v>50.5859361645173</v>
      </c>
      <c r="N113" s="43">
        <v>82.226198494790097</v>
      </c>
      <c r="O113" s="43">
        <v>101.05448050351676</v>
      </c>
      <c r="P113" s="43">
        <v>67.40323422772164</v>
      </c>
      <c r="Q113" s="43">
        <v>40.880230345989332</v>
      </c>
      <c r="R113" s="43">
        <v>26.343508068950193</v>
      </c>
      <c r="S113" s="43">
        <v>119.53691396074097</v>
      </c>
      <c r="T113" s="43">
        <v>85.792667656042667</v>
      </c>
      <c r="U113" s="43">
        <v>52.635797725953637</v>
      </c>
      <c r="V113" s="43">
        <v>86.120090877509909</v>
      </c>
      <c r="W113" s="43">
        <v>103.76222405706753</v>
      </c>
      <c r="X113" s="43">
        <v>68.359212747459793</v>
      </c>
      <c r="Y113" s="43">
        <v>41.733443952754826</v>
      </c>
      <c r="Z113" s="43">
        <v>26.119797753727326</v>
      </c>
      <c r="AA113" s="43">
        <v>125.76269209075758</v>
      </c>
      <c r="AB113" s="44">
        <v>-2.1326450898117466</v>
      </c>
      <c r="AC113" s="44">
        <v>-9.2217135382603015</v>
      </c>
      <c r="AD113" s="44">
        <v>-11.407970488476716</v>
      </c>
      <c r="AE113" s="44">
        <v>7.4565980457261816</v>
      </c>
      <c r="AF113" s="44">
        <v>-13.931171409662458</v>
      </c>
      <c r="AG113" s="44">
        <v>-23.603192702394516</v>
      </c>
      <c r="AH113" s="44">
        <v>-20.278304546153457</v>
      </c>
      <c r="AI113" s="44">
        <v>2.9722523945887147</v>
      </c>
      <c r="AJ113" s="44">
        <v>-16.215808730351966</v>
      </c>
      <c r="AK113" s="44">
        <v>-49.009754923597001</v>
      </c>
      <c r="AL113" s="44">
        <v>-19.543833636636819</v>
      </c>
      <c r="AM113" s="44">
        <v>0.42808188705918404</v>
      </c>
      <c r="AN113" s="44">
        <v>-31.806300210142226</v>
      </c>
      <c r="AO113" s="44">
        <v>-54.955437640334793</v>
      </c>
      <c r="AP113" s="44">
        <v>-70.806925500359</v>
      </c>
      <c r="AQ113" s="44">
        <v>15.606290307641846</v>
      </c>
      <c r="AR113" s="44">
        <v>-14.098549256470926</v>
      </c>
      <c r="AS113" s="44">
        <v>-47.024543018457109</v>
      </c>
      <c r="AT113" s="44">
        <v>-16.007988999752154</v>
      </c>
      <c r="AU113" s="44">
        <v>2.4917336256716771</v>
      </c>
      <c r="AV113" s="44">
        <v>-30.981875287001191</v>
      </c>
      <c r="AW113" s="44">
        <v>-53.967149839784568</v>
      </c>
      <c r="AX113" s="44">
        <v>-70.987748783915265</v>
      </c>
      <c r="AY113" s="44">
        <v>21.649652995733781</v>
      </c>
      <c r="AZ113" s="44">
        <v>2.4539720272733545</v>
      </c>
      <c r="BA113" s="44">
        <v>-2.5058878944889229</v>
      </c>
      <c r="BB113" s="44">
        <v>-6.3807185689427897</v>
      </c>
      <c r="BC113" s="44">
        <v>11.161064425770274</v>
      </c>
      <c r="BD113" s="44">
        <v>-8.7654393256453744</v>
      </c>
      <c r="BE113" s="44">
        <v>-14.967701276193479</v>
      </c>
      <c r="BF113" s="44">
        <v>-7.6278213810310191</v>
      </c>
      <c r="BG113" s="44">
        <v>0.89099499170013363</v>
      </c>
      <c r="BH113" s="44">
        <v>-9.5465765026782385</v>
      </c>
      <c r="BI113" s="44">
        <v>-34.21585974537814</v>
      </c>
      <c r="BJ113" s="44">
        <v>-25.763273825331733</v>
      </c>
      <c r="BK113" s="44">
        <v>7.0567835177639981</v>
      </c>
      <c r="BL113" s="44">
        <v>-28.307087849776693</v>
      </c>
      <c r="BM113" s="44">
        <v>-37.604352953066311</v>
      </c>
      <c r="BN113" s="44">
        <v>-54.395367433855924</v>
      </c>
      <c r="BO113" s="44">
        <v>3.4766384948297091</v>
      </c>
      <c r="BP113" s="44">
        <v>-6.5252944565326381</v>
      </c>
      <c r="BQ113" s="44">
        <v>-32.015698644087699</v>
      </c>
      <c r="BR113" s="44">
        <v>-22.08486314871373</v>
      </c>
      <c r="BS113" s="44">
        <v>10.872905754707629</v>
      </c>
      <c r="BT113" s="44">
        <v>-27.521784901446644</v>
      </c>
      <c r="BU113" s="44">
        <v>-35.996665356655846</v>
      </c>
      <c r="BV113" s="44">
        <v>-54.122360636769962</v>
      </c>
      <c r="BW113" s="44">
        <v>8.1879097848603699</v>
      </c>
      <c r="BX113" s="44">
        <v>-2.744793799162061</v>
      </c>
      <c r="BY113" s="44">
        <v>-0.42717587890160952</v>
      </c>
      <c r="BZ113" s="44">
        <v>-0.78639195888705937</v>
      </c>
      <c r="CA113" s="44">
        <v>3.5533266290452383</v>
      </c>
      <c r="CB113" s="44">
        <v>-1.654335676473518</v>
      </c>
      <c r="CC113" s="44">
        <v>-1.0048341696890215</v>
      </c>
      <c r="CD113" s="44">
        <v>-2.7150209348749876</v>
      </c>
      <c r="CE113" s="44">
        <v>0.28963819061889695</v>
      </c>
      <c r="CF113" s="44">
        <v>-16.131351047088973</v>
      </c>
      <c r="CG113" s="44">
        <v>-6.1976202254753989</v>
      </c>
      <c r="CH113" s="44">
        <v>-1.2564803260075526</v>
      </c>
      <c r="CI113" s="44">
        <v>0.22527137763923691</v>
      </c>
      <c r="CJ113" s="44">
        <v>-3.6664567404896449</v>
      </c>
      <c r="CK113" s="44">
        <v>-1.4703750512169027</v>
      </c>
      <c r="CL113" s="44">
        <v>-4.6547727646095396</v>
      </c>
      <c r="CM113" s="44">
        <v>0.8890826830708275</v>
      </c>
      <c r="CN113" s="44">
        <v>2.0451122277728735</v>
      </c>
      <c r="CO113" s="44">
        <v>-0.132941712486808</v>
      </c>
      <c r="CP113" s="44">
        <v>-0.45915481162517552</v>
      </c>
      <c r="CQ113" s="44">
        <v>5.5265769048087678</v>
      </c>
      <c r="CR113" s="44">
        <v>-1.0992661813459497</v>
      </c>
      <c r="CS113" s="44">
        <v>-0.66541195773820572</v>
      </c>
      <c r="CT113" s="44">
        <v>-1.184947544896386</v>
      </c>
      <c r="CU113" s="44">
        <v>6.0257531056631085E-2</v>
      </c>
      <c r="CV113" s="44">
        <v>-9.7518350995271508</v>
      </c>
      <c r="CW113" s="44">
        <v>-4.5841932158329239</v>
      </c>
      <c r="CX113" s="44">
        <v>-1.7035415327530783</v>
      </c>
      <c r="CY113" s="44">
        <v>3.8726408206928777</v>
      </c>
      <c r="CZ113" s="44">
        <v>-3.2448064474098941</v>
      </c>
      <c r="DA113" s="44">
        <v>-1.0748964480277483</v>
      </c>
      <c r="DB113" s="44">
        <v>-3.2238651959639837</v>
      </c>
      <c r="DC113" s="44">
        <v>0.20682691976760165</v>
      </c>
      <c r="DD113" s="45">
        <v>489</v>
      </c>
      <c r="DE113" s="45">
        <v>3679</v>
      </c>
      <c r="DF113" s="44">
        <v>-56.992084432717682</v>
      </c>
      <c r="DG113" s="44">
        <v>-42.52460553038587</v>
      </c>
      <c r="DH113" s="45">
        <v>835</v>
      </c>
      <c r="DI113" s="45">
        <v>5633</v>
      </c>
      <c r="DJ113" s="44">
        <v>-51.678240740740748</v>
      </c>
      <c r="DK113" s="44">
        <v>-45.043902439024386</v>
      </c>
    </row>
    <row r="114" spans="1:115" x14ac:dyDescent="0.2">
      <c r="A114" s="42">
        <v>2020</v>
      </c>
      <c r="B114" s="42" t="s">
        <v>168</v>
      </c>
      <c r="C114" s="42" t="s">
        <v>173</v>
      </c>
      <c r="D114" s="43">
        <v>96.721081735169548</v>
      </c>
      <c r="E114" s="43">
        <v>89.623829600832281</v>
      </c>
      <c r="F114" s="43">
        <v>87.90522832267682</v>
      </c>
      <c r="G114" s="43">
        <v>105.49305200173207</v>
      </c>
      <c r="H114" s="43">
        <v>85.920735712721694</v>
      </c>
      <c r="I114" s="43">
        <v>76.035201482167665</v>
      </c>
      <c r="J114" s="43">
        <v>77.341748517803197</v>
      </c>
      <c r="K114" s="43">
        <v>106.81394773720221</v>
      </c>
      <c r="L114" s="43">
        <v>84.812601635926526</v>
      </c>
      <c r="M114" s="43">
        <v>57.247841256773079</v>
      </c>
      <c r="N114" s="43">
        <v>86.979286553982291</v>
      </c>
      <c r="O114" s="43">
        <v>94.874421336084509</v>
      </c>
      <c r="P114" s="43">
        <v>90.77914470808895</v>
      </c>
      <c r="Q114" s="43">
        <v>56.439417530364608</v>
      </c>
      <c r="R114" s="43">
        <v>43.699383091856717</v>
      </c>
      <c r="S114" s="43">
        <v>106.20206702145425</v>
      </c>
      <c r="T114" s="43">
        <v>87.290843283662866</v>
      </c>
      <c r="U114" s="43">
        <v>59.881525724947778</v>
      </c>
      <c r="V114" s="43">
        <v>91.395786255221466</v>
      </c>
      <c r="W114" s="43">
        <v>97.389765535956656</v>
      </c>
      <c r="X114" s="43">
        <v>92.003651396558411</v>
      </c>
      <c r="Y114" s="43">
        <v>58.471765297311627</v>
      </c>
      <c r="Z114" s="43">
        <v>42.869386026875553</v>
      </c>
      <c r="AA114" s="43">
        <v>112.61748498801647</v>
      </c>
      <c r="AB114" s="44">
        <v>-3.133752085075292</v>
      </c>
      <c r="AC114" s="44">
        <v>-11.024135681669922</v>
      </c>
      <c r="AD114" s="44">
        <v>-10.937500000516899</v>
      </c>
      <c r="AE114" s="44">
        <v>3.9568010427334599</v>
      </c>
      <c r="AF114" s="44">
        <v>-13.727430126143947</v>
      </c>
      <c r="AG114" s="44">
        <v>-20.372526193247964</v>
      </c>
      <c r="AH114" s="44">
        <v>-18.215714452169184</v>
      </c>
      <c r="AI114" s="44">
        <v>7.0168483647175428</v>
      </c>
      <c r="AJ114" s="44">
        <v>-15.274518115789936</v>
      </c>
      <c r="AK114" s="44">
        <v>-43.922784881250685</v>
      </c>
      <c r="AL114" s="44">
        <v>-11.32708739895274</v>
      </c>
      <c r="AM114" s="44">
        <v>-5.6497397282344934</v>
      </c>
      <c r="AN114" s="44">
        <v>-11.070968976706109</v>
      </c>
      <c r="AO114" s="44">
        <v>-45.752492753615748</v>
      </c>
      <c r="AP114" s="44">
        <v>-48.913395947596747</v>
      </c>
      <c r="AQ114" s="44">
        <v>1.6735732551313998</v>
      </c>
      <c r="AR114" s="44">
        <v>-13.211525844918626</v>
      </c>
      <c r="AS114" s="44">
        <v>-41.562225331940738</v>
      </c>
      <c r="AT114" s="44">
        <v>-7.6678807910865787</v>
      </c>
      <c r="AU114" s="44">
        <v>-3.7372062215112689</v>
      </c>
      <c r="AV114" s="44">
        <v>-9.9732693266584178</v>
      </c>
      <c r="AW114" s="44">
        <v>-43.919959853358179</v>
      </c>
      <c r="AX114" s="44">
        <v>-49.8624816857007</v>
      </c>
      <c r="AY114" s="44">
        <v>7.4623463804132983</v>
      </c>
      <c r="AZ114" s="44">
        <v>1.7424529786935095</v>
      </c>
      <c r="BA114" s="44">
        <v>-3.5808363516628083</v>
      </c>
      <c r="BB114" s="44">
        <v>-6.9438505997125644</v>
      </c>
      <c r="BC114" s="44">
        <v>10.219013647265051</v>
      </c>
      <c r="BD114" s="44">
        <v>-9.3824325432625209</v>
      </c>
      <c r="BE114" s="44">
        <v>-15.611990008326392</v>
      </c>
      <c r="BF114" s="44">
        <v>-8.9318487313222228</v>
      </c>
      <c r="BG114" s="44">
        <v>1.6581236890769846</v>
      </c>
      <c r="BH114" s="44">
        <v>-10.30869549688842</v>
      </c>
      <c r="BI114" s="44">
        <v>-35.577054611998093</v>
      </c>
      <c r="BJ114" s="44">
        <v>-23.949976627196456</v>
      </c>
      <c r="BK114" s="44">
        <v>5.3867443479430399</v>
      </c>
      <c r="BL114" s="44">
        <v>-25.971026333421644</v>
      </c>
      <c r="BM114" s="44">
        <v>-38.694229867690751</v>
      </c>
      <c r="BN114" s="44">
        <v>-53.648264481648212</v>
      </c>
      <c r="BO114" s="44">
        <v>3.2380910452699085</v>
      </c>
      <c r="BP114" s="44">
        <v>-7.4238140928890477</v>
      </c>
      <c r="BQ114" s="44">
        <v>-33.368384317502986</v>
      </c>
      <c r="BR114" s="44">
        <v>-20.24090682054829</v>
      </c>
      <c r="BS114" s="44">
        <v>8.9305090484973491</v>
      </c>
      <c r="BT114" s="44">
        <v>-25.136886318786779</v>
      </c>
      <c r="BU114" s="44">
        <v>-37.063980732481561</v>
      </c>
      <c r="BV114" s="44">
        <v>-53.54083927349356</v>
      </c>
      <c r="BW114" s="44">
        <v>8.0910273346842096</v>
      </c>
      <c r="BX114" s="44">
        <v>-4.0006333536713594</v>
      </c>
      <c r="BY114" s="44">
        <v>-0.56720814653213647</v>
      </c>
      <c r="BZ114" s="44">
        <v>-0.73064100231258411</v>
      </c>
      <c r="CA114" s="44">
        <v>1.7881477161860695</v>
      </c>
      <c r="CB114" s="44">
        <v>-1.5862600708102226</v>
      </c>
      <c r="CC114" s="44">
        <v>-0.80274373280396172</v>
      </c>
      <c r="CD114" s="44">
        <v>-2.7380344286224236</v>
      </c>
      <c r="CE114" s="44">
        <v>0.63610631122390004</v>
      </c>
      <c r="CF114" s="44">
        <v>-15.252839493841558</v>
      </c>
      <c r="CG114" s="44">
        <v>-5.7956698486564155</v>
      </c>
      <c r="CH114" s="44">
        <v>-0.66533307459700508</v>
      </c>
      <c r="CI114" s="44">
        <v>-3.0509370511013709</v>
      </c>
      <c r="CJ114" s="44">
        <v>-1.3288128719989707</v>
      </c>
      <c r="CK114" s="44">
        <v>-1.4018961004734052</v>
      </c>
      <c r="CL114" s="44">
        <v>-3.0640411924559494</v>
      </c>
      <c r="CM114" s="44">
        <v>5.3850645441558091E-2</v>
      </c>
      <c r="CN114" s="44">
        <v>1.2180554745715777</v>
      </c>
      <c r="CO114" s="44">
        <v>-0.18830980253311505</v>
      </c>
      <c r="CP114" s="44">
        <v>-0.4948617411594371</v>
      </c>
      <c r="CQ114" s="44">
        <v>5.0432677408054687</v>
      </c>
      <c r="CR114" s="44">
        <v>-1.1727959037241626</v>
      </c>
      <c r="CS114" s="44">
        <v>-0.67533906380769071</v>
      </c>
      <c r="CT114" s="44">
        <v>-1.4079957330914394</v>
      </c>
      <c r="CU114" s="44">
        <v>0.11408997808195433</v>
      </c>
      <c r="CV114" s="44">
        <v>-10.508532203046148</v>
      </c>
      <c r="CW114" s="44">
        <v>-4.7456267927182409</v>
      </c>
      <c r="CX114" s="44">
        <v>-1.5806489462841231</v>
      </c>
      <c r="CY114" s="44">
        <v>2.9446848295736228</v>
      </c>
      <c r="CZ114" s="44">
        <v>-2.9908852249245204</v>
      </c>
      <c r="DA114" s="44">
        <v>-1.1231719461039509</v>
      </c>
      <c r="DB114" s="44">
        <v>-3.2031846562429394</v>
      </c>
      <c r="DC114" s="44">
        <v>0.19030053365400337</v>
      </c>
      <c r="DD114" s="45">
        <v>476</v>
      </c>
      <c r="DE114" s="45">
        <v>4155</v>
      </c>
      <c r="DF114" s="44">
        <v>-57.537912578055305</v>
      </c>
      <c r="DG114" s="44">
        <v>-44.762031374634404</v>
      </c>
      <c r="DH114" s="45">
        <v>1036</v>
      </c>
      <c r="DI114" s="45">
        <v>6669</v>
      </c>
      <c r="DJ114" s="44">
        <v>-35.128365685660611</v>
      </c>
      <c r="DK114" s="44">
        <v>-43.707267662699422</v>
      </c>
    </row>
    <row r="115" spans="1:115" x14ac:dyDescent="0.2">
      <c r="A115" s="42">
        <v>2020</v>
      </c>
      <c r="B115" s="42" t="s">
        <v>169</v>
      </c>
      <c r="C115" s="42" t="s">
        <v>173</v>
      </c>
      <c r="D115" s="43">
        <v>96.21382423757035</v>
      </c>
      <c r="E115" s="43">
        <v>90.67513551990362</v>
      </c>
      <c r="F115" s="43">
        <v>87.525186922092757</v>
      </c>
      <c r="G115" s="43">
        <v>104.08534425067906</v>
      </c>
      <c r="H115" s="43">
        <v>87.398730019706576</v>
      </c>
      <c r="I115" s="43">
        <v>72.811486799444182</v>
      </c>
      <c r="J115" s="43">
        <v>78.704420726574853</v>
      </c>
      <c r="K115" s="43">
        <v>106.41826724919628</v>
      </c>
      <c r="L115" s="43">
        <v>96.509171760488428</v>
      </c>
      <c r="M115" s="43">
        <v>81.036925265333664</v>
      </c>
      <c r="N115" s="43">
        <v>98.796967891419058</v>
      </c>
      <c r="O115" s="43">
        <v>103.40278981015743</v>
      </c>
      <c r="P115" s="43">
        <v>101.53131222884122</v>
      </c>
      <c r="Q115" s="43">
        <v>70.261269802930087</v>
      </c>
      <c r="R115" s="43">
        <v>68.103747903459421</v>
      </c>
      <c r="S115" s="43">
        <v>103.59224648288429</v>
      </c>
      <c r="T115" s="43">
        <v>99.577073331442492</v>
      </c>
      <c r="U115" s="43">
        <v>85.105515435097971</v>
      </c>
      <c r="V115" s="43">
        <v>104.022772489169</v>
      </c>
      <c r="W115" s="43">
        <v>106.38473959125217</v>
      </c>
      <c r="X115" s="43">
        <v>103.26192395560558</v>
      </c>
      <c r="Y115" s="43">
        <v>73.487381379906381</v>
      </c>
      <c r="Z115" s="43">
        <v>67.126913059673996</v>
      </c>
      <c r="AA115" s="43">
        <v>110.0983186463975</v>
      </c>
      <c r="AB115" s="44">
        <v>-4.5726476914689336</v>
      </c>
      <c r="AC115" s="44">
        <v>-10.389610389610393</v>
      </c>
      <c r="AD115" s="44">
        <v>-12.557090189181363</v>
      </c>
      <c r="AE115" s="44">
        <v>0.13633884748227576</v>
      </c>
      <c r="AF115" s="44">
        <v>-10.719677906391578</v>
      </c>
      <c r="AG115" s="44">
        <v>-23.748544819557626</v>
      </c>
      <c r="AH115" s="44">
        <v>-15.213864598583482</v>
      </c>
      <c r="AI115" s="44">
        <v>6.5676077265973243</v>
      </c>
      <c r="AJ115" s="44">
        <v>-0.44835734457838727</v>
      </c>
      <c r="AK115" s="44">
        <v>-23.436489859830147</v>
      </c>
      <c r="AL115" s="44">
        <v>-2.36416656069659</v>
      </c>
      <c r="AM115" s="44">
        <v>7.311915142770542</v>
      </c>
      <c r="AN115" s="44">
        <v>4.4348264471320897</v>
      </c>
      <c r="AO115" s="44">
        <v>-11.685669780661534</v>
      </c>
      <c r="AP115" s="44">
        <v>-22.063119689450104</v>
      </c>
      <c r="AQ115" s="44">
        <v>7.9762547181564614</v>
      </c>
      <c r="AR115" s="44">
        <v>1.9889239823915661</v>
      </c>
      <c r="AS115" s="44">
        <v>-20.004916408870866</v>
      </c>
      <c r="AT115" s="44">
        <v>1.6826643906000305</v>
      </c>
      <c r="AU115" s="44">
        <v>9.410461890753318</v>
      </c>
      <c r="AV115" s="44">
        <v>5.9809052938139207</v>
      </c>
      <c r="AW115" s="44">
        <v>-7.9384061805841792</v>
      </c>
      <c r="AX115" s="44">
        <v>-23.242350835460655</v>
      </c>
      <c r="AY115" s="44">
        <v>13.941940536084662</v>
      </c>
      <c r="AZ115" s="44">
        <v>1.0229773067817582</v>
      </c>
      <c r="BA115" s="44">
        <v>-4.3468731735826882</v>
      </c>
      <c r="BB115" s="44">
        <v>-7.5689886570569742</v>
      </c>
      <c r="BC115" s="44">
        <v>9.0280536379545353</v>
      </c>
      <c r="BD115" s="44">
        <v>-9.5280726435605594</v>
      </c>
      <c r="BE115" s="44">
        <v>-16.478611283322998</v>
      </c>
      <c r="BF115" s="44">
        <v>-9.6093990053601317</v>
      </c>
      <c r="BG115" s="44">
        <v>2.2047469890148719</v>
      </c>
      <c r="BH115" s="44">
        <v>-9.1831785393952323</v>
      </c>
      <c r="BI115" s="44">
        <v>-34.036016018927185</v>
      </c>
      <c r="BJ115" s="44">
        <v>-21.473816372817179</v>
      </c>
      <c r="BK115" s="44">
        <v>5.6020872637521091</v>
      </c>
      <c r="BL115" s="44">
        <v>-22.49494743947492</v>
      </c>
      <c r="BM115" s="44">
        <v>-36.18806519282991</v>
      </c>
      <c r="BN115" s="44">
        <v>-49.788343109346322</v>
      </c>
      <c r="BO115" s="44">
        <v>3.7514741823410747</v>
      </c>
      <c r="BP115" s="44">
        <v>-6.3376128618793377</v>
      </c>
      <c r="BQ115" s="44">
        <v>-31.654583876454179</v>
      </c>
      <c r="BR115" s="44">
        <v>-17.681271794965202</v>
      </c>
      <c r="BS115" s="44">
        <v>8.984887351571702</v>
      </c>
      <c r="BT115" s="44">
        <v>-21.567416747814672</v>
      </c>
      <c r="BU115" s="44">
        <v>-34.341083055589493</v>
      </c>
      <c r="BV115" s="44">
        <v>-49.82874921233941</v>
      </c>
      <c r="BW115" s="44">
        <v>8.7324082688426063</v>
      </c>
      <c r="BX115" s="44">
        <v>-5.3649839644941428</v>
      </c>
      <c r="BY115" s="44">
        <v>-0.56142010577315782</v>
      </c>
      <c r="BZ115" s="44">
        <v>-0.84579000289554496</v>
      </c>
      <c r="CA115" s="44">
        <v>-6.1851367585179659E-2</v>
      </c>
      <c r="CB115" s="44">
        <v>-1.1875462576354281</v>
      </c>
      <c r="CC115" s="44">
        <v>-0.94680170380388684</v>
      </c>
      <c r="CD115" s="44">
        <v>-2.3039634425478974</v>
      </c>
      <c r="CE115" s="44">
        <v>0.54238891574695214</v>
      </c>
      <c r="CF115" s="44">
        <v>-0.35571914983676589</v>
      </c>
      <c r="CG115" s="44">
        <v>-3.3598493960647722</v>
      </c>
      <c r="CH115" s="44">
        <v>0.10050576388189812</v>
      </c>
      <c r="CI115" s="44">
        <v>3.9249959019251417</v>
      </c>
      <c r="CJ115" s="44">
        <v>0.41822803303050293</v>
      </c>
      <c r="CK115" s="44">
        <v>-0.31182326842556846</v>
      </c>
      <c r="CL115" s="44">
        <v>-1.5624347813564117</v>
      </c>
      <c r="CM115" s="44">
        <v>0.4346585971724431</v>
      </c>
      <c r="CN115" s="44">
        <v>0.49531359792024626</v>
      </c>
      <c r="CO115" s="44">
        <v>-0.22602879410956736</v>
      </c>
      <c r="CP115" s="44">
        <v>-0.53493759907697969</v>
      </c>
      <c r="CQ115" s="44">
        <v>4.4586352991901137</v>
      </c>
      <c r="CR115" s="44">
        <v>-1.1733937109591768</v>
      </c>
      <c r="CS115" s="44">
        <v>-0.70633998159239031</v>
      </c>
      <c r="CT115" s="44">
        <v>-1.4856231497453836</v>
      </c>
      <c r="CU115" s="44">
        <v>0.16300153421363026</v>
      </c>
      <c r="CV115" s="44">
        <v>-9.2198895279717767</v>
      </c>
      <c r="CW115" s="44">
        <v>-4.4718518067623698</v>
      </c>
      <c r="CX115" s="44">
        <v>-1.3702326458570573</v>
      </c>
      <c r="CY115" s="44">
        <v>3.0572271240190938</v>
      </c>
      <c r="CZ115" s="44">
        <v>-2.6042922011206509</v>
      </c>
      <c r="DA115" s="44">
        <v>-1.0313601335120699</v>
      </c>
      <c r="DB115" s="44">
        <v>-3.0175850575528158</v>
      </c>
      <c r="DC115" s="44">
        <v>0.21820519281409692</v>
      </c>
      <c r="DD115" s="45">
        <v>782</v>
      </c>
      <c r="DE115" s="45">
        <v>4937</v>
      </c>
      <c r="DF115" s="44">
        <v>-35.157545605306794</v>
      </c>
      <c r="DG115" s="44">
        <v>-43.434922089825847</v>
      </c>
      <c r="DH115" s="45">
        <v>1264</v>
      </c>
      <c r="DI115" s="45">
        <v>7933</v>
      </c>
      <c r="DJ115" s="44">
        <v>-20.802005012531332</v>
      </c>
      <c r="DK115" s="44">
        <v>-40.987874730342931</v>
      </c>
    </row>
    <row r="116" spans="1:115" x14ac:dyDescent="0.2">
      <c r="A116" s="42">
        <v>2020</v>
      </c>
      <c r="B116" s="42" t="s">
        <v>170</v>
      </c>
      <c r="C116" s="42" t="s">
        <v>173</v>
      </c>
      <c r="D116" s="43">
        <v>97.129575629730709</v>
      </c>
      <c r="E116" s="43">
        <v>90.215189180309906</v>
      </c>
      <c r="F116" s="43">
        <v>89.15550945254553</v>
      </c>
      <c r="G116" s="43">
        <v>103.61295909931899</v>
      </c>
      <c r="H116" s="43">
        <v>89.377600175169704</v>
      </c>
      <c r="I116" s="43">
        <v>75.590551181102356</v>
      </c>
      <c r="J116" s="43">
        <v>80.886165448974793</v>
      </c>
      <c r="K116" s="43">
        <v>111.57200560547361</v>
      </c>
      <c r="L116" s="43">
        <v>102.39388361711958</v>
      </c>
      <c r="M116" s="43">
        <v>92.620435308332404</v>
      </c>
      <c r="N116" s="43">
        <v>104.46780741661961</v>
      </c>
      <c r="O116" s="43">
        <v>107.12707462001691</v>
      </c>
      <c r="P116" s="43">
        <v>111.1725003728257</v>
      </c>
      <c r="Q116" s="43">
        <v>70.806742381577422</v>
      </c>
      <c r="R116" s="43">
        <v>75.317951620975577</v>
      </c>
      <c r="S116" s="43">
        <v>110.30973367592405</v>
      </c>
      <c r="T116" s="43">
        <v>105.86824221373496</v>
      </c>
      <c r="U116" s="43">
        <v>97.669946038758624</v>
      </c>
      <c r="V116" s="43">
        <v>110.57385581435217</v>
      </c>
      <c r="W116" s="43">
        <v>110.28439933052225</v>
      </c>
      <c r="X116" s="43">
        <v>113.55325829037166</v>
      </c>
      <c r="Y116" s="43">
        <v>75.02826344025857</v>
      </c>
      <c r="Z116" s="43">
        <v>74.338181368015114</v>
      </c>
      <c r="AA116" s="43">
        <v>117.13563593730396</v>
      </c>
      <c r="AB116" s="44">
        <v>-4.2918147073778945</v>
      </c>
      <c r="AC116" s="44">
        <v>-9.3729372937293665</v>
      </c>
      <c r="AD116" s="44">
        <v>-11.560946293227826</v>
      </c>
      <c r="AE116" s="44">
        <v>-0.68821878112831358</v>
      </c>
      <c r="AF116" s="44">
        <v>-8.9273761713520638</v>
      </c>
      <c r="AG116" s="44">
        <v>-21.839080459770109</v>
      </c>
      <c r="AH116" s="44">
        <v>-15.480957437281706</v>
      </c>
      <c r="AI116" s="44">
        <v>10.09272816007809</v>
      </c>
      <c r="AJ116" s="44">
        <v>3.479465697856865</v>
      </c>
      <c r="AK116" s="44">
        <v>-12.568055564483704</v>
      </c>
      <c r="AL116" s="44">
        <v>-4.9141901415655109</v>
      </c>
      <c r="AM116" s="44">
        <v>11.86449221001098</v>
      </c>
      <c r="AN116" s="44">
        <v>4.539862860236088</v>
      </c>
      <c r="AO116" s="44">
        <v>-12.312314087125287</v>
      </c>
      <c r="AP116" s="44">
        <v>-17.109886132734843</v>
      </c>
      <c r="AQ116" s="44">
        <v>5.5803253170500611</v>
      </c>
      <c r="AR116" s="44">
        <v>6.0473191924696357</v>
      </c>
      <c r="AS116" s="44">
        <v>-8.637452683006142</v>
      </c>
      <c r="AT116" s="44">
        <v>-0.97401269400202439</v>
      </c>
      <c r="AU116" s="44">
        <v>14.01312052729109</v>
      </c>
      <c r="AV116" s="44">
        <v>6.4980358693917717</v>
      </c>
      <c r="AW116" s="44">
        <v>-7.6767112632339263</v>
      </c>
      <c r="AX116" s="44">
        <v>-18.285446400083959</v>
      </c>
      <c r="AY116" s="44">
        <v>10.931787370978308</v>
      </c>
      <c r="AZ116" s="44">
        <v>0.47619915634704579</v>
      </c>
      <c r="BA116" s="44">
        <v>-4.8477274222192834</v>
      </c>
      <c r="BB116" s="44">
        <v>-7.971589469340346</v>
      </c>
      <c r="BC116" s="44">
        <v>7.9981955349087031</v>
      </c>
      <c r="BD116" s="44">
        <v>-9.4689420020095731</v>
      </c>
      <c r="BE116" s="44">
        <v>-17.000559597090092</v>
      </c>
      <c r="BF116" s="44">
        <v>-10.196956992069229</v>
      </c>
      <c r="BG116" s="44">
        <v>3.0055592441013523</v>
      </c>
      <c r="BH116" s="44">
        <v>-7.8618158347539602</v>
      </c>
      <c r="BI116" s="44">
        <v>-31.61609857166151</v>
      </c>
      <c r="BJ116" s="44">
        <v>-19.639751668210405</v>
      </c>
      <c r="BK116" s="44">
        <v>6.2286217829792268</v>
      </c>
      <c r="BL116" s="44">
        <v>-19.489952975193592</v>
      </c>
      <c r="BM116" s="44">
        <v>-34.132990668158001</v>
      </c>
      <c r="BN116" s="44">
        <v>-46.103901188705656</v>
      </c>
      <c r="BO116" s="44">
        <v>3.9444940025369801</v>
      </c>
      <c r="BP116" s="44">
        <v>-5.0305130263584967</v>
      </c>
      <c r="BQ116" s="44">
        <v>-29.027051403440208</v>
      </c>
      <c r="BR116" s="44">
        <v>-15.792835974338427</v>
      </c>
      <c r="BS116" s="44">
        <v>9.4942169595677584</v>
      </c>
      <c r="BT116" s="44">
        <v>-18.437331910866995</v>
      </c>
      <c r="BU116" s="44">
        <v>-32.023779936886712</v>
      </c>
      <c r="BV116" s="44">
        <v>-46.263043749602119</v>
      </c>
      <c r="BW116" s="44">
        <v>8.9676915248747324</v>
      </c>
      <c r="BX116" s="44">
        <v>-4.5469898276952652</v>
      </c>
      <c r="BY116" s="44">
        <v>-0.50118754209902838</v>
      </c>
      <c r="BZ116" s="44">
        <v>-0.75178131314853547</v>
      </c>
      <c r="CA116" s="44">
        <v>-0.37352656439456267</v>
      </c>
      <c r="CB116" s="44">
        <v>-0.9238872238315996</v>
      </c>
      <c r="CC116" s="44">
        <v>-0.8983550282907069</v>
      </c>
      <c r="CD116" s="44">
        <v>-1.9650859551587092</v>
      </c>
      <c r="CE116" s="44">
        <v>0.86683379922787662</v>
      </c>
      <c r="CF116" s="44">
        <v>3.1863531842965682</v>
      </c>
      <c r="CG116" s="44">
        <v>-1.8379719089960187</v>
      </c>
      <c r="CH116" s="44">
        <v>-0.21890862072975195</v>
      </c>
      <c r="CI116" s="44">
        <v>6.1986290021773653</v>
      </c>
      <c r="CJ116" s="44">
        <v>0.40715029824982618</v>
      </c>
      <c r="CK116" s="44">
        <v>-0.31011633091720653</v>
      </c>
      <c r="CL116" s="44">
        <v>-1.2749501380850004</v>
      </c>
      <c r="CM116" s="44">
        <v>0.22252088259735456</v>
      </c>
      <c r="CN116" s="44">
        <v>-4.154427329727145E-2</v>
      </c>
      <c r="CO116" s="44">
        <v>-0.25387993477405446</v>
      </c>
      <c r="CP116" s="44">
        <v>-0.55675161246109139</v>
      </c>
      <c r="CQ116" s="44">
        <v>3.9602346063506975</v>
      </c>
      <c r="CR116" s="44">
        <v>-1.1430931880863182</v>
      </c>
      <c r="CS116" s="44">
        <v>-0.73435136603550144</v>
      </c>
      <c r="CT116" s="44">
        <v>-1.550689870316176</v>
      </c>
      <c r="CU116" s="44">
        <v>0.23698709202517293</v>
      </c>
      <c r="CV116" s="44">
        <v>-7.9961137917724798</v>
      </c>
      <c r="CW116" s="44">
        <v>-4.1751735773805851</v>
      </c>
      <c r="CX116" s="44">
        <v>-1.2633327820212183</v>
      </c>
      <c r="CY116" s="44">
        <v>3.3815855582091525</v>
      </c>
      <c r="CZ116" s="44">
        <v>-2.2965015705258529</v>
      </c>
      <c r="DA116" s="44">
        <v>-1.0333436244259786</v>
      </c>
      <c r="DB116" s="44">
        <v>-2.827838116751392</v>
      </c>
      <c r="DC116" s="44">
        <v>0.21849032112339439</v>
      </c>
      <c r="DD116" s="45">
        <v>927</v>
      </c>
      <c r="DE116" s="45">
        <v>5864</v>
      </c>
      <c r="DF116" s="44">
        <v>-19.180470793374017</v>
      </c>
      <c r="DG116" s="44">
        <v>-40.617721518987338</v>
      </c>
      <c r="DH116" s="45">
        <v>1258</v>
      </c>
      <c r="DI116" s="45">
        <v>9191</v>
      </c>
      <c r="DJ116" s="44">
        <v>-16.633532140490392</v>
      </c>
      <c r="DK116" s="44">
        <v>-38.529962546816478</v>
      </c>
    </row>
    <row r="117" spans="1:115" x14ac:dyDescent="0.2">
      <c r="A117" s="42">
        <v>2020</v>
      </c>
      <c r="B117" s="42" t="s">
        <v>171</v>
      </c>
      <c r="C117" s="42" t="s">
        <v>173</v>
      </c>
      <c r="D117" s="43">
        <v>98.844354021331441</v>
      </c>
      <c r="E117" s="43">
        <v>90.018069320484031</v>
      </c>
      <c r="F117" s="43">
        <v>88.797499437455869</v>
      </c>
      <c r="G117" s="43">
        <v>104.15147817186946</v>
      </c>
      <c r="H117" s="43">
        <v>92.99047514779943</v>
      </c>
      <c r="I117" s="43">
        <v>76.368689207966639</v>
      </c>
      <c r="J117" s="43">
        <v>91.660213460826228</v>
      </c>
      <c r="K117" s="43">
        <v>109.98928365344985</v>
      </c>
      <c r="L117" s="43">
        <v>113.28510832406391</v>
      </c>
      <c r="M117" s="43">
        <v>84.15449243588732</v>
      </c>
      <c r="N117" s="43">
        <v>99.989883271045471</v>
      </c>
      <c r="O117" s="43">
        <v>118.91041795061408</v>
      </c>
      <c r="P117" s="43">
        <v>133.73806073772522</v>
      </c>
      <c r="Q117" s="43">
        <v>83.249576860798058</v>
      </c>
      <c r="R117" s="43">
        <v>121.84508322585718</v>
      </c>
      <c r="S117" s="43">
        <v>111.22622968247617</v>
      </c>
      <c r="T117" s="43">
        <v>115.79991913082135</v>
      </c>
      <c r="U117" s="43">
        <v>89.062389241470569</v>
      </c>
      <c r="V117" s="43">
        <v>105.90604893309809</v>
      </c>
      <c r="W117" s="43">
        <v>121.11746125037936</v>
      </c>
      <c r="X117" s="43">
        <v>135.16068525798443</v>
      </c>
      <c r="Y117" s="43">
        <v>88.176381044554262</v>
      </c>
      <c r="Z117" s="43">
        <v>115.71655064642586</v>
      </c>
      <c r="AA117" s="43">
        <v>118.2015191438027</v>
      </c>
      <c r="AB117" s="44">
        <v>-4.9196312531221249</v>
      </c>
      <c r="AC117" s="44">
        <v>-10.163934426229515</v>
      </c>
      <c r="AD117" s="44">
        <v>-11.334763240653857</v>
      </c>
      <c r="AE117" s="44">
        <v>-1.0768126346015872</v>
      </c>
      <c r="AF117" s="44">
        <v>-8.8604538870111114</v>
      </c>
      <c r="AG117" s="44">
        <v>-23.068309070548722</v>
      </c>
      <c r="AH117" s="44">
        <v>-15.554502797329006</v>
      </c>
      <c r="AI117" s="44">
        <v>8.2667964946445913</v>
      </c>
      <c r="AJ117" s="44">
        <v>2.1503434019850109</v>
      </c>
      <c r="AK117" s="44">
        <v>-36.96775120702457</v>
      </c>
      <c r="AL117" s="44">
        <v>2.4876404921068129</v>
      </c>
      <c r="AM117" s="44">
        <v>12.451917517563249</v>
      </c>
      <c r="AN117" s="44">
        <v>11.087706875539016</v>
      </c>
      <c r="AO117" s="44">
        <v>-11.839508850719739</v>
      </c>
      <c r="AP117" s="44">
        <v>1.15126799584091</v>
      </c>
      <c r="AQ117" s="44">
        <v>12.870133150185437</v>
      </c>
      <c r="AR117" s="44">
        <v>3.5053318503065478</v>
      </c>
      <c r="AS117" s="44">
        <v>-33.985041129869145</v>
      </c>
      <c r="AT117" s="44">
        <v>6.603471820002782</v>
      </c>
      <c r="AU117" s="44">
        <v>13.523842949669728</v>
      </c>
      <c r="AV117" s="44">
        <v>11.850287213324396</v>
      </c>
      <c r="AW117" s="44">
        <v>-7.4070263970638877</v>
      </c>
      <c r="AX117" s="44">
        <v>-4.1665414533328278</v>
      </c>
      <c r="AY117" s="44">
        <v>18.440232116688748</v>
      </c>
      <c r="AZ117" s="44">
        <v>-3.8232584196384867E-2</v>
      </c>
      <c r="BA117" s="44">
        <v>-5.3323768531802873</v>
      </c>
      <c r="BB117" s="44">
        <v>-8.2778654249849541</v>
      </c>
      <c r="BC117" s="44">
        <v>7.1213040839330333</v>
      </c>
      <c r="BD117" s="44">
        <v>-9.4124503152924319</v>
      </c>
      <c r="BE117" s="44">
        <v>-17.551892551892546</v>
      </c>
      <c r="BF117" s="44">
        <v>-10.743040569516127</v>
      </c>
      <c r="BG117" s="44">
        <v>3.4915409729904701</v>
      </c>
      <c r="BH117" s="44">
        <v>-6.8134720999566074</v>
      </c>
      <c r="BI117" s="44">
        <v>-32.281807865050126</v>
      </c>
      <c r="BJ117" s="44">
        <v>-17.65835822391081</v>
      </c>
      <c r="BK117" s="44">
        <v>6.8477248614881914</v>
      </c>
      <c r="BL117" s="44">
        <v>-16.072329115785521</v>
      </c>
      <c r="BM117" s="44">
        <v>-32.094218981401227</v>
      </c>
      <c r="BN117" s="44">
        <v>-39.959166282464111</v>
      </c>
      <c r="BO117" s="44">
        <v>4.7525604522707932</v>
      </c>
      <c r="BP117" s="44">
        <v>-4.1277113105999241</v>
      </c>
      <c r="BQ117" s="44">
        <v>-29.651377306688765</v>
      </c>
      <c r="BR117" s="44">
        <v>-13.746371389085233</v>
      </c>
      <c r="BS117" s="44">
        <v>9.8991767951895238</v>
      </c>
      <c r="BT117" s="44">
        <v>-15.038632948247077</v>
      </c>
      <c r="BU117" s="44">
        <v>-29.748551929863343</v>
      </c>
      <c r="BV117" s="44">
        <v>-40.770954935029216</v>
      </c>
      <c r="BW117" s="44">
        <v>9.837489943616994</v>
      </c>
      <c r="BX117" s="44">
        <v>-4.450732589235475</v>
      </c>
      <c r="BY117" s="44">
        <v>-0.56390244511403087</v>
      </c>
      <c r="BZ117" s="44">
        <v>-0.69687817933385499</v>
      </c>
      <c r="CA117" s="44">
        <v>-9.244302378918938E-2</v>
      </c>
      <c r="CB117" s="44">
        <v>-1.0362862966767681</v>
      </c>
      <c r="CC117" s="44">
        <v>-0.94754099383914603</v>
      </c>
      <c r="CD117" s="44">
        <v>-2.0720076637637028</v>
      </c>
      <c r="CE117" s="44">
        <v>0.95832601328121791</v>
      </c>
      <c r="CF117" s="44">
        <v>2.0886587790560802</v>
      </c>
      <c r="CG117" s="44">
        <v>-5.8566936083405619</v>
      </c>
      <c r="CH117" s="44">
        <v>0.40427604539610967</v>
      </c>
      <c r="CI117" s="44">
        <v>6.4071419972546426</v>
      </c>
      <c r="CJ117" s="44">
        <v>1.1504744267996652</v>
      </c>
      <c r="CK117" s="44">
        <v>-0.31285434062609641</v>
      </c>
      <c r="CL117" s="44">
        <v>-0.26159515585628657</v>
      </c>
      <c r="CM117" s="44">
        <v>0.55790941442860742</v>
      </c>
      <c r="CN117" s="44">
        <v>-0.46496297611933951</v>
      </c>
      <c r="CO117" s="44">
        <v>-0.28344713332028354</v>
      </c>
      <c r="CP117" s="44">
        <v>-0.57011564212392141</v>
      </c>
      <c r="CQ117" s="44">
        <v>3.5737261428110476</v>
      </c>
      <c r="CR117" s="44">
        <v>-1.1353754845718746</v>
      </c>
      <c r="CS117" s="44">
        <v>-0.75512432251577188</v>
      </c>
      <c r="CT117" s="44">
        <v>-1.6004085397367984</v>
      </c>
      <c r="CU117" s="44">
        <v>0.30578200333826272</v>
      </c>
      <c r="CV117" s="44">
        <v>-6.9417330503133803</v>
      </c>
      <c r="CW117" s="44">
        <v>-4.3512001093341715</v>
      </c>
      <c r="CX117" s="44">
        <v>-1.0887625655031037</v>
      </c>
      <c r="CY117" s="44">
        <v>3.6983097923561776</v>
      </c>
      <c r="CZ117" s="44">
        <v>-1.9371034843885788</v>
      </c>
      <c r="DA117" s="44">
        <v>-0.95779789076960276</v>
      </c>
      <c r="DB117" s="44">
        <v>-2.5591997752268916</v>
      </c>
      <c r="DC117" s="44">
        <v>0.25402098255279076</v>
      </c>
      <c r="DD117" s="45">
        <v>1115</v>
      </c>
      <c r="DE117" s="45">
        <v>6979</v>
      </c>
      <c r="DF117" s="44">
        <v>-5.2676295666949873</v>
      </c>
      <c r="DG117" s="44">
        <v>-36.853058269996389</v>
      </c>
      <c r="DH117" s="45">
        <v>1124</v>
      </c>
      <c r="DI117" s="45">
        <v>10315</v>
      </c>
      <c r="DJ117" s="44">
        <v>-16.863905325443785</v>
      </c>
      <c r="DK117" s="44">
        <v>-36.733316977428856</v>
      </c>
    </row>
    <row r="118" spans="1:115" x14ac:dyDescent="0.2">
      <c r="A118" s="42">
        <v>2020</v>
      </c>
      <c r="B118" s="42" t="s">
        <v>172</v>
      </c>
      <c r="C118" s="42" t="s">
        <v>173</v>
      </c>
      <c r="D118" s="43">
        <v>102.60723277987447</v>
      </c>
      <c r="E118" s="43">
        <v>90.412309040135781</v>
      </c>
      <c r="F118" s="43">
        <v>90.989622299197521</v>
      </c>
      <c r="G118" s="43">
        <v>106.56064244380585</v>
      </c>
      <c r="H118" s="43">
        <v>95.240310926209759</v>
      </c>
      <c r="I118" s="43">
        <v>75.92403890690133</v>
      </c>
      <c r="J118" s="43">
        <v>111.60689416640395</v>
      </c>
      <c r="K118" s="43">
        <v>109.47489901904213</v>
      </c>
      <c r="L118" s="43">
        <v>139.21296371991346</v>
      </c>
      <c r="M118" s="43">
        <v>113.48847951946672</v>
      </c>
      <c r="N118" s="43">
        <v>121.14108354189344</v>
      </c>
      <c r="O118" s="43">
        <v>141.47748672369738</v>
      </c>
      <c r="P118" s="43">
        <v>129.63767615976494</v>
      </c>
      <c r="Q118" s="43">
        <v>121.28567638390784</v>
      </c>
      <c r="R118" s="43">
        <v>226.2978179719108</v>
      </c>
      <c r="S118" s="43">
        <v>127.74426034159532</v>
      </c>
      <c r="T118" s="43">
        <v>143.55559508864056</v>
      </c>
      <c r="U118" s="43">
        <v>120.477052536537</v>
      </c>
      <c r="V118" s="43">
        <v>128.77011911582457</v>
      </c>
      <c r="W118" s="43">
        <v>145.81581135654065</v>
      </c>
      <c r="X118" s="43">
        <v>131.22661544637799</v>
      </c>
      <c r="Y118" s="43">
        <v>129.53960458151641</v>
      </c>
      <c r="Z118" s="43">
        <v>221.88787321899562</v>
      </c>
      <c r="AA118" s="43">
        <v>135.69476619077523</v>
      </c>
      <c r="AB118" s="44">
        <v>-6.3680317892658049</v>
      </c>
      <c r="AC118" s="44">
        <v>-10.358306188925093</v>
      </c>
      <c r="AD118" s="44">
        <v>-9.2606832914197685</v>
      </c>
      <c r="AE118" s="44">
        <v>-3.4745400085579803</v>
      </c>
      <c r="AF118" s="44">
        <v>-5.6991869918699205</v>
      </c>
      <c r="AG118" s="44">
        <v>-29.369183040330928</v>
      </c>
      <c r="AH118" s="44">
        <v>-17.385945514853816</v>
      </c>
      <c r="AI118" s="44">
        <v>9.2821171126691091</v>
      </c>
      <c r="AJ118" s="44">
        <v>-1.1629963380312414</v>
      </c>
      <c r="AK118" s="44">
        <v>-10.433220232292173</v>
      </c>
      <c r="AL118" s="44">
        <v>9.6718778666334604</v>
      </c>
      <c r="AM118" s="44">
        <v>3.2262858165224229</v>
      </c>
      <c r="AN118" s="44">
        <v>5.5098709802720913</v>
      </c>
      <c r="AO118" s="44">
        <v>-27.562590265781285</v>
      </c>
      <c r="AP118" s="44">
        <v>-17.298930633188448</v>
      </c>
      <c r="AQ118" s="44">
        <v>14.54823010282913</v>
      </c>
      <c r="AR118" s="44">
        <v>0.94657490048970505</v>
      </c>
      <c r="AS118" s="44">
        <v>-6.3261284802953455</v>
      </c>
      <c r="AT118" s="44">
        <v>14.188741933485227</v>
      </c>
      <c r="AU118" s="44">
        <v>5.3797469306979373</v>
      </c>
      <c r="AV118" s="44">
        <v>6.5808998561525556</v>
      </c>
      <c r="AW118" s="44">
        <v>-23.648028420298019</v>
      </c>
      <c r="AX118" s="44">
        <v>-19.160031536013211</v>
      </c>
      <c r="AY118" s="44">
        <v>19.930135637543845</v>
      </c>
      <c r="AZ118" s="44">
        <v>-0.61627873027212399</v>
      </c>
      <c r="BA118" s="44">
        <v>-5.7548047965832456</v>
      </c>
      <c r="BB118" s="44">
        <v>-8.3599928401815742</v>
      </c>
      <c r="BC118" s="44">
        <v>6.1465181277801539</v>
      </c>
      <c r="BD118" s="44">
        <v>-9.0999288373111558</v>
      </c>
      <c r="BE118" s="44">
        <v>-18.610467809170917</v>
      </c>
      <c r="BF118" s="44">
        <v>-11.490889501730884</v>
      </c>
      <c r="BG118" s="44">
        <v>3.9749402357596164</v>
      </c>
      <c r="BH118" s="44">
        <v>-6.1502425333465505</v>
      </c>
      <c r="BI118" s="44">
        <v>-29.974811345693009</v>
      </c>
      <c r="BJ118" s="44">
        <v>-15.142661342550445</v>
      </c>
      <c r="BK118" s="44">
        <v>6.4341092060440142</v>
      </c>
      <c r="BL118" s="44">
        <v>-13.862530922755889</v>
      </c>
      <c r="BM118" s="44">
        <v>-31.461924084892956</v>
      </c>
      <c r="BN118" s="44">
        <v>-34.792000245573796</v>
      </c>
      <c r="BO118" s="44">
        <v>5.6629052134089974</v>
      </c>
      <c r="BP118" s="44">
        <v>-3.5263683251303468</v>
      </c>
      <c r="BQ118" s="44">
        <v>-27.151429720189078</v>
      </c>
      <c r="BR118" s="44">
        <v>-11.121179820903004</v>
      </c>
      <c r="BS118" s="44">
        <v>9.378042238381056</v>
      </c>
      <c r="BT118" s="44">
        <v>-12.820397691208886</v>
      </c>
      <c r="BU118" s="44">
        <v>-28.886033924085762</v>
      </c>
      <c r="BV118" s="44">
        <v>-35.827853642419548</v>
      </c>
      <c r="BW118" s="44">
        <v>10.789098971658916</v>
      </c>
      <c r="BX118" s="44">
        <v>-6.5169768223446152</v>
      </c>
      <c r="BY118" s="44">
        <v>-0.59651258320276523</v>
      </c>
      <c r="BZ118" s="44">
        <v>-0.57863070146648166</v>
      </c>
      <c r="CA118" s="44">
        <v>-1.8904185541205232</v>
      </c>
      <c r="CB118" s="44">
        <v>-0.62809266113703077</v>
      </c>
      <c r="CC118" s="44">
        <v>-1.2456586296293035</v>
      </c>
      <c r="CD118" s="44">
        <v>-2.3569313566293815</v>
      </c>
      <c r="CE118" s="44">
        <v>0.77926766384087121</v>
      </c>
      <c r="CF118" s="44">
        <v>-2.1570488974876998</v>
      </c>
      <c r="CG118" s="44">
        <v>-1.2237921445337256</v>
      </c>
      <c r="CH118" s="44">
        <v>0.29295439117878613</v>
      </c>
      <c r="CI118" s="44">
        <v>1.6898256478526872</v>
      </c>
      <c r="CJ118" s="44">
        <v>0.52905113503411494</v>
      </c>
      <c r="CK118" s="44">
        <v>-1.0066892266124488</v>
      </c>
      <c r="CL118" s="44">
        <v>-3.0000762132180192</v>
      </c>
      <c r="CM118" s="44">
        <v>0.56167751281090483</v>
      </c>
      <c r="CN118" s="44">
        <v>-1.0933128055185182</v>
      </c>
      <c r="CO118" s="44">
        <v>-0.33799173704534591</v>
      </c>
      <c r="CP118" s="44">
        <v>-0.57075381917390688</v>
      </c>
      <c r="CQ118" s="44">
        <v>3.0459302748422852</v>
      </c>
      <c r="CR118" s="44">
        <v>-1.0871800565529639</v>
      </c>
      <c r="CS118" s="44">
        <v>-0.80012735855047179</v>
      </c>
      <c r="CT118" s="44">
        <v>-1.6709032664023815</v>
      </c>
      <c r="CU118" s="44">
        <v>0.32771315736426648</v>
      </c>
      <c r="CV118" s="44">
        <v>-6.3802833283399139</v>
      </c>
      <c r="CW118" s="44">
        <v>-3.9839553554650471</v>
      </c>
      <c r="CX118" s="44">
        <v>-0.93127113659288629</v>
      </c>
      <c r="CY118" s="44">
        <v>3.4595541658204816</v>
      </c>
      <c r="CZ118" s="44">
        <v>-1.6429991011165117</v>
      </c>
      <c r="DA118" s="44">
        <v>-0.96356336355647743</v>
      </c>
      <c r="DB118" s="44">
        <v>-2.6112027119107899</v>
      </c>
      <c r="DC118" s="44">
        <v>0.29315417448131731</v>
      </c>
      <c r="DD118" s="45">
        <v>1259</v>
      </c>
      <c r="DE118" s="45">
        <v>8238</v>
      </c>
      <c r="DF118" s="44">
        <v>-16.732804232804234</v>
      </c>
      <c r="DG118" s="44">
        <v>-34.431709646609363</v>
      </c>
      <c r="DH118" s="45">
        <v>1339</v>
      </c>
      <c r="DI118" s="45">
        <v>11654</v>
      </c>
      <c r="DJ118" s="44">
        <v>-5.1027639971651269</v>
      </c>
      <c r="DK118" s="44">
        <v>-34.213942986169911</v>
      </c>
    </row>
    <row r="119" spans="1:115" x14ac:dyDescent="0.2">
      <c r="A119" s="42">
        <v>2021</v>
      </c>
      <c r="B119" s="42" t="s">
        <v>160</v>
      </c>
      <c r="C119" s="42" t="s">
        <v>173</v>
      </c>
      <c r="D119" s="43">
        <v>98.898340089955994</v>
      </c>
      <c r="E119" s="43">
        <v>91.26649509938126</v>
      </c>
      <c r="F119" s="43">
        <v>90.75829275096919</v>
      </c>
      <c r="G119" s="43">
        <v>105.115143880644</v>
      </c>
      <c r="H119" s="43">
        <v>93.146485657981174</v>
      </c>
      <c r="I119" s="43">
        <v>75.034738304770727</v>
      </c>
      <c r="J119" s="43">
        <v>87.5575049508587</v>
      </c>
      <c r="K119" s="43">
        <v>108.35710164042538</v>
      </c>
      <c r="L119" s="43">
        <v>99.752590704355242</v>
      </c>
      <c r="M119" s="43">
        <v>71.617197406589725</v>
      </c>
      <c r="N119" s="43">
        <v>99.314935758520889</v>
      </c>
      <c r="O119" s="43">
        <v>107.74375763125612</v>
      </c>
      <c r="P119" s="43">
        <v>114.3274924581897</v>
      </c>
      <c r="Q119" s="43">
        <v>70.493571824738183</v>
      </c>
      <c r="R119" s="43">
        <v>69.744503156380858</v>
      </c>
      <c r="S119" s="43">
        <v>115.21326610946063</v>
      </c>
      <c r="T119" s="43">
        <v>103.72674103271558</v>
      </c>
      <c r="U119" s="43">
        <v>76.386481100604826</v>
      </c>
      <c r="V119" s="43">
        <v>105.70030161551473</v>
      </c>
      <c r="W119" s="43">
        <v>111.81603470859575</v>
      </c>
      <c r="X119" s="43">
        <v>116.54628776199394</v>
      </c>
      <c r="Y119" s="43">
        <v>74.96830514121369</v>
      </c>
      <c r="Z119" s="43">
        <v>68.51202377755024</v>
      </c>
      <c r="AA119" s="43">
        <v>123.15127547741407</v>
      </c>
      <c r="AB119" s="44">
        <v>-5.8156996465891675</v>
      </c>
      <c r="AC119" s="44">
        <v>-9.3342036553524803</v>
      </c>
      <c r="AD119" s="44">
        <v>-9.9415204680282301</v>
      </c>
      <c r="AE119" s="44">
        <v>-3.1005051384776272</v>
      </c>
      <c r="AF119" s="44">
        <v>-5.5375135315180346</v>
      </c>
      <c r="AG119" s="44">
        <v>-31.749241658240646</v>
      </c>
      <c r="AH119" s="44">
        <v>-15.734838398001628</v>
      </c>
      <c r="AI119" s="44">
        <v>8.584456780333106</v>
      </c>
      <c r="AJ119" s="44">
        <v>0.70851311024611174</v>
      </c>
      <c r="AK119" s="44">
        <v>-24.529854017558193</v>
      </c>
      <c r="AL119" s="44">
        <v>1.27875140262661</v>
      </c>
      <c r="AM119" s="44">
        <v>6.7121747180505453</v>
      </c>
      <c r="AN119" s="44">
        <v>11.099863446754599</v>
      </c>
      <c r="AO119" s="44">
        <v>-41.844564510143364</v>
      </c>
      <c r="AP119" s="44">
        <v>-9.2938849923363982</v>
      </c>
      <c r="AQ119" s="44">
        <v>17.394175414301529</v>
      </c>
      <c r="AR119" s="44">
        <v>3.2287547007150197</v>
      </c>
      <c r="AS119" s="44">
        <v>-20.83856598239834</v>
      </c>
      <c r="AT119" s="44">
        <v>5.3748460856806402</v>
      </c>
      <c r="AU119" s="44">
        <v>9.1091954126898855</v>
      </c>
      <c r="AV119" s="44">
        <v>12.589774028135681</v>
      </c>
      <c r="AW119" s="44">
        <v>-38.962963218750325</v>
      </c>
      <c r="AX119" s="44">
        <v>-11.335243115180893</v>
      </c>
      <c r="AY119" s="44">
        <v>22.823026528892008</v>
      </c>
      <c r="AZ119" s="44">
        <v>-5.8156996465891675</v>
      </c>
      <c r="BA119" s="44">
        <v>-9.3342036553524803</v>
      </c>
      <c r="BB119" s="44">
        <v>-9.9415204680282301</v>
      </c>
      <c r="BC119" s="44">
        <v>-3.1005051384776272</v>
      </c>
      <c r="BD119" s="44">
        <v>-5.5375135315180346</v>
      </c>
      <c r="BE119" s="44">
        <v>-31.749241658240646</v>
      </c>
      <c r="BF119" s="44">
        <v>-15.734838398001628</v>
      </c>
      <c r="BG119" s="44">
        <v>8.584456780333106</v>
      </c>
      <c r="BH119" s="44">
        <v>0.70851311024611174</v>
      </c>
      <c r="BI119" s="44">
        <v>-24.529854017558193</v>
      </c>
      <c r="BJ119" s="44">
        <v>1.27875140262661</v>
      </c>
      <c r="BK119" s="44">
        <v>6.7121747180505453</v>
      </c>
      <c r="BL119" s="44">
        <v>11.099863446754599</v>
      </c>
      <c r="BM119" s="44">
        <v>-41.844564510143364</v>
      </c>
      <c r="BN119" s="44">
        <v>-9.2938849923363982</v>
      </c>
      <c r="BO119" s="44">
        <v>17.394175414301529</v>
      </c>
      <c r="BP119" s="44">
        <v>3.2287547007150197</v>
      </c>
      <c r="BQ119" s="44">
        <v>-20.83856598239834</v>
      </c>
      <c r="BR119" s="44">
        <v>5.3748460856806402</v>
      </c>
      <c r="BS119" s="44">
        <v>9.1091954126898855</v>
      </c>
      <c r="BT119" s="44">
        <v>12.589774028135681</v>
      </c>
      <c r="BU119" s="44">
        <v>-38.962963218750325</v>
      </c>
      <c r="BV119" s="44">
        <v>-11.335243115180893</v>
      </c>
      <c r="BW119" s="44">
        <v>22.823026528892008</v>
      </c>
      <c r="BX119" s="44">
        <v>-5.8458109709545552</v>
      </c>
      <c r="BY119" s="44">
        <v>-0.63735608564838275</v>
      </c>
      <c r="BZ119" s="44">
        <v>-0.70225565386050515</v>
      </c>
      <c r="CA119" s="44">
        <v>-1.0271062099657358</v>
      </c>
      <c r="CB119" s="44">
        <v>-0.64194138122858935</v>
      </c>
      <c r="CC119" s="44">
        <v>-1.4260269254435061</v>
      </c>
      <c r="CD119" s="44">
        <v>-2.0668219827770415</v>
      </c>
      <c r="CE119" s="44">
        <v>0.65569726796920502</v>
      </c>
      <c r="CF119" s="44">
        <v>0.51678760656775946</v>
      </c>
      <c r="CG119" s="44">
        <v>-3.3300950371511648</v>
      </c>
      <c r="CH119" s="44">
        <v>-3.1726569509076159E-2</v>
      </c>
      <c r="CI119" s="44">
        <v>3.6297076809502782</v>
      </c>
      <c r="CJ119" s="44">
        <v>1.584568860165785</v>
      </c>
      <c r="CK119" s="44">
        <v>-1.5654767754875567</v>
      </c>
      <c r="CL119" s="44">
        <v>-0.57635867926896811</v>
      </c>
      <c r="CM119" s="44">
        <v>0.80616812686846229</v>
      </c>
      <c r="CN119" s="44">
        <v>0</v>
      </c>
      <c r="CO119" s="44">
        <v>0</v>
      </c>
      <c r="CP119" s="44">
        <v>0</v>
      </c>
      <c r="CQ119" s="44">
        <v>0</v>
      </c>
      <c r="CR119" s="44">
        <v>0</v>
      </c>
      <c r="CS119" s="44">
        <v>0</v>
      </c>
      <c r="CT119" s="44">
        <v>0</v>
      </c>
      <c r="CU119" s="44">
        <v>0</v>
      </c>
      <c r="CV119" s="44">
        <v>0</v>
      </c>
      <c r="CW119" s="44">
        <v>0</v>
      </c>
      <c r="CX119" s="44">
        <v>0</v>
      </c>
      <c r="CY119" s="44">
        <v>0</v>
      </c>
      <c r="CZ119" s="44">
        <v>0</v>
      </c>
      <c r="DA119" s="44">
        <v>0</v>
      </c>
      <c r="DB119" s="44">
        <v>0</v>
      </c>
      <c r="DC119" s="44">
        <v>0</v>
      </c>
      <c r="DD119" s="45">
        <v>708</v>
      </c>
      <c r="DE119" s="45">
        <v>708</v>
      </c>
      <c r="DF119" s="44">
        <v>-26.632124352331608</v>
      </c>
      <c r="DG119" s="44">
        <v>-26.632124352331608</v>
      </c>
      <c r="DH119" s="45">
        <v>1096</v>
      </c>
      <c r="DI119" s="45">
        <v>1096</v>
      </c>
      <c r="DJ119" s="44">
        <v>-11.038961038961038</v>
      </c>
      <c r="DK119" s="44">
        <v>-11.038961038961038</v>
      </c>
    </row>
    <row r="120" spans="1:115" x14ac:dyDescent="0.2">
      <c r="A120" s="42">
        <v>2021</v>
      </c>
      <c r="B120" s="42" t="s">
        <v>162</v>
      </c>
      <c r="C120" s="42" t="s">
        <v>173</v>
      </c>
      <c r="D120" s="43">
        <v>99.154478371720245</v>
      </c>
      <c r="E120" s="43">
        <v>91.923561298800848</v>
      </c>
      <c r="F120" s="43">
        <v>92.261934814345807</v>
      </c>
      <c r="G120" s="43">
        <v>106.00322796520096</v>
      </c>
      <c r="H120" s="43">
        <v>92.029778848259255</v>
      </c>
      <c r="I120" s="43">
        <v>75.479388605836021</v>
      </c>
      <c r="J120" s="43">
        <v>84.184493328966582</v>
      </c>
      <c r="K120" s="43">
        <v>109.90025554364851</v>
      </c>
      <c r="L120" s="43">
        <v>99.213036608697607</v>
      </c>
      <c r="M120" s="43">
        <v>101.77542286568153</v>
      </c>
      <c r="N120" s="43">
        <v>91.679716719527121</v>
      </c>
      <c r="O120" s="43">
        <v>101.40237922782407</v>
      </c>
      <c r="P120" s="43">
        <v>112.4335430043042</v>
      </c>
      <c r="Q120" s="43">
        <v>95.850434421568224</v>
      </c>
      <c r="R120" s="43">
        <v>63.600642132625531</v>
      </c>
      <c r="S120" s="43">
        <v>97.708397189849009</v>
      </c>
      <c r="T120" s="43">
        <v>103.94556433062243</v>
      </c>
      <c r="U120" s="43">
        <v>108.60881705411384</v>
      </c>
      <c r="V120" s="43">
        <v>97.239974575630129</v>
      </c>
      <c r="W120" s="43">
        <v>105.96506284401408</v>
      </c>
      <c r="X120" s="43">
        <v>116.16789323787886</v>
      </c>
      <c r="Y120" s="43">
        <v>101.47637822020829</v>
      </c>
      <c r="Z120" s="43">
        <v>63.656874682265084</v>
      </c>
      <c r="AA120" s="43">
        <v>105.13666133378948</v>
      </c>
      <c r="AB120" s="44">
        <v>-3.8004373487978804</v>
      </c>
      <c r="AC120" s="44">
        <v>-9.4498381877022641</v>
      </c>
      <c r="AD120" s="44">
        <v>-6.1358287570014047</v>
      </c>
      <c r="AE120" s="44">
        <v>-0.72553530348609119</v>
      </c>
      <c r="AF120" s="44">
        <v>-7.2262229947851919</v>
      </c>
      <c r="AG120" s="44">
        <v>-20.58479532163744</v>
      </c>
      <c r="AH120" s="44">
        <v>-16.127930521333933</v>
      </c>
      <c r="AI120" s="44">
        <v>10.459335852058071</v>
      </c>
      <c r="AJ120" s="44">
        <v>-0.1653873611877521</v>
      </c>
      <c r="AK120" s="44">
        <v>7.9116574844332099</v>
      </c>
      <c r="AL120" s="44">
        <v>-12.521467135836007</v>
      </c>
      <c r="AM120" s="44">
        <v>-1.9922951836627956</v>
      </c>
      <c r="AN120" s="44">
        <v>18.024391254936933</v>
      </c>
      <c r="AO120" s="44">
        <v>-21.870247527257547</v>
      </c>
      <c r="AP120" s="44">
        <v>-12.869798138663114</v>
      </c>
      <c r="AQ120" s="44">
        <v>5.6463506539741637</v>
      </c>
      <c r="AR120" s="44">
        <v>2.6763715723452153</v>
      </c>
      <c r="AS120" s="44">
        <v>13.044401813193506</v>
      </c>
      <c r="AT120" s="44">
        <v>-9.4973201949853916</v>
      </c>
      <c r="AU120" s="44">
        <v>0.36427746668872274</v>
      </c>
      <c r="AV120" s="44">
        <v>21.174807123018603</v>
      </c>
      <c r="AW120" s="44">
        <v>-18.883330877849147</v>
      </c>
      <c r="AX120" s="44">
        <v>-13.440805490839502</v>
      </c>
      <c r="AY120" s="44">
        <v>10.670953277874551</v>
      </c>
      <c r="AZ120" s="44">
        <v>-4.8174315095690474</v>
      </c>
      <c r="BA120" s="44">
        <v>-9.3922651933701751</v>
      </c>
      <c r="BB120" s="44">
        <v>-8.062418725648147</v>
      </c>
      <c r="BC120" s="44">
        <v>-1.9224016853932602</v>
      </c>
      <c r="BD120" s="44">
        <v>-6.3843918638439074</v>
      </c>
      <c r="BE120" s="44">
        <v>-26.572668112798258</v>
      </c>
      <c r="BF120" s="44">
        <v>-15.927983650083</v>
      </c>
      <c r="BG120" s="44">
        <v>9.520500347463523</v>
      </c>
      <c r="BH120" s="44">
        <v>0.27084370142096414</v>
      </c>
      <c r="BI120" s="44">
        <v>-8.3589147160127446</v>
      </c>
      <c r="BJ120" s="44">
        <v>-5.850662006207652</v>
      </c>
      <c r="BK120" s="44">
        <v>2.306780037093259</v>
      </c>
      <c r="BL120" s="44">
        <v>14.428608043736402</v>
      </c>
      <c r="BM120" s="44">
        <v>-31.797404460394617</v>
      </c>
      <c r="BN120" s="44">
        <v>-11.035370669004219</v>
      </c>
      <c r="BO120" s="44">
        <v>11.694541667224478</v>
      </c>
      <c r="BP120" s="44">
        <v>2.9515311766906027</v>
      </c>
      <c r="BQ120" s="44">
        <v>-3.9338838508443108</v>
      </c>
      <c r="BR120" s="44">
        <v>-2.3166353030234621</v>
      </c>
      <c r="BS120" s="44">
        <v>4.6715975187563652</v>
      </c>
      <c r="BT120" s="44">
        <v>16.71767755022724</v>
      </c>
      <c r="BU120" s="44">
        <v>-28.831019357567278</v>
      </c>
      <c r="BV120" s="44">
        <v>-12.361990142286693</v>
      </c>
      <c r="BW120" s="44">
        <v>16.910909975061927</v>
      </c>
      <c r="BX120" s="44">
        <v>-3.8815281649235489</v>
      </c>
      <c r="BY120" s="44">
        <v>-0.625542282277332</v>
      </c>
      <c r="BZ120" s="44">
        <v>-0.55300523232324306</v>
      </c>
      <c r="CA120" s="44">
        <v>6.0686937832876625E-2</v>
      </c>
      <c r="CB120" s="44">
        <v>-0.85708629123968605</v>
      </c>
      <c r="CC120" s="44">
        <v>-0.81227132176310179</v>
      </c>
      <c r="CD120" s="44">
        <v>-1.9485953308004669</v>
      </c>
      <c r="CE120" s="44">
        <v>0.85428535564740427</v>
      </c>
      <c r="CF120" s="44">
        <v>-0.7523299659385998</v>
      </c>
      <c r="CG120" s="44">
        <v>0.92484790389601856</v>
      </c>
      <c r="CH120" s="44">
        <v>-1.0346980919913489</v>
      </c>
      <c r="CI120" s="44">
        <v>-1.1129684546234275</v>
      </c>
      <c r="CJ120" s="44">
        <v>1.8648267238921552</v>
      </c>
      <c r="CK120" s="44">
        <v>-0.83326222669059036</v>
      </c>
      <c r="CL120" s="44">
        <v>-0.78843281717943348</v>
      </c>
      <c r="CM120" s="44">
        <v>0.22735699675802612</v>
      </c>
      <c r="CN120" s="44">
        <v>-4.7911884684679613</v>
      </c>
      <c r="CO120" s="44">
        <v>-0.63150212183704546</v>
      </c>
      <c r="CP120" s="44">
        <v>-0.62829923702637702</v>
      </c>
      <c r="CQ120" s="44">
        <v>-0.48808405753705386</v>
      </c>
      <c r="CR120" s="44">
        <v>-0.73467060034961762</v>
      </c>
      <c r="CS120" s="44">
        <v>-1.1218993739595875</v>
      </c>
      <c r="CT120" s="44">
        <v>-1.9616532638953177</v>
      </c>
      <c r="CU120" s="44">
        <v>0.77492018613703839</v>
      </c>
      <c r="CV120" s="44">
        <v>0</v>
      </c>
      <c r="CW120" s="44">
        <v>0</v>
      </c>
      <c r="CX120" s="44">
        <v>0</v>
      </c>
      <c r="CY120" s="44">
        <v>0</v>
      </c>
      <c r="CZ120" s="44">
        <v>0</v>
      </c>
      <c r="DA120" s="44">
        <v>0</v>
      </c>
      <c r="DB120" s="44">
        <v>0</v>
      </c>
      <c r="DC120" s="44">
        <v>0</v>
      </c>
      <c r="DD120" s="45">
        <v>869</v>
      </c>
      <c r="DE120" s="45">
        <v>1577</v>
      </c>
      <c r="DF120" s="44">
        <v>10.983397190293731</v>
      </c>
      <c r="DG120" s="44">
        <v>-9.7826086956521721</v>
      </c>
      <c r="DH120" s="45">
        <v>1313</v>
      </c>
      <c r="DI120" s="45">
        <v>2409</v>
      </c>
      <c r="DJ120" s="44">
        <v>-9.6352374397797647</v>
      </c>
      <c r="DK120" s="44">
        <v>-10.279329608938548</v>
      </c>
    </row>
    <row r="121" spans="1:115" x14ac:dyDescent="0.2">
      <c r="A121" s="42">
        <v>2021</v>
      </c>
      <c r="B121" s="42" t="s">
        <v>163</v>
      </c>
      <c r="C121" s="42" t="s">
        <v>173</v>
      </c>
      <c r="D121" s="43">
        <v>98.88215256534626</v>
      </c>
      <c r="E121" s="43">
        <v>92.383507638394562</v>
      </c>
      <c r="F121" s="43">
        <v>91.887401260081646</v>
      </c>
      <c r="G121" s="43">
        <v>105.45526118962327</v>
      </c>
      <c r="H121" s="43">
        <v>91.208670899934319</v>
      </c>
      <c r="I121" s="43">
        <v>75.701713756368676</v>
      </c>
      <c r="J121" s="43">
        <v>85.28638460290594</v>
      </c>
      <c r="K121" s="43">
        <v>109.44522298244168</v>
      </c>
      <c r="L121" s="43">
        <v>106.07129094916149</v>
      </c>
      <c r="M121" s="43">
        <v>104.20002431168393</v>
      </c>
      <c r="N121" s="43">
        <v>100.18569362149745</v>
      </c>
      <c r="O121" s="43">
        <v>108.16816940813392</v>
      </c>
      <c r="P121" s="43">
        <v>118.04667569974102</v>
      </c>
      <c r="Q121" s="43">
        <v>70.61787595652811</v>
      </c>
      <c r="R121" s="43">
        <v>76.854827810473409</v>
      </c>
      <c r="S121" s="43">
        <v>128.11165696955462</v>
      </c>
      <c r="T121" s="43">
        <v>112.00078512285123</v>
      </c>
      <c r="U121" s="43">
        <v>111.43467162985417</v>
      </c>
      <c r="V121" s="43">
        <v>106.4885418814376</v>
      </c>
      <c r="W121" s="43">
        <v>114.29520347913868</v>
      </c>
      <c r="X121" s="43">
        <v>122.86714657834763</v>
      </c>
      <c r="Y121" s="43">
        <v>75.452579573371963</v>
      </c>
      <c r="Z121" s="43">
        <v>77.15915936800512</v>
      </c>
      <c r="AA121" s="43">
        <v>138.20581442568047</v>
      </c>
      <c r="AB121" s="44">
        <v>-3.8798523354946268</v>
      </c>
      <c r="AC121" s="44">
        <v>-6.4537591483699313</v>
      </c>
      <c r="AD121" s="44">
        <v>-6.6006046354165733</v>
      </c>
      <c r="AE121" s="44">
        <v>-2.7785036146676934</v>
      </c>
      <c r="AF121" s="44">
        <v>-6.545515732794871</v>
      </c>
      <c r="AG121" s="44">
        <v>-9.0787716955941242</v>
      </c>
      <c r="AH121" s="44">
        <v>-13.016332850506974</v>
      </c>
      <c r="AI121" s="44">
        <v>8.9727174234216491</v>
      </c>
      <c r="AJ121" s="44">
        <v>8.4990474178841211</v>
      </c>
      <c r="AK121" s="44">
        <v>40.438884296476928</v>
      </c>
      <c r="AL121" s="44">
        <v>40.529858890187917</v>
      </c>
      <c r="AM121" s="44">
        <v>-9.9489565191951623</v>
      </c>
      <c r="AN121" s="44">
        <v>69.433912995570495</v>
      </c>
      <c r="AO121" s="44">
        <v>22.304974349772301</v>
      </c>
      <c r="AP121" s="44">
        <v>77.364897308350393</v>
      </c>
      <c r="AQ121" s="44">
        <v>11.058663770179633</v>
      </c>
      <c r="AR121" s="44">
        <v>11.419877101440012</v>
      </c>
      <c r="AS121" s="44">
        <v>46.810520464307402</v>
      </c>
      <c r="AT121" s="44">
        <v>43.626229747892211</v>
      </c>
      <c r="AU121" s="44">
        <v>-7.7201993438119505</v>
      </c>
      <c r="AV121" s="44">
        <v>74.773413291318619</v>
      </c>
      <c r="AW121" s="44">
        <v>27.469181089790794</v>
      </c>
      <c r="AX121" s="44">
        <v>76.655634956463331</v>
      </c>
      <c r="AY121" s="44">
        <v>16.02438276283933</v>
      </c>
      <c r="AZ121" s="44">
        <v>-4.5072467175584556</v>
      </c>
      <c r="BA121" s="44">
        <v>-8.427947598253283</v>
      </c>
      <c r="BB121" s="44">
        <v>-7.5789278770288959</v>
      </c>
      <c r="BC121" s="44">
        <v>-2.2092514227345594</v>
      </c>
      <c r="BD121" s="44">
        <v>-6.4376250833889204</v>
      </c>
      <c r="BE121" s="44">
        <v>-21.519475510991125</v>
      </c>
      <c r="BF121" s="44">
        <v>-14.983700164010783</v>
      </c>
      <c r="BG121" s="44">
        <v>9.3369418132611681</v>
      </c>
      <c r="BH121" s="44">
        <v>2.9866930349226717</v>
      </c>
      <c r="BI121" s="44">
        <v>5.3864950150361635</v>
      </c>
      <c r="BJ121" s="44">
        <v>6.2101542977204049</v>
      </c>
      <c r="BK121" s="44">
        <v>-2.2291853134812523</v>
      </c>
      <c r="BL121" s="44">
        <v>28.736762176599949</v>
      </c>
      <c r="BM121" s="44">
        <v>-21.441127905415325</v>
      </c>
      <c r="BN121" s="44">
        <v>8.789557241496615</v>
      </c>
      <c r="BO121" s="44">
        <v>11.454817419091645</v>
      </c>
      <c r="BP121" s="44">
        <v>5.7680016429998204</v>
      </c>
      <c r="BQ121" s="44">
        <v>10.412690032210502</v>
      </c>
      <c r="BR121" s="44">
        <v>9.7670194492397666</v>
      </c>
      <c r="BS121" s="44">
        <v>4.7530362571079898E-2</v>
      </c>
      <c r="BT121" s="44">
        <v>31.851619318376144</v>
      </c>
      <c r="BU121" s="44">
        <v>-17.979867095860193</v>
      </c>
      <c r="BV121" s="44">
        <v>7.6292008029815506</v>
      </c>
      <c r="BW121" s="44">
        <v>16.575011515984393</v>
      </c>
      <c r="BX121" s="44">
        <v>-3.8804022948536696</v>
      </c>
      <c r="BY121" s="44">
        <v>-0.3802062240645509</v>
      </c>
      <c r="BZ121" s="44">
        <v>-0.54413179455392136</v>
      </c>
      <c r="CA121" s="44">
        <v>-1.3002114082207457</v>
      </c>
      <c r="CB121" s="44">
        <v>-0.7350653665247977</v>
      </c>
      <c r="CC121" s="44">
        <v>-0.32387937605498701</v>
      </c>
      <c r="CD121" s="44">
        <v>-1.3823547282346893</v>
      </c>
      <c r="CE121" s="44">
        <v>0.78544660280002176</v>
      </c>
      <c r="CF121" s="44">
        <v>7.6887534576886756</v>
      </c>
      <c r="CG121" s="44">
        <v>4.1756973874187091</v>
      </c>
      <c r="CH121" s="44">
        <v>1.697913815853058</v>
      </c>
      <c r="CI121" s="44">
        <v>-6.5712175513165878</v>
      </c>
      <c r="CJ121" s="44">
        <v>5.3840396801203561</v>
      </c>
      <c r="CK121" s="44">
        <v>0.38816876369296616</v>
      </c>
      <c r="CL121" s="44">
        <v>2.1977936816556878</v>
      </c>
      <c r="CM121" s="44">
        <v>0.41635768026448594</v>
      </c>
      <c r="CN121" s="44">
        <v>-4.589330634797264</v>
      </c>
      <c r="CO121" s="44">
        <v>-0.54862444421524437</v>
      </c>
      <c r="CP121" s="44">
        <v>-0.60060190133776714</v>
      </c>
      <c r="CQ121" s="44">
        <v>-0.87252983642141135</v>
      </c>
      <c r="CR121" s="44">
        <v>-0.73180921626677375</v>
      </c>
      <c r="CS121" s="44">
        <v>-0.85858175733120101</v>
      </c>
      <c r="CT121" s="44">
        <v>-1.7711907963235825</v>
      </c>
      <c r="CU121" s="44">
        <v>0.79400731709871597</v>
      </c>
      <c r="CV121" s="44">
        <v>0</v>
      </c>
      <c r="CW121" s="44">
        <v>0</v>
      </c>
      <c r="CX121" s="44">
        <v>0</v>
      </c>
      <c r="CY121" s="44">
        <v>0</v>
      </c>
      <c r="CZ121" s="44">
        <v>0</v>
      </c>
      <c r="DA121" s="44">
        <v>0</v>
      </c>
      <c r="DB121" s="44">
        <v>0</v>
      </c>
      <c r="DC121" s="44">
        <v>0</v>
      </c>
      <c r="DD121" s="45">
        <v>1085</v>
      </c>
      <c r="DE121" s="45">
        <v>2662</v>
      </c>
      <c r="DF121" s="44">
        <v>85.470085470085479</v>
      </c>
      <c r="DG121" s="44">
        <v>14.102014573510502</v>
      </c>
      <c r="DH121" s="45">
        <v>1517</v>
      </c>
      <c r="DI121" s="45">
        <v>3926</v>
      </c>
      <c r="DJ121" s="44">
        <v>27.9089376053963</v>
      </c>
      <c r="DK121" s="44">
        <v>1.420821493154234</v>
      </c>
    </row>
    <row r="122" spans="1:115" x14ac:dyDescent="0.2">
      <c r="A122" s="42">
        <v>2021</v>
      </c>
      <c r="B122" s="42" t="s">
        <v>164</v>
      </c>
      <c r="C122" s="42" t="s">
        <v>173</v>
      </c>
      <c r="D122" s="43">
        <v>98.109703801366038</v>
      </c>
      <c r="E122" s="43">
        <v>92.514920878278488</v>
      </c>
      <c r="F122" s="43">
        <v>91.187904769076795</v>
      </c>
      <c r="G122" s="43">
        <v>104.4632523717671</v>
      </c>
      <c r="H122" s="43">
        <v>90.937705276987089</v>
      </c>
      <c r="I122" s="43">
        <v>76.368689207966639</v>
      </c>
      <c r="J122" s="43">
        <v>83.343382989859563</v>
      </c>
      <c r="K122" s="43">
        <v>109.19792267743797</v>
      </c>
      <c r="L122" s="43">
        <v>85.3726267543002</v>
      </c>
      <c r="M122" s="43">
        <v>89.548237317863382</v>
      </c>
      <c r="N122" s="43">
        <v>93.56796580711729</v>
      </c>
      <c r="O122" s="43">
        <v>87.117687320208489</v>
      </c>
      <c r="P122" s="43">
        <v>82.432095395532329</v>
      </c>
      <c r="Q122" s="43">
        <v>49.552048539973889</v>
      </c>
      <c r="R122" s="43">
        <v>38.838183260706941</v>
      </c>
      <c r="S122" s="43">
        <v>131.38535608560778</v>
      </c>
      <c r="T122" s="43">
        <v>91.312630137377184</v>
      </c>
      <c r="U122" s="43">
        <v>95.850168404404627</v>
      </c>
      <c r="V122" s="43">
        <v>99.761344752536004</v>
      </c>
      <c r="W122" s="43">
        <v>93.679159609984367</v>
      </c>
      <c r="X122" s="43">
        <v>86.412011892963406</v>
      </c>
      <c r="Y122" s="43">
        <v>52.660956342765786</v>
      </c>
      <c r="Z122" s="43">
        <v>39.072054768874622</v>
      </c>
      <c r="AA122" s="43">
        <v>142.68057660719631</v>
      </c>
      <c r="AB122" s="44">
        <v>-1.1529164505584721</v>
      </c>
      <c r="AC122" s="44">
        <v>-4.3478260869565188</v>
      </c>
      <c r="AD122" s="44">
        <v>-1.4817018742607213</v>
      </c>
      <c r="AE122" s="44">
        <v>-2.5385632437196937</v>
      </c>
      <c r="AF122" s="44">
        <v>1.2154999086090301</v>
      </c>
      <c r="AG122" s="44">
        <v>-3.2394366197183277</v>
      </c>
      <c r="AH122" s="44">
        <v>-2.6610804472788074</v>
      </c>
      <c r="AI122" s="44">
        <v>8.7800551832873488</v>
      </c>
      <c r="AJ122" s="44">
        <v>44.238720800135688</v>
      </c>
      <c r="AK122" s="44">
        <v>1197.8188253521243</v>
      </c>
      <c r="AL122" s="44">
        <v>320.11792317545212</v>
      </c>
      <c r="AM122" s="44">
        <v>-6.8035419676513831</v>
      </c>
      <c r="AN122" s="44">
        <v>360.2370308070191</v>
      </c>
      <c r="AO122" s="44">
        <v>204.17403561288111</v>
      </c>
      <c r="AP122" s="44">
        <v>3126.0677300007969</v>
      </c>
      <c r="AQ122" s="44">
        <v>70.0875001719198</v>
      </c>
      <c r="AR122" s="44">
        <v>48.225584068841101</v>
      </c>
      <c r="AS122" s="44">
        <v>1250.815622032311</v>
      </c>
      <c r="AT122" s="44">
        <v>328.37785713381339</v>
      </c>
      <c r="AU122" s="44">
        <v>-3.8837217089847331</v>
      </c>
      <c r="AV122" s="44">
        <v>378.83998634792181</v>
      </c>
      <c r="AW122" s="44">
        <v>215.3850652476562</v>
      </c>
      <c r="AX122" s="44">
        <v>3132.8416047528217</v>
      </c>
      <c r="AY122" s="44">
        <v>77.690981150406202</v>
      </c>
      <c r="AZ122" s="44">
        <v>-3.6956248660007462</v>
      </c>
      <c r="BA122" s="44">
        <v>-7.4355584930601566</v>
      </c>
      <c r="BB122" s="44">
        <v>-6.1319022736337931</v>
      </c>
      <c r="BC122" s="44">
        <v>-2.291164218373154</v>
      </c>
      <c r="BD122" s="44">
        <v>-4.6527984995097915</v>
      </c>
      <c r="BE122" s="44">
        <v>-17.590069633666371</v>
      </c>
      <c r="BF122" s="44">
        <v>-12.264058648842269</v>
      </c>
      <c r="BG122" s="44">
        <v>9.1972210547135891</v>
      </c>
      <c r="BH122" s="44">
        <v>9.8572235865279403</v>
      </c>
      <c r="BI122" s="44">
        <v>35.825032848805783</v>
      </c>
      <c r="BJ122" s="44">
        <v>29.795414292497256</v>
      </c>
      <c r="BK122" s="44">
        <v>-3.2520850421826508</v>
      </c>
      <c r="BL122" s="44">
        <v>49.515167124436246</v>
      </c>
      <c r="BM122" s="44">
        <v>-9.8805193508024196</v>
      </c>
      <c r="BN122" s="44">
        <v>28.09225250910572</v>
      </c>
      <c r="BO122" s="44">
        <v>23.273136695285345</v>
      </c>
      <c r="BP122" s="44">
        <v>12.95666368693591</v>
      </c>
      <c r="BQ122" s="44">
        <v>42.352124611501729</v>
      </c>
      <c r="BR122" s="44">
        <v>34.079756504655293</v>
      </c>
      <c r="BS122" s="44">
        <v>-0.84481329522261284</v>
      </c>
      <c r="BT122" s="44">
        <v>53.614425727861502</v>
      </c>
      <c r="BU122" s="44">
        <v>-5.9464782500564635</v>
      </c>
      <c r="BV122" s="44">
        <v>26.929924689260165</v>
      </c>
      <c r="BW122" s="44">
        <v>29.008912112090602</v>
      </c>
      <c r="BX122" s="44">
        <v>-0.28116438573586477</v>
      </c>
      <c r="BY122" s="44">
        <v>-0.22968305325839841</v>
      </c>
      <c r="BZ122" s="44">
        <v>-0.16314639134884928</v>
      </c>
      <c r="CA122" s="44">
        <v>-0.70859665366952884</v>
      </c>
      <c r="CB122" s="44">
        <v>0.17885956913313752</v>
      </c>
      <c r="CC122" s="44">
        <v>-0.15637995115465503</v>
      </c>
      <c r="CD122" s="44">
        <v>-6.8823468086288697E-2</v>
      </c>
      <c r="CE122" s="44">
        <v>0.86660556264871791</v>
      </c>
      <c r="CF122" s="44">
        <v>43.207375063316135</v>
      </c>
      <c r="CG122" s="44">
        <v>18.977568475069312</v>
      </c>
      <c r="CH122" s="44">
        <v>7.5772349456504591</v>
      </c>
      <c r="CI122" s="44">
        <v>-5.7920152893310544</v>
      </c>
      <c r="CJ122" s="44">
        <v>12.190486504365699</v>
      </c>
      <c r="CK122" s="44">
        <v>1.6605962404198715</v>
      </c>
      <c r="CL122" s="44">
        <v>3.950425092025184</v>
      </c>
      <c r="CM122" s="44">
        <v>4.6430790951166596</v>
      </c>
      <c r="CN122" s="44">
        <v>-3.4204975435444056</v>
      </c>
      <c r="CO122" s="44">
        <v>-0.46238560573225618</v>
      </c>
      <c r="CP122" s="44">
        <v>-0.45758888678455795</v>
      </c>
      <c r="CQ122" s="44">
        <v>-0.74946470954567024</v>
      </c>
      <c r="CR122" s="44">
        <v>-0.51250679352918871</v>
      </c>
      <c r="CS122" s="44">
        <v>-0.68946047063385041</v>
      </c>
      <c r="CT122" s="44">
        <v>-1.3558147338000186</v>
      </c>
      <c r="CU122" s="44">
        <v>0.80672365648113653</v>
      </c>
      <c r="CV122" s="44">
        <v>0</v>
      </c>
      <c r="CW122" s="44">
        <v>0</v>
      </c>
      <c r="CX122" s="44">
        <v>0</v>
      </c>
      <c r="CY122" s="44">
        <v>0</v>
      </c>
      <c r="CZ122" s="44">
        <v>0</v>
      </c>
      <c r="DA122" s="44">
        <v>0</v>
      </c>
      <c r="DB122" s="44">
        <v>0</v>
      </c>
      <c r="DC122" s="44">
        <v>0</v>
      </c>
      <c r="DD122" s="45">
        <v>866</v>
      </c>
      <c r="DE122" s="45">
        <v>3528</v>
      </c>
      <c r="DF122" s="44"/>
      <c r="DG122" s="44">
        <v>51.221603086155156</v>
      </c>
      <c r="DH122" s="45">
        <v>1332</v>
      </c>
      <c r="DI122" s="45">
        <v>5258</v>
      </c>
      <c r="DJ122" s="44">
        <v>0</v>
      </c>
      <c r="DK122" s="44">
        <v>35.830534745543787</v>
      </c>
    </row>
    <row r="123" spans="1:115" x14ac:dyDescent="0.2">
      <c r="A123" s="42">
        <v>2021</v>
      </c>
      <c r="B123" s="42" t="s">
        <v>165</v>
      </c>
      <c r="C123" s="42" t="s">
        <v>173</v>
      </c>
      <c r="D123" s="43">
        <v>97.747895515912532</v>
      </c>
      <c r="E123" s="43">
        <v>92.777747358046312</v>
      </c>
      <c r="F123" s="43">
        <v>93.011001922874186</v>
      </c>
      <c r="G123" s="43">
        <v>104.30264142030468</v>
      </c>
      <c r="H123" s="43">
        <v>90.223341361944392</v>
      </c>
      <c r="I123" s="43">
        <v>73.923112552107455</v>
      </c>
      <c r="J123" s="43">
        <v>79.257815010819968</v>
      </c>
      <c r="K123" s="43">
        <v>111.45330145907182</v>
      </c>
      <c r="L123" s="43">
        <v>94.282448831183572</v>
      </c>
      <c r="M123" s="43">
        <v>84.396756446252979</v>
      </c>
      <c r="N123" s="43">
        <v>84.43172047593292</v>
      </c>
      <c r="O123" s="43">
        <v>99.875545393292256</v>
      </c>
      <c r="P123" s="43">
        <v>100.74081712474067</v>
      </c>
      <c r="Q123" s="43">
        <v>56.137950115402312</v>
      </c>
      <c r="R123" s="43">
        <v>69.659677331463001</v>
      </c>
      <c r="S123" s="43">
        <v>114.13260234539837</v>
      </c>
      <c r="T123" s="43">
        <v>102.13747413512566</v>
      </c>
      <c r="U123" s="43">
        <v>90.514044595580017</v>
      </c>
      <c r="V123" s="43">
        <v>90.736550919089439</v>
      </c>
      <c r="W123" s="43">
        <v>109.91003746635315</v>
      </c>
      <c r="X123" s="43">
        <v>105.6815934481788</v>
      </c>
      <c r="Y123" s="43">
        <v>59.886073059056841</v>
      </c>
      <c r="Z123" s="43">
        <v>70.165289652378675</v>
      </c>
      <c r="AA123" s="43">
        <v>124.05791851199291</v>
      </c>
      <c r="AB123" s="44">
        <v>0.62101583956937212</v>
      </c>
      <c r="AC123" s="44">
        <v>-3.7491479209270651</v>
      </c>
      <c r="AD123" s="44">
        <v>3.6902861354923155</v>
      </c>
      <c r="AE123" s="44">
        <v>-1.5252876639015422</v>
      </c>
      <c r="AF123" s="44">
        <v>7.2942095498486736</v>
      </c>
      <c r="AG123" s="44">
        <v>-7.5104311543810809</v>
      </c>
      <c r="AH123" s="44">
        <v>-0.46128298173317983</v>
      </c>
      <c r="AI123" s="44">
        <v>10.862934172980431</v>
      </c>
      <c r="AJ123" s="44">
        <v>27.185646939385432</v>
      </c>
      <c r="AK123" s="44">
        <v>95.233960902583803</v>
      </c>
      <c r="AL123" s="44">
        <v>52.424363999262226</v>
      </c>
      <c r="AM123" s="44">
        <v>2.1560596639234042</v>
      </c>
      <c r="AN123" s="44">
        <v>93.867209859307138</v>
      </c>
      <c r="AO123" s="44">
        <v>97.576989664753626</v>
      </c>
      <c r="AP123" s="44">
        <v>865.39949195185829</v>
      </c>
      <c r="AQ123" s="44">
        <v>20.973405575598125</v>
      </c>
      <c r="AR123" s="44">
        <v>33.365291119091033</v>
      </c>
      <c r="AS123" s="44">
        <v>103.49157370786486</v>
      </c>
      <c r="AT123" s="44">
        <v>56.080981033930776</v>
      </c>
      <c r="AU123" s="44">
        <v>8.666441367787602</v>
      </c>
      <c r="AV123" s="44">
        <v>101.16097656623566</v>
      </c>
      <c r="AW123" s="44">
        <v>106.06280378743081</v>
      </c>
      <c r="AX123" s="44">
        <v>870.99697198315698</v>
      </c>
      <c r="AY123" s="44">
        <v>26.11245459820779</v>
      </c>
      <c r="AZ123" s="44">
        <v>-2.8690962422440847</v>
      </c>
      <c r="BA123" s="44">
        <v>-6.7163186593962028</v>
      </c>
      <c r="BB123" s="44">
        <v>-4.2952604022401752</v>
      </c>
      <c r="BC123" s="44">
        <v>-2.1400538533288715</v>
      </c>
      <c r="BD123" s="44">
        <v>-2.5122902779964651</v>
      </c>
      <c r="BE123" s="44">
        <v>-15.788165091994044</v>
      </c>
      <c r="BF123" s="44">
        <v>-10.254120789201504</v>
      </c>
      <c r="BG123" s="44">
        <v>9.531713100177841</v>
      </c>
      <c r="BH123" s="44">
        <v>12.847970811722419</v>
      </c>
      <c r="BI123" s="44">
        <v>44.016074189811349</v>
      </c>
      <c r="BJ123" s="44">
        <v>33.358251814947202</v>
      </c>
      <c r="BK123" s="44">
        <v>-2.2269834971710201</v>
      </c>
      <c r="BL123" s="44">
        <v>56.33958655248663</v>
      </c>
      <c r="BM123" s="44">
        <v>-1.0648687448460925</v>
      </c>
      <c r="BN123" s="44">
        <v>58.055573107437233</v>
      </c>
      <c r="BO123" s="44">
        <v>22.818823008958034</v>
      </c>
      <c r="BP123" s="44">
        <v>16.505457074304509</v>
      </c>
      <c r="BQ123" s="44">
        <v>50.84925335949211</v>
      </c>
      <c r="BR123" s="44">
        <v>37.600154053731202</v>
      </c>
      <c r="BS123" s="44">
        <v>0.96849619455752212</v>
      </c>
      <c r="BT123" s="44">
        <v>60.955464131822843</v>
      </c>
      <c r="BU123" s="44">
        <v>3.2783521767890011</v>
      </c>
      <c r="BV123" s="44">
        <v>56.98697907824215</v>
      </c>
      <c r="BW123" s="44">
        <v>28.431028191048814</v>
      </c>
      <c r="BX123" s="44">
        <v>1.528465405604295</v>
      </c>
      <c r="BY123" s="44">
        <v>-0.27361373135294143</v>
      </c>
      <c r="BZ123" s="44">
        <v>0.1105935221832179</v>
      </c>
      <c r="CA123" s="44">
        <v>4.9747951155079219E-2</v>
      </c>
      <c r="CB123" s="44">
        <v>0.74820918537240955</v>
      </c>
      <c r="CC123" s="44">
        <v>-0.28853811669946522</v>
      </c>
      <c r="CD123" s="44">
        <v>0.23353899292245853</v>
      </c>
      <c r="CE123" s="44">
        <v>0.94852760202353636</v>
      </c>
      <c r="CF123" s="44">
        <v>28.024288251134177</v>
      </c>
      <c r="CG123" s="44">
        <v>7.501574836758178</v>
      </c>
      <c r="CH123" s="44">
        <v>2.5600195791424518</v>
      </c>
      <c r="CI123" s="44">
        <v>1.6937717483739834</v>
      </c>
      <c r="CJ123" s="44">
        <v>7.6956964840219806</v>
      </c>
      <c r="CK123" s="44">
        <v>1.147824216077961</v>
      </c>
      <c r="CL123" s="44">
        <v>5.8013032347663875</v>
      </c>
      <c r="CM123" s="44">
        <v>1.6240981519932365</v>
      </c>
      <c r="CN123" s="44">
        <v>-2.3604732117396932</v>
      </c>
      <c r="CO123" s="44">
        <v>-0.42723118013226263</v>
      </c>
      <c r="CP123" s="44">
        <v>-0.34042354270946701</v>
      </c>
      <c r="CQ123" s="44">
        <v>-0.53284957878412531</v>
      </c>
      <c r="CR123" s="44">
        <v>-0.27137267833790907</v>
      </c>
      <c r="CS123" s="44">
        <v>-0.60801943007687476</v>
      </c>
      <c r="CT123" s="44">
        <v>-1.0258411632821949</v>
      </c>
      <c r="CU123" s="44">
        <v>0.84526436158314067</v>
      </c>
      <c r="CV123" s="44">
        <v>0</v>
      </c>
      <c r="CW123" s="44">
        <v>0</v>
      </c>
      <c r="CX123" s="44">
        <v>0</v>
      </c>
      <c r="CY123" s="44">
        <v>0</v>
      </c>
      <c r="CZ123" s="44">
        <v>0</v>
      </c>
      <c r="DA123" s="44">
        <v>0</v>
      </c>
      <c r="DB123" s="44">
        <v>0</v>
      </c>
      <c r="DC123" s="44">
        <v>0</v>
      </c>
      <c r="DD123" s="45">
        <v>783</v>
      </c>
      <c r="DE123" s="45">
        <v>4311</v>
      </c>
      <c r="DF123" s="44">
        <v>108.24468085106385</v>
      </c>
      <c r="DG123" s="44">
        <v>59.136212624584729</v>
      </c>
      <c r="DH123" s="45">
        <v>1518</v>
      </c>
      <c r="DI123" s="45">
        <v>6776</v>
      </c>
      <c r="DJ123" s="44">
        <v>421.64948453608247</v>
      </c>
      <c r="DK123" s="44">
        <v>62.806343104276799</v>
      </c>
    </row>
    <row r="124" spans="1:115" x14ac:dyDescent="0.2">
      <c r="A124" s="42">
        <v>2021</v>
      </c>
      <c r="B124" s="42" t="s">
        <v>166</v>
      </c>
      <c r="C124" s="42" t="s">
        <v>173</v>
      </c>
      <c r="D124" s="43">
        <v>97.280375746881774</v>
      </c>
      <c r="E124" s="43">
        <v>93.434813557465915</v>
      </c>
      <c r="F124" s="43">
        <v>93.297409934945918</v>
      </c>
      <c r="G124" s="43">
        <v>103.11223083887728</v>
      </c>
      <c r="H124" s="43">
        <v>90.059119772279388</v>
      </c>
      <c r="I124" s="43">
        <v>71.922186197313565</v>
      </c>
      <c r="J124" s="43">
        <v>80.3682765502233</v>
      </c>
      <c r="K124" s="43">
        <v>111.89844200807848</v>
      </c>
      <c r="L124" s="43">
        <v>104.16459182458368</v>
      </c>
      <c r="M124" s="43">
        <v>100.24855683114819</v>
      </c>
      <c r="N124" s="43">
        <v>102.74528325467035</v>
      </c>
      <c r="O124" s="43">
        <v>104.55032948139271</v>
      </c>
      <c r="P124" s="43">
        <v>114.12767529261578</v>
      </c>
      <c r="Q124" s="43">
        <v>67.776125992274942</v>
      </c>
      <c r="R124" s="43">
        <v>99.286929255901825</v>
      </c>
      <c r="S124" s="43">
        <v>117.94384343597024</v>
      </c>
      <c r="T124" s="43">
        <v>112.88242522603022</v>
      </c>
      <c r="U124" s="43">
        <v>108.22286890317243</v>
      </c>
      <c r="V124" s="43">
        <v>111.26847894306752</v>
      </c>
      <c r="W124" s="43">
        <v>114.87478076552533</v>
      </c>
      <c r="X124" s="43">
        <v>120.7034702729658</v>
      </c>
      <c r="Y124" s="43">
        <v>73.236976368975689</v>
      </c>
      <c r="Z124" s="43">
        <v>100.28966600784838</v>
      </c>
      <c r="AA124" s="43">
        <v>128.59360456109044</v>
      </c>
      <c r="AB124" s="44">
        <v>0.51084880039227176</v>
      </c>
      <c r="AC124" s="44">
        <v>-1.3869625520110951</v>
      </c>
      <c r="AD124" s="44">
        <v>5.6640259499723067</v>
      </c>
      <c r="AE124" s="44">
        <v>-2.7359415381873364</v>
      </c>
      <c r="AF124" s="44">
        <v>5.817655571635294</v>
      </c>
      <c r="AG124" s="44">
        <v>-8.2269503546099294</v>
      </c>
      <c r="AH124" s="44">
        <v>2.8258588010464214</v>
      </c>
      <c r="AI124" s="44">
        <v>12.300208478109798</v>
      </c>
      <c r="AJ124" s="44">
        <v>35.080525217586001</v>
      </c>
      <c r="AK124" s="44">
        <v>110.44993062524964</v>
      </c>
      <c r="AL124" s="44">
        <v>41.002770495324967</v>
      </c>
      <c r="AM124" s="44">
        <v>10.55519101321083</v>
      </c>
      <c r="AN124" s="44">
        <v>85.050707164706168</v>
      </c>
      <c r="AO124" s="44">
        <v>104.18154459371381</v>
      </c>
      <c r="AP124" s="44">
        <v>415.72436662968863</v>
      </c>
      <c r="AQ124" s="44">
        <v>5.5246535201337599</v>
      </c>
      <c r="AR124" s="44">
        <v>42.221648065435467</v>
      </c>
      <c r="AS124" s="44">
        <v>119.51964495085528</v>
      </c>
      <c r="AT124" s="44">
        <v>45.565553435184178</v>
      </c>
      <c r="AU124" s="44">
        <v>18.117404808064762</v>
      </c>
      <c r="AV124" s="44">
        <v>93.667851402585839</v>
      </c>
      <c r="AW124" s="44">
        <v>115.05516705527926</v>
      </c>
      <c r="AX124" s="44">
        <v>425.56313850244771</v>
      </c>
      <c r="AY124" s="44">
        <v>9.997073972608316</v>
      </c>
      <c r="AZ124" s="44">
        <v>-2.3276092198208476</v>
      </c>
      <c r="BA124" s="44">
        <v>-5.8587211248744664</v>
      </c>
      <c r="BB124" s="44">
        <v>-2.7470982379952269</v>
      </c>
      <c r="BC124" s="44">
        <v>-2.2383233884953335</v>
      </c>
      <c r="BD124" s="44">
        <v>-1.2336354481369716</v>
      </c>
      <c r="BE124" s="44">
        <v>-14.66046118045271</v>
      </c>
      <c r="BF124" s="44">
        <v>-8.3808194838292707</v>
      </c>
      <c r="BG124" s="44">
        <v>9.991266087701689</v>
      </c>
      <c r="BH124" s="44">
        <v>16.231990477761382</v>
      </c>
      <c r="BI124" s="44">
        <v>52.778197418230775</v>
      </c>
      <c r="BJ124" s="44">
        <v>34.669894658124292</v>
      </c>
      <c r="BK124" s="44">
        <v>-0.24653721720189203</v>
      </c>
      <c r="BL124" s="44">
        <v>60.773178088404038</v>
      </c>
      <c r="BM124" s="44">
        <v>8.1399846559108582</v>
      </c>
      <c r="BN124" s="44">
        <v>89.228843133174635</v>
      </c>
      <c r="BO124" s="44">
        <v>19.538983301310964</v>
      </c>
      <c r="BP124" s="44">
        <v>20.432192381510951</v>
      </c>
      <c r="BQ124" s="44">
        <v>60.015179354590821</v>
      </c>
      <c r="BR124" s="44">
        <v>38.984702522104861</v>
      </c>
      <c r="BS124" s="44">
        <v>3.6251707283011969</v>
      </c>
      <c r="BT124" s="44">
        <v>66.019672967865645</v>
      </c>
      <c r="BU124" s="44">
        <v>13.116175199123337</v>
      </c>
      <c r="BV124" s="44">
        <v>88.667459119131763</v>
      </c>
      <c r="BW124" s="44">
        <v>24.897925492451446</v>
      </c>
      <c r="BX124" s="44">
        <v>1.7041729073724246</v>
      </c>
      <c r="BY124" s="44">
        <v>-8.0052085170802534E-2</v>
      </c>
      <c r="BZ124" s="44">
        <v>0.17934746004611921</v>
      </c>
      <c r="CA124" s="44">
        <v>-0.2901888087441537</v>
      </c>
      <c r="CB124" s="44">
        <v>0.61339910262125741</v>
      </c>
      <c r="CC124" s="44">
        <v>-0.30019531939049926</v>
      </c>
      <c r="CD124" s="44">
        <v>0.51783692594861652</v>
      </c>
      <c r="CE124" s="44">
        <v>1.0640256320618868</v>
      </c>
      <c r="CF124" s="44">
        <v>34.263439579599542</v>
      </c>
      <c r="CG124" s="44">
        <v>9.1941908673298585</v>
      </c>
      <c r="CH124" s="44">
        <v>2.1943013406063105</v>
      </c>
      <c r="CI124" s="44">
        <v>6.9583984277660029</v>
      </c>
      <c r="CJ124" s="44">
        <v>7.1971230408447653</v>
      </c>
      <c r="CK124" s="44">
        <v>1.3837507470567048</v>
      </c>
      <c r="CL124" s="44">
        <v>7.097261408676161</v>
      </c>
      <c r="CM124" s="44">
        <v>0.23841374731973575</v>
      </c>
      <c r="CN124" s="44">
        <v>-1.7318638979881378</v>
      </c>
      <c r="CO124" s="44">
        <v>-0.36617937598704958</v>
      </c>
      <c r="CP124" s="44">
        <v>-0.25978194225214724</v>
      </c>
      <c r="CQ124" s="44">
        <v>-0.49410230209606726</v>
      </c>
      <c r="CR124" s="44">
        <v>-0.13000167365828155</v>
      </c>
      <c r="CS124" s="44">
        <v>-0.55886328343874492</v>
      </c>
      <c r="CT124" s="44">
        <v>-0.80800206557257725</v>
      </c>
      <c r="CU124" s="44">
        <v>0.88506674501673022</v>
      </c>
      <c r="CV124" s="44">
        <v>0</v>
      </c>
      <c r="CW124" s="44">
        <v>0</v>
      </c>
      <c r="CX124" s="44">
        <v>0</v>
      </c>
      <c r="CY124" s="44">
        <v>0</v>
      </c>
      <c r="CZ124" s="44">
        <v>0</v>
      </c>
      <c r="DA124" s="44">
        <v>0</v>
      </c>
      <c r="DB124" s="44">
        <v>0</v>
      </c>
      <c r="DC124" s="44">
        <v>0</v>
      </c>
      <c r="DD124" s="45">
        <v>971</v>
      </c>
      <c r="DE124" s="45">
        <v>5282</v>
      </c>
      <c r="DF124" s="44">
        <v>101.87110187110187</v>
      </c>
      <c r="DG124" s="44">
        <v>65.57993730407523</v>
      </c>
      <c r="DH124" s="45">
        <v>1760</v>
      </c>
      <c r="DI124" s="45">
        <v>8536</v>
      </c>
      <c r="DJ124" s="44">
        <v>176.72955974842765</v>
      </c>
      <c r="DK124" s="44">
        <v>77.907461442267618</v>
      </c>
    </row>
    <row r="125" spans="1:115" x14ac:dyDescent="0.2">
      <c r="A125" s="42">
        <v>2021</v>
      </c>
      <c r="B125" s="42" t="s">
        <v>167</v>
      </c>
      <c r="C125" s="42" t="s">
        <v>173</v>
      </c>
      <c r="D125" s="43">
        <v>97.673584304284887</v>
      </c>
      <c r="E125" s="43">
        <v>93.697640037233739</v>
      </c>
      <c r="F125" s="43">
        <v>94.894685386834894</v>
      </c>
      <c r="G125" s="43">
        <v>103.1216785419045</v>
      </c>
      <c r="H125" s="43">
        <v>90.592839938690602</v>
      </c>
      <c r="I125" s="43">
        <v>71.811023622047244</v>
      </c>
      <c r="J125" s="43">
        <v>81.826446002736361</v>
      </c>
      <c r="K125" s="43">
        <v>112.39304261808591</v>
      </c>
      <c r="L125" s="43">
        <v>114.12687442351765</v>
      </c>
      <c r="M125" s="43">
        <v>111.28189001424084</v>
      </c>
      <c r="N125" s="43">
        <v>122.15082404259773</v>
      </c>
      <c r="O125" s="43">
        <v>114.07849716547599</v>
      </c>
      <c r="P125" s="43">
        <v>121.49231451200289</v>
      </c>
      <c r="Q125" s="43">
        <v>71.943686985637797</v>
      </c>
      <c r="R125" s="43">
        <v>111.28517566167481</v>
      </c>
      <c r="S125" s="43">
        <v>124.2410990215246</v>
      </c>
      <c r="T125" s="43">
        <v>123.96851532560407</v>
      </c>
      <c r="U125" s="43">
        <v>120.57422780972769</v>
      </c>
      <c r="V125" s="43">
        <v>132.59702932463154</v>
      </c>
      <c r="W125" s="43">
        <v>125.58354054854041</v>
      </c>
      <c r="X125" s="43">
        <v>129.04975616372846</v>
      </c>
      <c r="Y125" s="43">
        <v>77.635033475492193</v>
      </c>
      <c r="Z125" s="43">
        <v>112.64889510952179</v>
      </c>
      <c r="AA125" s="43">
        <v>135.71083174916697</v>
      </c>
      <c r="AB125" s="44">
        <v>0.74245911883366045</v>
      </c>
      <c r="AC125" s="44">
        <v>2.7377521613832778</v>
      </c>
      <c r="AD125" s="44">
        <v>8.7003154576139394</v>
      </c>
      <c r="AE125" s="44">
        <v>-3.637326741414304</v>
      </c>
      <c r="AF125" s="44">
        <v>6.0457516339869066</v>
      </c>
      <c r="AG125" s="44">
        <v>-3.5820895522388096</v>
      </c>
      <c r="AH125" s="44">
        <v>7.4190748657944727</v>
      </c>
      <c r="AI125" s="44">
        <v>8.9566551591868446</v>
      </c>
      <c r="AJ125" s="44">
        <v>36.905852116292756</v>
      </c>
      <c r="AK125" s="44">
        <v>119.98582699413944</v>
      </c>
      <c r="AL125" s="44">
        <v>48.554628912264853</v>
      </c>
      <c r="AM125" s="44">
        <v>12.888114012427177</v>
      </c>
      <c r="AN125" s="44">
        <v>80.247010257017422</v>
      </c>
      <c r="AO125" s="44">
        <v>75.986500997531749</v>
      </c>
      <c r="AP125" s="44">
        <v>322.43871002450584</v>
      </c>
      <c r="AQ125" s="44">
        <v>3.9353408958914704</v>
      </c>
      <c r="AR125" s="44">
        <v>44.497797670326378</v>
      </c>
      <c r="AS125" s="44">
        <v>129.07267110777539</v>
      </c>
      <c r="AT125" s="44">
        <v>53.967591038920972</v>
      </c>
      <c r="AU125" s="44">
        <v>21.030116393295039</v>
      </c>
      <c r="AV125" s="44">
        <v>88.781805666016695</v>
      </c>
      <c r="AW125" s="44">
        <v>86.025944955274895</v>
      </c>
      <c r="AX125" s="44">
        <v>331.27782294350521</v>
      </c>
      <c r="AY125" s="44">
        <v>7.910247063755782</v>
      </c>
      <c r="AZ125" s="44">
        <v>-1.9030485858938961</v>
      </c>
      <c r="BA125" s="44">
        <v>-4.7057686733017796</v>
      </c>
      <c r="BB125" s="44">
        <v>-1.2220849406763712</v>
      </c>
      <c r="BC125" s="44">
        <v>-2.4379795638095336</v>
      </c>
      <c r="BD125" s="44">
        <v>-0.26178010471205049</v>
      </c>
      <c r="BE125" s="44">
        <v>-13.285158421345189</v>
      </c>
      <c r="BF125" s="44">
        <v>-6.4455608884129045</v>
      </c>
      <c r="BG125" s="44">
        <v>9.8395466242916285</v>
      </c>
      <c r="BH125" s="44">
        <v>19.153099411074393</v>
      </c>
      <c r="BI125" s="44">
        <v>61.034972375709387</v>
      </c>
      <c r="BJ125" s="44">
        <v>36.922132883455006</v>
      </c>
      <c r="BK125" s="44">
        <v>1.6191971308067821</v>
      </c>
      <c r="BL125" s="44">
        <v>63.585142017739173</v>
      </c>
      <c r="BM125" s="44">
        <v>14.737242863059796</v>
      </c>
      <c r="BN125" s="44">
        <v>114.07823836206119</v>
      </c>
      <c r="BO125" s="44">
        <v>16.907775757565702</v>
      </c>
      <c r="BP125" s="44">
        <v>23.841505571546541</v>
      </c>
      <c r="BQ125" s="44">
        <v>68.628954688365411</v>
      </c>
      <c r="BR125" s="44">
        <v>41.438369603660739</v>
      </c>
      <c r="BS125" s="44">
        <v>6.0938876579997636</v>
      </c>
      <c r="BT125" s="44">
        <v>69.323642534092244</v>
      </c>
      <c r="BU125" s="44">
        <v>20.214448882423717</v>
      </c>
      <c r="BV125" s="44">
        <v>114.20654763661319</v>
      </c>
      <c r="BW125" s="44">
        <v>21.994087179010368</v>
      </c>
      <c r="BX125" s="44">
        <v>1.9982803086631773</v>
      </c>
      <c r="BY125" s="44">
        <v>0.15985610559486244</v>
      </c>
      <c r="BZ125" s="44">
        <v>0.25015943447657718</v>
      </c>
      <c r="CA125" s="44">
        <v>-0.65441093227897573</v>
      </c>
      <c r="CB125" s="44">
        <v>0.62843431511980519</v>
      </c>
      <c r="CC125" s="44">
        <v>-0.13987409239550411</v>
      </c>
      <c r="CD125" s="44">
        <v>0.98147763443790481</v>
      </c>
      <c r="CE125" s="44">
        <v>0.77263784370850763</v>
      </c>
      <c r="CF125" s="44">
        <v>36.41233843502873</v>
      </c>
      <c r="CG125" s="44">
        <v>9.7685127065563684</v>
      </c>
      <c r="CH125" s="44">
        <v>2.2580426363614277</v>
      </c>
      <c r="CI125" s="44">
        <v>8.4392903029085797</v>
      </c>
      <c r="CJ125" s="44">
        <v>7.3014674216427027</v>
      </c>
      <c r="CK125" s="44">
        <v>1.1718321531730973</v>
      </c>
      <c r="CL125" s="44">
        <v>7.5005396058618796</v>
      </c>
      <c r="CM125" s="44">
        <v>-2.7346391475327435E-2</v>
      </c>
      <c r="CN125" s="44">
        <v>-1.2502067634030949</v>
      </c>
      <c r="CO125" s="44">
        <v>-0.34467500823856445</v>
      </c>
      <c r="CP125" s="44">
        <v>-0.18908702662926316</v>
      </c>
      <c r="CQ125" s="44">
        <v>-0.51666852532367946</v>
      </c>
      <c r="CR125" s="44">
        <v>-2.1877575373225985E-2</v>
      </c>
      <c r="CS125" s="44">
        <v>-0.50015714768350239</v>
      </c>
      <c r="CT125" s="44">
        <v>-0.54986327412110025</v>
      </c>
      <c r="CU125" s="44">
        <v>0.87212179396624079</v>
      </c>
      <c r="CV125" s="44">
        <v>0</v>
      </c>
      <c r="CW125" s="44">
        <v>0</v>
      </c>
      <c r="CX125" s="44">
        <v>0</v>
      </c>
      <c r="CY125" s="44">
        <v>0</v>
      </c>
      <c r="CZ125" s="44">
        <v>0</v>
      </c>
      <c r="DA125" s="44">
        <v>0</v>
      </c>
      <c r="DB125" s="44">
        <v>0</v>
      </c>
      <c r="DC125" s="44">
        <v>0</v>
      </c>
      <c r="DD125" s="45">
        <v>1009</v>
      </c>
      <c r="DE125" s="45">
        <v>6291</v>
      </c>
      <c r="DF125" s="44">
        <v>106.33946830265847</v>
      </c>
      <c r="DG125" s="44">
        <v>70.997553683066059</v>
      </c>
      <c r="DH125" s="45">
        <v>2006</v>
      </c>
      <c r="DI125" s="45">
        <v>10542</v>
      </c>
      <c r="DJ125" s="44">
        <v>140.23952095808383</v>
      </c>
      <c r="DK125" s="44">
        <v>87.147168471507186</v>
      </c>
    </row>
    <row r="126" spans="1:115" x14ac:dyDescent="0.2">
      <c r="A126" s="42">
        <v>2021</v>
      </c>
      <c r="B126" s="42" t="s">
        <v>168</v>
      </c>
      <c r="C126" s="42" t="s">
        <v>173</v>
      </c>
      <c r="D126" s="43">
        <v>98.403412487775014</v>
      </c>
      <c r="E126" s="43">
        <v>94.486119476537255</v>
      </c>
      <c r="F126" s="43">
        <v>94.200696742149944</v>
      </c>
      <c r="G126" s="43">
        <v>104.59552021414792</v>
      </c>
      <c r="H126" s="43">
        <v>91.684913509962797</v>
      </c>
      <c r="I126" s="43">
        <v>63.140342751273735</v>
      </c>
      <c r="J126" s="43">
        <v>82.125180970337695</v>
      </c>
      <c r="K126" s="43">
        <v>114.41101310691617</v>
      </c>
      <c r="L126" s="43">
        <v>111.06041310358512</v>
      </c>
      <c r="M126" s="43">
        <v>116.2349111573195</v>
      </c>
      <c r="N126" s="43">
        <v>116.39816873154372</v>
      </c>
      <c r="O126" s="43">
        <v>110.16155182054442</v>
      </c>
      <c r="P126" s="43">
        <v>120.7039368774557</v>
      </c>
      <c r="Q126" s="43">
        <v>77.126171597753611</v>
      </c>
      <c r="R126" s="43">
        <v>99.765102633155308</v>
      </c>
      <c r="S126" s="43">
        <v>113.25789362769056</v>
      </c>
      <c r="T126" s="43">
        <v>121.47792039261208</v>
      </c>
      <c r="U126" s="43">
        <v>126.87161446947104</v>
      </c>
      <c r="V126" s="43">
        <v>127.09604305282723</v>
      </c>
      <c r="W126" s="43">
        <v>122.29960881981316</v>
      </c>
      <c r="X126" s="43">
        <v>128.7932899152091</v>
      </c>
      <c r="Y126" s="43">
        <v>82.746117997242024</v>
      </c>
      <c r="Z126" s="43">
        <v>101.25047624755</v>
      </c>
      <c r="AA126" s="43">
        <v>124.15708666351264</v>
      </c>
      <c r="AB126" s="44">
        <v>1.7393630451857822</v>
      </c>
      <c r="AC126" s="44">
        <v>5.4252199413489688</v>
      </c>
      <c r="AD126" s="44">
        <v>7.1616541354788676</v>
      </c>
      <c r="AE126" s="44">
        <v>-0.85079706251119935</v>
      </c>
      <c r="AF126" s="44">
        <v>6.7087155963303058</v>
      </c>
      <c r="AG126" s="44">
        <v>-16.959064327485372</v>
      </c>
      <c r="AH126" s="44">
        <v>6.1847999873359649</v>
      </c>
      <c r="AI126" s="44">
        <v>7.1124282274495298</v>
      </c>
      <c r="AJ126" s="44">
        <v>30.948008858792097</v>
      </c>
      <c r="AK126" s="44">
        <v>103.03806852030002</v>
      </c>
      <c r="AL126" s="44">
        <v>33.822859836063458</v>
      </c>
      <c r="AM126" s="44">
        <v>16.113015783576223</v>
      </c>
      <c r="AN126" s="44">
        <v>32.964390957409286</v>
      </c>
      <c r="AO126" s="44">
        <v>36.653025443183317</v>
      </c>
      <c r="AP126" s="44">
        <v>128.29865223371155</v>
      </c>
      <c r="AQ126" s="44">
        <v>6.6437752146678353</v>
      </c>
      <c r="AR126" s="44">
        <v>39.164562768461167</v>
      </c>
      <c r="AS126" s="44">
        <v>111.87104525730867</v>
      </c>
      <c r="AT126" s="44">
        <v>39.061162730099277</v>
      </c>
      <c r="AU126" s="44">
        <v>25.57747536075512</v>
      </c>
      <c r="AV126" s="44">
        <v>39.987150466537777</v>
      </c>
      <c r="AW126" s="44">
        <v>41.51465682026614</v>
      </c>
      <c r="AX126" s="44">
        <v>136.18363972853342</v>
      </c>
      <c r="AY126" s="44">
        <v>10.246722946018627</v>
      </c>
      <c r="AZ126" s="44">
        <v>-1.4614670822314713</v>
      </c>
      <c r="BA126" s="44">
        <v>-3.5259967557414895</v>
      </c>
      <c r="BB126" s="44">
        <v>-0.23047792662340694</v>
      </c>
      <c r="BC126" s="44">
        <v>-2.2422267631302728</v>
      </c>
      <c r="BD126" s="44">
        <v>0.56339940266088018</v>
      </c>
      <c r="BE126" s="44">
        <v>-13.698404867620461</v>
      </c>
      <c r="BF126" s="44">
        <v>-5.0485613683677766</v>
      </c>
      <c r="BG126" s="44">
        <v>9.4800327192372293</v>
      </c>
      <c r="BH126" s="44">
        <v>20.635557831678941</v>
      </c>
      <c r="BI126" s="44">
        <v>66.162001540807196</v>
      </c>
      <c r="BJ126" s="44">
        <v>36.468224744526047</v>
      </c>
      <c r="BK126" s="44">
        <v>3.3246505395062353</v>
      </c>
      <c r="BL126" s="44">
        <v>58.599713828283861</v>
      </c>
      <c r="BM126" s="44">
        <v>17.331149851255834</v>
      </c>
      <c r="BN126" s="44">
        <v>116.21421722628517</v>
      </c>
      <c r="BO126" s="44">
        <v>15.570416389042485</v>
      </c>
      <c r="BP126" s="44">
        <v>25.771936923399519</v>
      </c>
      <c r="BQ126" s="44">
        <v>74.002631049228526</v>
      </c>
      <c r="BR126" s="44">
        <v>41.086391345773208</v>
      </c>
      <c r="BS126" s="44">
        <v>8.3829743886051808</v>
      </c>
      <c r="BT126" s="44">
        <v>64.529164818995426</v>
      </c>
      <c r="BU126" s="44">
        <v>22.771149383499157</v>
      </c>
      <c r="BV126" s="44">
        <v>117.44419926784727</v>
      </c>
      <c r="BW126" s="44">
        <v>20.434617796307176</v>
      </c>
      <c r="BX126" s="44">
        <v>2.5411666883769772</v>
      </c>
      <c r="BY126" s="44">
        <v>0.34501450830239982</v>
      </c>
      <c r="BZ126" s="44">
        <v>0.24962588170374361</v>
      </c>
      <c r="CA126" s="44">
        <v>0.46501955466845102</v>
      </c>
      <c r="CB126" s="44">
        <v>0.64702720832363314</v>
      </c>
      <c r="CC126" s="44">
        <v>-0.57002397023874918</v>
      </c>
      <c r="CD126" s="44">
        <v>0.85781384994992815</v>
      </c>
      <c r="CE126" s="44">
        <v>0.546689655667571</v>
      </c>
      <c r="CF126" s="44">
        <v>29.780016786216429</v>
      </c>
      <c r="CG126" s="44">
        <v>9.3651133706172587</v>
      </c>
      <c r="CH126" s="44">
        <v>1.6021599654067558</v>
      </c>
      <c r="CI126" s="44">
        <v>9.7392912556785358</v>
      </c>
      <c r="CJ126" s="44">
        <v>3.2659853863182833</v>
      </c>
      <c r="CK126" s="44">
        <v>0.69674451056865738</v>
      </c>
      <c r="CL126" s="44">
        <v>4.8814385665847713</v>
      </c>
      <c r="CM126" s="44">
        <v>0.22928373104216729</v>
      </c>
      <c r="CN126" s="44">
        <v>-0.7825434240193323</v>
      </c>
      <c r="CO126" s="44">
        <v>-0.26124743567543868</v>
      </c>
      <c r="CP126" s="44">
        <v>-0.13601985432959118</v>
      </c>
      <c r="CQ126" s="44">
        <v>-0.39852328729192993</v>
      </c>
      <c r="CR126" s="44">
        <v>5.9022568800746342E-2</v>
      </c>
      <c r="CS126" s="44">
        <v>-0.50374794888342322</v>
      </c>
      <c r="CT126" s="44">
        <v>-0.37959158333062082</v>
      </c>
      <c r="CU126" s="44">
        <v>0.83756411669092512</v>
      </c>
      <c r="CV126" s="44">
        <v>0</v>
      </c>
      <c r="CW126" s="44">
        <v>0</v>
      </c>
      <c r="CX126" s="44">
        <v>0</v>
      </c>
      <c r="CY126" s="44">
        <v>0</v>
      </c>
      <c r="CZ126" s="44">
        <v>0</v>
      </c>
      <c r="DA126" s="44">
        <v>0</v>
      </c>
      <c r="DB126" s="44">
        <v>0</v>
      </c>
      <c r="DC126" s="44">
        <v>0</v>
      </c>
      <c r="DD126" s="45">
        <v>897</v>
      </c>
      <c r="DE126" s="45">
        <v>7188</v>
      </c>
      <c r="DF126" s="44">
        <v>88.445378151260499</v>
      </c>
      <c r="DG126" s="44">
        <v>72.996389891696751</v>
      </c>
      <c r="DH126" s="45">
        <v>1921</v>
      </c>
      <c r="DI126" s="45">
        <v>12463</v>
      </c>
      <c r="DJ126" s="44">
        <v>85.424710424710426</v>
      </c>
      <c r="DK126" s="44">
        <v>86.879592142750028</v>
      </c>
    </row>
    <row r="127" spans="1:115" x14ac:dyDescent="0.2">
      <c r="A127" s="42">
        <v>2021</v>
      </c>
      <c r="B127" s="42" t="s">
        <v>169</v>
      </c>
      <c r="C127" s="42" t="s">
        <v>173</v>
      </c>
      <c r="D127" s="43">
        <v>99.755470036484411</v>
      </c>
      <c r="E127" s="43">
        <v>94.354706236653342</v>
      </c>
      <c r="F127" s="43">
        <v>95.715354498381188</v>
      </c>
      <c r="G127" s="43">
        <v>106.46616541353382</v>
      </c>
      <c r="H127" s="43">
        <v>91.923034814977029</v>
      </c>
      <c r="I127" s="43">
        <v>63.918480778138019</v>
      </c>
      <c r="J127" s="43">
        <v>82.699388756423872</v>
      </c>
      <c r="K127" s="43">
        <v>116.54768774214823</v>
      </c>
      <c r="L127" s="43">
        <v>109.51419563539075</v>
      </c>
      <c r="M127" s="43">
        <v>118.14910165448724</v>
      </c>
      <c r="N127" s="43">
        <v>107.64986265836252</v>
      </c>
      <c r="O127" s="43">
        <v>108.52069462734721</v>
      </c>
      <c r="P127" s="43">
        <v>115.36828806105572</v>
      </c>
      <c r="Q127" s="43">
        <v>72.663575465142557</v>
      </c>
      <c r="R127" s="43">
        <v>104.8882904669521</v>
      </c>
      <c r="S127" s="43">
        <v>114.06188352139041</v>
      </c>
      <c r="T127" s="43">
        <v>120.88554072019539</v>
      </c>
      <c r="U127" s="43">
        <v>130.13544929626283</v>
      </c>
      <c r="V127" s="43">
        <v>118.71314361644967</v>
      </c>
      <c r="W127" s="43">
        <v>121.7908370103217</v>
      </c>
      <c r="X127" s="43">
        <v>123.82756199477886</v>
      </c>
      <c r="Y127" s="43">
        <v>79.1215978662879</v>
      </c>
      <c r="Z127" s="43">
        <v>106.81993936276884</v>
      </c>
      <c r="AA127" s="43">
        <v>125.7378428712733</v>
      </c>
      <c r="AB127" s="44">
        <v>3.6810155161996816</v>
      </c>
      <c r="AC127" s="44">
        <v>4.0579710144927672</v>
      </c>
      <c r="AD127" s="44">
        <v>9.3574979549356563</v>
      </c>
      <c r="AE127" s="44">
        <v>2.2873740582735502</v>
      </c>
      <c r="AF127" s="44">
        <v>5.1766253288237918</v>
      </c>
      <c r="AG127" s="44">
        <v>-12.213740458015277</v>
      </c>
      <c r="AH127" s="44">
        <v>5.0759131354614073</v>
      </c>
      <c r="AI127" s="44">
        <v>9.5184978620561633</v>
      </c>
      <c r="AJ127" s="44">
        <v>13.475427918061023</v>
      </c>
      <c r="AK127" s="44">
        <v>45.796624523499261</v>
      </c>
      <c r="AL127" s="44">
        <v>8.9606948025703339</v>
      </c>
      <c r="AM127" s="44">
        <v>4.9494842707687114</v>
      </c>
      <c r="AN127" s="44">
        <v>13.628284248929411</v>
      </c>
      <c r="AO127" s="44">
        <v>3.4191036810898634</v>
      </c>
      <c r="AP127" s="44">
        <v>54.012508409429486</v>
      </c>
      <c r="AQ127" s="44">
        <v>10.106583643048928</v>
      </c>
      <c r="AR127" s="44">
        <v>21.398969336874995</v>
      </c>
      <c r="AS127" s="44">
        <v>52.910711639488262</v>
      </c>
      <c r="AT127" s="44">
        <v>14.122264553956443</v>
      </c>
      <c r="AU127" s="44">
        <v>14.481491873987107</v>
      </c>
      <c r="AV127" s="44">
        <v>19.915993476951744</v>
      </c>
      <c r="AW127" s="44">
        <v>7.6669169326559761</v>
      </c>
      <c r="AX127" s="44">
        <v>59.131314839114999</v>
      </c>
      <c r="AY127" s="44">
        <v>14.205052735732714</v>
      </c>
      <c r="AZ127" s="44">
        <v>-0.90803876535647809</v>
      </c>
      <c r="BA127" s="44">
        <v>-2.726647827083184</v>
      </c>
      <c r="BB127" s="44">
        <v>0.77969607776420258</v>
      </c>
      <c r="BC127" s="44">
        <v>-1.7508271624389504</v>
      </c>
      <c r="BD127" s="44">
        <v>1.0592107920352145</v>
      </c>
      <c r="BE127" s="44">
        <v>-13.554038004750591</v>
      </c>
      <c r="BF127" s="44">
        <v>-4.0242864134890866</v>
      </c>
      <c r="BG127" s="44">
        <v>9.4844982572005243</v>
      </c>
      <c r="BH127" s="44">
        <v>19.73965013282568</v>
      </c>
      <c r="BI127" s="44">
        <v>63.161581633040377</v>
      </c>
      <c r="BJ127" s="44">
        <v>32.544877591602358</v>
      </c>
      <c r="BK127" s="44">
        <v>3.5093415230947445</v>
      </c>
      <c r="BL127" s="44">
        <v>51.672087341982007</v>
      </c>
      <c r="BM127" s="44">
        <v>15.544545242170017</v>
      </c>
      <c r="BN127" s="44">
        <v>104.415457231742</v>
      </c>
      <c r="BO127" s="44">
        <v>14.954299774278823</v>
      </c>
      <c r="BP127" s="44">
        <v>25.22244873354358</v>
      </c>
      <c r="BQ127" s="44">
        <v>70.836629792311129</v>
      </c>
      <c r="BR127" s="44">
        <v>37.197718826778313</v>
      </c>
      <c r="BS127" s="44">
        <v>9.0766300387967735</v>
      </c>
      <c r="BT127" s="44">
        <v>57.61421364348984</v>
      </c>
      <c r="BU127" s="44">
        <v>20.791263060974806</v>
      </c>
      <c r="BV127" s="44">
        <v>106.51398179448002</v>
      </c>
      <c r="BW127" s="44">
        <v>19.719010564492901</v>
      </c>
      <c r="BX127" s="44">
        <v>4.4893677754680565</v>
      </c>
      <c r="BY127" s="44">
        <v>0.29635142582471496</v>
      </c>
      <c r="BZ127" s="44">
        <v>0.3836727064458183</v>
      </c>
      <c r="CA127" s="44">
        <v>2.1447806580873441</v>
      </c>
      <c r="CB127" s="44">
        <v>0.49324932230486879</v>
      </c>
      <c r="CC127" s="44">
        <v>-0.39178663075131881</v>
      </c>
      <c r="CD127" s="44">
        <v>0.839801898323426</v>
      </c>
      <c r="CE127" s="44">
        <v>0.72329839523320405</v>
      </c>
      <c r="CF127" s="44">
        <v>12.115948980147826</v>
      </c>
      <c r="CG127" s="44">
        <v>5.4140040416833957</v>
      </c>
      <c r="CH127" s="44">
        <v>0.4571510082574381</v>
      </c>
      <c r="CI127" s="44">
        <v>2.2699738731361436</v>
      </c>
      <c r="CJ127" s="44">
        <v>0.92239299680068498</v>
      </c>
      <c r="CK127" s="44">
        <v>-3.9129853758451431E-3</v>
      </c>
      <c r="CL127" s="44">
        <v>2.7274416559660137</v>
      </c>
      <c r="CM127" s="44">
        <v>0.32889838967999319</v>
      </c>
      <c r="CN127" s="44">
        <v>-0.14575790295932844</v>
      </c>
      <c r="CO127" s="44">
        <v>-0.16828272875893632</v>
      </c>
      <c r="CP127" s="44">
        <v>-7.1486967862832887E-2</v>
      </c>
      <c r="CQ127" s="44">
        <v>-0.1283695174507346</v>
      </c>
      <c r="CR127" s="44">
        <v>0.10668693509140505</v>
      </c>
      <c r="CS127" s="44">
        <v>-0.49082462554689937</v>
      </c>
      <c r="CT127" s="44">
        <v>-0.23381590678525388</v>
      </c>
      <c r="CU127" s="44">
        <v>0.84033490835392366</v>
      </c>
      <c r="CV127" s="44">
        <v>0</v>
      </c>
      <c r="CW127" s="44">
        <v>0</v>
      </c>
      <c r="CX127" s="44">
        <v>0</v>
      </c>
      <c r="CY127" s="44">
        <v>0</v>
      </c>
      <c r="CZ127" s="44">
        <v>0</v>
      </c>
      <c r="DA127" s="44">
        <v>0</v>
      </c>
      <c r="DB127" s="44">
        <v>0</v>
      </c>
      <c r="DC127" s="44">
        <v>0</v>
      </c>
      <c r="DD127" s="45">
        <v>921</v>
      </c>
      <c r="DE127" s="45">
        <v>8109</v>
      </c>
      <c r="DF127" s="44">
        <v>17.774936061381077</v>
      </c>
      <c r="DG127" s="44">
        <v>64.249544257646349</v>
      </c>
      <c r="DH127" s="45">
        <v>1726</v>
      </c>
      <c r="DI127" s="45">
        <v>14189</v>
      </c>
      <c r="DJ127" s="44">
        <v>36.550632911392398</v>
      </c>
      <c r="DK127" s="44">
        <v>78.860456321694187</v>
      </c>
    </row>
    <row r="128" spans="1:115" x14ac:dyDescent="0.2">
      <c r="A128" s="42">
        <v>2021</v>
      </c>
      <c r="B128" s="42" t="s">
        <v>170</v>
      </c>
      <c r="C128" s="42" t="s">
        <v>173</v>
      </c>
      <c r="D128" s="43">
        <v>100.95636451906485</v>
      </c>
      <c r="E128" s="43">
        <v>94.420412856595291</v>
      </c>
      <c r="F128" s="43">
        <v>96.734306079806771</v>
      </c>
      <c r="G128" s="43">
        <v>107.71326221312442</v>
      </c>
      <c r="H128" s="43">
        <v>93.171118896430926</v>
      </c>
      <c r="I128" s="43">
        <v>64.474293654469662</v>
      </c>
      <c r="J128" s="43">
        <v>84.631371456730875</v>
      </c>
      <c r="K128" s="43">
        <v>117.8732173769681</v>
      </c>
      <c r="L128" s="43">
        <v>120.83793537795407</v>
      </c>
      <c r="M128" s="43">
        <v>120.94966336734696</v>
      </c>
      <c r="N128" s="43">
        <v>107.73065524875032</v>
      </c>
      <c r="O128" s="43">
        <v>122.39135071492373</v>
      </c>
      <c r="P128" s="43">
        <v>132.85382474869826</v>
      </c>
      <c r="Q128" s="43">
        <v>73.993996275547119</v>
      </c>
      <c r="R128" s="43">
        <v>125.68949372229277</v>
      </c>
      <c r="S128" s="43">
        <v>116.40109196183113</v>
      </c>
      <c r="T128" s="43">
        <v>132.91137708631578</v>
      </c>
      <c r="U128" s="43">
        <v>134.88853982675622</v>
      </c>
      <c r="V128" s="43">
        <v>119.85626784226957</v>
      </c>
      <c r="W128" s="43">
        <v>136.78166720226355</v>
      </c>
      <c r="X128" s="43">
        <v>141.47957824076289</v>
      </c>
      <c r="Y128" s="43">
        <v>80.332102563464218</v>
      </c>
      <c r="Z128" s="43">
        <v>123.2197122102457</v>
      </c>
      <c r="AA128" s="43">
        <v>128.83263438555676</v>
      </c>
      <c r="AB128" s="44">
        <v>3.9398801698900643</v>
      </c>
      <c r="AC128" s="44">
        <v>4.661325564457397</v>
      </c>
      <c r="AD128" s="44">
        <v>8.5006486685998759</v>
      </c>
      <c r="AE128" s="44">
        <v>3.9573265250296252</v>
      </c>
      <c r="AF128" s="44">
        <v>4.2443729903536953</v>
      </c>
      <c r="AG128" s="44">
        <v>-14.705882352941169</v>
      </c>
      <c r="AH128" s="44">
        <v>4.6302182665818981</v>
      </c>
      <c r="AI128" s="44">
        <v>5.6476637999822499</v>
      </c>
      <c r="AJ128" s="44">
        <v>18.012845210366415</v>
      </c>
      <c r="AK128" s="44">
        <v>30.58636894191531</v>
      </c>
      <c r="AL128" s="44">
        <v>3.123304597672294</v>
      </c>
      <c r="AM128" s="44">
        <v>14.248756580957412</v>
      </c>
      <c r="AN128" s="44">
        <v>19.502416787571164</v>
      </c>
      <c r="AO128" s="44">
        <v>4.5013423676428799</v>
      </c>
      <c r="AP128" s="44">
        <v>66.878534289943474</v>
      </c>
      <c r="AQ128" s="44">
        <v>5.5220496713397127</v>
      </c>
      <c r="AR128" s="44">
        <v>25.544142707105742</v>
      </c>
      <c r="AS128" s="44">
        <v>38.106495700558732</v>
      </c>
      <c r="AT128" s="44">
        <v>8.3947619982630339</v>
      </c>
      <c r="AU128" s="44">
        <v>24.026306560666868</v>
      </c>
      <c r="AV128" s="44">
        <v>24.593147189999343</v>
      </c>
      <c r="AW128" s="44">
        <v>7.0691215283542386</v>
      </c>
      <c r="AX128" s="44">
        <v>65.755618368224503</v>
      </c>
      <c r="AY128" s="44">
        <v>9.9858581503869068</v>
      </c>
      <c r="AZ128" s="44">
        <v>-0.43295946240775596</v>
      </c>
      <c r="BA128" s="44">
        <v>-2.025438960320769</v>
      </c>
      <c r="BB128" s="44">
        <v>1.5280064665795345</v>
      </c>
      <c r="BC128" s="44">
        <v>-1.1944649348110237</v>
      </c>
      <c r="BD128" s="44">
        <v>1.374623593307911</v>
      </c>
      <c r="BE128" s="44">
        <v>-13.659654800431497</v>
      </c>
      <c r="BF128" s="44">
        <v>-3.209201078286994</v>
      </c>
      <c r="BG128" s="44">
        <v>9.0681700113520503</v>
      </c>
      <c r="BH128" s="44">
        <v>19.537275792570142</v>
      </c>
      <c r="BI128" s="44">
        <v>58.46682281175157</v>
      </c>
      <c r="BJ128" s="44">
        <v>28.689166800471931</v>
      </c>
      <c r="BK128" s="44">
        <v>4.6407910694148402</v>
      </c>
      <c r="BL128" s="44">
        <v>47.029086003482504</v>
      </c>
      <c r="BM128" s="44">
        <v>14.279120715914818</v>
      </c>
      <c r="BN128" s="44">
        <v>97.90645758811516</v>
      </c>
      <c r="BO128" s="44">
        <v>13.943138648231024</v>
      </c>
      <c r="BP128" s="44">
        <v>25.260360468471333</v>
      </c>
      <c r="BQ128" s="44">
        <v>66.026907130527718</v>
      </c>
      <c r="BR128" s="44">
        <v>33.36916960261285</v>
      </c>
      <c r="BS128" s="44">
        <v>10.653438565576923</v>
      </c>
      <c r="BT128" s="44">
        <v>52.805539731448725</v>
      </c>
      <c r="BU128" s="44">
        <v>19.171588953217022</v>
      </c>
      <c r="BV128" s="44">
        <v>99.507800234499499</v>
      </c>
      <c r="BW128" s="44">
        <v>18.65901826156653</v>
      </c>
      <c r="BX128" s="44">
        <v>3.5156495659424465</v>
      </c>
      <c r="BY128" s="44">
        <v>0.32658198457553517</v>
      </c>
      <c r="BZ128" s="44">
        <v>0.20287668738783488</v>
      </c>
      <c r="CA128" s="44">
        <v>2.2811256801412516</v>
      </c>
      <c r="CB128" s="44">
        <v>0.19100097885781425</v>
      </c>
      <c r="CC128" s="44">
        <v>-0.48987297686330367</v>
      </c>
      <c r="CD128" s="44">
        <v>0.4893231755424699</v>
      </c>
      <c r="CE128" s="44">
        <v>0.51461403630084446</v>
      </c>
      <c r="CF128" s="44">
        <v>16.537072446262275</v>
      </c>
      <c r="CG128" s="44">
        <v>3.4911027754759125</v>
      </c>
      <c r="CH128" s="44">
        <v>0.18268066487834017</v>
      </c>
      <c r="CI128" s="44">
        <v>7.5887225037717823</v>
      </c>
      <c r="CJ128" s="44">
        <v>1.6341530427219035</v>
      </c>
      <c r="CK128" s="44">
        <v>1.18412038393543E-3</v>
      </c>
      <c r="CL128" s="44">
        <v>3.5116693062853597</v>
      </c>
      <c r="CM128" s="44">
        <v>0.12756003274504024</v>
      </c>
      <c r="CN128" s="44">
        <v>0.21411751407318561</v>
      </c>
      <c r="CO128" s="44">
        <v>-0.11964306038044388</v>
      </c>
      <c r="CP128" s="44">
        <v>-4.4520088134062261E-2</v>
      </c>
      <c r="CQ128" s="44">
        <v>0.10845692058877553</v>
      </c>
      <c r="CR128" s="44">
        <v>0.11497406290218376</v>
      </c>
      <c r="CS128" s="44">
        <v>-0.49073108912141605</v>
      </c>
      <c r="CT128" s="44">
        <v>-0.16273942020583015</v>
      </c>
      <c r="CU128" s="44">
        <v>0.80832018842397868</v>
      </c>
      <c r="CV128" s="44">
        <v>0</v>
      </c>
      <c r="CW128" s="44">
        <v>0</v>
      </c>
      <c r="CX128" s="44">
        <v>0</v>
      </c>
      <c r="CY128" s="44">
        <v>0</v>
      </c>
      <c r="CZ128" s="44">
        <v>0</v>
      </c>
      <c r="DA128" s="44">
        <v>0</v>
      </c>
      <c r="DB128" s="44">
        <v>0</v>
      </c>
      <c r="DC128" s="44">
        <v>0</v>
      </c>
      <c r="DD128" s="45">
        <v>1015</v>
      </c>
      <c r="DE128" s="45">
        <v>9124</v>
      </c>
      <c r="DF128" s="44">
        <v>9.4929881337648236</v>
      </c>
      <c r="DG128" s="44">
        <v>55.593451568894949</v>
      </c>
      <c r="DH128" s="45">
        <v>1495</v>
      </c>
      <c r="DI128" s="45">
        <v>15684</v>
      </c>
      <c r="DJ128" s="44">
        <v>18.839427662957075</v>
      </c>
      <c r="DK128" s="44">
        <v>70.645196387770653</v>
      </c>
    </row>
    <row r="129" spans="1:115" x14ac:dyDescent="0.2">
      <c r="A129" s="42">
        <v>2021</v>
      </c>
      <c r="B129" s="42" t="s">
        <v>171</v>
      </c>
      <c r="C129" s="42" t="s">
        <v>173</v>
      </c>
      <c r="D129" s="43">
        <v>103.21780629777133</v>
      </c>
      <c r="E129" s="43">
        <v>96.194491595028197</v>
      </c>
      <c r="F129" s="43">
        <v>97.395247646142678</v>
      </c>
      <c r="G129" s="43">
        <v>108.94146360666062</v>
      </c>
      <c r="H129" s="43">
        <v>94.780490475147801</v>
      </c>
      <c r="I129" s="43">
        <v>67.142195460861515</v>
      </c>
      <c r="J129" s="43">
        <v>94.438203794791107</v>
      </c>
      <c r="K129" s="43">
        <v>118.91187865798368</v>
      </c>
      <c r="L129" s="43">
        <v>123.29676054219773</v>
      </c>
      <c r="M129" s="43">
        <v>122.89839419205339</v>
      </c>
      <c r="N129" s="43">
        <v>131.20419519235341</v>
      </c>
      <c r="O129" s="43">
        <v>116.67857249541743</v>
      </c>
      <c r="P129" s="43">
        <v>143.83878607363582</v>
      </c>
      <c r="Q129" s="43">
        <v>94.733042970437552</v>
      </c>
      <c r="R129" s="43">
        <v>155.79262088083311</v>
      </c>
      <c r="S129" s="43">
        <v>114.03186467244355</v>
      </c>
      <c r="T129" s="43">
        <v>136.26972338354395</v>
      </c>
      <c r="U129" s="43">
        <v>138.25963073643604</v>
      </c>
      <c r="V129" s="43">
        <v>146.91368681575275</v>
      </c>
      <c r="W129" s="43">
        <v>131.50661201159804</v>
      </c>
      <c r="X129" s="43">
        <v>154.73633747805343</v>
      </c>
      <c r="Y129" s="43">
        <v>103.09753568008462</v>
      </c>
      <c r="Z129" s="43">
        <v>151.80824379629269</v>
      </c>
      <c r="AA129" s="43">
        <v>126.8029812119568</v>
      </c>
      <c r="AB129" s="44">
        <v>4.4245848129029763</v>
      </c>
      <c r="AC129" s="44">
        <v>6.8613138686131503</v>
      </c>
      <c r="AD129" s="44">
        <v>9.682421535690434</v>
      </c>
      <c r="AE129" s="44">
        <v>4.5990566037735769</v>
      </c>
      <c r="AF129" s="44">
        <v>1.9249448123620283</v>
      </c>
      <c r="AG129" s="44">
        <v>-12.081513828238698</v>
      </c>
      <c r="AH129" s="44">
        <v>3.0307482702428334</v>
      </c>
      <c r="AI129" s="44">
        <v>8.1122403093803364</v>
      </c>
      <c r="AJ129" s="44">
        <v>8.8375712979807055</v>
      </c>
      <c r="AK129" s="44">
        <v>46.039017804881802</v>
      </c>
      <c r="AL129" s="44">
        <v>31.217470108145239</v>
      </c>
      <c r="AM129" s="44">
        <v>-1.8769133047060516</v>
      </c>
      <c r="AN129" s="44">
        <v>7.5526183647295575</v>
      </c>
      <c r="AO129" s="44">
        <v>13.794023396468468</v>
      </c>
      <c r="AP129" s="44">
        <v>27.86122899358141</v>
      </c>
      <c r="AQ129" s="44">
        <v>2.5224580550619935</v>
      </c>
      <c r="AR129" s="44">
        <v>17.676872666549514</v>
      </c>
      <c r="AS129" s="44">
        <v>55.239076689913816</v>
      </c>
      <c r="AT129" s="44">
        <v>38.720770244728506</v>
      </c>
      <c r="AU129" s="44">
        <v>8.5777481248073393</v>
      </c>
      <c r="AV129" s="44">
        <v>14.483244282688034</v>
      </c>
      <c r="AW129" s="44">
        <v>16.921940386724323</v>
      </c>
      <c r="AX129" s="44">
        <v>31.189741612801527</v>
      </c>
      <c r="AY129" s="44">
        <v>7.2769471411697095</v>
      </c>
      <c r="AZ129" s="44">
        <v>7.5377499075601762E-3</v>
      </c>
      <c r="BA129" s="44">
        <v>-1.256630462237962</v>
      </c>
      <c r="BB129" s="44">
        <v>2.2458596570563483</v>
      </c>
      <c r="BC129" s="44">
        <v>-0.67749690391201156</v>
      </c>
      <c r="BD129" s="44">
        <v>1.4260264256140243</v>
      </c>
      <c r="BE129" s="44">
        <v>-13.525854621745026</v>
      </c>
      <c r="BF129" s="44">
        <v>-2.6074613350438924</v>
      </c>
      <c r="BG129" s="44">
        <v>8.9757962890540277</v>
      </c>
      <c r="BH129" s="44">
        <v>18.309173788777123</v>
      </c>
      <c r="BI129" s="44">
        <v>57.027863280451243</v>
      </c>
      <c r="BJ129" s="44">
        <v>28.970954242380429</v>
      </c>
      <c r="BK129" s="44">
        <v>3.9583914615152871</v>
      </c>
      <c r="BL129" s="44">
        <v>41.189001466301448</v>
      </c>
      <c r="BM129" s="44">
        <v>14.221525445904337</v>
      </c>
      <c r="BN129" s="44">
        <v>82.561807014512496</v>
      </c>
      <c r="BO129" s="44">
        <v>12.829064423422443</v>
      </c>
      <c r="BP129" s="44">
        <v>24.394427088096649</v>
      </c>
      <c r="BQ129" s="44">
        <v>64.75215249088761</v>
      </c>
      <c r="BR129" s="44">
        <v>33.973543191684911</v>
      </c>
      <c r="BS129" s="44">
        <v>10.437960810278257</v>
      </c>
      <c r="BT129" s="44">
        <v>47.144259010624026</v>
      </c>
      <c r="BU129" s="44">
        <v>18.897537835529231</v>
      </c>
      <c r="BV129" s="44">
        <v>85.086331702677498</v>
      </c>
      <c r="BW129" s="44">
        <v>17.532023015866759</v>
      </c>
      <c r="BX129" s="44">
        <v>4.3276734647099522</v>
      </c>
      <c r="BY129" s="44">
        <v>0.48583157340499911</v>
      </c>
      <c r="BZ129" s="44">
        <v>0.33335520267481472</v>
      </c>
      <c r="CA129" s="44">
        <v>2.4048662883547518</v>
      </c>
      <c r="CB129" s="44">
        <v>0.14477780887469435</v>
      </c>
      <c r="CC129" s="44">
        <v>-0.36923199578779969</v>
      </c>
      <c r="CD129" s="44">
        <v>0.46653326368362935</v>
      </c>
      <c r="CE129" s="44">
        <v>0.86154132350486212</v>
      </c>
      <c r="CF129" s="44">
        <v>7.4438011100685406</v>
      </c>
      <c r="CG129" s="44">
        <v>4.5788678243819403</v>
      </c>
      <c r="CH129" s="44">
        <v>1.633493370761286</v>
      </c>
      <c r="CI129" s="44">
        <v>-1.621919624738043</v>
      </c>
      <c r="CJ129" s="44">
        <v>0.90386315178039889</v>
      </c>
      <c r="CK129" s="44">
        <v>-6.0452940301412211E-2</v>
      </c>
      <c r="CL129" s="44">
        <v>1.950375623210435</v>
      </c>
      <c r="CM129" s="44">
        <v>5.9573704973935389E-2</v>
      </c>
      <c r="CN129" s="44">
        <v>0.62412302963286403</v>
      </c>
      <c r="CO129" s="44">
        <v>-6.4104021892946547E-2</v>
      </c>
      <c r="CP129" s="44">
        <v>-1.8023942495102321E-3</v>
      </c>
      <c r="CQ129" s="44">
        <v>0.3214043028701552</v>
      </c>
      <c r="CR129" s="44">
        <v>0.13050694663998574</v>
      </c>
      <c r="CS129" s="44">
        <v>-0.47923282573761106</v>
      </c>
      <c r="CT129" s="44">
        <v>-9.4633255307861985E-2</v>
      </c>
      <c r="CU129" s="44">
        <v>0.81198427731065292</v>
      </c>
      <c r="CV129" s="44">
        <v>0</v>
      </c>
      <c r="CW129" s="44">
        <v>0</v>
      </c>
      <c r="CX129" s="44">
        <v>0</v>
      </c>
      <c r="CY129" s="44">
        <v>0</v>
      </c>
      <c r="CZ129" s="44">
        <v>0</v>
      </c>
      <c r="DA129" s="44">
        <v>0</v>
      </c>
      <c r="DB129" s="44">
        <v>0</v>
      </c>
      <c r="DC129" s="44">
        <v>0</v>
      </c>
      <c r="DD129" s="45">
        <v>1062</v>
      </c>
      <c r="DE129" s="45">
        <v>10186</v>
      </c>
      <c r="DF129" s="44">
        <v>-4.7533632286995475</v>
      </c>
      <c r="DG129" s="44">
        <v>45.952142140707842</v>
      </c>
      <c r="DH129" s="45">
        <v>1642</v>
      </c>
      <c r="DI129" s="45">
        <v>17326</v>
      </c>
      <c r="DJ129" s="44">
        <v>46.085409252669038</v>
      </c>
      <c r="DK129" s="44">
        <v>67.968977217644209</v>
      </c>
    </row>
    <row r="130" spans="1:115" x14ac:dyDescent="0.2">
      <c r="A130" s="42">
        <v>2021</v>
      </c>
      <c r="B130" s="42" t="s">
        <v>172</v>
      </c>
      <c r="C130" s="42" t="s">
        <v>173</v>
      </c>
      <c r="D130" s="43">
        <v>108.66021591674593</v>
      </c>
      <c r="E130" s="43">
        <v>97.574330613809337</v>
      </c>
      <c r="F130" s="43">
        <v>98.700607239640021</v>
      </c>
      <c r="G130" s="43">
        <v>111.36952328465142</v>
      </c>
      <c r="H130" s="43">
        <v>99.953470549594925</v>
      </c>
      <c r="I130" s="43">
        <v>67.698008337193144</v>
      </c>
      <c r="J130" s="43">
        <v>122.72130414953884</v>
      </c>
      <c r="K130" s="43">
        <v>122.18613469623281</v>
      </c>
      <c r="L130" s="43">
        <v>160.90993312981317</v>
      </c>
      <c r="M130" s="43">
        <v>119.15281848653625</v>
      </c>
      <c r="N130" s="43">
        <v>130.11744810675324</v>
      </c>
      <c r="O130" s="43">
        <v>160.18068013692073</v>
      </c>
      <c r="P130" s="43">
        <v>159.45484757203397</v>
      </c>
      <c r="Q130" s="43">
        <v>134.30884446071164</v>
      </c>
      <c r="R130" s="43">
        <v>313.0448317158436</v>
      </c>
      <c r="S130" s="43">
        <v>143.89579452814706</v>
      </c>
      <c r="T130" s="43">
        <v>176.81988188945266</v>
      </c>
      <c r="U130" s="43">
        <v>135.78042028371328</v>
      </c>
      <c r="V130" s="43">
        <v>147.16152029012306</v>
      </c>
      <c r="W130" s="43">
        <v>180.12146953505243</v>
      </c>
      <c r="X130" s="43">
        <v>169.76047620439786</v>
      </c>
      <c r="Y130" s="43">
        <v>148.30702388729361</v>
      </c>
      <c r="Z130" s="43">
        <v>303.7958002086221</v>
      </c>
      <c r="AA130" s="43">
        <v>160.0071245535664</v>
      </c>
      <c r="AB130" s="44">
        <v>5.899177838522407</v>
      </c>
      <c r="AC130" s="44">
        <v>7.9215116279069964</v>
      </c>
      <c r="AD130" s="44">
        <v>8.4745762710024088</v>
      </c>
      <c r="AE130" s="44">
        <v>4.5128114194520785</v>
      </c>
      <c r="AF130" s="44">
        <v>4.9487024743512409</v>
      </c>
      <c r="AG130" s="44">
        <v>-10.834553440702766</v>
      </c>
      <c r="AH130" s="44">
        <v>9.958533535180635</v>
      </c>
      <c r="AI130" s="44">
        <v>11.611096051323777</v>
      </c>
      <c r="AJ130" s="44">
        <v>15.585451835902632</v>
      </c>
      <c r="AK130" s="44">
        <v>4.991113627615329</v>
      </c>
      <c r="AL130" s="44">
        <v>7.4098433845984024</v>
      </c>
      <c r="AM130" s="44">
        <v>13.219907878170245</v>
      </c>
      <c r="AN130" s="44">
        <v>23.000390238037348</v>
      </c>
      <c r="AO130" s="44">
        <v>10.737597765115581</v>
      </c>
      <c r="AP130" s="44">
        <v>38.333119833572702</v>
      </c>
      <c r="AQ130" s="44">
        <v>12.64364766241679</v>
      </c>
      <c r="AR130" s="44">
        <v>23.171710430563543</v>
      </c>
      <c r="AS130" s="44">
        <v>12.702309215719932</v>
      </c>
      <c r="AT130" s="44">
        <v>14.28235160499931</v>
      </c>
      <c r="AU130" s="44">
        <v>23.526706644061733</v>
      </c>
      <c r="AV130" s="44">
        <v>29.364363796889691</v>
      </c>
      <c r="AW130" s="44">
        <v>14.487784926012548</v>
      </c>
      <c r="AX130" s="44">
        <v>36.914107022327535</v>
      </c>
      <c r="AY130" s="44">
        <v>17.916946279718758</v>
      </c>
      <c r="AZ130" s="44">
        <v>0.51443237200488046</v>
      </c>
      <c r="BA130" s="44">
        <v>-0.52289100627472829</v>
      </c>
      <c r="BB130" s="44">
        <v>2.7612355189722715</v>
      </c>
      <c r="BC130" s="44">
        <v>-0.24328373707556139</v>
      </c>
      <c r="BD130" s="44">
        <v>1.7335993074635736</v>
      </c>
      <c r="BE130" s="44">
        <v>-13.316640109264721</v>
      </c>
      <c r="BF130" s="44">
        <v>-1.2870213151017662</v>
      </c>
      <c r="BG130" s="44">
        <v>9.2070212158690943</v>
      </c>
      <c r="BH130" s="44">
        <v>17.972485469378817</v>
      </c>
      <c r="BI130" s="44">
        <v>49.999949812544855</v>
      </c>
      <c r="BJ130" s="44">
        <v>26.405927287530151</v>
      </c>
      <c r="BK130" s="44">
        <v>4.9842969690423455</v>
      </c>
      <c r="BL130" s="44">
        <v>38.907832658014428</v>
      </c>
      <c r="BM130" s="44">
        <v>13.70775929038266</v>
      </c>
      <c r="BN130" s="44">
        <v>69.770872059570465</v>
      </c>
      <c r="BO130" s="44">
        <v>12.8103840053027</v>
      </c>
      <c r="BP130" s="44">
        <v>24.242807232365426</v>
      </c>
      <c r="BQ130" s="44">
        <v>57.57881140963881</v>
      </c>
      <c r="BR130" s="44">
        <v>31.596114124931862</v>
      </c>
      <c r="BS130" s="44">
        <v>11.892050722000169</v>
      </c>
      <c r="BT130" s="44">
        <v>44.914001578362338</v>
      </c>
      <c r="BU130" s="44">
        <v>18.228145591265044</v>
      </c>
      <c r="BV130" s="44">
        <v>71.205916432644713</v>
      </c>
      <c r="BW130" s="44">
        <v>17.57131093075386</v>
      </c>
      <c r="BX130" s="44">
        <v>6.1430553656356564</v>
      </c>
      <c r="BY130" s="44">
        <v>0.57155359753690615</v>
      </c>
      <c r="BZ130" s="44">
        <v>0.28667040977148089</v>
      </c>
      <c r="CA130" s="44">
        <v>2.5650210230924779</v>
      </c>
      <c r="CB130" s="44">
        <v>0.54460228968557911</v>
      </c>
      <c r="CC130" s="44">
        <v>-0.34386151396529441</v>
      </c>
      <c r="CD130" s="44">
        <v>1.4363704682454093</v>
      </c>
      <c r="CE130" s="44">
        <v>1.082699091269097</v>
      </c>
      <c r="CF130" s="44">
        <v>15.735107041221079</v>
      </c>
      <c r="CG130" s="44">
        <v>0.98725882803491771</v>
      </c>
      <c r="CH130" s="44">
        <v>0.31548241995138943</v>
      </c>
      <c r="CI130" s="44">
        <v>7.1888245189075315</v>
      </c>
      <c r="CJ130" s="44">
        <v>2.1562492774056707</v>
      </c>
      <c r="CK130" s="44">
        <v>0.27193494323735129</v>
      </c>
      <c r="CL130" s="44">
        <v>4.3554497926393596</v>
      </c>
      <c r="CM130" s="44">
        <v>0.45990726104486163</v>
      </c>
      <c r="CN130" s="44">
        <v>1.1132696709841881</v>
      </c>
      <c r="CO130" s="44">
        <v>-8.8811686437922557E-3</v>
      </c>
      <c r="CP130" s="44">
        <v>2.6891930229102048E-2</v>
      </c>
      <c r="CQ130" s="44">
        <v>0.52439263946753689</v>
      </c>
      <c r="CR130" s="44">
        <v>0.16648154312272129</v>
      </c>
      <c r="CS130" s="44">
        <v>-0.46949086966954923</v>
      </c>
      <c r="CT130" s="44">
        <v>3.8372928155372896E-2</v>
      </c>
      <c r="CU130" s="44">
        <v>0.83550266832279618</v>
      </c>
      <c r="CV130" s="44">
        <v>0</v>
      </c>
      <c r="CW130" s="44">
        <v>0</v>
      </c>
      <c r="CX130" s="44">
        <v>0</v>
      </c>
      <c r="CY130" s="44">
        <v>0</v>
      </c>
      <c r="CZ130" s="44">
        <v>0</v>
      </c>
      <c r="DA130" s="44">
        <v>0</v>
      </c>
      <c r="DB130" s="44">
        <v>0</v>
      </c>
      <c r="DC130" s="44">
        <v>0</v>
      </c>
      <c r="DD130" s="45">
        <v>1189</v>
      </c>
      <c r="DE130" s="45">
        <v>9298</v>
      </c>
      <c r="DF130" s="44">
        <v>-5.5599682287529761</v>
      </c>
      <c r="DG130" s="44">
        <v>12.867200776887589</v>
      </c>
      <c r="DH130" s="45">
        <v>1987</v>
      </c>
      <c r="DI130" s="45">
        <v>16176</v>
      </c>
      <c r="DJ130" s="44">
        <v>48.39432412247946</v>
      </c>
      <c r="DK130" s="44">
        <v>38.802128024712545</v>
      </c>
    </row>
    <row r="131" spans="1:115" x14ac:dyDescent="0.2">
      <c r="A131" s="42">
        <v>2022</v>
      </c>
      <c r="B131" s="42" t="s">
        <v>160</v>
      </c>
      <c r="C131" s="42" t="s">
        <v>173</v>
      </c>
      <c r="D131" s="43">
        <v>103.14299732754377</v>
      </c>
      <c r="E131" s="43">
        <v>97.771450473635213</v>
      </c>
      <c r="F131" s="43">
        <v>98.55740323360412</v>
      </c>
      <c r="G131" s="43">
        <v>108.02503641302208</v>
      </c>
      <c r="H131" s="43">
        <v>96.677249835778412</v>
      </c>
      <c r="I131" s="43">
        <v>69.254284390921711</v>
      </c>
      <c r="J131" s="43">
        <v>90.655043754265989</v>
      </c>
      <c r="K131" s="43">
        <v>122.07732256203117</v>
      </c>
      <c r="L131" s="43">
        <v>112.23146186659403</v>
      </c>
      <c r="M131" s="43">
        <v>99.781681998621352</v>
      </c>
      <c r="N131" s="43">
        <v>118.48869462462723</v>
      </c>
      <c r="O131" s="43">
        <v>112.66892145509182</v>
      </c>
      <c r="P131" s="43">
        <v>125.05746068167112</v>
      </c>
      <c r="Q131" s="43">
        <v>98.440380409389789</v>
      </c>
      <c r="R131" s="43">
        <v>95.7352806770934</v>
      </c>
      <c r="S131" s="43">
        <v>133.3801338692019</v>
      </c>
      <c r="T131" s="43">
        <v>128.70566222689982</v>
      </c>
      <c r="U131" s="43">
        <v>115.05811867643123</v>
      </c>
      <c r="V131" s="43">
        <v>135.33111151303473</v>
      </c>
      <c r="W131" s="43">
        <v>132.55258561472957</v>
      </c>
      <c r="X131" s="43">
        <v>137.08771085946452</v>
      </c>
      <c r="Y131" s="43">
        <v>107.57825639582958</v>
      </c>
      <c r="Z131" s="43">
        <v>96.997358844456627</v>
      </c>
      <c r="AA131" s="43">
        <v>150.59453824092938</v>
      </c>
      <c r="AB131" s="44">
        <v>4.2919398179250612</v>
      </c>
      <c r="AC131" s="44">
        <v>7.1274298056155372</v>
      </c>
      <c r="AD131" s="44">
        <v>8.5932758828274114</v>
      </c>
      <c r="AE131" s="44">
        <v>2.7682904907424088</v>
      </c>
      <c r="AF131" s="44">
        <v>3.7905500705218476</v>
      </c>
      <c r="AG131" s="44">
        <v>-7.7037037037037237</v>
      </c>
      <c r="AH131" s="44">
        <v>3.5377193595749201</v>
      </c>
      <c r="AI131" s="44">
        <v>12.662041263465373</v>
      </c>
      <c r="AJ131" s="44">
        <v>12.509821623804651</v>
      </c>
      <c r="AK131" s="44">
        <v>39.326426629255565</v>
      </c>
      <c r="AL131" s="44">
        <v>19.306017488372884</v>
      </c>
      <c r="AM131" s="44">
        <v>4.5711825279861396</v>
      </c>
      <c r="AN131" s="44">
        <v>9.3852913177514541</v>
      </c>
      <c r="AO131" s="44">
        <v>39.644478015858283</v>
      </c>
      <c r="AP131" s="44">
        <v>37.265700298181372</v>
      </c>
      <c r="AQ131" s="44">
        <v>15.768034683160081</v>
      </c>
      <c r="AR131" s="44">
        <v>24.081467272075805</v>
      </c>
      <c r="AS131" s="44">
        <v>50.626284937636967</v>
      </c>
      <c r="AT131" s="44">
        <v>28.032852739911938</v>
      </c>
      <c r="AU131" s="44">
        <v>18.545239026026472</v>
      </c>
      <c r="AV131" s="44">
        <v>17.62512002048442</v>
      </c>
      <c r="AW131" s="44">
        <v>43.498317313150281</v>
      </c>
      <c r="AX131" s="44">
        <v>41.577132737159573</v>
      </c>
      <c r="AY131" s="44">
        <v>22.284188821534691</v>
      </c>
      <c r="AZ131" s="44">
        <v>4.2919398179250612</v>
      </c>
      <c r="BA131" s="44">
        <v>7.1274298056155372</v>
      </c>
      <c r="BB131" s="44">
        <v>8.5932758828274114</v>
      </c>
      <c r="BC131" s="44">
        <v>2.7682904907424088</v>
      </c>
      <c r="BD131" s="44">
        <v>3.7905500705218476</v>
      </c>
      <c r="BE131" s="44">
        <v>-7.7037037037037237</v>
      </c>
      <c r="BF131" s="44">
        <v>3.5377193595749201</v>
      </c>
      <c r="BG131" s="44">
        <v>12.662041263465373</v>
      </c>
      <c r="BH131" s="44">
        <v>12.509821623804651</v>
      </c>
      <c r="BI131" s="44">
        <v>39.326426629255565</v>
      </c>
      <c r="BJ131" s="44">
        <v>19.306017488372884</v>
      </c>
      <c r="BK131" s="44">
        <v>4.5711825279861396</v>
      </c>
      <c r="BL131" s="44">
        <v>9.3852913177514541</v>
      </c>
      <c r="BM131" s="44">
        <v>39.644478015858283</v>
      </c>
      <c r="BN131" s="44">
        <v>37.265700298181372</v>
      </c>
      <c r="BO131" s="44">
        <v>15.768034683160081</v>
      </c>
      <c r="BP131" s="44">
        <v>24.081467272075805</v>
      </c>
      <c r="BQ131" s="44">
        <v>50.626284937636967</v>
      </c>
      <c r="BR131" s="44">
        <v>28.032852739911938</v>
      </c>
      <c r="BS131" s="44">
        <v>18.545239026026472</v>
      </c>
      <c r="BT131" s="44">
        <v>17.62512002048442</v>
      </c>
      <c r="BU131" s="44">
        <v>43.498317313150281</v>
      </c>
      <c r="BV131" s="44">
        <v>41.577132737159573</v>
      </c>
      <c r="BW131" s="44">
        <v>22.284188821534691</v>
      </c>
      <c r="BX131" s="44">
        <v>4.6448603983040133</v>
      </c>
      <c r="BY131" s="44">
        <v>0.3686222765215536</v>
      </c>
      <c r="BZ131" s="44">
        <v>0.1839380387906131</v>
      </c>
      <c r="CA131" s="44">
        <v>1.7897581583743949</v>
      </c>
      <c r="CB131" s="44">
        <v>0.53353224233382912</v>
      </c>
      <c r="CC131" s="44">
        <v>-0.27646670739116641</v>
      </c>
      <c r="CD131" s="44">
        <v>0.77954988740998177</v>
      </c>
      <c r="CE131" s="44">
        <v>1.2659265022648076</v>
      </c>
      <c r="CF131" s="44">
        <v>12.781016082983925</v>
      </c>
      <c r="CG131" s="44">
        <v>3.9611712442879758</v>
      </c>
      <c r="CH131" s="44">
        <v>1.141419087330886</v>
      </c>
      <c r="CI131" s="44">
        <v>2.6623426373717205</v>
      </c>
      <c r="CJ131" s="44">
        <v>1.4063863321701977</v>
      </c>
      <c r="CK131" s="44">
        <v>0.87619977598358956</v>
      </c>
      <c r="CL131" s="44">
        <v>1.898022710537332</v>
      </c>
      <c r="CM131" s="44">
        <v>0.83547429530222372</v>
      </c>
      <c r="CN131" s="44">
        <v>4.6448603983040151</v>
      </c>
      <c r="CO131" s="44">
        <v>0.36862227652155366</v>
      </c>
      <c r="CP131" s="44">
        <v>0.18393803879061285</v>
      </c>
      <c r="CQ131" s="44">
        <v>1.7897581583743944</v>
      </c>
      <c r="CR131" s="44">
        <v>0.53353224233383012</v>
      </c>
      <c r="CS131" s="44">
        <v>-0.27646670739116619</v>
      </c>
      <c r="CT131" s="44">
        <v>0.77954988740998332</v>
      </c>
      <c r="CU131" s="44">
        <v>1.2659265022648072</v>
      </c>
      <c r="CV131" s="44">
        <v>12.78101608298393</v>
      </c>
      <c r="CW131" s="44">
        <v>3.9611712442879758</v>
      </c>
      <c r="CX131" s="44">
        <v>1.1414190873308865</v>
      </c>
      <c r="CY131" s="44">
        <v>2.6623426373717236</v>
      </c>
      <c r="CZ131" s="44">
        <v>1.4063863321701959</v>
      </c>
      <c r="DA131" s="44">
        <v>0.87619977598358956</v>
      </c>
      <c r="DB131" s="44">
        <v>1.8980227105373328</v>
      </c>
      <c r="DC131" s="44">
        <v>0.83547429530222417</v>
      </c>
      <c r="DD131" s="45">
        <v>814</v>
      </c>
      <c r="DE131" s="45">
        <v>814</v>
      </c>
      <c r="DF131" s="44">
        <v>14.971751412429368</v>
      </c>
      <c r="DG131" s="44">
        <v>14.971751412429368</v>
      </c>
      <c r="DH131" s="45">
        <v>1804</v>
      </c>
      <c r="DI131" s="45">
        <v>1804</v>
      </c>
      <c r="DJ131" s="44">
        <v>64.59854014598541</v>
      </c>
      <c r="DK131" s="44">
        <v>64.59854014598541</v>
      </c>
    </row>
    <row r="132" spans="1:115" x14ac:dyDescent="0.2">
      <c r="A132" s="42">
        <v>2022</v>
      </c>
      <c r="B132" s="42" t="s">
        <v>162</v>
      </c>
      <c r="C132" s="42" t="s">
        <v>173</v>
      </c>
      <c r="D132" s="43">
        <v>103.22363422143255</v>
      </c>
      <c r="E132" s="43">
        <v>99.67694245195203</v>
      </c>
      <c r="F132" s="43">
        <v>98.590450311953148</v>
      </c>
      <c r="G132" s="43">
        <v>108.28012439475651</v>
      </c>
      <c r="H132" s="43">
        <v>96.480183928180452</v>
      </c>
      <c r="I132" s="43">
        <v>70.365910143584983</v>
      </c>
      <c r="J132" s="43">
        <v>88.40228826087889</v>
      </c>
      <c r="K132" s="43">
        <v>122.47300305003709</v>
      </c>
      <c r="L132" s="43">
        <v>106.47689149216228</v>
      </c>
      <c r="M132" s="43">
        <v>95.444916292477586</v>
      </c>
      <c r="N132" s="43">
        <v>121.4501152313477</v>
      </c>
      <c r="O132" s="43">
        <v>105.29448760892535</v>
      </c>
      <c r="P132" s="43">
        <v>123.32849271577322</v>
      </c>
      <c r="Q132" s="43">
        <v>106.81656412213691</v>
      </c>
      <c r="R132" s="43">
        <v>92.392741778451466</v>
      </c>
      <c r="S132" s="43">
        <v>109.9406621609005</v>
      </c>
      <c r="T132" s="43">
        <v>124.30493252254308</v>
      </c>
      <c r="U132" s="43">
        <v>111.41091021264766</v>
      </c>
      <c r="V132" s="43">
        <v>140.41804433751892</v>
      </c>
      <c r="W132" s="43">
        <v>126.91096771257722</v>
      </c>
      <c r="X132" s="43">
        <v>136.68696289988722</v>
      </c>
      <c r="Y132" s="43">
        <v>117.52568622161598</v>
      </c>
      <c r="Z132" s="43">
        <v>94.887318094424288</v>
      </c>
      <c r="AA132" s="43">
        <v>125.52032724071336</v>
      </c>
      <c r="AB132" s="44">
        <v>4.1038548298922395</v>
      </c>
      <c r="AC132" s="44">
        <v>8.4345961401000693</v>
      </c>
      <c r="AD132" s="44">
        <v>6.8592919824864929</v>
      </c>
      <c r="AE132" s="44">
        <v>2.147950089126538</v>
      </c>
      <c r="AF132" s="44">
        <v>4.8358315488936654</v>
      </c>
      <c r="AG132" s="44">
        <v>-6.7746686303387316</v>
      </c>
      <c r="AH132" s="44">
        <v>5.0101803374054787</v>
      </c>
      <c r="AI132" s="44">
        <v>11.440144014401433</v>
      </c>
      <c r="AJ132" s="44">
        <v>7.3214721892988388</v>
      </c>
      <c r="AK132" s="44">
        <v>-6.2200739578932129</v>
      </c>
      <c r="AL132" s="44">
        <v>32.472175500821223</v>
      </c>
      <c r="AM132" s="44">
        <v>3.8382811239140224</v>
      </c>
      <c r="AN132" s="44">
        <v>9.6901239793287797</v>
      </c>
      <c r="AO132" s="44">
        <v>11.440876368215068</v>
      </c>
      <c r="AP132" s="44">
        <v>45.270139860830618</v>
      </c>
      <c r="AQ132" s="44">
        <v>12.519154261924893</v>
      </c>
      <c r="AR132" s="44">
        <v>19.586567568350553</v>
      </c>
      <c r="AS132" s="44">
        <v>2.5799868137203807</v>
      </c>
      <c r="AT132" s="44">
        <v>44.403620990569337</v>
      </c>
      <c r="AU132" s="44">
        <v>19.766802667211714</v>
      </c>
      <c r="AV132" s="44">
        <v>17.663288099742957</v>
      </c>
      <c r="AW132" s="44">
        <v>15.815806873378913</v>
      </c>
      <c r="AX132" s="44">
        <v>49.060598039162073</v>
      </c>
      <c r="AY132" s="44">
        <v>19.387781244269785</v>
      </c>
      <c r="AZ132" s="44">
        <v>4.1977757003790694</v>
      </c>
      <c r="BA132" s="44">
        <v>7.7833572453371858</v>
      </c>
      <c r="BB132" s="44">
        <v>7.7191609737238043</v>
      </c>
      <c r="BC132" s="44">
        <v>2.4568155374563583</v>
      </c>
      <c r="BD132" s="44">
        <v>4.3100390209294126</v>
      </c>
      <c r="BE132" s="44">
        <v>-7.237813884785826</v>
      </c>
      <c r="BF132" s="44">
        <v>4.2594902869363738</v>
      </c>
      <c r="BG132" s="44">
        <v>12.046773023930379</v>
      </c>
      <c r="BH132" s="44">
        <v>9.9226817779134446</v>
      </c>
      <c r="BI132" s="44">
        <v>12.592218737188876</v>
      </c>
      <c r="BJ132" s="44">
        <v>25.625930748795334</v>
      </c>
      <c r="BK132" s="44">
        <v>4.2158427295637679</v>
      </c>
      <c r="BL132" s="44">
        <v>9.5364346395953703</v>
      </c>
      <c r="BM132" s="44">
        <v>23.393051041226997</v>
      </c>
      <c r="BN132" s="44">
        <v>41.08351829967598</v>
      </c>
      <c r="BO132" s="44">
        <v>14.277144119459507</v>
      </c>
      <c r="BP132" s="44">
        <v>21.831649293237355</v>
      </c>
      <c r="BQ132" s="44">
        <v>22.418802611769163</v>
      </c>
      <c r="BR132" s="44">
        <v>35.876998408552339</v>
      </c>
      <c r="BS132" s="44">
        <v>19.139611400216982</v>
      </c>
      <c r="BT132" s="44">
        <v>17.644173029361454</v>
      </c>
      <c r="BU132" s="44">
        <v>27.577628483342821</v>
      </c>
      <c r="BV132" s="44">
        <v>45.18141497352466</v>
      </c>
      <c r="BW132" s="44">
        <v>20.95026541415217</v>
      </c>
      <c r="BX132" s="44">
        <v>3.414321868378432</v>
      </c>
      <c r="BY132" s="44">
        <v>0.35362116602987653</v>
      </c>
      <c r="BZ132" s="44">
        <v>0.13861651608336523</v>
      </c>
      <c r="CA132" s="44">
        <v>1.1916548882650937</v>
      </c>
      <c r="CB132" s="44">
        <v>0.51057083424040473</v>
      </c>
      <c r="CC132" s="44">
        <v>-0.22282977585444544</v>
      </c>
      <c r="CD132" s="44">
        <v>0.31110050831852787</v>
      </c>
      <c r="CE132" s="44">
        <v>1.1315877312956095</v>
      </c>
      <c r="CF132" s="44">
        <v>7.1076616116803004</v>
      </c>
      <c r="CG132" s="44">
        <v>-0.46913637438445793</v>
      </c>
      <c r="CH132" s="44">
        <v>1.5766876750664394</v>
      </c>
      <c r="CI132" s="44">
        <v>1.9409810650921684</v>
      </c>
      <c r="CJ132" s="44">
        <v>1.1463245313510584</v>
      </c>
      <c r="CK132" s="44">
        <v>0.3353574123952856</v>
      </c>
      <c r="CL132" s="44">
        <v>2.0190204356462185</v>
      </c>
      <c r="CM132" s="44">
        <v>0.55842686651358753</v>
      </c>
      <c r="CN132" s="44">
        <v>3.7693893862046783</v>
      </c>
      <c r="CO132" s="44">
        <v>0.3611169494527085</v>
      </c>
      <c r="CP132" s="44">
        <v>0.16126286075198387</v>
      </c>
      <c r="CQ132" s="44">
        <v>1.4905162678753019</v>
      </c>
      <c r="CR132" s="44">
        <v>0.4735721605574526</v>
      </c>
      <c r="CS132" s="44">
        <v>-0.24963117982301647</v>
      </c>
      <c r="CT132" s="44">
        <v>0.31978104211416641</v>
      </c>
      <c r="CU132" s="44">
        <v>1.2127712852760817</v>
      </c>
      <c r="CV132" s="44">
        <v>9.8158566137662415</v>
      </c>
      <c r="CW132" s="44">
        <v>1.7544738758990783</v>
      </c>
      <c r="CX132" s="44">
        <v>1.3582417695376483</v>
      </c>
      <c r="CY132" s="44">
        <v>2.3030594595036948</v>
      </c>
      <c r="CZ132" s="44">
        <v>1.1592638160367377</v>
      </c>
      <c r="DA132" s="44">
        <v>0.60681584557596391</v>
      </c>
      <c r="DB132" s="44">
        <v>1.9027234391615493</v>
      </c>
      <c r="DC132" s="44">
        <v>0.73127840805156863</v>
      </c>
      <c r="DD132" s="45">
        <v>884</v>
      </c>
      <c r="DE132" s="45">
        <v>1698</v>
      </c>
      <c r="DF132" s="44">
        <v>1.7261219792865434</v>
      </c>
      <c r="DG132" s="44">
        <v>7.6727964489537115</v>
      </c>
      <c r="DH132" s="45">
        <v>2340</v>
      </c>
      <c r="DI132" s="45">
        <v>4144</v>
      </c>
      <c r="DJ132" s="44">
        <v>78.21782178217822</v>
      </c>
      <c r="DK132" s="44">
        <v>72.021585720215867</v>
      </c>
    </row>
    <row r="133" spans="1:115" x14ac:dyDescent="0.2">
      <c r="A133" s="42">
        <v>2022</v>
      </c>
      <c r="B133" s="42" t="s">
        <v>163</v>
      </c>
      <c r="C133" s="42" t="s">
        <v>173</v>
      </c>
      <c r="D133" s="43">
        <v>103.34335553572384</v>
      </c>
      <c r="E133" s="43">
        <v>99.67694245195203</v>
      </c>
      <c r="F133" s="43">
        <v>99.68100389639666</v>
      </c>
      <c r="G133" s="43">
        <v>108.7525095461166</v>
      </c>
      <c r="H133" s="43">
        <v>96.447339610247454</v>
      </c>
      <c r="I133" s="43">
        <v>66.475220009263552</v>
      </c>
      <c r="J133" s="43">
        <v>88.528393595563045</v>
      </c>
      <c r="K133" s="43">
        <v>122.12678262303189</v>
      </c>
      <c r="L133" s="43">
        <v>123.45214845475449</v>
      </c>
      <c r="M133" s="43">
        <v>109.87544209662146</v>
      </c>
      <c r="N133" s="43">
        <v>120.95448169754492</v>
      </c>
      <c r="O133" s="43">
        <v>127.77842766597524</v>
      </c>
      <c r="P133" s="43">
        <v>136.93248123665711</v>
      </c>
      <c r="Q133" s="43">
        <v>81.343742109271801</v>
      </c>
      <c r="R133" s="43">
        <v>114.32198791792491</v>
      </c>
      <c r="S133" s="43">
        <v>124.75942146326069</v>
      </c>
      <c r="T133" s="43">
        <v>145.25055843286813</v>
      </c>
      <c r="U133" s="43">
        <v>129.63392922920812</v>
      </c>
      <c r="V133" s="43">
        <v>141.63652305545568</v>
      </c>
      <c r="W133" s="43">
        <v>155.11696247272192</v>
      </c>
      <c r="X133" s="43">
        <v>152.50443805318781</v>
      </c>
      <c r="Y133" s="43">
        <v>90.493411775615527</v>
      </c>
      <c r="Z133" s="43">
        <v>114.98000387741661</v>
      </c>
      <c r="AA133" s="43">
        <v>143.95201090727431</v>
      </c>
      <c r="AB133" s="44">
        <v>4.511636179672962</v>
      </c>
      <c r="AC133" s="44">
        <v>7.8947368421052655</v>
      </c>
      <c r="AD133" s="44">
        <v>8.4816879457235927</v>
      </c>
      <c r="AE133" s="44">
        <v>3.1266798064862877</v>
      </c>
      <c r="AF133" s="44">
        <v>5.7436082102989117</v>
      </c>
      <c r="AG133" s="44">
        <v>-12.18795888399411</v>
      </c>
      <c r="AH133" s="44">
        <v>3.8013207005454852</v>
      </c>
      <c r="AI133" s="44">
        <v>11.587129428777999</v>
      </c>
      <c r="AJ133" s="44">
        <v>16.386014867984787</v>
      </c>
      <c r="AK133" s="44">
        <v>5.4466568721339037</v>
      </c>
      <c r="AL133" s="44">
        <v>20.730293243776067</v>
      </c>
      <c r="AM133" s="44">
        <v>18.129416782352138</v>
      </c>
      <c r="AN133" s="44">
        <v>15.998591595203671</v>
      </c>
      <c r="AO133" s="44">
        <v>15.188599214378051</v>
      </c>
      <c r="AP133" s="44">
        <v>48.750561512995375</v>
      </c>
      <c r="AQ133" s="44">
        <v>-2.6166514317198852</v>
      </c>
      <c r="AR133" s="44">
        <v>29.687089490976291</v>
      </c>
      <c r="AS133" s="44">
        <v>16.331772986961667</v>
      </c>
      <c r="AT133" s="44">
        <v>33.006350310581965</v>
      </c>
      <c r="AU133" s="44">
        <v>35.716073597991446</v>
      </c>
      <c r="AV133" s="44">
        <v>24.121412680436617</v>
      </c>
      <c r="AW133" s="44">
        <v>19.93415240047225</v>
      </c>
      <c r="AX133" s="44">
        <v>49.016662207305359</v>
      </c>
      <c r="AY133" s="44">
        <v>4.1577096488106369</v>
      </c>
      <c r="AZ133" s="44">
        <v>4.3022942072104886</v>
      </c>
      <c r="BA133" s="44">
        <v>7.8206962327133978</v>
      </c>
      <c r="BB133" s="44">
        <v>7.9740343002558944</v>
      </c>
      <c r="BC133" s="44">
        <v>2.6799570251880178</v>
      </c>
      <c r="BD133" s="44">
        <v>4.7831253713606747</v>
      </c>
      <c r="BE133" s="44">
        <v>-8.8943488943488909</v>
      </c>
      <c r="BF133" s="44">
        <v>4.1074618334246304</v>
      </c>
      <c r="BG133" s="44">
        <v>11.893262496981393</v>
      </c>
      <c r="BH133" s="44">
        <v>12.170193615509994</v>
      </c>
      <c r="BI133" s="44">
        <v>9.9099872927091326</v>
      </c>
      <c r="BJ133" s="44">
        <v>23.941500993388388</v>
      </c>
      <c r="BK133" s="44">
        <v>8.9587925603452625</v>
      </c>
      <c r="BL133" s="44">
        <v>11.74878697907249</v>
      </c>
      <c r="BM133" s="44">
        <v>20.948012387694547</v>
      </c>
      <c r="BN133" s="44">
        <v>43.886797849556089</v>
      </c>
      <c r="BO133" s="44">
        <v>7.9308664628944703</v>
      </c>
      <c r="BP133" s="44">
        <v>24.583884297736034</v>
      </c>
      <c r="BQ133" s="44">
        <v>20.13055170402669</v>
      </c>
      <c r="BR133" s="44">
        <v>34.889077722587402</v>
      </c>
      <c r="BS133" s="44">
        <v>24.844957171572556</v>
      </c>
      <c r="BT133" s="44">
        <v>19.882310670198834</v>
      </c>
      <c r="BU133" s="44">
        <v>25.288123704129539</v>
      </c>
      <c r="BV133" s="44">
        <v>46.59510244379392</v>
      </c>
      <c r="BW133" s="44">
        <v>14.617745860939912</v>
      </c>
      <c r="BX133" s="44">
        <v>3.5473756854800502</v>
      </c>
      <c r="BY133" s="44">
        <v>0.31510369708412328</v>
      </c>
      <c r="BZ133" s="44">
        <v>0.20770740742704977</v>
      </c>
      <c r="CA133" s="44">
        <v>1.5561274886770071</v>
      </c>
      <c r="CB133" s="44">
        <v>0.56136935572833613</v>
      </c>
      <c r="CC133" s="44">
        <v>-0.39751543324458943</v>
      </c>
      <c r="CD133" s="44">
        <v>0.29786725553422427</v>
      </c>
      <c r="CE133" s="44">
        <v>1.0067159142738993</v>
      </c>
      <c r="CF133" s="44">
        <v>15.61901769168586</v>
      </c>
      <c r="CG133" s="44">
        <v>0.48981801202649072</v>
      </c>
      <c r="CH133" s="44">
        <v>0.95477382314797055</v>
      </c>
      <c r="CI133" s="44">
        <v>9.9592384861869565</v>
      </c>
      <c r="CJ133" s="44">
        <v>1.8989705356750033</v>
      </c>
      <c r="CK133" s="44">
        <v>0.31434579558719805</v>
      </c>
      <c r="CL133" s="44">
        <v>2.427621900707404</v>
      </c>
      <c r="CM133" s="44">
        <v>-0.42575086164516501</v>
      </c>
      <c r="CN133" s="44">
        <v>3.6729722222366297</v>
      </c>
      <c r="CO133" s="44">
        <v>0.34579822118594017</v>
      </c>
      <c r="CP133" s="44">
        <v>0.17314770744501007</v>
      </c>
      <c r="CQ133" s="44">
        <v>1.5286220431864692</v>
      </c>
      <c r="CR133" s="44">
        <v>0.47700763969201337</v>
      </c>
      <c r="CS133" s="44">
        <v>-0.2892424373471213</v>
      </c>
      <c r="CT133" s="44">
        <v>0.30059847965761338</v>
      </c>
      <c r="CU133" s="44">
        <v>1.1370405684167049</v>
      </c>
      <c r="CV133" s="44">
        <v>11.854990002249036</v>
      </c>
      <c r="CW133" s="44">
        <v>1.3153861342714064</v>
      </c>
      <c r="CX133" s="44">
        <v>1.2250721994146081</v>
      </c>
      <c r="CY133" s="44">
        <v>5.019333315532049</v>
      </c>
      <c r="CZ133" s="44">
        <v>1.3868917721025005</v>
      </c>
      <c r="DA133" s="44">
        <v>0.50099719847858548</v>
      </c>
      <c r="DB133" s="44">
        <v>2.0802431097976939</v>
      </c>
      <c r="DC133" s="44">
        <v>0.32706627265219373</v>
      </c>
      <c r="DD133" s="45">
        <v>831</v>
      </c>
      <c r="DE133" s="45">
        <v>2529</v>
      </c>
      <c r="DF133" s="44">
        <v>-23.410138248847922</v>
      </c>
      <c r="DG133" s="44">
        <v>-4.9962434259954946</v>
      </c>
      <c r="DH133" s="45">
        <v>2402</v>
      </c>
      <c r="DI133" s="45">
        <v>6546</v>
      </c>
      <c r="DJ133" s="44">
        <v>58.338826631509555</v>
      </c>
      <c r="DK133" s="44">
        <v>66.734589913397869</v>
      </c>
    </row>
    <row r="134" spans="1:115" x14ac:dyDescent="0.2">
      <c r="A134" s="42">
        <v>2022</v>
      </c>
      <c r="B134" s="42" t="s">
        <v>164</v>
      </c>
      <c r="C134" s="42" t="s">
        <v>173</v>
      </c>
      <c r="D134" s="43">
        <v>104.10153521971803</v>
      </c>
      <c r="E134" s="43">
        <v>101.25390133055905</v>
      </c>
      <c r="F134" s="43">
        <v>99.625925432553245</v>
      </c>
      <c r="G134" s="43">
        <v>109.56501200645592</v>
      </c>
      <c r="H134" s="43">
        <v>96.036785636084971</v>
      </c>
      <c r="I134" s="43">
        <v>65.919407132931909</v>
      </c>
      <c r="J134" s="43">
        <v>89.833522593362318</v>
      </c>
      <c r="K134" s="43">
        <v>123.90734481905861</v>
      </c>
      <c r="L134" s="43">
        <v>114.1298319269698</v>
      </c>
      <c r="M134" s="43">
        <v>121.65214675339206</v>
      </c>
      <c r="N134" s="43">
        <v>124.45176561447859</v>
      </c>
      <c r="O134" s="43">
        <v>111.11258333687073</v>
      </c>
      <c r="P134" s="43">
        <v>121.83562305746554</v>
      </c>
      <c r="Q134" s="43">
        <v>76.305384450211704</v>
      </c>
      <c r="R134" s="43">
        <v>113.65009306451404</v>
      </c>
      <c r="S134" s="43">
        <v>118.5010040404499</v>
      </c>
      <c r="T134" s="43">
        <v>137.40078188114038</v>
      </c>
      <c r="U134" s="43">
        <v>145.12265826419875</v>
      </c>
      <c r="V134" s="43">
        <v>147.14340451943764</v>
      </c>
      <c r="W134" s="43">
        <v>139.20912409895229</v>
      </c>
      <c r="X134" s="43">
        <v>138.47644547959138</v>
      </c>
      <c r="Y134" s="43">
        <v>86.619550816708056</v>
      </c>
      <c r="Z134" s="43">
        <v>118.03206027875139</v>
      </c>
      <c r="AA134" s="43">
        <v>138.13766139543196</v>
      </c>
      <c r="AB134" s="44">
        <v>6.107277044157744</v>
      </c>
      <c r="AC134" s="44">
        <v>9.4460227272727071</v>
      </c>
      <c r="AD134" s="44">
        <v>9.2534428604811083</v>
      </c>
      <c r="AE134" s="44">
        <v>4.8837840282174305</v>
      </c>
      <c r="AF134" s="44">
        <v>5.6072234762979845</v>
      </c>
      <c r="AG134" s="44">
        <v>-13.682678311499263</v>
      </c>
      <c r="AH134" s="44">
        <v>7.7872284165527716</v>
      </c>
      <c r="AI134" s="44">
        <v>13.470423045565717</v>
      </c>
      <c r="AJ134" s="44">
        <v>33.684339191567744</v>
      </c>
      <c r="AK134" s="44">
        <v>35.850967475296677</v>
      </c>
      <c r="AL134" s="44">
        <v>33.006809051535569</v>
      </c>
      <c r="AM134" s="44">
        <v>27.543081955868452</v>
      </c>
      <c r="AN134" s="44">
        <v>47.801196212305456</v>
      </c>
      <c r="AO134" s="44">
        <v>53.990373150074248</v>
      </c>
      <c r="AP134" s="44">
        <v>192.62463772216455</v>
      </c>
      <c r="AQ134" s="44">
        <v>-9.8065358492180223</v>
      </c>
      <c r="AR134" s="44">
        <v>50.472921078305276</v>
      </c>
      <c r="AS134" s="44">
        <v>51.405741565217625</v>
      </c>
      <c r="AT134" s="44">
        <v>47.495410055303154</v>
      </c>
      <c r="AU134" s="44">
        <v>48.60202063994106</v>
      </c>
      <c r="AV134" s="44">
        <v>60.251384554174024</v>
      </c>
      <c r="AW134" s="44">
        <v>64.485335687617606</v>
      </c>
      <c r="AX134" s="44">
        <v>202.08818291475544</v>
      </c>
      <c r="AY134" s="44">
        <v>-3.1839759270605783</v>
      </c>
      <c r="AZ134" s="44">
        <v>4.7505633341804243</v>
      </c>
      <c r="BA134" s="44">
        <v>8.2292038557657996</v>
      </c>
      <c r="BB134" s="44">
        <v>8.2927122824893331</v>
      </c>
      <c r="BC134" s="44">
        <v>3.2267474475485169</v>
      </c>
      <c r="BD134" s="44">
        <v>4.9871465295630024</v>
      </c>
      <c r="BE134" s="44">
        <v>-10.102865540044071</v>
      </c>
      <c r="BF134" s="44">
        <v>5.0084889643463582</v>
      </c>
      <c r="BG134" s="44">
        <v>12.287454434306145</v>
      </c>
      <c r="BH134" s="44">
        <v>16.874789452491299</v>
      </c>
      <c r="BI134" s="44">
        <v>16.237174386707444</v>
      </c>
      <c r="BJ134" s="44">
        <v>26.146117383288157</v>
      </c>
      <c r="BK134" s="44">
        <v>12.961988000612745</v>
      </c>
      <c r="BL134" s="44">
        <v>18.704776546376078</v>
      </c>
      <c r="BM134" s="44">
        <v>26.662626892224605</v>
      </c>
      <c r="BN134" s="44">
        <v>67.082871765310287</v>
      </c>
      <c r="BO134" s="44">
        <v>2.9978800348516188</v>
      </c>
      <c r="BP134" s="44">
        <v>30.335899322906034</v>
      </c>
      <c r="BQ134" s="44">
        <v>27.772366629743761</v>
      </c>
      <c r="BR134" s="44">
        <v>37.962525669689185</v>
      </c>
      <c r="BS134" s="44">
        <v>30.072234203235993</v>
      </c>
      <c r="BT134" s="44">
        <v>27.774675964082206</v>
      </c>
      <c r="BU134" s="44">
        <v>32.06568719894176</v>
      </c>
      <c r="BV134" s="44">
        <v>71.053360907656099</v>
      </c>
      <c r="BW134" s="44">
        <v>9.6293562458009028</v>
      </c>
      <c r="BX134" s="44">
        <v>4.8939440414163267</v>
      </c>
      <c r="BY134" s="44">
        <v>6.3259880197181317E-2</v>
      </c>
      <c r="BZ134" s="44">
        <v>0.1890310029560785</v>
      </c>
      <c r="CA134" s="44">
        <v>2.4865999062123674</v>
      </c>
      <c r="CB134" s="44">
        <v>0.55571371680909998</v>
      </c>
      <c r="CC134" s="44">
        <v>-0.44768530601083384</v>
      </c>
      <c r="CD134" s="44">
        <v>0.70072482679956538</v>
      </c>
      <c r="CE134" s="44">
        <v>1.3463000144528685</v>
      </c>
      <c r="CF134" s="44">
        <v>32.248894280755536</v>
      </c>
      <c r="CG134" s="44">
        <v>4.281191419709061</v>
      </c>
      <c r="CH134" s="44">
        <v>1.7779617939876451</v>
      </c>
      <c r="CI134" s="44">
        <v>15.227938373283829</v>
      </c>
      <c r="CJ134" s="44">
        <v>5.0175883120799112</v>
      </c>
      <c r="CK134" s="44">
        <v>0.9493686498253604</v>
      </c>
      <c r="CL134" s="44">
        <v>6.0828108322384455</v>
      </c>
      <c r="CM134" s="44">
        <v>-1.0879651003687134</v>
      </c>
      <c r="CN134" s="44">
        <v>4.0222270462499967</v>
      </c>
      <c r="CO134" s="44">
        <v>0.27536529590118103</v>
      </c>
      <c r="CP134" s="44">
        <v>0.17710719472058403</v>
      </c>
      <c r="CQ134" s="44">
        <v>1.7674327582732448</v>
      </c>
      <c r="CR134" s="44">
        <v>0.52210230553246617</v>
      </c>
      <c r="CS134" s="44">
        <v>-0.32874006691286667</v>
      </c>
      <c r="CT134" s="44">
        <v>0.40034447878144375</v>
      </c>
      <c r="CU134" s="44">
        <v>1.208615079953943</v>
      </c>
      <c r="CV134" s="44">
        <v>16.360310433540803</v>
      </c>
      <c r="CW134" s="44">
        <v>1.9619473126981275</v>
      </c>
      <c r="CX134" s="44">
        <v>1.3456164377278359</v>
      </c>
      <c r="CY134" s="44">
        <v>7.2448687218271086</v>
      </c>
      <c r="CZ134" s="44">
        <v>2.2128929583058268</v>
      </c>
      <c r="DA134" s="44">
        <v>0.5987480504522622</v>
      </c>
      <c r="DB134" s="44">
        <v>2.9510642642621265</v>
      </c>
      <c r="DC134" s="44">
        <v>4.5172688267515859E-2</v>
      </c>
      <c r="DD134" s="45">
        <v>1058</v>
      </c>
      <c r="DE134" s="45">
        <v>3587</v>
      </c>
      <c r="DF134" s="44">
        <v>22.170900692840647</v>
      </c>
      <c r="DG134" s="44">
        <v>1.6723356009070267</v>
      </c>
      <c r="DH134" s="45">
        <v>2422</v>
      </c>
      <c r="DI134" s="45">
        <v>8968</v>
      </c>
      <c r="DJ134" s="44">
        <v>81.831831831831821</v>
      </c>
      <c r="DK134" s="44">
        <v>70.559147965005707</v>
      </c>
    </row>
    <row r="135" spans="1:115" x14ac:dyDescent="0.2">
      <c r="A135" s="42">
        <v>2022</v>
      </c>
      <c r="B135" s="42" t="s">
        <v>165</v>
      </c>
      <c r="C135" s="42" t="s">
        <v>173</v>
      </c>
      <c r="D135" s="43">
        <v>105.06299744368788</v>
      </c>
      <c r="E135" s="43">
        <v>101.51672781032688</v>
      </c>
      <c r="F135" s="43">
        <v>99.625925432553245</v>
      </c>
      <c r="G135" s="43">
        <v>110.73652718182892</v>
      </c>
      <c r="H135" s="43">
        <v>95.905408364352979</v>
      </c>
      <c r="I135" s="43">
        <v>67.698008337193144</v>
      </c>
      <c r="J135" s="43">
        <v>91.803459326438357</v>
      </c>
      <c r="K135" s="43">
        <v>124.74816585607122</v>
      </c>
      <c r="L135" s="43">
        <v>118.14254481047519</v>
      </c>
      <c r="M135" s="43">
        <v>119.81883355153637</v>
      </c>
      <c r="N135" s="43">
        <v>118.65215788433623</v>
      </c>
      <c r="O135" s="43">
        <v>117.42623573525231</v>
      </c>
      <c r="P135" s="43">
        <v>121.41526407183434</v>
      </c>
      <c r="Q135" s="43">
        <v>80.035720910449129</v>
      </c>
      <c r="R135" s="43">
        <v>123.64117671121211</v>
      </c>
      <c r="S135" s="43">
        <v>128.59623981617528</v>
      </c>
      <c r="T135" s="43">
        <v>143.65420581608214</v>
      </c>
      <c r="U135" s="43">
        <v>144.52848877272956</v>
      </c>
      <c r="V135" s="43">
        <v>142.09554001397936</v>
      </c>
      <c r="W135" s="43">
        <v>148.6877591052893</v>
      </c>
      <c r="X135" s="43">
        <v>138.69992526076544</v>
      </c>
      <c r="Y135" s="43">
        <v>91.449532759659817</v>
      </c>
      <c r="Z135" s="43">
        <v>129.13924593548717</v>
      </c>
      <c r="AA135" s="43">
        <v>150.99717367676516</v>
      </c>
      <c r="AB135" s="44">
        <v>7.4836413501961463</v>
      </c>
      <c r="AC135" s="44">
        <v>9.4192634560906541</v>
      </c>
      <c r="AD135" s="44">
        <v>7.11197962921013</v>
      </c>
      <c r="AE135" s="44">
        <v>6.1684782608695699</v>
      </c>
      <c r="AF135" s="44">
        <v>6.297779395704417</v>
      </c>
      <c r="AG135" s="44">
        <v>-8.4210526315789398</v>
      </c>
      <c r="AH135" s="44">
        <v>15.828905091448341</v>
      </c>
      <c r="AI135" s="44">
        <v>11.928641164462572</v>
      </c>
      <c r="AJ135" s="44">
        <v>25.307038876359744</v>
      </c>
      <c r="AK135" s="44">
        <v>41.97089864210777</v>
      </c>
      <c r="AL135" s="44">
        <v>40.530309243381794</v>
      </c>
      <c r="AM135" s="44">
        <v>17.572560202648745</v>
      </c>
      <c r="AN135" s="44">
        <v>20.522413394258933</v>
      </c>
      <c r="AO135" s="44">
        <v>42.569724662051911</v>
      </c>
      <c r="AP135" s="44">
        <v>77.493180341459066</v>
      </c>
      <c r="AQ135" s="44">
        <v>12.672660724063544</v>
      </c>
      <c r="AR135" s="44">
        <v>40.647893471529109</v>
      </c>
      <c r="AS135" s="44">
        <v>59.675207774095185</v>
      </c>
      <c r="AT135" s="44">
        <v>56.602315797398091</v>
      </c>
      <c r="AU135" s="44">
        <v>35.281328741978825</v>
      </c>
      <c r="AV135" s="44">
        <v>31.24321912195358</v>
      </c>
      <c r="AW135" s="44">
        <v>52.705843092227077</v>
      </c>
      <c r="AX135" s="44">
        <v>84.050043226906595</v>
      </c>
      <c r="AY135" s="44">
        <v>21.715063002744152</v>
      </c>
      <c r="AZ135" s="44">
        <v>5.2926831639491301</v>
      </c>
      <c r="BA135" s="44">
        <v>8.4687767322497933</v>
      </c>
      <c r="BB135" s="44">
        <v>8.0535060883087048</v>
      </c>
      <c r="BC135" s="44">
        <v>3.8108083805413084</v>
      </c>
      <c r="BD135" s="44">
        <v>5.2455897923658235</v>
      </c>
      <c r="BE135" s="44">
        <v>-9.7726601712429755</v>
      </c>
      <c r="BF135" s="44">
        <v>7.0522022267348161</v>
      </c>
      <c r="BG135" s="44">
        <v>12.214525381534758</v>
      </c>
      <c r="BH135" s="44">
        <v>18.515033432026627</v>
      </c>
      <c r="BI135" s="44">
        <v>21.047056606899829</v>
      </c>
      <c r="BJ135" s="44">
        <v>28.73463774344971</v>
      </c>
      <c r="BK135" s="44">
        <v>13.875088396026625</v>
      </c>
      <c r="BL135" s="44">
        <v>19.051588935085761</v>
      </c>
      <c r="BM135" s="44">
        <v>29.268746721033921</v>
      </c>
      <c r="BN135" s="44">
        <v>69.35831470740797</v>
      </c>
      <c r="BO135" s="44">
        <v>4.8804228529805149</v>
      </c>
      <c r="BP135" s="44">
        <v>32.388507831729861</v>
      </c>
      <c r="BQ135" s="44">
        <v>33.753497490539822</v>
      </c>
      <c r="BR135" s="44">
        <v>41.345642073645507</v>
      </c>
      <c r="BS135" s="44">
        <v>31.141057522903061</v>
      </c>
      <c r="BT135" s="44">
        <v>28.443980228043444</v>
      </c>
      <c r="BU135" s="44">
        <v>35.457310856567673</v>
      </c>
      <c r="BV135" s="44">
        <v>73.915931585488721</v>
      </c>
      <c r="BW135" s="44">
        <v>11.997093569098261</v>
      </c>
      <c r="BX135" s="44">
        <v>6.4755164775236818</v>
      </c>
      <c r="BY135" s="44">
        <v>0.5648238117600235</v>
      </c>
      <c r="BZ135" s="44">
        <v>0.2161162728020764</v>
      </c>
      <c r="CA135" s="44">
        <v>2.5806605192483918</v>
      </c>
      <c r="CB135" s="44">
        <v>0.66902406668816528</v>
      </c>
      <c r="CC135" s="44">
        <v>-0.25319688113380306</v>
      </c>
      <c r="CD135" s="44">
        <v>1.3775695696302259</v>
      </c>
      <c r="CE135" s="44">
        <v>1.3205191185286025</v>
      </c>
      <c r="CF135" s="44">
        <v>24.899796742454125</v>
      </c>
      <c r="CG135" s="44">
        <v>5.3482265152841295</v>
      </c>
      <c r="CH135" s="44">
        <v>1.9057257123006692</v>
      </c>
      <c r="CI135" s="44">
        <v>10.075469423579898</v>
      </c>
      <c r="CJ135" s="44">
        <v>2.4051526644991283</v>
      </c>
      <c r="CK135" s="44">
        <v>0.78135625409992315</v>
      </c>
      <c r="CL135" s="44">
        <v>3.8512277068298073</v>
      </c>
      <c r="CM135" s="44">
        <v>0.53263846586057328</v>
      </c>
      <c r="CN135" s="44">
        <v>4.70338011764568</v>
      </c>
      <c r="CO135" s="44">
        <v>0.49236085226321696</v>
      </c>
      <c r="CP135" s="44">
        <v>0.19770330730895569</v>
      </c>
      <c r="CQ135" s="44">
        <v>1.8572354348632321</v>
      </c>
      <c r="CR135" s="44">
        <v>0.55407523806752879</v>
      </c>
      <c r="CS135" s="44">
        <v>-0.31244116951084427</v>
      </c>
      <c r="CT135" s="44">
        <v>0.59097274528908439</v>
      </c>
      <c r="CU135" s="44">
        <v>1.3234737093645059</v>
      </c>
      <c r="CV135" s="44">
        <v>18.3048752216026</v>
      </c>
      <c r="CW135" s="44">
        <v>2.8185616237281179</v>
      </c>
      <c r="CX135" s="44">
        <v>1.4666947893105078</v>
      </c>
      <c r="CY135" s="44">
        <v>7.7745431434064285</v>
      </c>
      <c r="CZ135" s="44">
        <v>2.2434125338888804</v>
      </c>
      <c r="DA135" s="44">
        <v>0.63322734816994253</v>
      </c>
      <c r="DB135" s="44">
        <v>3.1262976368104729</v>
      </c>
      <c r="DC135" s="44">
        <v>0.24213814628824681</v>
      </c>
      <c r="DD135" s="45">
        <v>1096</v>
      </c>
      <c r="DE135" s="45">
        <v>4683</v>
      </c>
      <c r="DF135" s="44">
        <v>39.974457215836523</v>
      </c>
      <c r="DG135" s="44">
        <v>8.6290883785664629</v>
      </c>
      <c r="DH135" s="45">
        <v>2358</v>
      </c>
      <c r="DI135" s="45">
        <v>11326</v>
      </c>
      <c r="DJ135" s="44">
        <v>55.335968379446633</v>
      </c>
      <c r="DK135" s="44">
        <v>67.148760330578511</v>
      </c>
    </row>
    <row r="136" spans="1:115" x14ac:dyDescent="0.2">
      <c r="A136" s="42">
        <v>2022</v>
      </c>
      <c r="B136" s="42" t="s">
        <v>166</v>
      </c>
      <c r="C136" s="42" t="s">
        <v>173</v>
      </c>
      <c r="D136" s="43">
        <v>105.87763124937619</v>
      </c>
      <c r="E136" s="43">
        <v>102.83086020916608</v>
      </c>
      <c r="F136" s="43">
        <v>100.09409237532978</v>
      </c>
      <c r="G136" s="43">
        <v>111.2183600362162</v>
      </c>
      <c r="H136" s="43">
        <v>95.872564046419981</v>
      </c>
      <c r="I136" s="43">
        <v>66.252894858730897</v>
      </c>
      <c r="J136" s="43">
        <v>96.213473069471178</v>
      </c>
      <c r="K136" s="43">
        <v>125.04492622207566</v>
      </c>
      <c r="L136" s="43">
        <v>125.90503901173579</v>
      </c>
      <c r="M136" s="43">
        <v>107.21520462536753</v>
      </c>
      <c r="N136" s="43">
        <v>127.53132251628192</v>
      </c>
      <c r="O136" s="43">
        <v>125.56868927707157</v>
      </c>
      <c r="P136" s="43">
        <v>147.38588436691626</v>
      </c>
      <c r="Q136" s="43">
        <v>76.519059086096291</v>
      </c>
      <c r="R136" s="43">
        <v>145.00580680157205</v>
      </c>
      <c r="S136" s="43">
        <v>134.68359900359502</v>
      </c>
      <c r="T136" s="43">
        <v>151.49241504183698</v>
      </c>
      <c r="U136" s="43">
        <v>130.73609156288961</v>
      </c>
      <c r="V136" s="43">
        <v>154.32908466773441</v>
      </c>
      <c r="W136" s="43">
        <v>157.02020262572091</v>
      </c>
      <c r="X136" s="43">
        <v>164.92746534081689</v>
      </c>
      <c r="Y136" s="43">
        <v>88.832501237875334</v>
      </c>
      <c r="Z136" s="43">
        <v>146.87703116725581</v>
      </c>
      <c r="AA136" s="43">
        <v>159.02022369117861</v>
      </c>
      <c r="AB136" s="44">
        <v>8.8376051557037769</v>
      </c>
      <c r="AC136" s="44">
        <v>10.056258790436011</v>
      </c>
      <c r="AD136" s="44">
        <v>7.2849636931218376</v>
      </c>
      <c r="AE136" s="44">
        <v>7.8614623419461349</v>
      </c>
      <c r="AF136" s="44">
        <v>6.4551422319474971</v>
      </c>
      <c r="AG136" s="44">
        <v>-7.8825347758887059</v>
      </c>
      <c r="AH136" s="44">
        <v>19.715735112654787</v>
      </c>
      <c r="AI136" s="44">
        <v>11.748585572842995</v>
      </c>
      <c r="AJ136" s="44">
        <v>20.871245023226017</v>
      </c>
      <c r="AK136" s="44">
        <v>6.9493746488076491</v>
      </c>
      <c r="AL136" s="44">
        <v>24.123773351400924</v>
      </c>
      <c r="AM136" s="44">
        <v>20.10358063904485</v>
      </c>
      <c r="AN136" s="44">
        <v>29.141230634049677</v>
      </c>
      <c r="AO136" s="44">
        <v>12.899723856772006</v>
      </c>
      <c r="AP136" s="44">
        <v>46.047226848797521</v>
      </c>
      <c r="AQ136" s="44">
        <v>14.192988018668839</v>
      </c>
      <c r="AR136" s="44">
        <v>34.20372102964302</v>
      </c>
      <c r="AS136" s="44">
        <v>20.802648172134376</v>
      </c>
      <c r="AT136" s="44">
        <v>38.699734312625587</v>
      </c>
      <c r="AU136" s="44">
        <v>36.688141278127851</v>
      </c>
      <c r="AV136" s="44">
        <v>36.638544830434782</v>
      </c>
      <c r="AW136" s="44">
        <v>21.294605050770699</v>
      </c>
      <c r="AX136" s="44">
        <v>46.452807167352248</v>
      </c>
      <c r="AY136" s="44">
        <v>23.661067153330716</v>
      </c>
      <c r="AZ136" s="44">
        <v>5.877104709854053</v>
      </c>
      <c r="BA136" s="44">
        <v>8.7363679468942745</v>
      </c>
      <c r="BB136" s="44">
        <v>7.9237043092185377</v>
      </c>
      <c r="BC136" s="44">
        <v>4.4754130398833469</v>
      </c>
      <c r="BD136" s="44">
        <v>5.4445127528452097</v>
      </c>
      <c r="BE136" s="44">
        <v>-9.4695091720376823</v>
      </c>
      <c r="BF136" s="44">
        <v>9.0877035752852109</v>
      </c>
      <c r="BG136" s="44">
        <v>12.135558685164627</v>
      </c>
      <c r="BH136" s="44">
        <v>18.931830704268094</v>
      </c>
      <c r="BI136" s="44">
        <v>18.485788704022667</v>
      </c>
      <c r="BJ136" s="44">
        <v>27.906304821200845</v>
      </c>
      <c r="BK136" s="44">
        <v>14.944617016597284</v>
      </c>
      <c r="BL136" s="44">
        <v>20.844911577817715</v>
      </c>
      <c r="BM136" s="44">
        <v>26.565644258480003</v>
      </c>
      <c r="BN136" s="44">
        <v>63.821064223025139</v>
      </c>
      <c r="BO136" s="44">
        <v>6.4394964269170796</v>
      </c>
      <c r="BP136" s="44">
        <v>32.715830241531442</v>
      </c>
      <c r="BQ136" s="44">
        <v>31.382029418733538</v>
      </c>
      <c r="BR136" s="44">
        <v>40.863952859602584</v>
      </c>
      <c r="BS136" s="44">
        <v>32.120581852084925</v>
      </c>
      <c r="BT136" s="44">
        <v>29.923849087001809</v>
      </c>
      <c r="BU136" s="44">
        <v>33.087472747005783</v>
      </c>
      <c r="BV136" s="44">
        <v>67.340226086952313</v>
      </c>
      <c r="BW136" s="44">
        <v>13.965932516865731</v>
      </c>
      <c r="BX136" s="44">
        <v>7.3144185853541215</v>
      </c>
      <c r="BY136" s="44">
        <v>0.57079280844426672</v>
      </c>
      <c r="BZ136" s="44">
        <v>0.24843184693629364</v>
      </c>
      <c r="CA136" s="44">
        <v>3.0051997436040123</v>
      </c>
      <c r="CB136" s="44">
        <v>0.63714137421214823</v>
      </c>
      <c r="CC136" s="44">
        <v>-0.2292928375801748</v>
      </c>
      <c r="CD136" s="44">
        <v>1.7707857616194709</v>
      </c>
      <c r="CE136" s="44">
        <v>1.3113598881181046</v>
      </c>
      <c r="CF136" s="44">
        <v>20.140080377835588</v>
      </c>
      <c r="CG136" s="44">
        <v>0.87225860449565118</v>
      </c>
      <c r="CH136" s="44">
        <v>1.3519688145279545</v>
      </c>
      <c r="CI136" s="44">
        <v>10.835235446669907</v>
      </c>
      <c r="CJ136" s="44">
        <v>3.1486237435628279</v>
      </c>
      <c r="CK136" s="44">
        <v>0.22104292198446732</v>
      </c>
      <c r="CL136" s="44">
        <v>2.886912727103534</v>
      </c>
      <c r="CM136" s="44">
        <v>0.8240381194912455</v>
      </c>
      <c r="CN136" s="44">
        <v>5.1174249250465387</v>
      </c>
      <c r="CO136" s="44">
        <v>0.50538375986183104</v>
      </c>
      <c r="CP136" s="44">
        <v>0.1875471804844856</v>
      </c>
      <c r="CQ136" s="44">
        <v>2.0288009401482325</v>
      </c>
      <c r="CR136" s="44">
        <v>0.56706318358937957</v>
      </c>
      <c r="CS136" s="44">
        <v>-0.29467263953605199</v>
      </c>
      <c r="CT136" s="44">
        <v>0.81624769663875374</v>
      </c>
      <c r="CU136" s="44">
        <v>1.3070548038599079</v>
      </c>
      <c r="CV136" s="44">
        <v>18.646560685195769</v>
      </c>
      <c r="CW136" s="44">
        <v>2.473519957013965</v>
      </c>
      <c r="CX136" s="44">
        <v>1.4327040489497842</v>
      </c>
      <c r="CY136" s="44">
        <v>8.3170479656833614</v>
      </c>
      <c r="CZ136" s="44">
        <v>2.4027348119999612</v>
      </c>
      <c r="DA136" s="44">
        <v>0.5645230716198677</v>
      </c>
      <c r="DB136" s="44">
        <v>3.0710879043399797</v>
      </c>
      <c r="DC136" s="44">
        <v>0.38494292558884424</v>
      </c>
      <c r="DD136" s="45">
        <v>1040</v>
      </c>
      <c r="DE136" s="45">
        <v>5723</v>
      </c>
      <c r="DF136" s="44">
        <v>7.1060762100926933</v>
      </c>
      <c r="DG136" s="44">
        <v>8.3491101855357908</v>
      </c>
      <c r="DH136" s="45">
        <v>2190</v>
      </c>
      <c r="DI136" s="45">
        <v>13516</v>
      </c>
      <c r="DJ136" s="44">
        <v>24.431818181818187</v>
      </c>
      <c r="DK136" s="44">
        <v>58.341143392689787</v>
      </c>
    </row>
    <row r="137" spans="1:115" x14ac:dyDescent="0.2">
      <c r="A137" s="42">
        <v>2022</v>
      </c>
      <c r="B137" s="42" t="s">
        <v>167</v>
      </c>
      <c r="C137" s="42" t="s">
        <v>173</v>
      </c>
      <c r="D137" s="43">
        <v>105.85391512587954</v>
      </c>
      <c r="E137" s="43">
        <v>104.539232327657</v>
      </c>
      <c r="F137" s="43">
        <v>100.03901391148634</v>
      </c>
      <c r="G137" s="43">
        <v>111.50179112703222</v>
      </c>
      <c r="H137" s="43">
        <v>95.018611780162047</v>
      </c>
      <c r="I137" s="43">
        <v>65.585919407132934</v>
      </c>
      <c r="J137" s="43">
        <v>95.851073272708916</v>
      </c>
      <c r="K137" s="43">
        <v>123.80842469705713</v>
      </c>
      <c r="L137" s="43">
        <v>127.81621465947599</v>
      </c>
      <c r="M137" s="43">
        <v>131.98153224178813</v>
      </c>
      <c r="N137" s="43">
        <v>152.65287740064713</v>
      </c>
      <c r="O137" s="43">
        <v>123.5526063629887</v>
      </c>
      <c r="P137" s="43">
        <v>130.85024468280221</v>
      </c>
      <c r="Q137" s="43">
        <v>88.424359718513585</v>
      </c>
      <c r="R137" s="43">
        <v>139.05126420693784</v>
      </c>
      <c r="S137" s="43">
        <v>131.90603030859026</v>
      </c>
      <c r="T137" s="43">
        <v>158.02640811663699</v>
      </c>
      <c r="U137" s="43">
        <v>163.89409565601457</v>
      </c>
      <c r="V137" s="43">
        <v>187.15773207723419</v>
      </c>
      <c r="W137" s="43">
        <v>159.07339763375393</v>
      </c>
      <c r="X137" s="43">
        <v>151.1376035596771</v>
      </c>
      <c r="Y137" s="43">
        <v>102.31156430409627</v>
      </c>
      <c r="Z137" s="43">
        <v>146.61418482184541</v>
      </c>
      <c r="AA137" s="43">
        <v>157.2825374673223</v>
      </c>
      <c r="AB137" s="44">
        <v>8.3751721408218849</v>
      </c>
      <c r="AC137" s="44">
        <v>11.570827489481061</v>
      </c>
      <c r="AD137" s="44">
        <v>5.4210923442980619</v>
      </c>
      <c r="AE137" s="44">
        <v>8.1264315162620004</v>
      </c>
      <c r="AF137" s="44">
        <v>4.8853439680957234</v>
      </c>
      <c r="AG137" s="44">
        <v>-8.6687306501547994</v>
      </c>
      <c r="AH137" s="44">
        <v>17.139479905437362</v>
      </c>
      <c r="AI137" s="44">
        <v>10.156662559408547</v>
      </c>
      <c r="AJ137" s="44">
        <v>11.994843725552373</v>
      </c>
      <c r="AK137" s="44">
        <v>18.601087944227345</v>
      </c>
      <c r="AL137" s="44">
        <v>24.970812597557579</v>
      </c>
      <c r="AM137" s="44">
        <v>8.304903582109846</v>
      </c>
      <c r="AN137" s="44">
        <v>7.7024873617621337</v>
      </c>
      <c r="AO137" s="44">
        <v>22.907739960791631</v>
      </c>
      <c r="AP137" s="44">
        <v>24.950392880428662</v>
      </c>
      <c r="AQ137" s="44">
        <v>6.1694007437407716</v>
      </c>
      <c r="AR137" s="44">
        <v>27.473018210776857</v>
      </c>
      <c r="AS137" s="44">
        <v>35.927966227283534</v>
      </c>
      <c r="AT137" s="44">
        <v>41.147756499901725</v>
      </c>
      <c r="AU137" s="44">
        <v>26.66739362414221</v>
      </c>
      <c r="AV137" s="44">
        <v>17.115760658954883</v>
      </c>
      <c r="AW137" s="44">
        <v>31.785303263112464</v>
      </c>
      <c r="AX137" s="44">
        <v>30.151462807780938</v>
      </c>
      <c r="AY137" s="44">
        <v>15.895345596308852</v>
      </c>
      <c r="AZ137" s="44">
        <v>6.2318796000685017</v>
      </c>
      <c r="BA137" s="44">
        <v>9.1462178057189369</v>
      </c>
      <c r="BB137" s="44">
        <v>7.5568186651865155</v>
      </c>
      <c r="BC137" s="44">
        <v>4.9900560477309508</v>
      </c>
      <c r="BD137" s="44">
        <v>5.3651381812567456</v>
      </c>
      <c r="BE137" s="44">
        <v>-9.3589743589743595</v>
      </c>
      <c r="BF137" s="44">
        <v>10.220087075276552</v>
      </c>
      <c r="BG137" s="44">
        <v>11.847698059097622</v>
      </c>
      <c r="BH137" s="44">
        <v>17.805635442590727</v>
      </c>
      <c r="BI137" s="44">
        <v>18.5051392317493</v>
      </c>
      <c r="BJ137" s="44">
        <v>27.389686004345904</v>
      </c>
      <c r="BK137" s="44">
        <v>13.896878147411762</v>
      </c>
      <c r="BL137" s="44">
        <v>18.753892387804825</v>
      </c>
      <c r="BM137" s="44">
        <v>26.020083386689464</v>
      </c>
      <c r="BN137" s="44">
        <v>55.648052357256049</v>
      </c>
      <c r="BO137" s="44">
        <v>6.3990046713233273</v>
      </c>
      <c r="BP137" s="44">
        <v>31.849208856895395</v>
      </c>
      <c r="BQ137" s="44">
        <v>32.152307015094507</v>
      </c>
      <c r="BR137" s="44">
        <v>40.914546988583098</v>
      </c>
      <c r="BS137" s="44">
        <v>31.238208875241426</v>
      </c>
      <c r="BT137" s="44">
        <v>27.851084701683803</v>
      </c>
      <c r="BU137" s="44">
        <v>32.891294261976412</v>
      </c>
      <c r="BV137" s="44">
        <v>59.45830350004595</v>
      </c>
      <c r="BW137" s="44">
        <v>14.257666836872662</v>
      </c>
      <c r="BX137" s="44">
        <v>6.3502966137941659</v>
      </c>
      <c r="BY137" s="44">
        <v>0.7190486433334381</v>
      </c>
      <c r="BZ137" s="44">
        <v>0.3307474268971371</v>
      </c>
      <c r="CA137" s="44">
        <v>2.230022481689522</v>
      </c>
      <c r="CB137" s="44">
        <v>0.47515511701358465</v>
      </c>
      <c r="CC137" s="44">
        <v>-0.17490372405407872</v>
      </c>
      <c r="CD137" s="44">
        <v>1.4934294833197863</v>
      </c>
      <c r="CE137" s="44">
        <v>1.2767971855947762</v>
      </c>
      <c r="CF137" s="44">
        <v>11.959433926840893</v>
      </c>
      <c r="CG137" s="44">
        <v>2.1410494378203349</v>
      </c>
      <c r="CH137" s="44">
        <v>1.8792403201961656</v>
      </c>
      <c r="CI137" s="44">
        <v>4.5029598286655128</v>
      </c>
      <c r="CJ137" s="44">
        <v>0.94650241301963212</v>
      </c>
      <c r="CK137" s="44">
        <v>0.44664697541193038</v>
      </c>
      <c r="CL137" s="44">
        <v>1.6954150394587273</v>
      </c>
      <c r="CM137" s="44">
        <v>0.3476199122685894</v>
      </c>
      <c r="CN137" s="44">
        <v>5.4411093120819922</v>
      </c>
      <c r="CO137" s="44">
        <v>0.54067518204586151</v>
      </c>
      <c r="CP137" s="44">
        <v>0.36302400433434862</v>
      </c>
      <c r="CQ137" s="44">
        <v>2.0574732919850409</v>
      </c>
      <c r="CR137" s="44">
        <v>0.55452089733513243</v>
      </c>
      <c r="CS137" s="44">
        <v>-0.2762220200208691</v>
      </c>
      <c r="CT137" s="44">
        <v>0.89958689059985009</v>
      </c>
      <c r="CU137" s="44">
        <v>1.3020510658026276</v>
      </c>
      <c r="CV137" s="44">
        <v>17.885754102242224</v>
      </c>
      <c r="CW137" s="44">
        <v>2.4464918724825098</v>
      </c>
      <c r="CX137" s="44">
        <v>1.7903461765881508</v>
      </c>
      <c r="CY137" s="44">
        <v>7.6960726040201584</v>
      </c>
      <c r="CZ137" s="44">
        <v>2.1741572477577846</v>
      </c>
      <c r="DA137" s="44">
        <v>0.55097207332556519</v>
      </c>
      <c r="DB137" s="44">
        <v>2.8494093271968315</v>
      </c>
      <c r="DC137" s="44">
        <v>0.37830480087122298</v>
      </c>
      <c r="DD137" s="45">
        <v>1144</v>
      </c>
      <c r="DE137" s="45">
        <v>6867</v>
      </c>
      <c r="DF137" s="44">
        <v>13.379583746283451</v>
      </c>
      <c r="DG137" s="44">
        <v>9.1559370529327602</v>
      </c>
      <c r="DH137" s="45">
        <v>2274</v>
      </c>
      <c r="DI137" s="45">
        <v>15790</v>
      </c>
      <c r="DJ137" s="44">
        <v>13.359920239282165</v>
      </c>
      <c r="DK137" s="44">
        <v>49.781825080629872</v>
      </c>
    </row>
    <row r="138" spans="1:115" x14ac:dyDescent="0.2">
      <c r="A138" s="42">
        <v>2022</v>
      </c>
      <c r="B138" s="42" t="s">
        <v>168</v>
      </c>
      <c r="C138" s="42" t="s">
        <v>173</v>
      </c>
      <c r="D138" s="43">
        <v>105.70374757696447</v>
      </c>
      <c r="E138" s="43">
        <v>104.34211246783114</v>
      </c>
      <c r="F138" s="43">
        <v>101.55917951403745</v>
      </c>
      <c r="G138" s="43">
        <v>111.2939416604338</v>
      </c>
      <c r="H138" s="43">
        <v>92.432121742938492</v>
      </c>
      <c r="I138" s="43">
        <v>65.585919407132934</v>
      </c>
      <c r="J138" s="43">
        <v>96.748502499150632</v>
      </c>
      <c r="K138" s="43">
        <v>124.50086555106752</v>
      </c>
      <c r="L138" s="43">
        <v>122.47598824839262</v>
      </c>
      <c r="M138" s="43">
        <v>141.052637810307</v>
      </c>
      <c r="N138" s="43">
        <v>139.15204794198377</v>
      </c>
      <c r="O138" s="43">
        <v>117.3318746023984</v>
      </c>
      <c r="P138" s="43">
        <v>121.62434108264468</v>
      </c>
      <c r="Q138" s="43">
        <v>95.839758978645335</v>
      </c>
      <c r="R138" s="43">
        <v>119.12644909699802</v>
      </c>
      <c r="S138" s="43">
        <v>127.28192497978593</v>
      </c>
      <c r="T138" s="43">
        <v>153.61558421959236</v>
      </c>
      <c r="U138" s="43">
        <v>178.01763810209019</v>
      </c>
      <c r="V138" s="43">
        <v>173.03805503242566</v>
      </c>
      <c r="W138" s="43">
        <v>153.3240410201204</v>
      </c>
      <c r="X138" s="43">
        <v>141.32929650533933</v>
      </c>
      <c r="Y138" s="43">
        <v>112.08691025109732</v>
      </c>
      <c r="Z138" s="43">
        <v>126.19588121833971</v>
      </c>
      <c r="AA138" s="43">
        <v>153.5947596621981</v>
      </c>
      <c r="AB138" s="44">
        <v>7.4187824432373262</v>
      </c>
      <c r="AC138" s="44">
        <v>10.431154381084863</v>
      </c>
      <c r="AD138" s="44">
        <v>7.8114950593512589</v>
      </c>
      <c r="AE138" s="44">
        <v>6.4041188691175144</v>
      </c>
      <c r="AF138" s="44">
        <v>0.81497402830019716</v>
      </c>
      <c r="AG138" s="44">
        <v>3.8732394366197243</v>
      </c>
      <c r="AH138" s="44">
        <v>17.806136140016115</v>
      </c>
      <c r="AI138" s="44">
        <v>8.8189521009856442</v>
      </c>
      <c r="AJ138" s="44">
        <v>10.278707620293371</v>
      </c>
      <c r="AK138" s="44">
        <v>21.351353397945694</v>
      </c>
      <c r="AL138" s="44">
        <v>19.548313739298351</v>
      </c>
      <c r="AM138" s="44">
        <v>6.5089159179008371</v>
      </c>
      <c r="AN138" s="44">
        <v>0.76253039378775256</v>
      </c>
      <c r="AO138" s="44">
        <v>24.263602086320567</v>
      </c>
      <c r="AP138" s="44">
        <v>19.406932838064648</v>
      </c>
      <c r="AQ138" s="44">
        <v>12.382387578384746</v>
      </c>
      <c r="AR138" s="44">
        <v>26.455559761899572</v>
      </c>
      <c r="AS138" s="44">
        <v>40.313212570433834</v>
      </c>
      <c r="AT138" s="44">
        <v>36.147476251878842</v>
      </c>
      <c r="AU138" s="44">
        <v>25.367564540632557</v>
      </c>
      <c r="AV138" s="44">
        <v>9.7334314531318356</v>
      </c>
      <c r="AW138" s="44">
        <v>35.458814218732584</v>
      </c>
      <c r="AX138" s="44">
        <v>24.637321122124909</v>
      </c>
      <c r="AY138" s="44">
        <v>23.710022351335191</v>
      </c>
      <c r="AZ138" s="44">
        <v>6.3804457751557964</v>
      </c>
      <c r="BA138" s="44">
        <v>9.3097345132743481</v>
      </c>
      <c r="BB138" s="44">
        <v>7.5891729679912867</v>
      </c>
      <c r="BC138" s="44">
        <v>5.1669397209197276</v>
      </c>
      <c r="BD138" s="44">
        <v>4.7935650804364904</v>
      </c>
      <c r="BE138" s="44">
        <v>-7.9268292682926784</v>
      </c>
      <c r="BF138" s="44">
        <v>11.158419986022473</v>
      </c>
      <c r="BG138" s="44">
        <v>11.457055556794593</v>
      </c>
      <c r="BH138" s="44">
        <v>16.778732912067685</v>
      </c>
      <c r="BI138" s="44">
        <v>18.929658901623171</v>
      </c>
      <c r="BJ138" s="44">
        <v>26.263528934934467</v>
      </c>
      <c r="BK138" s="44">
        <v>12.919958907849294</v>
      </c>
      <c r="BL138" s="44">
        <v>16.29814541514709</v>
      </c>
      <c r="BM138" s="44">
        <v>25.777954351799526</v>
      </c>
      <c r="BN138" s="44">
        <v>49.900202442199571</v>
      </c>
      <c r="BO138" s="44">
        <v>7.1183991284493597</v>
      </c>
      <c r="BP138" s="44">
        <v>31.097349622529279</v>
      </c>
      <c r="BQ138" s="44">
        <v>33.387170562174262</v>
      </c>
      <c r="BR138" s="44">
        <v>40.218848295774336</v>
      </c>
      <c r="BS138" s="44">
        <v>30.439056178335623</v>
      </c>
      <c r="BT138" s="44">
        <v>25.331782034638152</v>
      </c>
      <c r="BU138" s="44">
        <v>33.246528602296067</v>
      </c>
      <c r="BV138" s="44">
        <v>53.886408893786331</v>
      </c>
      <c r="BW138" s="44">
        <v>15.406325033695412</v>
      </c>
      <c r="BX138" s="44">
        <v>7.1805066105616877</v>
      </c>
      <c r="BY138" s="44">
        <v>0.73535681055605873</v>
      </c>
      <c r="BZ138" s="44">
        <v>0.41121926906095491</v>
      </c>
      <c r="CA138" s="44">
        <v>2.9946438535144932</v>
      </c>
      <c r="CB138" s="44">
        <v>0.421862591319003</v>
      </c>
      <c r="CC138" s="44">
        <v>0.14029833885609078</v>
      </c>
      <c r="CD138" s="44">
        <v>1.3353875413917311</v>
      </c>
      <c r="CE138" s="44">
        <v>1.1417382058633565</v>
      </c>
      <c r="CF138" s="44">
        <v>9.9846641100842302</v>
      </c>
      <c r="CG138" s="44">
        <v>2.6128203272253945</v>
      </c>
      <c r="CH138" s="44">
        <v>1.6348291106465618</v>
      </c>
      <c r="CI138" s="44">
        <v>3.416447229360136</v>
      </c>
      <c r="CJ138" s="44">
        <v>0.25685382706236148</v>
      </c>
      <c r="CK138" s="44">
        <v>0.54439686038436941</v>
      </c>
      <c r="CL138" s="44">
        <v>0.8794059920814693</v>
      </c>
      <c r="CM138" s="44">
        <v>0.63991076332393848</v>
      </c>
      <c r="CN138" s="44">
        <v>5.6570366124032034</v>
      </c>
      <c r="CO138" s="44">
        <v>0.5656517691944718</v>
      </c>
      <c r="CP138" s="44">
        <v>0.37147975684044754</v>
      </c>
      <c r="CQ138" s="44">
        <v>2.1747917592905357</v>
      </c>
      <c r="CR138" s="44">
        <v>0.53791424132605004</v>
      </c>
      <c r="CS138" s="44">
        <v>-0.22408046531258499</v>
      </c>
      <c r="CT138" s="44">
        <v>0.95293077759995037</v>
      </c>
      <c r="CU138" s="44">
        <v>1.2783487734643342</v>
      </c>
      <c r="CV138" s="44">
        <v>16.905896186827871</v>
      </c>
      <c r="CW138" s="44">
        <v>2.5503655297435381</v>
      </c>
      <c r="CX138" s="44">
        <v>1.7845356738110945</v>
      </c>
      <c r="CY138" s="44">
        <v>7.1127474495920149</v>
      </c>
      <c r="CZ138" s="44">
        <v>1.9128233187216239</v>
      </c>
      <c r="DA138" s="44">
        <v>0.5500758530332398</v>
      </c>
      <c r="DB138" s="44">
        <v>2.5808922493973734</v>
      </c>
      <c r="DC138" s="44">
        <v>0.4144561125289834</v>
      </c>
      <c r="DD138" s="45">
        <v>939</v>
      </c>
      <c r="DE138" s="45">
        <v>7806</v>
      </c>
      <c r="DF138" s="44">
        <v>4.6822742474916357</v>
      </c>
      <c r="DG138" s="44">
        <v>8.597662771285485</v>
      </c>
      <c r="DH138" s="45">
        <v>2817</v>
      </c>
      <c r="DI138" s="45">
        <v>18607</v>
      </c>
      <c r="DJ138" s="44">
        <v>46.642373763664757</v>
      </c>
      <c r="DK138" s="44">
        <v>49.297921848672075</v>
      </c>
    </row>
    <row r="139" spans="1:115" x14ac:dyDescent="0.2">
      <c r="A139" s="42">
        <v>2022</v>
      </c>
      <c r="B139" s="42" t="s">
        <v>169</v>
      </c>
      <c r="C139" s="42" t="s">
        <v>173</v>
      </c>
      <c r="D139" s="43">
        <v>105.39083370440213</v>
      </c>
      <c r="E139" s="43">
        <v>104.93347204730877</v>
      </c>
      <c r="F139" s="43">
        <v>102.95817249604713</v>
      </c>
      <c r="G139" s="43">
        <v>111.44510490886903</v>
      </c>
      <c r="H139" s="43">
        <v>92.522443617254226</v>
      </c>
      <c r="I139" s="43">
        <v>68.364983788791108</v>
      </c>
      <c r="J139" s="43">
        <v>96.831756506514935</v>
      </c>
      <c r="K139" s="43">
        <v>117.57645701096364</v>
      </c>
      <c r="L139" s="43">
        <v>117.57321829863328</v>
      </c>
      <c r="M139" s="43">
        <v>132.56988530678601</v>
      </c>
      <c r="N139" s="43">
        <v>138.74107179173745</v>
      </c>
      <c r="O139" s="43">
        <v>112.66401933454064</v>
      </c>
      <c r="P139" s="43">
        <v>114.56536838192768</v>
      </c>
      <c r="Q139" s="43">
        <v>74.516362919529755</v>
      </c>
      <c r="R139" s="43">
        <v>128.08868950793243</v>
      </c>
      <c r="S139" s="43">
        <v>120.57507287353305</v>
      </c>
      <c r="T139" s="43">
        <v>149.63377180162323</v>
      </c>
      <c r="U139" s="43">
        <v>169.74798088912846</v>
      </c>
      <c r="V139" s="43">
        <v>174.71964014969873</v>
      </c>
      <c r="W139" s="43">
        <v>149.65847116169908</v>
      </c>
      <c r="X139" s="43">
        <v>135.48045814572239</v>
      </c>
      <c r="Y139" s="43">
        <v>88.396718106728287</v>
      </c>
      <c r="Z139" s="43">
        <v>137.44958228195358</v>
      </c>
      <c r="AA139" s="43">
        <v>146.95345649058794</v>
      </c>
      <c r="AB139" s="44">
        <v>5.6491775998415372</v>
      </c>
      <c r="AC139" s="44">
        <v>11.211699164345411</v>
      </c>
      <c r="AD139" s="44">
        <v>7.5670387845540921</v>
      </c>
      <c r="AE139" s="44">
        <v>4.6765462773981969</v>
      </c>
      <c r="AF139" s="44">
        <v>0.65207682000891776</v>
      </c>
      <c r="AG139" s="44">
        <v>6.956521739130439</v>
      </c>
      <c r="AH139" s="44">
        <v>17.088841843457161</v>
      </c>
      <c r="AI139" s="44">
        <v>0.88270242743164751</v>
      </c>
      <c r="AJ139" s="44">
        <v>7.358884039173974</v>
      </c>
      <c r="AK139" s="44">
        <v>12.205580449075782</v>
      </c>
      <c r="AL139" s="44">
        <v>28.881791732559805</v>
      </c>
      <c r="AM139" s="44">
        <v>3.8180042262181635</v>
      </c>
      <c r="AN139" s="44">
        <v>-0.69596220297827305</v>
      </c>
      <c r="AO139" s="44">
        <v>2.5498159738588599</v>
      </c>
      <c r="AP139" s="44">
        <v>22.11915070566457</v>
      </c>
      <c r="AQ139" s="44">
        <v>5.7102242669184067</v>
      </c>
      <c r="AR139" s="44">
        <v>23.781364512377202</v>
      </c>
      <c r="AS139" s="44">
        <v>30.439462734465849</v>
      </c>
      <c r="AT139" s="44">
        <v>47.17800811862962</v>
      </c>
      <c r="AU139" s="44">
        <v>22.881552369178326</v>
      </c>
      <c r="AV139" s="44">
        <v>9.410583526981565</v>
      </c>
      <c r="AW139" s="44">
        <v>11.722614925086505</v>
      </c>
      <c r="AX139" s="44">
        <v>28.674087536376614</v>
      </c>
      <c r="AY139" s="44">
        <v>16.872894535843553</v>
      </c>
      <c r="AZ139" s="44">
        <v>6.2981028980412024</v>
      </c>
      <c r="BA139" s="44">
        <v>9.52418341708543</v>
      </c>
      <c r="BB139" s="44">
        <v>7.5866424566904511</v>
      </c>
      <c r="BC139" s="44">
        <v>5.1115521077635506</v>
      </c>
      <c r="BD139" s="44">
        <v>4.3303192286556547</v>
      </c>
      <c r="BE139" s="44">
        <v>-6.4571526704447884</v>
      </c>
      <c r="BF139" s="44">
        <v>11.815277955418235</v>
      </c>
      <c r="BG139" s="44">
        <v>10.229064816275013</v>
      </c>
      <c r="BH139" s="44">
        <v>15.661740697789895</v>
      </c>
      <c r="BI139" s="44">
        <v>18.044437472659382</v>
      </c>
      <c r="BJ139" s="44">
        <v>26.570519687873094</v>
      </c>
      <c r="BK139" s="44">
        <v>11.870966851139531</v>
      </c>
      <c r="BL139" s="44">
        <v>14.336922675399411</v>
      </c>
      <c r="BM139" s="44">
        <v>23.108004119561485</v>
      </c>
      <c r="BN139" s="44">
        <v>45.92988715431725</v>
      </c>
      <c r="BO139" s="44">
        <v>6.966305795054839</v>
      </c>
      <c r="BP139" s="44">
        <v>30.206123875233782</v>
      </c>
      <c r="BQ139" s="44">
        <v>32.991133045466789</v>
      </c>
      <c r="BR139" s="44">
        <v>41.05367303657723</v>
      </c>
      <c r="BS139" s="44">
        <v>29.536858722394001</v>
      </c>
      <c r="BT139" s="44">
        <v>23.454266629084852</v>
      </c>
      <c r="BU139" s="44">
        <v>30.731693052286559</v>
      </c>
      <c r="BV139" s="44">
        <v>50.244883828627508</v>
      </c>
      <c r="BW139" s="44">
        <v>15.567034642581955</v>
      </c>
      <c r="BX139" s="44">
        <v>6.475912832891404</v>
      </c>
      <c r="BY139" s="44">
        <v>0.67774041086180714</v>
      </c>
      <c r="BZ139" s="44">
        <v>0.41119678232686074</v>
      </c>
      <c r="CA139" s="44">
        <v>2.3004991410943139</v>
      </c>
      <c r="CB139" s="44">
        <v>0.34173389730778403</v>
      </c>
      <c r="CC139" s="44">
        <v>0.21477689076606576</v>
      </c>
      <c r="CD139" s="44">
        <v>1.4618086404580046</v>
      </c>
      <c r="CE139" s="44">
        <v>1.0681570700765679</v>
      </c>
      <c r="CF139" s="44">
        <v>8.9061792192700082</v>
      </c>
      <c r="CG139" s="44">
        <v>3.1272640567344028</v>
      </c>
      <c r="CH139" s="44">
        <v>1.639387349228417</v>
      </c>
      <c r="CI139" s="44">
        <v>2.0207975370844009</v>
      </c>
      <c r="CJ139" s="44">
        <v>0.27964482889558845</v>
      </c>
      <c r="CK139" s="44">
        <v>5.4341486462581239E-2</v>
      </c>
      <c r="CL139" s="44">
        <v>1.1743253021027307</v>
      </c>
      <c r="CM139" s="44">
        <v>0.61041865876188728</v>
      </c>
      <c r="CN139" s="44">
        <v>5.9193604522771395</v>
      </c>
      <c r="CO139" s="44">
        <v>0.56859944889933023</v>
      </c>
      <c r="CP139" s="44">
        <v>0.37301678257399185</v>
      </c>
      <c r="CQ139" s="44">
        <v>2.3808086565444753</v>
      </c>
      <c r="CR139" s="44">
        <v>0.51474910411699459</v>
      </c>
      <c r="CS139" s="44">
        <v>-0.18272572081831004</v>
      </c>
      <c r="CT139" s="44">
        <v>1.0102313932476421</v>
      </c>
      <c r="CU139" s="44">
        <v>1.2546807877130155</v>
      </c>
      <c r="CV139" s="44">
        <v>16.068363389807907</v>
      </c>
      <c r="CW139" s="44">
        <v>2.6966404659127985</v>
      </c>
      <c r="CX139" s="44">
        <v>1.7631629508096835</v>
      </c>
      <c r="CY139" s="44">
        <v>6.5080618808958093</v>
      </c>
      <c r="CZ139" s="44">
        <v>1.7448803767461245</v>
      </c>
      <c r="DA139" s="44">
        <v>0.49121775792562361</v>
      </c>
      <c r="DB139" s="44">
        <v>2.4267697371154706</v>
      </c>
      <c r="DC139" s="44">
        <v>0.43763022040239447</v>
      </c>
      <c r="DD139" s="45">
        <v>923</v>
      </c>
      <c r="DE139" s="45">
        <v>8729</v>
      </c>
      <c r="DF139" s="44">
        <v>0.21715526601520097</v>
      </c>
      <c r="DG139" s="44">
        <v>7.645825625847813</v>
      </c>
      <c r="DH139" s="45">
        <v>2349</v>
      </c>
      <c r="DI139" s="45">
        <v>20956</v>
      </c>
      <c r="DJ139" s="44">
        <v>36.095017381228267</v>
      </c>
      <c r="DK139" s="44">
        <v>47.691873986891252</v>
      </c>
    </row>
    <row r="140" spans="1:115" x14ac:dyDescent="0.2">
      <c r="A140" s="42">
        <v>2022</v>
      </c>
      <c r="B140" s="42" t="s">
        <v>170</v>
      </c>
      <c r="C140" s="42" t="s">
        <v>173</v>
      </c>
      <c r="D140" s="43">
        <v>106.12879194509917</v>
      </c>
      <c r="E140" s="43">
        <v>105.59053824672834</v>
      </c>
      <c r="F140" s="43">
        <v>103.3327060503113</v>
      </c>
      <c r="G140" s="43">
        <v>112.14423493288194</v>
      </c>
      <c r="H140" s="43">
        <v>95.076089336544783</v>
      </c>
      <c r="I140" s="43">
        <v>66.808707735062526</v>
      </c>
      <c r="J140" s="43">
        <v>97.044788819476523</v>
      </c>
      <c r="K140" s="43">
        <v>118.26889786497404</v>
      </c>
      <c r="L140" s="43">
        <v>124.15612145821264</v>
      </c>
      <c r="M140" s="43">
        <v>144.66425331671095</v>
      </c>
      <c r="N140" s="43">
        <v>142.69788670998543</v>
      </c>
      <c r="O140" s="43">
        <v>120.51214336765928</v>
      </c>
      <c r="P140" s="43">
        <v>117.7110426717924</v>
      </c>
      <c r="Q140" s="43">
        <v>84.995683900616797</v>
      </c>
      <c r="R140" s="43">
        <v>125.57751116416446</v>
      </c>
      <c r="S140" s="43">
        <v>119.69792824612391</v>
      </c>
      <c r="T140" s="43">
        <v>159.47893638125683</v>
      </c>
      <c r="U140" s="43">
        <v>188.08246894127842</v>
      </c>
      <c r="V140" s="43">
        <v>181.00548634543941</v>
      </c>
      <c r="W140" s="43">
        <v>161.28956136318271</v>
      </c>
      <c r="X140" s="43">
        <v>139.24839147895045</v>
      </c>
      <c r="Y140" s="43">
        <v>101.99318377012388</v>
      </c>
      <c r="Z140" s="43">
        <v>135.00866527024226</v>
      </c>
      <c r="AA140" s="43">
        <v>147.16273450129842</v>
      </c>
      <c r="AB140" s="44">
        <v>5.1234287711078741</v>
      </c>
      <c r="AC140" s="44">
        <v>11.830201809324969</v>
      </c>
      <c r="AD140" s="44">
        <v>6.821158116398518</v>
      </c>
      <c r="AE140" s="44">
        <v>4.1136742391018499</v>
      </c>
      <c r="AF140" s="44">
        <v>2.0445932845686077</v>
      </c>
      <c r="AG140" s="44">
        <v>3.6206896551724155</v>
      </c>
      <c r="AH140" s="44">
        <v>14.667631103074118</v>
      </c>
      <c r="AI140" s="44">
        <v>0.33568311513931803</v>
      </c>
      <c r="AJ140" s="44">
        <v>2.745980448838381</v>
      </c>
      <c r="AK140" s="44">
        <v>19.606991279784136</v>
      </c>
      <c r="AL140" s="44">
        <v>32.458014276897963</v>
      </c>
      <c r="AM140" s="44">
        <v>-1.5354086185726756</v>
      </c>
      <c r="AN140" s="44">
        <v>-11.398077628212377</v>
      </c>
      <c r="AO140" s="44">
        <v>14.868351729646223</v>
      </c>
      <c r="AP140" s="44">
        <v>-8.9094605135198179E-2</v>
      </c>
      <c r="AQ140" s="44">
        <v>2.83230700737227</v>
      </c>
      <c r="AR140" s="44">
        <v>19.988927868595809</v>
      </c>
      <c r="AS140" s="44">
        <v>39.435469597967113</v>
      </c>
      <c r="AT140" s="44">
        <v>51.018790759980945</v>
      </c>
      <c r="AU140" s="44">
        <v>17.917528468693501</v>
      </c>
      <c r="AV140" s="44">
        <v>-1.5770380358467784</v>
      </c>
      <c r="AW140" s="44">
        <v>26.96441461811223</v>
      </c>
      <c r="AX140" s="44">
        <v>9.5674246015779119</v>
      </c>
      <c r="AY140" s="44">
        <v>14.227839245206496</v>
      </c>
      <c r="AZ140" s="44">
        <v>6.1779332531517683</v>
      </c>
      <c r="BA140" s="44">
        <v>9.7579905454032492</v>
      </c>
      <c r="BB140" s="44">
        <v>7.5073569738515866</v>
      </c>
      <c r="BC140" s="44">
        <v>5.0092196986732729</v>
      </c>
      <c r="BD140" s="44">
        <v>4.0975662287314307</v>
      </c>
      <c r="BE140" s="44">
        <v>-5.5442761205684921</v>
      </c>
      <c r="BF140" s="44">
        <v>12.105671670807716</v>
      </c>
      <c r="BG140" s="44">
        <v>9.1892177962812571</v>
      </c>
      <c r="BH140" s="44">
        <v>14.16737094146705</v>
      </c>
      <c r="BI140" s="44">
        <v>18.230012914624826</v>
      </c>
      <c r="BJ140" s="44">
        <v>27.188797862890588</v>
      </c>
      <c r="BK140" s="44">
        <v>10.328853093457813</v>
      </c>
      <c r="BL140" s="44">
        <v>11.318015190554242</v>
      </c>
      <c r="BM140" s="44">
        <v>22.244617992152161</v>
      </c>
      <c r="BN140" s="44">
        <v>39.201157256579023</v>
      </c>
      <c r="BO140" s="44">
        <v>6.5558839748882436</v>
      </c>
      <c r="BP140" s="44">
        <v>28.999296210270199</v>
      </c>
      <c r="BQ140" s="44">
        <v>33.778878836594693</v>
      </c>
      <c r="BR140" s="44">
        <v>42.130218671629024</v>
      </c>
      <c r="BS140" s="44">
        <v>28.163205350507738</v>
      </c>
      <c r="BT140" s="44">
        <v>20.482102588710106</v>
      </c>
      <c r="BU140" s="44">
        <v>30.332185517956756</v>
      </c>
      <c r="BV140" s="44">
        <v>44.435543140508862</v>
      </c>
      <c r="BW140" s="44">
        <v>15.431849416276112</v>
      </c>
      <c r="BX140" s="44">
        <v>5.446255550384592</v>
      </c>
      <c r="BY140" s="44">
        <v>0.7322663166991723</v>
      </c>
      <c r="BZ140" s="44">
        <v>0.27066786931377101</v>
      </c>
      <c r="CA140" s="44">
        <v>2.2300837826747619</v>
      </c>
      <c r="CB140" s="44">
        <v>0.14455127290684844</v>
      </c>
      <c r="CC140" s="44">
        <v>0.12362937814401596</v>
      </c>
      <c r="CD140" s="44">
        <v>0.97028683374127755</v>
      </c>
      <c r="CE140" s="44">
        <v>0.97477009690474548</v>
      </c>
      <c r="CF140" s="44">
        <v>2.3504321126235213</v>
      </c>
      <c r="CG140" s="44">
        <v>2.1465531569090892</v>
      </c>
      <c r="CH140" s="44">
        <v>1.8374020381990599</v>
      </c>
      <c r="CI140" s="44">
        <v>-0.83447265093149003</v>
      </c>
      <c r="CJ140" s="44">
        <v>-1.27248967327935</v>
      </c>
      <c r="CK140" s="44">
        <v>0.28192869428114631</v>
      </c>
      <c r="CL140" s="44">
        <v>-0.20800773904379291</v>
      </c>
      <c r="CM140" s="44">
        <v>0.39951828648885845</v>
      </c>
      <c r="CN140" s="44">
        <v>5.7907437542553595</v>
      </c>
      <c r="CO140" s="44">
        <v>0.591127487109813</v>
      </c>
      <c r="CP140" s="44">
        <v>0.36021831246483321</v>
      </c>
      <c r="CQ140" s="44">
        <v>2.381524308676803</v>
      </c>
      <c r="CR140" s="44">
        <v>0.41670598844616358</v>
      </c>
      <c r="CS140" s="44">
        <v>-0.15361536671603704</v>
      </c>
      <c r="CT140" s="44">
        <v>0.96022104543819675</v>
      </c>
      <c r="CU140" s="44">
        <v>1.2345619788355875</v>
      </c>
      <c r="CV140" s="44">
        <v>14.096815959463212</v>
      </c>
      <c r="CW140" s="44">
        <v>2.4442157010783077</v>
      </c>
      <c r="CX140" s="44">
        <v>1.7807096318464319</v>
      </c>
      <c r="CY140" s="44">
        <v>5.6703804508959896</v>
      </c>
      <c r="CZ140" s="44">
        <v>1.3194542194021823</v>
      </c>
      <c r="DA140" s="44">
        <v>0.46522645329169754</v>
      </c>
      <c r="DB140" s="44">
        <v>1.9827364976741308</v>
      </c>
      <c r="DC140" s="44">
        <v>0.4340930052744742</v>
      </c>
      <c r="DD140" s="45">
        <v>827</v>
      </c>
      <c r="DE140" s="45">
        <v>9556</v>
      </c>
      <c r="DF140" s="44">
        <v>-18.522167487684726</v>
      </c>
      <c r="DG140" s="44">
        <v>4.7347654537483574</v>
      </c>
      <c r="DH140" s="45">
        <v>1737</v>
      </c>
      <c r="DI140" s="45">
        <v>22693</v>
      </c>
      <c r="DJ140" s="44">
        <v>16.18729096989966</v>
      </c>
      <c r="DK140" s="44">
        <v>44.688854883958172</v>
      </c>
    </row>
    <row r="141" spans="1:115" x14ac:dyDescent="0.2">
      <c r="A141" s="42">
        <v>2022</v>
      </c>
      <c r="B141" s="42" t="s">
        <v>171</v>
      </c>
      <c r="C141" s="42" t="s">
        <v>173</v>
      </c>
      <c r="D141" s="43">
        <v>107.60885641485865</v>
      </c>
      <c r="E141" s="43">
        <v>107.10179050539341</v>
      </c>
      <c r="F141" s="43">
        <v>103.60259052320853</v>
      </c>
      <c r="G141" s="43">
        <v>112.56938156910601</v>
      </c>
      <c r="H141" s="43">
        <v>94.353514342018855</v>
      </c>
      <c r="I141" s="43">
        <v>67.920333487725799</v>
      </c>
      <c r="J141" s="43">
        <v>107.25687228161893</v>
      </c>
      <c r="K141" s="43">
        <v>118.82285054818236</v>
      </c>
      <c r="L141" s="43">
        <v>122.90925464615215</v>
      </c>
      <c r="M141" s="43">
        <v>128.3007069534261</v>
      </c>
      <c r="N141" s="43">
        <v>131.18279979272637</v>
      </c>
      <c r="O141" s="43">
        <v>118.75281745239982</v>
      </c>
      <c r="P141" s="43">
        <v>124.45504927870401</v>
      </c>
      <c r="Q141" s="43">
        <v>92.425596747968427</v>
      </c>
      <c r="R141" s="43">
        <v>150.7741197995316</v>
      </c>
      <c r="S141" s="43">
        <v>120.56133532749644</v>
      </c>
      <c r="T141" s="43">
        <v>157.8808219328651</v>
      </c>
      <c r="U141" s="43">
        <v>169.88044980589638</v>
      </c>
      <c r="V141" s="43">
        <v>168.27310150647151</v>
      </c>
      <c r="W141" s="43">
        <v>158.3340223409476</v>
      </c>
      <c r="X141" s="43">
        <v>148.62424186725073</v>
      </c>
      <c r="Y141" s="43">
        <v>112.17306794797733</v>
      </c>
      <c r="Z141" s="43">
        <v>162.69214765248</v>
      </c>
      <c r="AA141" s="43">
        <v>149.51319400511943</v>
      </c>
      <c r="AB141" s="44">
        <v>4.254159504630084</v>
      </c>
      <c r="AC141" s="44">
        <v>11.338797814207634</v>
      </c>
      <c r="AD141" s="44">
        <v>6.3733529377310472</v>
      </c>
      <c r="AE141" s="44">
        <v>3.3301534992628667</v>
      </c>
      <c r="AF141" s="44">
        <v>-0.45048947414014773</v>
      </c>
      <c r="AG141" s="44">
        <v>1.1589403973509826</v>
      </c>
      <c r="AH141" s="44">
        <v>13.573604718999178</v>
      </c>
      <c r="AI141" s="44">
        <v>-7.4868979286235593E-2</v>
      </c>
      <c r="AJ141" s="44">
        <v>-0.31428716727148753</v>
      </c>
      <c r="AK141" s="44">
        <v>4.3957553692121509</v>
      </c>
      <c r="AL141" s="44">
        <v>-1.6306947804278771E-2</v>
      </c>
      <c r="AM141" s="44">
        <v>1.7777428302560461</v>
      </c>
      <c r="AN141" s="44">
        <v>-13.476015283533215</v>
      </c>
      <c r="AO141" s="44">
        <v>-2.4357353570804041</v>
      </c>
      <c r="AP141" s="44">
        <v>-3.2212700787286885</v>
      </c>
      <c r="AQ141" s="44">
        <v>5.7260053352707896</v>
      </c>
      <c r="AR141" s="44">
        <v>15.859060995152019</v>
      </c>
      <c r="AS141" s="44">
        <v>22.870608652021506</v>
      </c>
      <c r="AT141" s="44">
        <v>14.538750713884131</v>
      </c>
      <c r="AU141" s="44">
        <v>20.400046749728105</v>
      </c>
      <c r="AV141" s="44">
        <v>-3.9500066438302395</v>
      </c>
      <c r="AW141" s="44">
        <v>8.8028605223450018</v>
      </c>
      <c r="AX141" s="44">
        <v>7.169507784301965</v>
      </c>
      <c r="AY141" s="44">
        <v>17.909841374471714</v>
      </c>
      <c r="AZ141" s="44">
        <v>5.9957743455837376</v>
      </c>
      <c r="BA141" s="44">
        <v>9.905992197991953</v>
      </c>
      <c r="BB141" s="44">
        <v>7.4002670226061662</v>
      </c>
      <c r="BC141" s="44">
        <v>4.8514335077339377</v>
      </c>
      <c r="BD141" s="44">
        <v>3.6706647692620553</v>
      </c>
      <c r="BE141" s="44">
        <v>-4.96646210931927</v>
      </c>
      <c r="BF141" s="44">
        <v>12.255424503971636</v>
      </c>
      <c r="BG141" s="44">
        <v>8.3011013373952114</v>
      </c>
      <c r="BH141" s="44">
        <v>12.638251650861655</v>
      </c>
      <c r="BI141" s="44">
        <v>16.740301352875917</v>
      </c>
      <c r="BJ141" s="44">
        <v>24.10388705414903</v>
      </c>
      <c r="BK141" s="44">
        <v>9.4838111463707353</v>
      </c>
      <c r="BL141" s="44">
        <v>8.5238755909852202</v>
      </c>
      <c r="BM141" s="44">
        <v>19.325303964891937</v>
      </c>
      <c r="BN141" s="44">
        <v>32.692327544570055</v>
      </c>
      <c r="BO141" s="44">
        <v>6.4823251554642747</v>
      </c>
      <c r="BP141" s="44">
        <v>27.5798830677072</v>
      </c>
      <c r="BQ141" s="44">
        <v>32.564320639008137</v>
      </c>
      <c r="BR141" s="44">
        <v>38.903812530408665</v>
      </c>
      <c r="BS141" s="44">
        <v>27.370885078823527</v>
      </c>
      <c r="BT141" s="44">
        <v>17.673936808164935</v>
      </c>
      <c r="BU141" s="44">
        <v>27.753071956737575</v>
      </c>
      <c r="BV141" s="44">
        <v>38.859672490881934</v>
      </c>
      <c r="BW141" s="44">
        <v>15.655799317957886</v>
      </c>
      <c r="BX141" s="44">
        <v>4.4451056123406332</v>
      </c>
      <c r="BY141" s="44">
        <v>0.67640415247957508</v>
      </c>
      <c r="BZ141" s="44">
        <v>0.36242344509838442</v>
      </c>
      <c r="CA141" s="44">
        <v>2.2811146935345743</v>
      </c>
      <c r="CB141" s="44">
        <v>2.6123194854384951E-2</v>
      </c>
      <c r="CC141" s="44">
        <v>5.5978274687964423E-2</v>
      </c>
      <c r="CD141" s="44">
        <v>0.91151290616903102</v>
      </c>
      <c r="CE141" s="44">
        <v>0.1315489455167192</v>
      </c>
      <c r="CF141" s="44">
        <v>0.13842187870203265</v>
      </c>
      <c r="CG141" s="44">
        <v>0.96872808531795906</v>
      </c>
      <c r="CH141" s="44">
        <v>2.0915470519266292E-2</v>
      </c>
      <c r="CI141" s="44">
        <v>0.9201862610796232</v>
      </c>
      <c r="CJ141" s="44">
        <v>-1.4228638525736199</v>
      </c>
      <c r="CK141" s="44">
        <v>-0.16118008165165246</v>
      </c>
      <c r="CL141" s="44">
        <v>-0.50679051021822807</v>
      </c>
      <c r="CM141" s="44">
        <v>0.31942650622868446</v>
      </c>
      <c r="CN141" s="44">
        <v>5.4535123838073982</v>
      </c>
      <c r="CO141" s="44">
        <v>0.59961573156803949</v>
      </c>
      <c r="CP141" s="44">
        <v>0.36923135216359537</v>
      </c>
      <c r="CQ141" s="44">
        <v>2.3055709149940125</v>
      </c>
      <c r="CR141" s="44">
        <v>0.37984467929288462</v>
      </c>
      <c r="CS141" s="44">
        <v>-0.13383493568038476</v>
      </c>
      <c r="CT141" s="44">
        <v>0.95274373761043285</v>
      </c>
      <c r="CU141" s="44">
        <v>0.98034090385881756</v>
      </c>
      <c r="CV141" s="44">
        <v>12.610522057507549</v>
      </c>
      <c r="CW141" s="44">
        <v>2.3544294286131513</v>
      </c>
      <c r="CX141" s="44">
        <v>1.5828518574328776</v>
      </c>
      <c r="CY141" s="44">
        <v>5.1667365065338302</v>
      </c>
      <c r="CZ141" s="44">
        <v>1.0280458804278207</v>
      </c>
      <c r="DA141" s="44">
        <v>0.39907107774057432</v>
      </c>
      <c r="DB141" s="44">
        <v>1.708166134008793</v>
      </c>
      <c r="DC141" s="44">
        <v>0.37122117275050087</v>
      </c>
      <c r="DD141" s="45">
        <v>828</v>
      </c>
      <c r="DE141" s="45">
        <v>10384</v>
      </c>
      <c r="DF141" s="44">
        <v>-22.033898305084744</v>
      </c>
      <c r="DG141" s="44">
        <v>1.9438444924406051</v>
      </c>
      <c r="DH141" s="45">
        <v>2224</v>
      </c>
      <c r="DI141" s="45">
        <v>24917</v>
      </c>
      <c r="DJ141" s="44">
        <v>35.44457978075517</v>
      </c>
      <c r="DK141" s="44">
        <v>43.812766939859159</v>
      </c>
    </row>
    <row r="142" spans="1:115" x14ac:dyDescent="0.2">
      <c r="A142" s="42">
        <v>2022</v>
      </c>
      <c r="B142" s="42" t="s">
        <v>172</v>
      </c>
      <c r="C142" s="42" t="s">
        <v>173</v>
      </c>
      <c r="D142" s="43">
        <v>114.74607186143673</v>
      </c>
      <c r="E142" s="43">
        <v>107.03608388545145</v>
      </c>
      <c r="F142" s="43">
        <v>103.65766898705195</v>
      </c>
      <c r="G142" s="43">
        <v>119.87245600913276</v>
      </c>
      <c r="H142" s="43">
        <v>95.264944164659525</v>
      </c>
      <c r="I142" s="43">
        <v>76.146364057433985</v>
      </c>
      <c r="J142" s="43">
        <v>132.53425810578767</v>
      </c>
      <c r="K142" s="43">
        <v>121.48380183002226</v>
      </c>
      <c r="L142" s="43">
        <v>163.22937176089411</v>
      </c>
      <c r="M142" s="43">
        <v>139.65078331178341</v>
      </c>
      <c r="N142" s="43">
        <v>126.55798606953068</v>
      </c>
      <c r="O142" s="43">
        <v>160.8216909126788</v>
      </c>
      <c r="P142" s="43">
        <v>138.6043862372122</v>
      </c>
      <c r="Q142" s="43">
        <v>152.03981969075926</v>
      </c>
      <c r="R142" s="43">
        <v>335.51726717385463</v>
      </c>
      <c r="S142" s="43">
        <v>138.8649450819116</v>
      </c>
      <c r="T142" s="43">
        <v>208.9064489921995</v>
      </c>
      <c r="U142" s="43">
        <v>187.34525384714635</v>
      </c>
      <c r="V142" s="43">
        <v>165.31669729189989</v>
      </c>
      <c r="W142" s="43">
        <v>214.97529229001958</v>
      </c>
      <c r="X142" s="43">
        <v>163.0062973488713</v>
      </c>
      <c r="Y142" s="43">
        <v>188.43327831165814</v>
      </c>
      <c r="Z142" s="43">
        <v>364.13398336409563</v>
      </c>
      <c r="AA142" s="43">
        <v>173.76749454991145</v>
      </c>
      <c r="AB142" s="44">
        <v>5.6008134102675688</v>
      </c>
      <c r="AC142" s="44">
        <v>9.6969696969696919</v>
      </c>
      <c r="AD142" s="44">
        <v>5.0223214284552897</v>
      </c>
      <c r="AE142" s="44">
        <v>7.6348829317950173</v>
      </c>
      <c r="AF142" s="44">
        <v>-4.6907089460280886</v>
      </c>
      <c r="AG142" s="44">
        <v>12.47947454844005</v>
      </c>
      <c r="AH142" s="44">
        <v>7.9961291352408592</v>
      </c>
      <c r="AI142" s="44">
        <v>-0.57480569948188398</v>
      </c>
      <c r="AJ142" s="44">
        <v>1.4414514915059629</v>
      </c>
      <c r="AK142" s="44">
        <v>17.203088509033758</v>
      </c>
      <c r="AL142" s="44">
        <v>-2.7355762728317856</v>
      </c>
      <c r="AM142" s="44">
        <v>0.40017983143170177</v>
      </c>
      <c r="AN142" s="44">
        <v>-13.076091227268927</v>
      </c>
      <c r="AO142" s="44">
        <v>13.201643794377471</v>
      </c>
      <c r="AP142" s="44">
        <v>7.1786636229821843</v>
      </c>
      <c r="AQ142" s="44">
        <v>-3.4961754530299261</v>
      </c>
      <c r="AR142" s="44">
        <v>18.14647015928179</v>
      </c>
      <c r="AS142" s="44">
        <v>37.976634227297509</v>
      </c>
      <c r="AT142" s="44">
        <v>12.336905031957146</v>
      </c>
      <c r="AU142" s="44">
        <v>19.350176769562964</v>
      </c>
      <c r="AV142" s="44">
        <v>-3.9786521612924064</v>
      </c>
      <c r="AW142" s="44">
        <v>27.056206356658198</v>
      </c>
      <c r="AX142" s="44">
        <v>19.861427680711262</v>
      </c>
      <c r="AY142" s="44">
        <v>8.5998483097159841</v>
      </c>
      <c r="AZ142" s="44">
        <v>5.9599729643978083</v>
      </c>
      <c r="BA142" s="44">
        <v>9.8878635673402826</v>
      </c>
      <c r="BB142" s="44">
        <v>7.1925720133594107</v>
      </c>
      <c r="BC142" s="44">
        <v>5.0953945900932496</v>
      </c>
      <c r="BD142" s="44">
        <v>2.9175422499778003</v>
      </c>
      <c r="BE142" s="44">
        <v>-3.571428571428592</v>
      </c>
      <c r="BF142" s="44">
        <v>11.756868167157464</v>
      </c>
      <c r="BG142" s="44">
        <v>7.5051726015463061</v>
      </c>
      <c r="BH142" s="44">
        <v>11.282183077631869</v>
      </c>
      <c r="BI142" s="44">
        <v>16.784049430075765</v>
      </c>
      <c r="BJ142" s="44">
        <v>21.390752873177732</v>
      </c>
      <c r="BK142" s="44">
        <v>8.3986775439252259</v>
      </c>
      <c r="BL142" s="44">
        <v>6.1250939160125029</v>
      </c>
      <c r="BM142" s="44">
        <v>18.445851361968124</v>
      </c>
      <c r="BN142" s="44">
        <v>26.68011861143458</v>
      </c>
      <c r="BO142" s="44">
        <v>5.4784943513452866</v>
      </c>
      <c r="BP142" s="44">
        <v>26.420201348195647</v>
      </c>
      <c r="BQ142" s="44">
        <v>33.097802922024201</v>
      </c>
      <c r="BR142" s="44">
        <v>36.11825150616712</v>
      </c>
      <c r="BS142" s="44">
        <v>26.38717396311052</v>
      </c>
      <c r="BT142" s="44">
        <v>15.249337717159928</v>
      </c>
      <c r="BU142" s="44">
        <v>27.650635694672609</v>
      </c>
      <c r="BV142" s="44">
        <v>34.481945588359487</v>
      </c>
      <c r="BW142" s="44">
        <v>14.933503267152215</v>
      </c>
      <c r="BX142" s="44">
        <v>4.4365662964333028</v>
      </c>
      <c r="BY142" s="44">
        <v>0.52530868251876839</v>
      </c>
      <c r="BZ142" s="44">
        <v>0.25705150140160316</v>
      </c>
      <c r="CA142" s="44">
        <v>4.2024694601501658</v>
      </c>
      <c r="CB142" s="44">
        <v>-0.35403156586558998</v>
      </c>
      <c r="CC142" s="44">
        <v>0.33549125942375141</v>
      </c>
      <c r="CD142" s="44">
        <v>-0.59505554960949514</v>
      </c>
      <c r="CE142" s="44">
        <v>6.5332508414099835E-2</v>
      </c>
      <c r="CF142" s="44">
        <v>-1.1521529813824745</v>
      </c>
      <c r="CG142" s="44">
        <v>1.0151410698799392</v>
      </c>
      <c r="CH142" s="44">
        <v>-0.41877070944037237</v>
      </c>
      <c r="CI142" s="44">
        <v>0.22292061318364154</v>
      </c>
      <c r="CJ142" s="44">
        <v>-1.2059503669376661</v>
      </c>
      <c r="CK142" s="44">
        <v>0.36263350257705212</v>
      </c>
      <c r="CL142" s="44">
        <v>-0.96802696497483853</v>
      </c>
      <c r="CM142" s="44">
        <v>-0.1601001256702303</v>
      </c>
      <c r="CN142" s="44">
        <v>5.3624902057420263</v>
      </c>
      <c r="CO142" s="44">
        <v>0.59287709536427313</v>
      </c>
      <c r="CP142" s="44">
        <v>0.35865784707995496</v>
      </c>
      <c r="CQ142" s="44">
        <v>2.4775937496350475</v>
      </c>
      <c r="CR142" s="44">
        <v>0.31329210994738821</v>
      </c>
      <c r="CS142" s="44">
        <v>-9.1273448847436406E-2</v>
      </c>
      <c r="CT142" s="44">
        <v>0.81438105656469972</v>
      </c>
      <c r="CU142" s="44">
        <v>0.89696179599809833</v>
      </c>
      <c r="CV142" s="44">
        <v>10.943007543093151</v>
      </c>
      <c r="CW142" s="44">
        <v>2.1917463858716144</v>
      </c>
      <c r="CX142" s="44">
        <v>1.3397152338105642</v>
      </c>
      <c r="CY142" s="44">
        <v>4.5662123497757587</v>
      </c>
      <c r="CZ142" s="44">
        <v>0.75668288035041331</v>
      </c>
      <c r="DA142" s="44">
        <v>0.39464501403362767</v>
      </c>
      <c r="DB142" s="44">
        <v>1.3873239799731578</v>
      </c>
      <c r="DC142" s="44">
        <v>0.30668169927801681</v>
      </c>
      <c r="DD142" s="45">
        <v>906</v>
      </c>
      <c r="DE142" s="45">
        <v>11290</v>
      </c>
      <c r="DF142" s="44">
        <v>-23.801513877207736</v>
      </c>
      <c r="DG142" s="44">
        <v>21.423962142396213</v>
      </c>
      <c r="DH142" s="45">
        <v>1999</v>
      </c>
      <c r="DI142" s="45">
        <v>26916</v>
      </c>
      <c r="DJ142" s="44">
        <v>0.60392551585304322</v>
      </c>
      <c r="DK142" s="44">
        <v>66.394658753709194</v>
      </c>
    </row>
    <row r="143" spans="1:115" x14ac:dyDescent="0.2">
      <c r="A143" s="42">
        <v>2023</v>
      </c>
      <c r="B143" s="42" t="s">
        <v>160</v>
      </c>
      <c r="C143" s="42" t="s">
        <v>173</v>
      </c>
      <c r="D143" s="43">
        <v>109.68240469043937</v>
      </c>
      <c r="E143" s="43">
        <v>107.69315008487104</v>
      </c>
      <c r="F143" s="43">
        <v>106.03155077949842</v>
      </c>
      <c r="G143" s="43">
        <v>116.66023697988426</v>
      </c>
      <c r="H143" s="43">
        <v>92.949419750383186</v>
      </c>
      <c r="I143" s="43">
        <v>73.58962482630848</v>
      </c>
      <c r="J143" s="43">
        <v>103.90344983793017</v>
      </c>
      <c r="K143" s="43">
        <v>120.05935207320091</v>
      </c>
      <c r="L143" s="43">
        <v>116.87788806036986</v>
      </c>
      <c r="M143" s="43">
        <v>102.19241452272259</v>
      </c>
      <c r="N143" s="43">
        <v>164.1482195479808</v>
      </c>
      <c r="O143" s="43">
        <v>115.196639605356</v>
      </c>
      <c r="P143" s="43">
        <v>115.83006314179376</v>
      </c>
      <c r="Q143" s="43">
        <v>119.2914545538919</v>
      </c>
      <c r="R143" s="43">
        <v>109.50107373408504</v>
      </c>
      <c r="S143" s="43">
        <v>123.59900662767318</v>
      </c>
      <c r="T143" s="43">
        <v>156.16677619811261</v>
      </c>
      <c r="U143" s="43">
        <v>140.16675763325208</v>
      </c>
      <c r="V143" s="43">
        <v>214.87948303814659</v>
      </c>
      <c r="W143" s="43">
        <v>161.53225676051642</v>
      </c>
      <c r="X143" s="43">
        <v>140.17048683088674</v>
      </c>
      <c r="Y143" s="43">
        <v>143.85430725706379</v>
      </c>
      <c r="Z143" s="43">
        <v>119.31863187187113</v>
      </c>
      <c r="AA143" s="43">
        <v>157.74810119700257</v>
      </c>
      <c r="AB143" s="44">
        <v>6.3401370256178202</v>
      </c>
      <c r="AC143" s="44">
        <v>10.147849462365578</v>
      </c>
      <c r="AD143" s="44">
        <v>7.5835475577403555</v>
      </c>
      <c r="AE143" s="44">
        <v>7.9937029910792434</v>
      </c>
      <c r="AF143" s="44">
        <v>-3.8559537965007662</v>
      </c>
      <c r="AG143" s="44">
        <v>6.2600321027287631</v>
      </c>
      <c r="AH143" s="44">
        <v>14.614086028766327</v>
      </c>
      <c r="AI143" s="44">
        <v>-1.6530264970423647</v>
      </c>
      <c r="AJ143" s="44">
        <v>4.1400389128842363</v>
      </c>
      <c r="AK143" s="44">
        <v>2.4160071025206342</v>
      </c>
      <c r="AL143" s="44">
        <v>38.534921047111851</v>
      </c>
      <c r="AM143" s="44">
        <v>2.2434919209479487</v>
      </c>
      <c r="AN143" s="44">
        <v>-7.3785262307263233</v>
      </c>
      <c r="AO143" s="44">
        <v>21.181423779334786</v>
      </c>
      <c r="AP143" s="44">
        <v>14.379017807888861</v>
      </c>
      <c r="AQ143" s="44">
        <v>-7.3332714234044083</v>
      </c>
      <c r="AR143" s="44">
        <v>21.336368187749667</v>
      </c>
      <c r="AS143" s="44">
        <v>21.822570406727969</v>
      </c>
      <c r="AT143" s="44">
        <v>58.780549894064805</v>
      </c>
      <c r="AU143" s="44">
        <v>21.862773186497964</v>
      </c>
      <c r="AV143" s="44">
        <v>2.2487617249532521</v>
      </c>
      <c r="AW143" s="44">
        <v>33.720616113871607</v>
      </c>
      <c r="AX143" s="44">
        <v>23.012248264623913</v>
      </c>
      <c r="AY143" s="44">
        <v>4.7502140779027036</v>
      </c>
      <c r="AZ143" s="44">
        <v>6.3401370256178202</v>
      </c>
      <c r="BA143" s="44">
        <v>10.147849462365578</v>
      </c>
      <c r="BB143" s="44">
        <v>7.5835475577403555</v>
      </c>
      <c r="BC143" s="44">
        <v>7.9937029910792434</v>
      </c>
      <c r="BD143" s="44">
        <v>-3.8559537965007662</v>
      </c>
      <c r="BE143" s="44">
        <v>6.2600321027287631</v>
      </c>
      <c r="BF143" s="44">
        <v>14.614086028766327</v>
      </c>
      <c r="BG143" s="44">
        <v>-1.6530264970423647</v>
      </c>
      <c r="BH143" s="44">
        <v>4.1400389128842363</v>
      </c>
      <c r="BI143" s="44">
        <v>2.4160071025206342</v>
      </c>
      <c r="BJ143" s="44">
        <v>38.534921047111851</v>
      </c>
      <c r="BK143" s="44">
        <v>2.2434919209479487</v>
      </c>
      <c r="BL143" s="44">
        <v>-7.3785262307263233</v>
      </c>
      <c r="BM143" s="44">
        <v>21.181423779334786</v>
      </c>
      <c r="BN143" s="44">
        <v>14.379017807888861</v>
      </c>
      <c r="BO143" s="44">
        <v>-7.3332714234044083</v>
      </c>
      <c r="BP143" s="44">
        <v>21.336368187749667</v>
      </c>
      <c r="BQ143" s="44">
        <v>21.822570406727969</v>
      </c>
      <c r="BR143" s="44">
        <v>58.780549894064805</v>
      </c>
      <c r="BS143" s="44">
        <v>21.862773186497964</v>
      </c>
      <c r="BT143" s="44">
        <v>2.2487617249532521</v>
      </c>
      <c r="BU143" s="44">
        <v>33.720616113871607</v>
      </c>
      <c r="BV143" s="44">
        <v>23.012248264623913</v>
      </c>
      <c r="BW143" s="44">
        <v>4.7502140779027036</v>
      </c>
      <c r="BX143" s="44">
        <v>6.4759982390147819</v>
      </c>
      <c r="BY143" s="44">
        <v>0.76433444620243984</v>
      </c>
      <c r="BZ143" s="44">
        <v>0.36997802462227125</v>
      </c>
      <c r="CA143" s="44">
        <v>4.4368682486873503</v>
      </c>
      <c r="CB143" s="44">
        <v>-0.31132646955075005</v>
      </c>
      <c r="CC143" s="44">
        <v>0.18176245976765326</v>
      </c>
      <c r="CD143" s="44">
        <v>1.0893763248052601</v>
      </c>
      <c r="CE143" s="44">
        <v>-5.4994795519442918E-2</v>
      </c>
      <c r="CF143" s="44">
        <v>3.4242078510527434</v>
      </c>
      <c r="CG143" s="44">
        <v>6.7569983410613738E-2</v>
      </c>
      <c r="CH143" s="44">
        <v>2.7271242723256468</v>
      </c>
      <c r="CI143" s="44">
        <v>1.2268025593371963</v>
      </c>
      <c r="CJ143" s="44">
        <v>-0.93621056028198479</v>
      </c>
      <c r="CK143" s="44">
        <v>0.43160316005440158</v>
      </c>
      <c r="CL143" s="44">
        <v>0.35657357462963546</v>
      </c>
      <c r="CM143" s="44">
        <v>-0.44925513842276571</v>
      </c>
      <c r="CN143" s="44">
        <v>6.4759982390147854</v>
      </c>
      <c r="CO143" s="44">
        <v>0.76433444620243962</v>
      </c>
      <c r="CP143" s="44">
        <v>0.3699780246222717</v>
      </c>
      <c r="CQ143" s="44">
        <v>4.4368682486873547</v>
      </c>
      <c r="CR143" s="44">
        <v>-0.31132646955075033</v>
      </c>
      <c r="CS143" s="44">
        <v>0.18176245976765287</v>
      </c>
      <c r="CT143" s="44">
        <v>1.0893763248052601</v>
      </c>
      <c r="CU143" s="44">
        <v>-5.4994795519443002E-2</v>
      </c>
      <c r="CV143" s="44">
        <v>3.4242078510527501</v>
      </c>
      <c r="CW143" s="44">
        <v>6.7569983410614889E-2</v>
      </c>
      <c r="CX143" s="44">
        <v>2.7271242723256468</v>
      </c>
      <c r="CY143" s="44">
        <v>1.2268025593372025</v>
      </c>
      <c r="CZ143" s="44">
        <v>-0.93621056028198513</v>
      </c>
      <c r="DA143" s="44">
        <v>0.43160316005440202</v>
      </c>
      <c r="DB143" s="44">
        <v>0.35657357462963524</v>
      </c>
      <c r="DC143" s="44">
        <v>-0.4492551384227656</v>
      </c>
      <c r="DD143" s="45">
        <v>519</v>
      </c>
      <c r="DE143" s="45">
        <v>519</v>
      </c>
      <c r="DF143" s="44">
        <v>-36.240786240786235</v>
      </c>
      <c r="DG143" s="44">
        <v>-36.240786240786235</v>
      </c>
      <c r="DH143" s="45">
        <v>2143</v>
      </c>
      <c r="DI143" s="45">
        <v>2143</v>
      </c>
      <c r="DJ143" s="44">
        <v>18.791574279379162</v>
      </c>
      <c r="DK143" s="44">
        <v>18.791574279379162</v>
      </c>
    </row>
    <row r="144" spans="1:115" x14ac:dyDescent="0.2">
      <c r="A144" s="42">
        <v>2023</v>
      </c>
      <c r="B144" s="42" t="s">
        <v>162</v>
      </c>
      <c r="C144" s="42" t="s">
        <v>173</v>
      </c>
      <c r="D144" s="43">
        <v>108.53367116159363</v>
      </c>
      <c r="E144" s="43">
        <v>109.33581558342003</v>
      </c>
      <c r="F144" s="43">
        <v>105.71209568907764</v>
      </c>
      <c r="G144" s="43">
        <v>115.81939141046334</v>
      </c>
      <c r="H144" s="43">
        <v>92.801620319684702</v>
      </c>
      <c r="I144" s="43">
        <v>72.922649374710517</v>
      </c>
      <c r="J144" s="43">
        <v>96.138789327570819</v>
      </c>
      <c r="K144" s="43">
        <v>120.84082103701262</v>
      </c>
      <c r="L144" s="43">
        <v>105.19313517364228</v>
      </c>
      <c r="M144" s="43">
        <v>89.041654558412986</v>
      </c>
      <c r="N144" s="43">
        <v>113.93499974593466</v>
      </c>
      <c r="O144" s="43">
        <v>109.27494801938298</v>
      </c>
      <c r="P144" s="43">
        <v>103.11683454028022</v>
      </c>
      <c r="Q144" s="43">
        <v>115.48789388514327</v>
      </c>
      <c r="R144" s="43">
        <v>87.99377289456524</v>
      </c>
      <c r="S144" s="43">
        <v>114.67242677431371</v>
      </c>
      <c r="T144" s="43">
        <v>143.11864363389662</v>
      </c>
      <c r="U144" s="43">
        <v>124.61810204118422</v>
      </c>
      <c r="V144" s="43">
        <v>151.69046316599909</v>
      </c>
      <c r="W144" s="43">
        <v>156.08013256543046</v>
      </c>
      <c r="X144" s="43">
        <v>123.7436863495019</v>
      </c>
      <c r="Y144" s="43">
        <v>143.24589785783743</v>
      </c>
      <c r="Z144" s="43">
        <v>96.720654244170092</v>
      </c>
      <c r="AA144" s="43">
        <v>147.92672676924653</v>
      </c>
      <c r="AB144" s="44">
        <v>5.1442065377877766</v>
      </c>
      <c r="AC144" s="44">
        <v>9.6901779828609147</v>
      </c>
      <c r="AD144" s="44">
        <v>7.2234636869906499</v>
      </c>
      <c r="AE144" s="44">
        <v>6.9627432161242675</v>
      </c>
      <c r="AF144" s="44">
        <v>-3.8127659574468287</v>
      </c>
      <c r="AG144" s="44">
        <v>3.6334913112164413</v>
      </c>
      <c r="AH144" s="44">
        <v>8.7514715047434031</v>
      </c>
      <c r="AI144" s="44">
        <v>-1.3326871819723696</v>
      </c>
      <c r="AJ144" s="44">
        <v>-1.2056666010150208</v>
      </c>
      <c r="AK144" s="44">
        <v>-6.7088557283058403</v>
      </c>
      <c r="AL144" s="44">
        <v>-6.1878207946510777</v>
      </c>
      <c r="AM144" s="44">
        <v>3.7803122469634465</v>
      </c>
      <c r="AN144" s="44">
        <v>-16.388474172041846</v>
      </c>
      <c r="AO144" s="44">
        <v>8.1179635707916198</v>
      </c>
      <c r="AP144" s="44">
        <v>-4.7611628351007411</v>
      </c>
      <c r="AQ144" s="44">
        <v>4.3039258818435844</v>
      </c>
      <c r="AR144" s="44">
        <v>15.135128373076912</v>
      </c>
      <c r="AS144" s="44">
        <v>11.854486964811839</v>
      </c>
      <c r="AT144" s="44">
        <v>8.0277566046889071</v>
      </c>
      <c r="AU144" s="44">
        <v>22.983959053022417</v>
      </c>
      <c r="AV144" s="44">
        <v>-9.469283884714951</v>
      </c>
      <c r="AW144" s="44">
        <v>21.884757675629587</v>
      </c>
      <c r="AX144" s="44">
        <v>1.9321192616292615</v>
      </c>
      <c r="AY144" s="44">
        <v>17.85081350653579</v>
      </c>
      <c r="AZ144" s="44">
        <v>5.7419381292970639</v>
      </c>
      <c r="BA144" s="44">
        <v>9.9168053244592222</v>
      </c>
      <c r="BB144" s="44">
        <v>7.4034754426813842</v>
      </c>
      <c r="BC144" s="44">
        <v>7.4776151998253049</v>
      </c>
      <c r="BD144" s="44">
        <v>-3.8343819078388131</v>
      </c>
      <c r="BE144" s="44">
        <v>4.936305732484092</v>
      </c>
      <c r="BF144" s="44">
        <v>11.719658119658094</v>
      </c>
      <c r="BG144" s="44">
        <v>-1.4925976862713353</v>
      </c>
      <c r="BH144" s="44">
        <v>1.5375132333148134</v>
      </c>
      <c r="BI144" s="44">
        <v>-2.0450744134824062</v>
      </c>
      <c r="BJ144" s="44">
        <v>15.897557156692166</v>
      </c>
      <c r="BK144" s="44">
        <v>2.9859041885375692</v>
      </c>
      <c r="BL144" s="44">
        <v>-11.8521419237684</v>
      </c>
      <c r="BM144" s="44">
        <v>14.383144977086971</v>
      </c>
      <c r="BN144" s="44">
        <v>4.9789627567678574</v>
      </c>
      <c r="BO144" s="44">
        <v>-2.075187452325622</v>
      </c>
      <c r="BP144" s="44">
        <v>18.289678789298279</v>
      </c>
      <c r="BQ144" s="44">
        <v>16.918795021690979</v>
      </c>
      <c r="BR144" s="44">
        <v>32.936017545893705</v>
      </c>
      <c r="BS144" s="44">
        <v>22.411176927530473</v>
      </c>
      <c r="BT144" s="44">
        <v>-3.6016847152306464</v>
      </c>
      <c r="BU144" s="44">
        <v>27.541171325824187</v>
      </c>
      <c r="BV144" s="44">
        <v>12.588086533274389</v>
      </c>
      <c r="BW144" s="44">
        <v>10.705675854519203</v>
      </c>
      <c r="BX144" s="44">
        <v>6.5010728461715566</v>
      </c>
      <c r="BY144" s="44">
        <v>0.91622142394294614</v>
      </c>
      <c r="BZ144" s="44">
        <v>0.36893374449625688</v>
      </c>
      <c r="CA144" s="44">
        <v>4.520337331391997</v>
      </c>
      <c r="CB144" s="44">
        <v>-0.32067749838003379</v>
      </c>
      <c r="CC144" s="44">
        <v>0.10284118023849373</v>
      </c>
      <c r="CD144" s="44">
        <v>0.9414642590923934</v>
      </c>
      <c r="CE144" s="44">
        <v>-2.8047594610496818E-2</v>
      </c>
      <c r="CF144" s="44">
        <v>-0.22645179701874635</v>
      </c>
      <c r="CG144" s="44">
        <v>0.10414714625911253</v>
      </c>
      <c r="CH144" s="44">
        <v>-0.45951631068686621</v>
      </c>
      <c r="CI144" s="44">
        <v>2.011451802859523</v>
      </c>
      <c r="CJ144" s="44">
        <v>-1.881400707274907</v>
      </c>
      <c r="CK144" s="44">
        <v>0.26068664787673584</v>
      </c>
      <c r="CL144" s="44">
        <v>-0.51562111807152544</v>
      </c>
      <c r="CM144" s="44">
        <v>0.25380074201918101</v>
      </c>
      <c r="CN144" s="44">
        <v>6.5059303616961159</v>
      </c>
      <c r="CO144" s="44">
        <v>0.85183279590227334</v>
      </c>
      <c r="CP144" s="44">
        <v>0.379868955987333</v>
      </c>
      <c r="CQ144" s="44">
        <v>4.4738725198483893</v>
      </c>
      <c r="CR144" s="44">
        <v>-0.32533011438021231</v>
      </c>
      <c r="CS144" s="44">
        <v>0.15169625132506245</v>
      </c>
      <c r="CT144" s="44">
        <v>1.0155313879915173</v>
      </c>
      <c r="CU144" s="44">
        <v>-4.1541434978247284E-2</v>
      </c>
      <c r="CV144" s="44">
        <v>1.8803968415765473</v>
      </c>
      <c r="CW144" s="44">
        <v>0.20284227724938322</v>
      </c>
      <c r="CX144" s="44">
        <v>1.1769904330444996</v>
      </c>
      <c r="CY144" s="44">
        <v>1.6084933439315627</v>
      </c>
      <c r="CZ144" s="44">
        <v>-1.2812760978959534</v>
      </c>
      <c r="DA144" s="44">
        <v>0.34830562765157791</v>
      </c>
      <c r="DB144" s="44">
        <v>-6.7703488433231762E-2</v>
      </c>
      <c r="DC144" s="44">
        <v>-0.10725525397129078</v>
      </c>
      <c r="DD144" s="45">
        <v>494</v>
      </c>
      <c r="DE144" s="45">
        <v>1013</v>
      </c>
      <c r="DF144" s="44">
        <v>-44.117647058823529</v>
      </c>
      <c r="DG144" s="44">
        <v>-40.341578327444047</v>
      </c>
      <c r="DH144" s="45">
        <v>1942</v>
      </c>
      <c r="DI144" s="45">
        <v>4085</v>
      </c>
      <c r="DJ144" s="44">
        <v>-17.008547008547005</v>
      </c>
      <c r="DK144" s="44">
        <v>-1.4237451737451723</v>
      </c>
    </row>
    <row r="145" spans="1:115" x14ac:dyDescent="0.2">
      <c r="A145" s="42">
        <v>2023</v>
      </c>
      <c r="B145" s="42" t="s">
        <v>163</v>
      </c>
      <c r="C145" s="42" t="s">
        <v>173</v>
      </c>
      <c r="D145" s="43">
        <v>109.67651454696023</v>
      </c>
      <c r="E145" s="43">
        <v>109.33581558342003</v>
      </c>
      <c r="F145" s="43">
        <v>106.67046096033989</v>
      </c>
      <c r="G145" s="43">
        <v>118.10573554304608</v>
      </c>
      <c r="H145" s="43">
        <v>93.039741624698948</v>
      </c>
      <c r="I145" s="43">
        <v>69.031959240389057</v>
      </c>
      <c r="J145" s="43">
        <v>94.42596055841399</v>
      </c>
      <c r="K145" s="43">
        <v>123.61058445305414</v>
      </c>
      <c r="L145" s="43">
        <v>117.01874622427577</v>
      </c>
      <c r="M145" s="43">
        <v>113.53451187045447</v>
      </c>
      <c r="N145" s="43">
        <v>122.88421724817435</v>
      </c>
      <c r="O145" s="43">
        <v>119.48994752967681</v>
      </c>
      <c r="P145" s="43">
        <v>114.27889448151353</v>
      </c>
      <c r="Q145" s="43">
        <v>82.700423445147237</v>
      </c>
      <c r="R145" s="43">
        <v>110.81774886862658</v>
      </c>
      <c r="S145" s="43">
        <v>127.07492938072458</v>
      </c>
      <c r="T145" s="43">
        <v>160.94818718135056</v>
      </c>
      <c r="U145" s="43">
        <v>160.20997998213244</v>
      </c>
      <c r="V145" s="43">
        <v>166.2055683788748</v>
      </c>
      <c r="W145" s="43">
        <v>172.57349749230133</v>
      </c>
      <c r="X145" s="43">
        <v>138.75662695108176</v>
      </c>
      <c r="Y145" s="43">
        <v>104.55895647965751</v>
      </c>
      <c r="Z145" s="43">
        <v>122.71636678580116</v>
      </c>
      <c r="AA145" s="43">
        <v>165.84397516692889</v>
      </c>
      <c r="AB145" s="44">
        <v>6.1282691842216463</v>
      </c>
      <c r="AC145" s="44">
        <v>9.6901779828609147</v>
      </c>
      <c r="AD145" s="44">
        <v>7.0118245109245914</v>
      </c>
      <c r="AE145" s="44">
        <v>8.6004691164972549</v>
      </c>
      <c r="AF145" s="44">
        <v>-3.533117657074758</v>
      </c>
      <c r="AG145" s="44">
        <v>3.8461538461538325</v>
      </c>
      <c r="AH145" s="44">
        <v>6.6617801626375872</v>
      </c>
      <c r="AI145" s="44">
        <v>1.2149684108213155</v>
      </c>
      <c r="AJ145" s="44">
        <v>-5.211251736810862</v>
      </c>
      <c r="AK145" s="44">
        <v>3.3301979987623742</v>
      </c>
      <c r="AL145" s="44">
        <v>1.5954229422063593</v>
      </c>
      <c r="AM145" s="44">
        <v>-6.486603637012422</v>
      </c>
      <c r="AN145" s="44">
        <v>-16.543618103284008</v>
      </c>
      <c r="AO145" s="44">
        <v>1.6678373783848732</v>
      </c>
      <c r="AP145" s="44">
        <v>-3.0652362796683819</v>
      </c>
      <c r="AQ145" s="44">
        <v>1.8559784025174997</v>
      </c>
      <c r="AR145" s="44">
        <v>10.807276004888866</v>
      </c>
      <c r="AS145" s="44">
        <v>23.586456828645709</v>
      </c>
      <c r="AT145" s="44">
        <v>17.346546493378323</v>
      </c>
      <c r="AU145" s="44">
        <v>11.253788587208335</v>
      </c>
      <c r="AV145" s="44">
        <v>-9.0146957541729638</v>
      </c>
      <c r="AW145" s="44">
        <v>15.543169859611927</v>
      </c>
      <c r="AX145" s="44">
        <v>6.728442031218318</v>
      </c>
      <c r="AY145" s="44">
        <v>15.207821079870932</v>
      </c>
      <c r="AZ145" s="44">
        <v>5.870848236263182</v>
      </c>
      <c r="BA145" s="44">
        <v>9.8407784166298029</v>
      </c>
      <c r="BB145" s="44">
        <v>7.2719513099170685</v>
      </c>
      <c r="BC145" s="44">
        <v>7.8532814044062205</v>
      </c>
      <c r="BD145" s="44">
        <v>-3.7340516019279901</v>
      </c>
      <c r="BE145" s="44">
        <v>4.5846817691477915</v>
      </c>
      <c r="BF145" s="44">
        <v>10.046303498384844</v>
      </c>
      <c r="BG145" s="44">
        <v>-0.59080608611199459</v>
      </c>
      <c r="BH145" s="44">
        <v>-0.89745377942441751</v>
      </c>
      <c r="BI145" s="44">
        <v>-0.10929439727986878</v>
      </c>
      <c r="BJ145" s="44">
        <v>11.104153478737388</v>
      </c>
      <c r="BK145" s="44">
        <v>-0.51492222995478398</v>
      </c>
      <c r="BL145" s="44">
        <v>-13.519374571315568</v>
      </c>
      <c r="BM145" s="44">
        <v>10.774253755394959</v>
      </c>
      <c r="BN145" s="44">
        <v>1.9383649934638703</v>
      </c>
      <c r="BO145" s="44">
        <v>-0.74273339905883695</v>
      </c>
      <c r="BP145" s="44">
        <v>15.560757893622569</v>
      </c>
      <c r="BQ145" s="44">
        <v>19.346057079199518</v>
      </c>
      <c r="BR145" s="44">
        <v>27.645854064627784</v>
      </c>
      <c r="BS145" s="44">
        <v>18.236595338379935</v>
      </c>
      <c r="BT145" s="44">
        <v>-5.538228598789785</v>
      </c>
      <c r="BU145" s="44">
        <v>24.10090139943517</v>
      </c>
      <c r="BV145" s="44">
        <v>10.392519595513882</v>
      </c>
      <c r="BW145" s="44">
        <v>12.248508424792925</v>
      </c>
      <c r="BX145" s="44">
        <v>6.9421906958455715</v>
      </c>
      <c r="BY145" s="44">
        <v>0.76865497205218336</v>
      </c>
      <c r="BZ145" s="44">
        <v>0.37554797702882431</v>
      </c>
      <c r="CA145" s="44">
        <v>4.9333673660804083</v>
      </c>
      <c r="CB145" s="44">
        <v>-0.24224277907099295</v>
      </c>
      <c r="CC145" s="44">
        <v>9.3170299642688276E-2</v>
      </c>
      <c r="CD145" s="44">
        <v>0.71741130724870605</v>
      </c>
      <c r="CE145" s="44">
        <v>0.29628155286375452</v>
      </c>
      <c r="CF145" s="44">
        <v>-5.5707270018981863</v>
      </c>
      <c r="CG145" s="44">
        <v>0.23478350376166982</v>
      </c>
      <c r="CH145" s="44">
        <v>-0.14496815919729453</v>
      </c>
      <c r="CI145" s="44">
        <v>-3.5889123683701185</v>
      </c>
      <c r="CJ145" s="44">
        <v>-1.8128934167797461</v>
      </c>
      <c r="CK145" s="44">
        <v>0.11648032056812507</v>
      </c>
      <c r="CL145" s="44">
        <v>-0.52279628501079489</v>
      </c>
      <c r="CM145" s="44">
        <v>0.14757940312997303</v>
      </c>
      <c r="CN145" s="44">
        <v>6.5297920428830381</v>
      </c>
      <c r="CO145" s="44">
        <v>0.7732816861192674</v>
      </c>
      <c r="CP145" s="44">
        <v>0.40121303424755916</v>
      </c>
      <c r="CQ145" s="44">
        <v>4.5837902357913611</v>
      </c>
      <c r="CR145" s="44">
        <v>-0.28788438676006539</v>
      </c>
      <c r="CS145" s="44">
        <v>0.1257747320796396</v>
      </c>
      <c r="CT145" s="44">
        <v>0.8624996706738226</v>
      </c>
      <c r="CU145" s="44">
        <v>7.1117070731453874E-2</v>
      </c>
      <c r="CV145" s="44">
        <v>-1.1343276413293943</v>
      </c>
      <c r="CW145" s="44">
        <v>-7.6190339555169864E-2</v>
      </c>
      <c r="CX145" s="44">
        <v>0.64780385158628873</v>
      </c>
      <c r="CY145" s="44">
        <v>-0.2765225501264979</v>
      </c>
      <c r="CZ145" s="44">
        <v>-1.4450550562837667</v>
      </c>
      <c r="DA145" s="44">
        <v>0.26281839910289329</v>
      </c>
      <c r="DB145" s="44">
        <v>-0.23194620129565152</v>
      </c>
      <c r="DC145" s="44">
        <v>-1.5235744757490177E-2</v>
      </c>
      <c r="DD145" s="45">
        <v>716</v>
      </c>
      <c r="DE145" s="45">
        <v>1729</v>
      </c>
      <c r="DF145" s="44">
        <v>-13.838748495788211</v>
      </c>
      <c r="DG145" s="44">
        <v>-31.633056544088578</v>
      </c>
      <c r="DH145" s="45">
        <v>2599</v>
      </c>
      <c r="DI145" s="45">
        <v>6684</v>
      </c>
      <c r="DJ145" s="44">
        <v>8.2014987510407913</v>
      </c>
      <c r="DK145" s="44">
        <v>2.1081576535288749</v>
      </c>
    </row>
    <row r="146" spans="1:115" x14ac:dyDescent="0.2">
      <c r="A146" s="42">
        <v>2023</v>
      </c>
      <c r="B146" s="42" t="s">
        <v>164</v>
      </c>
      <c r="C146" s="42" t="s">
        <v>173</v>
      </c>
      <c r="D146" s="43">
        <v>109.40526721756206</v>
      </c>
      <c r="E146" s="43">
        <v>106.83896402562559</v>
      </c>
      <c r="F146" s="43">
        <v>106.58233541814748</v>
      </c>
      <c r="G146" s="43">
        <v>118.44585285202534</v>
      </c>
      <c r="H146" s="43">
        <v>90.658528574556613</v>
      </c>
      <c r="I146" s="43">
        <v>70.365910143584983</v>
      </c>
      <c r="J146" s="43">
        <v>93.866444655980359</v>
      </c>
      <c r="K146" s="43">
        <v>123.84799274585771</v>
      </c>
      <c r="L146" s="43">
        <v>110.71381701864944</v>
      </c>
      <c r="M146" s="43">
        <v>99.216035094164113</v>
      </c>
      <c r="N146" s="43">
        <v>152.73217795437895</v>
      </c>
      <c r="O146" s="43">
        <v>111.79498111806765</v>
      </c>
      <c r="P146" s="43">
        <v>99.72402019403016</v>
      </c>
      <c r="Q146" s="43">
        <v>77.396308319411887</v>
      </c>
      <c r="R146" s="43">
        <v>113.45146809766871</v>
      </c>
      <c r="S146" s="43">
        <v>116.90168225511854</v>
      </c>
      <c r="T146" s="43">
        <v>153.30644607828972</v>
      </c>
      <c r="U146" s="43">
        <v>141.49330491345879</v>
      </c>
      <c r="V146" s="43">
        <v>205.76204766023528</v>
      </c>
      <c r="W146" s="43">
        <v>162.86588545504</v>
      </c>
      <c r="X146" s="43">
        <v>121.85684196490472</v>
      </c>
      <c r="Y146" s="43">
        <v>98.575244859377079</v>
      </c>
      <c r="Z146" s="43">
        <v>126.26302342404216</v>
      </c>
      <c r="AA146" s="43">
        <v>154.45790267813132</v>
      </c>
      <c r="AB146" s="44">
        <v>5.0947682823792251</v>
      </c>
      <c r="AC146" s="44">
        <v>5.5158987670343995</v>
      </c>
      <c r="AD146" s="44">
        <v>6.9825298539422098</v>
      </c>
      <c r="AE146" s="44">
        <v>8.1055445373803714</v>
      </c>
      <c r="AF146" s="44">
        <v>-5.6002051983584211</v>
      </c>
      <c r="AG146" s="44">
        <v>6.7453625632377667</v>
      </c>
      <c r="AH146" s="44">
        <v>4.4893286450241376</v>
      </c>
      <c r="AI146" s="44">
        <v>-4.7900367236153318E-2</v>
      </c>
      <c r="AJ146" s="44">
        <v>-2.9930955392155734</v>
      </c>
      <c r="AK146" s="44">
        <v>-18.442840720854235</v>
      </c>
      <c r="AL146" s="44">
        <v>22.723994473092681</v>
      </c>
      <c r="AM146" s="44">
        <v>0.61414986557195572</v>
      </c>
      <c r="AN146" s="44">
        <v>-18.148717352564546</v>
      </c>
      <c r="AO146" s="44">
        <v>1.4296813744670844</v>
      </c>
      <c r="AP146" s="44">
        <v>-0.17476885543118437</v>
      </c>
      <c r="AQ146" s="44">
        <v>-1.3496272021336075</v>
      </c>
      <c r="AR146" s="44">
        <v>11.576108941584229</v>
      </c>
      <c r="AS146" s="44">
        <v>-2.5008867630667675</v>
      </c>
      <c r="AT146" s="44">
        <v>39.8377646162551</v>
      </c>
      <c r="AU146" s="44">
        <v>16.993685944947167</v>
      </c>
      <c r="AV146" s="44">
        <v>-12.001754852334113</v>
      </c>
      <c r="AW146" s="44">
        <v>13.802535259006321</v>
      </c>
      <c r="AX146" s="44">
        <v>6.973497815637586</v>
      </c>
      <c r="AY146" s="44">
        <v>11.814476311410216</v>
      </c>
      <c r="AZ146" s="44">
        <v>5.6756117329327171</v>
      </c>
      <c r="BA146" s="44">
        <v>8.7415470888998712</v>
      </c>
      <c r="BB146" s="44">
        <v>7.199222006003847</v>
      </c>
      <c r="BC146" s="44">
        <v>7.9168749864139354</v>
      </c>
      <c r="BD146" s="44">
        <v>-4.1987820976876922</v>
      </c>
      <c r="BE146" s="44">
        <v>5.1082958724969485</v>
      </c>
      <c r="BF146" s="44">
        <v>8.649617034103807</v>
      </c>
      <c r="BG146" s="44">
        <v>-0.4536839133766124</v>
      </c>
      <c r="BH146" s="44">
        <v>-1.421627149181004</v>
      </c>
      <c r="BI146" s="44">
        <v>-5.3355237702282228</v>
      </c>
      <c r="BJ146" s="44">
        <v>14.083703196097463</v>
      </c>
      <c r="BK146" s="44">
        <v>-0.24031808518325537</v>
      </c>
      <c r="BL146" s="44">
        <v>-14.63149987830279</v>
      </c>
      <c r="BM146" s="44">
        <v>8.8094445530966681</v>
      </c>
      <c r="BN146" s="44">
        <v>1.3612013335646767</v>
      </c>
      <c r="BO146" s="44">
        <v>-0.89053508524719049</v>
      </c>
      <c r="BP146" s="44">
        <v>14.538669435037054</v>
      </c>
      <c r="BQ146" s="44">
        <v>13.020589142782324</v>
      </c>
      <c r="BR146" s="44">
        <v>30.823651770420923</v>
      </c>
      <c r="BS146" s="44">
        <v>17.924158420950942</v>
      </c>
      <c r="BT146" s="44">
        <v>-7.1230667279555737</v>
      </c>
      <c r="BU146" s="44">
        <v>21.883093451346269</v>
      </c>
      <c r="BV146" s="44">
        <v>9.4427495789760396</v>
      </c>
      <c r="BW146" s="44">
        <v>12.141099442860991</v>
      </c>
      <c r="BX146" s="44">
        <v>5.602800224088214</v>
      </c>
      <c r="BY146" s="44">
        <v>0.41976799568287521</v>
      </c>
      <c r="BZ146" s="44">
        <v>0.3558979709858206</v>
      </c>
      <c r="CA146" s="44">
        <v>4.525191250163795</v>
      </c>
      <c r="CB146" s="44">
        <v>-0.4382193361524569</v>
      </c>
      <c r="CC146" s="44">
        <v>0.16606206422619363</v>
      </c>
      <c r="CD146" s="44">
        <v>0.44770859696538318</v>
      </c>
      <c r="CE146" s="44">
        <v>0.12639168221660385</v>
      </c>
      <c r="CF146" s="44">
        <v>-4.4581477143087458</v>
      </c>
      <c r="CG146" s="44">
        <v>-4.0702738277404364</v>
      </c>
      <c r="CH146" s="44">
        <v>1.6053764974023375</v>
      </c>
      <c r="CI146" s="44">
        <v>0.36279434733038679</v>
      </c>
      <c r="CJ146" s="44">
        <v>-2.0617246236336162</v>
      </c>
      <c r="CK146" s="44">
        <v>4.9102889497370288E-2</v>
      </c>
      <c r="CL146" s="44">
        <v>-0.34525434148286949</v>
      </c>
      <c r="CM146" s="44">
        <v>1.8313443180818462E-3</v>
      </c>
      <c r="CN146" s="44">
        <v>6.2425618148738247</v>
      </c>
      <c r="CO146" s="44">
        <v>0.68113921844369596</v>
      </c>
      <c r="CP146" s="44">
        <v>0.37319395522919568</v>
      </c>
      <c r="CQ146" s="44">
        <v>4.5672299212851923</v>
      </c>
      <c r="CR146" s="44">
        <v>-0.32536871695334468</v>
      </c>
      <c r="CS146" s="44">
        <v>0.14736742886260604</v>
      </c>
      <c r="CT146" s="44">
        <v>0.71406067105574866</v>
      </c>
      <c r="CU146" s="44">
        <v>8.4939336950730374E-2</v>
      </c>
      <c r="CV146" s="44">
        <v>-1.8559680569975641</v>
      </c>
      <c r="CW146" s="44">
        <v>-1.0291988434766892</v>
      </c>
      <c r="CX146" s="44">
        <v>0.96149126735295265</v>
      </c>
      <c r="CY146" s="44">
        <v>-0.11337146608964423</v>
      </c>
      <c r="CZ146" s="44">
        <v>-1.5957049809972776</v>
      </c>
      <c r="DA146" s="44">
        <v>0.20508815696723853</v>
      </c>
      <c r="DB146" s="44">
        <v>-0.2733160875313011</v>
      </c>
      <c r="DC146" s="44">
        <v>-1.0956103222843055E-2</v>
      </c>
      <c r="DD146" s="45">
        <v>440</v>
      </c>
      <c r="DE146" s="45">
        <v>2169</v>
      </c>
      <c r="DF146" s="44">
        <v>-58.412098298676753</v>
      </c>
      <c r="DG146" s="44">
        <v>-39.531642040702543</v>
      </c>
      <c r="DH146" s="45">
        <v>1943</v>
      </c>
      <c r="DI146" s="45">
        <v>8627</v>
      </c>
      <c r="DJ146" s="44">
        <v>-19.777043765483072</v>
      </c>
      <c r="DK146" s="44">
        <v>-3.8024085637823335</v>
      </c>
    </row>
    <row r="147" spans="1:115" x14ac:dyDescent="0.2">
      <c r="A147" s="42">
        <v>2023</v>
      </c>
      <c r="B147" s="42" t="s">
        <v>165</v>
      </c>
      <c r="C147" s="42" t="s">
        <v>173</v>
      </c>
      <c r="D147" s="43">
        <v>109.3490516051959</v>
      </c>
      <c r="E147" s="43">
        <v>106.77325740568362</v>
      </c>
      <c r="F147" s="43">
        <v>106.00951939400399</v>
      </c>
      <c r="G147" s="43">
        <v>118.6914931307326</v>
      </c>
      <c r="H147" s="43">
        <v>89.722465513466176</v>
      </c>
      <c r="I147" s="43">
        <v>68.364983788791108</v>
      </c>
      <c r="J147" s="43">
        <v>93.775844706789783</v>
      </c>
      <c r="K147" s="43">
        <v>124.54043359986811</v>
      </c>
      <c r="L147" s="43">
        <v>112.88435131829448</v>
      </c>
      <c r="M147" s="43">
        <v>105.95082394203146</v>
      </c>
      <c r="N147" s="43">
        <v>111.15222659998936</v>
      </c>
      <c r="O147" s="43">
        <v>116.03480401507105</v>
      </c>
      <c r="P147" s="43">
        <v>107.78644881889126</v>
      </c>
      <c r="Q147" s="43">
        <v>69.095909574775916</v>
      </c>
      <c r="R147" s="43">
        <v>119.55890666331686</v>
      </c>
      <c r="S147" s="43">
        <v>128.83673014736593</v>
      </c>
      <c r="T147" s="43">
        <v>156.48472914739025</v>
      </c>
      <c r="U147" s="43">
        <v>152.39377279023807</v>
      </c>
      <c r="V147" s="43">
        <v>152.50178360742962</v>
      </c>
      <c r="W147" s="43">
        <v>168.52557507185148</v>
      </c>
      <c r="X147" s="43">
        <v>131.31682173999161</v>
      </c>
      <c r="Y147" s="43">
        <v>88.268751740181557</v>
      </c>
      <c r="Z147" s="43">
        <v>133.88961864473913</v>
      </c>
      <c r="AA147" s="43">
        <v>170.96285096413965</v>
      </c>
      <c r="AB147" s="44">
        <v>4.0795087383693529</v>
      </c>
      <c r="AC147" s="44">
        <v>5.1779935275080957</v>
      </c>
      <c r="AD147" s="44">
        <v>6.4075630251208437</v>
      </c>
      <c r="AE147" s="44">
        <v>7.1836873986861116</v>
      </c>
      <c r="AF147" s="44">
        <v>-6.4469178082191885</v>
      </c>
      <c r="AG147" s="44">
        <v>0.98522167487684609</v>
      </c>
      <c r="AH147" s="44">
        <v>2.1484869903844794</v>
      </c>
      <c r="AI147" s="44">
        <v>-0.16652129093648327</v>
      </c>
      <c r="AJ147" s="44">
        <v>-4.4507196798714066</v>
      </c>
      <c r="AK147" s="44">
        <v>-11.574148402588158</v>
      </c>
      <c r="AL147" s="44">
        <v>-6.3209396424613757</v>
      </c>
      <c r="AM147" s="44">
        <v>-1.184941092140912</v>
      </c>
      <c r="AN147" s="44">
        <v>-11.224960351673497</v>
      </c>
      <c r="AO147" s="44">
        <v>-13.668660956916501</v>
      </c>
      <c r="AP147" s="44">
        <v>-3.3017075350473046</v>
      </c>
      <c r="AQ147" s="44">
        <v>0.18701194648802488</v>
      </c>
      <c r="AR147" s="44">
        <v>8.9315333709998121</v>
      </c>
      <c r="AS147" s="44">
        <v>5.4420302075368854</v>
      </c>
      <c r="AT147" s="44">
        <v>7.3234132418417142</v>
      </c>
      <c r="AU147" s="44">
        <v>13.341929480902692</v>
      </c>
      <c r="AV147" s="44">
        <v>-5.3230767838505226</v>
      </c>
      <c r="AW147" s="44">
        <v>-3.4781818162348932</v>
      </c>
      <c r="AX147" s="44">
        <v>3.6784888086035972</v>
      </c>
      <c r="AY147" s="44">
        <v>13.222550330719685</v>
      </c>
      <c r="AZ147" s="44">
        <v>5.3524288467908354</v>
      </c>
      <c r="BA147" s="44">
        <v>8.0178759200841156</v>
      </c>
      <c r="BB147" s="44">
        <v>7.0402362658273931</v>
      </c>
      <c r="BC147" s="44">
        <v>7.7679994456378854</v>
      </c>
      <c r="BD147" s="44">
        <v>-4.6465232070388556</v>
      </c>
      <c r="BE147" s="44">
        <v>4.286649214659688</v>
      </c>
      <c r="BF147" s="44">
        <v>7.3210416581496851</v>
      </c>
      <c r="BG147" s="44">
        <v>-0.39546660236313702</v>
      </c>
      <c r="BH147" s="44">
        <v>-2.0446149923297074</v>
      </c>
      <c r="BI147" s="44">
        <v>-6.7031447433014479</v>
      </c>
      <c r="BJ147" s="44">
        <v>10.07531566827684</v>
      </c>
      <c r="BK147" s="44">
        <v>-0.43347020127016966</v>
      </c>
      <c r="BL147" s="44">
        <v>-13.973488292505865</v>
      </c>
      <c r="BM147" s="44">
        <v>4.7478468179497524</v>
      </c>
      <c r="BN147" s="44">
        <v>0.29304597725587911</v>
      </c>
      <c r="BO147" s="44">
        <v>-0.66528545369838321</v>
      </c>
      <c r="BP147" s="44">
        <v>13.352934797348205</v>
      </c>
      <c r="BQ147" s="44">
        <v>11.324405314848596</v>
      </c>
      <c r="BR147" s="44">
        <v>26.097975685256802</v>
      </c>
      <c r="BS147" s="44">
        <v>16.954274758118636</v>
      </c>
      <c r="BT147" s="44">
        <v>-6.7681637143185647</v>
      </c>
      <c r="BU147" s="44">
        <v>17.185028938495918</v>
      </c>
      <c r="BV147" s="44">
        <v>8.0991684638735517</v>
      </c>
      <c r="BW147" s="44">
        <v>12.37135273314205</v>
      </c>
      <c r="BX147" s="44">
        <v>4.3867062063843578</v>
      </c>
      <c r="BY147" s="44">
        <v>7.801237971229194E-2</v>
      </c>
      <c r="BZ147" s="44">
        <v>0.35405618485338386</v>
      </c>
      <c r="CA147" s="44">
        <v>4.0933554531390186</v>
      </c>
      <c r="CB147" s="44">
        <v>-0.53966210906855006</v>
      </c>
      <c r="CC147" s="44">
        <v>2.75337810749261E-2</v>
      </c>
      <c r="CD147" s="44">
        <v>0.2384949894061483</v>
      </c>
      <c r="CE147" s="44">
        <v>0.13491552726713874</v>
      </c>
      <c r="CF147" s="44">
        <v>-6.533450070337258</v>
      </c>
      <c r="CG147" s="44">
        <v>-3.523491019230458</v>
      </c>
      <c r="CH147" s="44">
        <v>-0.49319463449720902</v>
      </c>
      <c r="CI147" s="44">
        <v>-0.65216939934230922</v>
      </c>
      <c r="CJ147" s="44">
        <v>-1.109034955091259</v>
      </c>
      <c r="CK147" s="44">
        <v>-0.28849362747346041</v>
      </c>
      <c r="CL147" s="44">
        <v>-0.52079694248309405</v>
      </c>
      <c r="CM147" s="44">
        <v>5.3730507780532386E-2</v>
      </c>
      <c r="CN147" s="44">
        <v>5.8638058947288911</v>
      </c>
      <c r="CO147" s="44">
        <v>0.55566069460910983</v>
      </c>
      <c r="CP147" s="44">
        <v>0.36930064626862935</v>
      </c>
      <c r="CQ147" s="44">
        <v>4.4712163892879717</v>
      </c>
      <c r="CR147" s="44">
        <v>-0.36858826075737811</v>
      </c>
      <c r="CS147" s="44">
        <v>0.13150636439082336</v>
      </c>
      <c r="CT147" s="44">
        <v>0.60969208215157555</v>
      </c>
      <c r="CU147" s="44">
        <v>9.501797877815997E-2</v>
      </c>
      <c r="CV147" s="44">
        <v>-2.8213968667071372</v>
      </c>
      <c r="CW147" s="44">
        <v>-1.5424860755024656</v>
      </c>
      <c r="CX147" s="44">
        <v>0.66215800134678593</v>
      </c>
      <c r="CY147" s="44">
        <v>-0.22424653420029478</v>
      </c>
      <c r="CZ147" s="44">
        <v>-1.4955774342911992</v>
      </c>
      <c r="DA147" s="44">
        <v>0.10059764101938834</v>
      </c>
      <c r="DB147" s="44">
        <v>-0.32419742340590063</v>
      </c>
      <c r="DC147" s="44">
        <v>2.3549583265482388E-3</v>
      </c>
      <c r="DD147" s="45">
        <v>611</v>
      </c>
      <c r="DE147" s="45">
        <v>2780</v>
      </c>
      <c r="DF147" s="44">
        <v>-44.251824817518248</v>
      </c>
      <c r="DG147" s="44">
        <v>-40.636344223788171</v>
      </c>
      <c r="DH147" s="45">
        <v>2240</v>
      </c>
      <c r="DI147" s="45">
        <v>10867</v>
      </c>
      <c r="DJ147" s="44">
        <v>-5.0042408821034723</v>
      </c>
      <c r="DK147" s="44">
        <v>-4.0526222850079456</v>
      </c>
    </row>
    <row r="148" spans="1:115" x14ac:dyDescent="0.2">
      <c r="A148" s="42">
        <v>2023</v>
      </c>
      <c r="B148" s="42" t="s">
        <v>166</v>
      </c>
      <c r="C148" s="42" t="s">
        <v>173</v>
      </c>
      <c r="D148" s="43">
        <v>108.9920446162737</v>
      </c>
      <c r="E148" s="43">
        <v>106.77325740568362</v>
      </c>
      <c r="F148" s="43">
        <v>105.31553074931908</v>
      </c>
      <c r="G148" s="43">
        <v>118.03015391882847</v>
      </c>
      <c r="H148" s="43">
        <v>89.426866652069208</v>
      </c>
      <c r="I148" s="43">
        <v>65.808244557665589</v>
      </c>
      <c r="J148" s="43">
        <v>96.039619112916284</v>
      </c>
      <c r="K148" s="43">
        <v>123.62047646525431</v>
      </c>
      <c r="L148" s="43">
        <v>111.19437752047403</v>
      </c>
      <c r="M148" s="43">
        <v>85.669430490997101</v>
      </c>
      <c r="N148" s="43">
        <v>116.86310382880013</v>
      </c>
      <c r="O148" s="43">
        <v>116.06599881941773</v>
      </c>
      <c r="P148" s="43">
        <v>105.27330978813426</v>
      </c>
      <c r="Q148" s="43">
        <v>72.443298357336374</v>
      </c>
      <c r="R148" s="43">
        <v>132.94495584716091</v>
      </c>
      <c r="S148" s="43">
        <v>128.813530306876</v>
      </c>
      <c r="T148" s="43">
        <v>153.35794331839548</v>
      </c>
      <c r="U148" s="43">
        <v>123.41825297873486</v>
      </c>
      <c r="V148" s="43">
        <v>160.35377520894997</v>
      </c>
      <c r="W148" s="43">
        <v>167.40709155340988</v>
      </c>
      <c r="X148" s="43">
        <v>128.581514151888</v>
      </c>
      <c r="Y148" s="43">
        <v>94.052128460029792</v>
      </c>
      <c r="Z148" s="43">
        <v>149.50110672451507</v>
      </c>
      <c r="AA148" s="43">
        <v>171.62790019822117</v>
      </c>
      <c r="AB148" s="44">
        <v>2.9415215755649537</v>
      </c>
      <c r="AC148" s="44">
        <v>3.833865814696491</v>
      </c>
      <c r="AD148" s="44">
        <v>5.2165300169865203</v>
      </c>
      <c r="AE148" s="44">
        <v>6.1247026843356922</v>
      </c>
      <c r="AF148" s="44">
        <v>-6.7231928742720104</v>
      </c>
      <c r="AG148" s="44">
        <v>-0.67114093959731447</v>
      </c>
      <c r="AH148" s="44">
        <v>-0.18069606158938045</v>
      </c>
      <c r="AI148" s="44">
        <v>-1.1391503836721606</v>
      </c>
      <c r="AJ148" s="44">
        <v>-11.683933865340023</v>
      </c>
      <c r="AK148" s="44">
        <v>-20.095819627128353</v>
      </c>
      <c r="AL148" s="44">
        <v>-8.3651752973233471</v>
      </c>
      <c r="AM148" s="44">
        <v>-7.5677229031879349</v>
      </c>
      <c r="AN148" s="44">
        <v>-28.573003961453324</v>
      </c>
      <c r="AO148" s="44">
        <v>-5.326464775493422</v>
      </c>
      <c r="AP148" s="44">
        <v>-8.3174951544632734</v>
      </c>
      <c r="AQ148" s="44">
        <v>-4.3584138975691689</v>
      </c>
      <c r="AR148" s="44">
        <v>1.2314334523238823</v>
      </c>
      <c r="AS148" s="44">
        <v>-5.5974126935212531</v>
      </c>
      <c r="AT148" s="44">
        <v>3.9037946438848614</v>
      </c>
      <c r="AU148" s="44">
        <v>6.6150016074348894</v>
      </c>
      <c r="AV148" s="44">
        <v>-22.037536994715367</v>
      </c>
      <c r="AW148" s="44">
        <v>5.8758080088022746</v>
      </c>
      <c r="AX148" s="44">
        <v>1.7865799277159367</v>
      </c>
      <c r="AY148" s="44">
        <v>7.9283478631793303</v>
      </c>
      <c r="AZ148" s="44">
        <v>4.9438489793478091</v>
      </c>
      <c r="BA148" s="44">
        <v>7.3040444783603942</v>
      </c>
      <c r="BB148" s="44">
        <v>6.7340471724138595</v>
      </c>
      <c r="BC148" s="44">
        <v>7.4896396914930552</v>
      </c>
      <c r="BD148" s="44">
        <v>-4.9913256164500481</v>
      </c>
      <c r="BE148" s="44">
        <v>3.4775465498357194</v>
      </c>
      <c r="BF148" s="44">
        <v>5.9977553310886389</v>
      </c>
      <c r="BG148" s="44">
        <v>-0.52106993025676784</v>
      </c>
      <c r="BH148" s="44">
        <v>-3.7775481783217102</v>
      </c>
      <c r="BI148" s="44">
        <v>-8.8994191981558011</v>
      </c>
      <c r="BJ148" s="44">
        <v>6.8604852414160922</v>
      </c>
      <c r="BK148" s="44">
        <v>-1.7135153524874824</v>
      </c>
      <c r="BL148" s="44">
        <v>-16.746538220126418</v>
      </c>
      <c r="BM148" s="44">
        <v>3.2638527066389811</v>
      </c>
      <c r="BN148" s="44">
        <v>-1.5303695400894712</v>
      </c>
      <c r="BO148" s="44">
        <v>-1.3286134443110886</v>
      </c>
      <c r="BP148" s="44">
        <v>11.142659638765927</v>
      </c>
      <c r="BQ148" s="44">
        <v>8.4753128756868144</v>
      </c>
      <c r="BR148" s="44">
        <v>22.119587982397171</v>
      </c>
      <c r="BS148" s="44">
        <v>15.065409958444743</v>
      </c>
      <c r="BT148" s="44">
        <v>-9.6681965150396501</v>
      </c>
      <c r="BU148" s="44">
        <v>15.460345313142753</v>
      </c>
      <c r="BV148" s="44">
        <v>6.7763591578696936</v>
      </c>
      <c r="BW148" s="44">
        <v>11.557588878905234</v>
      </c>
      <c r="BX148" s="44">
        <v>3.1205010881777651</v>
      </c>
      <c r="BY148" s="44">
        <v>-0.10483582149342141</v>
      </c>
      <c r="BZ148" s="44">
        <v>0.28225028864034085</v>
      </c>
      <c r="CA148" s="44">
        <v>3.5279532972133931</v>
      </c>
      <c r="CB148" s="44">
        <v>-0.56064374103003178</v>
      </c>
      <c r="CC148" s="44">
        <v>-1.8232316781464548E-2</v>
      </c>
      <c r="CD148" s="44">
        <v>0.11343105654754247</v>
      </c>
      <c r="CE148" s="44">
        <v>-0.11942167491859385</v>
      </c>
      <c r="CF148" s="44">
        <v>-13.781464858119755</v>
      </c>
      <c r="CG148" s="44">
        <v>-4.3313825297423243</v>
      </c>
      <c r="CH148" s="44">
        <v>-0.62510677861597697</v>
      </c>
      <c r="CI148" s="44">
        <v>-3.8731460137464766</v>
      </c>
      <c r="CJ148" s="44">
        <v>-3.5842605807976899</v>
      </c>
      <c r="CK148" s="44">
        <v>-0.10165133788089564</v>
      </c>
      <c r="CL148" s="44">
        <v>-1.0135579862325583</v>
      </c>
      <c r="CM148" s="44">
        <v>-0.25235963110383225</v>
      </c>
      <c r="CN148" s="44">
        <v>5.2950995853206599</v>
      </c>
      <c r="CO148" s="44">
        <v>0.44412413876490897</v>
      </c>
      <c r="CP148" s="44">
        <v>0.35460064886037945</v>
      </c>
      <c r="CQ148" s="44">
        <v>4.3073114047286953</v>
      </c>
      <c r="CR148" s="44">
        <v>-0.40255966130684334</v>
      </c>
      <c r="CS148" s="44">
        <v>0.1062203312817301</v>
      </c>
      <c r="CT148" s="44">
        <v>0.53281701579580709</v>
      </c>
      <c r="CU148" s="44">
        <v>-4.7414292804017794E-2</v>
      </c>
      <c r="CV148" s="44">
        <v>-4.8037884784824998</v>
      </c>
      <c r="CW148" s="44">
        <v>-2.0449119983902966</v>
      </c>
      <c r="CX148" s="44">
        <v>0.43025437721238985</v>
      </c>
      <c r="CY148" s="44">
        <v>-0.8816039221910924</v>
      </c>
      <c r="CZ148" s="44">
        <v>-1.8616255311660321</v>
      </c>
      <c r="DA148" s="44">
        <v>6.4162035917372226E-2</v>
      </c>
      <c r="DB148" s="44">
        <v>-0.44544051817919889</v>
      </c>
      <c r="DC148" s="44">
        <v>-6.4622921685641641E-2</v>
      </c>
      <c r="DD148" s="45">
        <v>480</v>
      </c>
      <c r="DE148" s="45">
        <v>3260</v>
      </c>
      <c r="DF148" s="44">
        <v>-53.846153846153847</v>
      </c>
      <c r="DG148" s="44">
        <v>-43.036868775117945</v>
      </c>
      <c r="DH148" s="45">
        <v>1920</v>
      </c>
      <c r="DI148" s="45">
        <v>12787</v>
      </c>
      <c r="DJ148" s="44">
        <v>-12.328767123287676</v>
      </c>
      <c r="DK148" s="44">
        <v>-5.3936075762059836</v>
      </c>
    </row>
    <row r="149" spans="1:115" x14ac:dyDescent="0.2">
      <c r="A149" s="42">
        <v>2023</v>
      </c>
      <c r="B149" s="42" t="s">
        <v>167</v>
      </c>
      <c r="C149" s="42" t="s">
        <v>173</v>
      </c>
      <c r="D149" s="43">
        <v>109.23483674546182</v>
      </c>
      <c r="E149" s="43">
        <v>106.83896402562559</v>
      </c>
      <c r="F149" s="43">
        <v>103.66868467990658</v>
      </c>
      <c r="G149" s="43">
        <v>118.96547651852143</v>
      </c>
      <c r="H149" s="43">
        <v>89.057368075322984</v>
      </c>
      <c r="I149" s="43">
        <v>65.141269106067625</v>
      </c>
      <c r="J149" s="43">
        <v>95.544992363281295</v>
      </c>
      <c r="K149" s="43">
        <v>123.66993652625507</v>
      </c>
      <c r="L149" s="43">
        <v>116.95890266344054</v>
      </c>
      <c r="M149" s="43">
        <v>92.762306480601183</v>
      </c>
      <c r="N149" s="43">
        <v>114.67248716587646</v>
      </c>
      <c r="O149" s="43">
        <v>124.45533292054091</v>
      </c>
      <c r="P149" s="43">
        <v>106.32787019018943</v>
      </c>
      <c r="Q149" s="43">
        <v>73.443122817377144</v>
      </c>
      <c r="R149" s="43">
        <v>133.98966743089471</v>
      </c>
      <c r="S149" s="43">
        <v>133.00200319315519</v>
      </c>
      <c r="T149" s="43">
        <v>162.36464009557824</v>
      </c>
      <c r="U149" s="43">
        <v>133.80968838912474</v>
      </c>
      <c r="V149" s="43">
        <v>157.68799502472552</v>
      </c>
      <c r="W149" s="43">
        <v>180.49798789547691</v>
      </c>
      <c r="X149" s="43">
        <v>130.69960360168758</v>
      </c>
      <c r="Y149" s="43">
        <v>95.889994162398622</v>
      </c>
      <c r="Z149" s="43">
        <v>151.34960394974524</v>
      </c>
      <c r="AA149" s="43">
        <v>177.76175257841371</v>
      </c>
      <c r="AB149" s="44">
        <v>3.1939504699110666</v>
      </c>
      <c r="AC149" s="44">
        <v>2.1998742928975634</v>
      </c>
      <c r="AD149" s="44">
        <v>3.6282552441307958</v>
      </c>
      <c r="AE149" s="44">
        <v>6.6937807151330464</v>
      </c>
      <c r="AF149" s="44">
        <v>-6.2737642585551363</v>
      </c>
      <c r="AG149" s="44">
        <v>-0.67796610169491567</v>
      </c>
      <c r="AH149" s="44">
        <v>-0.31932966317109734</v>
      </c>
      <c r="AI149" s="44">
        <v>-0.11185682326620983</v>
      </c>
      <c r="AJ149" s="44">
        <v>-8.49447155430253</v>
      </c>
      <c r="AK149" s="44">
        <v>-29.715692108603442</v>
      </c>
      <c r="AL149" s="44">
        <v>-24.880232119758038</v>
      </c>
      <c r="AM149" s="44">
        <v>0.73064145235437472</v>
      </c>
      <c r="AN149" s="44">
        <v>-18.740793761645737</v>
      </c>
      <c r="AO149" s="44">
        <v>-16.942431869257611</v>
      </c>
      <c r="AP149" s="44">
        <v>-3.6400940364773704</v>
      </c>
      <c r="AQ149" s="44">
        <v>0.83087398051546746</v>
      </c>
      <c r="AR149" s="44">
        <v>2.7452576000710271</v>
      </c>
      <c r="AS149" s="44">
        <v>-18.356004312706787</v>
      </c>
      <c r="AT149" s="44">
        <v>-15.745936181972652</v>
      </c>
      <c r="AU149" s="44">
        <v>13.468367797769897</v>
      </c>
      <c r="AV149" s="44">
        <v>-13.522776249339907</v>
      </c>
      <c r="AW149" s="44">
        <v>-6.2764851513862912</v>
      </c>
      <c r="AX149" s="44">
        <v>3.2298505998269889</v>
      </c>
      <c r="AY149" s="44">
        <v>13.02065406679127</v>
      </c>
      <c r="AZ149" s="44">
        <v>4.6903148015114748</v>
      </c>
      <c r="BA149" s="44">
        <v>6.5496098104793621</v>
      </c>
      <c r="BB149" s="44">
        <v>6.2877757032087755</v>
      </c>
      <c r="BC149" s="44">
        <v>7.3741051440380012</v>
      </c>
      <c r="BD149" s="44">
        <v>-5.1725401128287825</v>
      </c>
      <c r="BE149" s="44">
        <v>2.8995756718529275</v>
      </c>
      <c r="BF149" s="44">
        <v>5.0535616440971154</v>
      </c>
      <c r="BG149" s="44">
        <v>-0.46244362537486428</v>
      </c>
      <c r="BH149" s="44">
        <v>-4.5055519004536304</v>
      </c>
      <c r="BI149" s="44">
        <v>-12.395816925164283</v>
      </c>
      <c r="BJ149" s="44">
        <v>1.3804878631491491</v>
      </c>
      <c r="BK149" s="44">
        <v>-1.3467662294508909</v>
      </c>
      <c r="BL149" s="44">
        <v>-17.03430537606252</v>
      </c>
      <c r="BM149" s="44">
        <v>0.32460078184795016</v>
      </c>
      <c r="BN149" s="44">
        <v>-1.886475931828191</v>
      </c>
      <c r="BO149" s="44">
        <v>-1.005569619329727</v>
      </c>
      <c r="BP149" s="44">
        <v>9.8006649379846156</v>
      </c>
      <c r="BQ149" s="44">
        <v>3.7990390358192849</v>
      </c>
      <c r="BR149" s="44">
        <v>15.358068782423206</v>
      </c>
      <c r="BS149" s="44">
        <v>14.815994922235642</v>
      </c>
      <c r="BT149" s="44">
        <v>-10.239614072970527</v>
      </c>
      <c r="BU149" s="44">
        <v>12.21283506551134</v>
      </c>
      <c r="BV149" s="44">
        <v>6.1628467427536249</v>
      </c>
      <c r="BW149" s="44">
        <v>11.781980494324507</v>
      </c>
      <c r="BX149" s="44">
        <v>3.5085718325478084</v>
      </c>
      <c r="BY149" s="44">
        <v>-0.24147911188117643</v>
      </c>
      <c r="BZ149" s="44">
        <v>0.14895300805758205</v>
      </c>
      <c r="CA149" s="44">
        <v>3.8864468383894781</v>
      </c>
      <c r="CB149" s="44">
        <v>-0.49298188501024492</v>
      </c>
      <c r="CC149" s="44">
        <v>-5.0118306239490026E-2</v>
      </c>
      <c r="CD149" s="44">
        <v>0.24043769253074523</v>
      </c>
      <c r="CE149" s="44">
        <v>1.7313596700914556E-2</v>
      </c>
      <c r="CF149" s="44">
        <v>-11.295702010954241</v>
      </c>
      <c r="CG149" s="44">
        <v>-6.4916534339437479</v>
      </c>
      <c r="CH149" s="44">
        <v>-2.1780926824140114</v>
      </c>
      <c r="CI149" s="44">
        <v>0.39082670515321438</v>
      </c>
      <c r="CJ149" s="44">
        <v>-2.0680279854647377</v>
      </c>
      <c r="CK149" s="44">
        <v>-0.3625061125897035</v>
      </c>
      <c r="CL149" s="44">
        <v>-0.54659818682852357</v>
      </c>
      <c r="CM149" s="44">
        <v>-3.9650314866731047E-2</v>
      </c>
      <c r="CN149" s="44">
        <v>5.0386222295051919</v>
      </c>
      <c r="CO149" s="44">
        <v>0.34572522536232275</v>
      </c>
      <c r="CP149" s="44">
        <v>0.32424720404064883</v>
      </c>
      <c r="CQ149" s="44">
        <v>4.2573592037474892</v>
      </c>
      <c r="CR149" s="44">
        <v>-0.41631902376011548</v>
      </c>
      <c r="CS149" s="44">
        <v>7.6388811699103568E-2</v>
      </c>
      <c r="CT149" s="44">
        <v>0.48928350941753751</v>
      </c>
      <c r="CU149" s="44">
        <v>-3.8062701001794472E-2</v>
      </c>
      <c r="CV149" s="44">
        <v>-5.8132159385525011</v>
      </c>
      <c r="CW149" s="44">
        <v>-2.7414328558048635</v>
      </c>
      <c r="CX149" s="44">
        <v>3.8285148737525622E-2</v>
      </c>
      <c r="CY149" s="44">
        <v>-0.68613780993555151</v>
      </c>
      <c r="CZ149" s="44">
        <v>-1.8960940360707479</v>
      </c>
      <c r="DA149" s="44">
        <v>-1.8093190902791264E-3</v>
      </c>
      <c r="DB149" s="44">
        <v>-0.46526886076344737</v>
      </c>
      <c r="DC149" s="44">
        <v>-6.0758205625137389E-2</v>
      </c>
      <c r="DD149" s="45">
        <v>460</v>
      </c>
      <c r="DE149" s="45">
        <v>3720</v>
      </c>
      <c r="DF149" s="44">
        <v>-59.790209790209794</v>
      </c>
      <c r="DG149" s="44">
        <v>-45.827872433377024</v>
      </c>
      <c r="DH149" s="45">
        <v>2008</v>
      </c>
      <c r="DI149" s="45">
        <v>14795</v>
      </c>
      <c r="DJ149" s="44">
        <v>-11.697449428320139</v>
      </c>
      <c r="DK149" s="44">
        <v>-6.3014566181127325</v>
      </c>
    </row>
    <row r="150" spans="1:115" x14ac:dyDescent="0.2">
      <c r="A150" s="42">
        <v>2023</v>
      </c>
      <c r="B150" s="42" t="s">
        <v>168</v>
      </c>
      <c r="C150" s="42" t="s">
        <v>173</v>
      </c>
      <c r="D150" s="43">
        <v>109.39947040381685</v>
      </c>
      <c r="E150" s="43">
        <v>108.21880304440671</v>
      </c>
      <c r="F150" s="43">
        <v>105.50830537287845</v>
      </c>
      <c r="G150" s="43">
        <v>118.15297405818211</v>
      </c>
      <c r="H150" s="43">
        <v>88.737135975476249</v>
      </c>
      <c r="I150" s="43">
        <v>67.36452061139417</v>
      </c>
      <c r="J150" s="43">
        <v>96.616275546277905</v>
      </c>
      <c r="K150" s="43">
        <v>125.49995878328251</v>
      </c>
      <c r="L150" s="43">
        <v>112.78957461098113</v>
      </c>
      <c r="M150" s="43">
        <v>99.619012080740518</v>
      </c>
      <c r="N150" s="43">
        <v>135.48926297071887</v>
      </c>
      <c r="O150" s="43">
        <v>116.54983490554187</v>
      </c>
      <c r="P150" s="43">
        <v>101.69440436881384</v>
      </c>
      <c r="Q150" s="43">
        <v>82.227057368994778</v>
      </c>
      <c r="R150" s="43">
        <v>108.83906058714324</v>
      </c>
      <c r="S150" s="43">
        <v>126.91093910087051</v>
      </c>
      <c r="T150" s="43">
        <v>157.86053161716197</v>
      </c>
      <c r="U150" s="43">
        <v>143.09682681207784</v>
      </c>
      <c r="V150" s="43">
        <v>185.17008638985911</v>
      </c>
      <c r="W150" s="43">
        <v>170.98661209366014</v>
      </c>
      <c r="X150" s="43">
        <v>125.73169769873071</v>
      </c>
      <c r="Y150" s="43">
        <v>106.53925416328033</v>
      </c>
      <c r="Z150" s="43">
        <v>123.22751322488266</v>
      </c>
      <c r="AA150" s="43">
        <v>170.41253803108489</v>
      </c>
      <c r="AB150" s="44">
        <v>3.496302554610442</v>
      </c>
      <c r="AC150" s="44">
        <v>3.715365239294699</v>
      </c>
      <c r="AD150" s="44">
        <v>3.8884972069857637</v>
      </c>
      <c r="AE150" s="44">
        <v>6.16298811544993</v>
      </c>
      <c r="AF150" s="44">
        <v>-3.9975126587901033</v>
      </c>
      <c r="AG150" s="44">
        <v>2.7118644067796627</v>
      </c>
      <c r="AH150" s="44">
        <v>-0.13667080053656466</v>
      </c>
      <c r="AI150" s="44">
        <v>0.80247894485936389</v>
      </c>
      <c r="AJ150" s="44">
        <v>-7.9088266818199031</v>
      </c>
      <c r="AK150" s="44">
        <v>-29.374584107592526</v>
      </c>
      <c r="AL150" s="44">
        <v>-2.6322177973205352</v>
      </c>
      <c r="AM150" s="44">
        <v>-0.66651939168842489</v>
      </c>
      <c r="AN150" s="44">
        <v>-16.386470451904277</v>
      </c>
      <c r="AO150" s="44">
        <v>-14.203605846592005</v>
      </c>
      <c r="AP150" s="44">
        <v>-8.6356880338793083</v>
      </c>
      <c r="AQ150" s="44">
        <v>-0.29146784115210433</v>
      </c>
      <c r="AR150" s="44">
        <v>2.7633572590535449</v>
      </c>
      <c r="AS150" s="44">
        <v>-19.616489502004196</v>
      </c>
      <c r="AT150" s="44">
        <v>7.0111926276332781</v>
      </c>
      <c r="AU150" s="44">
        <v>11.519766212802796</v>
      </c>
      <c r="AV150" s="44">
        <v>-11.036352116858762</v>
      </c>
      <c r="AW150" s="44">
        <v>-4.9494236886261866</v>
      </c>
      <c r="AX150" s="44">
        <v>-2.3521908677203829</v>
      </c>
      <c r="AY150" s="44">
        <v>10.94944801884794</v>
      </c>
      <c r="AZ150" s="44">
        <v>4.5393999526329276</v>
      </c>
      <c r="BA150" s="44">
        <v>6.1852331606217614</v>
      </c>
      <c r="BB150" s="44">
        <v>5.9823394985468514</v>
      </c>
      <c r="BC150" s="44">
        <v>7.2208255441672753</v>
      </c>
      <c r="BD150" s="44">
        <v>-5.0305418084615416</v>
      </c>
      <c r="BE150" s="44">
        <v>2.8766556291391021</v>
      </c>
      <c r="BF150" s="44">
        <v>4.3731783262083601</v>
      </c>
      <c r="BG150" s="44">
        <v>-0.30315764197380579</v>
      </c>
      <c r="BH150" s="44">
        <v>-4.9440183798476696</v>
      </c>
      <c r="BI150" s="44">
        <v>-14.979807029214609</v>
      </c>
      <c r="BJ150" s="44">
        <v>0.83484342692186075</v>
      </c>
      <c r="BK150" s="44">
        <v>-1.2619232755171406</v>
      </c>
      <c r="BL150" s="44">
        <v>-16.957691010743691</v>
      </c>
      <c r="BM150" s="44">
        <v>-1.653984434600464</v>
      </c>
      <c r="BN150" s="44">
        <v>-2.73915227643452</v>
      </c>
      <c r="BO150" s="44">
        <v>-0.91549247981622672</v>
      </c>
      <c r="BP150" s="44">
        <v>8.8544181773867479</v>
      </c>
      <c r="BQ150" s="44">
        <v>7.1955800688816574E-2</v>
      </c>
      <c r="BR150" s="44">
        <v>14.175308423369092</v>
      </c>
      <c r="BS150" s="44">
        <v>14.384735220228229</v>
      </c>
      <c r="BT150" s="44">
        <v>-10.336614066070204</v>
      </c>
      <c r="BU150" s="44">
        <v>9.798892538582237</v>
      </c>
      <c r="BV150" s="44">
        <v>5.0592858923892647</v>
      </c>
      <c r="BW150" s="44">
        <v>11.673531076344368</v>
      </c>
      <c r="BX150" s="44">
        <v>3.7063830255772978</v>
      </c>
      <c r="BY150" s="44">
        <v>-0.11386283807233603</v>
      </c>
      <c r="BZ150" s="44">
        <v>0.1555541541717714</v>
      </c>
      <c r="CA150" s="44">
        <v>3.6071747101316087</v>
      </c>
      <c r="CB150" s="44">
        <v>-0.25505275728203169</v>
      </c>
      <c r="CC150" s="44">
        <v>7.2872216366294026E-2</v>
      </c>
      <c r="CD150" s="44">
        <v>0.13130011841712935</v>
      </c>
      <c r="CE150" s="44">
        <v>0.10839742184486237</v>
      </c>
      <c r="CF150" s="44">
        <v>-9.8887692408326</v>
      </c>
      <c r="CG150" s="44">
        <v>-6.644279898577472</v>
      </c>
      <c r="CH150" s="44">
        <v>-0.22266289908982972</v>
      </c>
      <c r="CI150" s="44">
        <v>-0.28412680010531799</v>
      </c>
      <c r="CJ150" s="44">
        <v>-1.644491781979472</v>
      </c>
      <c r="CK150" s="44">
        <v>-0.34526069574434554</v>
      </c>
      <c r="CL150" s="44">
        <v>-0.76552769261027265</v>
      </c>
      <c r="CM150" s="44">
        <v>1.7580527274109015E-2</v>
      </c>
      <c r="CN150" s="44">
        <v>4.8887411809220032</v>
      </c>
      <c r="CO150" s="44">
        <v>0.29054557675336989</v>
      </c>
      <c r="CP150" s="44">
        <v>0.3029374673128819</v>
      </c>
      <c r="CQ150" s="44">
        <v>4.189609683006025</v>
      </c>
      <c r="CR150" s="44">
        <v>-0.3959474572706303</v>
      </c>
      <c r="CS150" s="44">
        <v>7.9396613053394682E-2</v>
      </c>
      <c r="CT150" s="44">
        <v>0.44406213354543278</v>
      </c>
      <c r="CU150" s="44">
        <v>-2.1862835478471031E-2</v>
      </c>
      <c r="CV150" s="44">
        <v>-6.3320483007652566</v>
      </c>
      <c r="CW150" s="44">
        <v>-3.2509170750009533</v>
      </c>
      <c r="CX150" s="44">
        <v>4.7461823407226149E-3</v>
      </c>
      <c r="CY150" s="44">
        <v>-0.63401644125494294</v>
      </c>
      <c r="CZ150" s="44">
        <v>-1.8632292690137313</v>
      </c>
      <c r="DA150" s="44">
        <v>-4.6077832812168346E-2</v>
      </c>
      <c r="DB150" s="44">
        <v>-0.50397731117682343</v>
      </c>
      <c r="DC150" s="44">
        <v>-3.8576553847360195E-2</v>
      </c>
      <c r="DD150" s="45">
        <v>532</v>
      </c>
      <c r="DE150" s="45">
        <v>4252</v>
      </c>
      <c r="DF150" s="44">
        <v>-43.343982960596385</v>
      </c>
      <c r="DG150" s="44">
        <v>-45.529080194722006</v>
      </c>
      <c r="DH150" s="45">
        <v>2062</v>
      </c>
      <c r="DI150" s="45">
        <v>16857</v>
      </c>
      <c r="DJ150" s="44">
        <v>-26.801561945331908</v>
      </c>
      <c r="DK150" s="44">
        <v>-9.4050626108453823</v>
      </c>
    </row>
    <row r="151" spans="1:115" x14ac:dyDescent="0.2">
      <c r="A151" s="42">
        <v>2023</v>
      </c>
      <c r="B151" s="42" t="s">
        <v>169</v>
      </c>
      <c r="C151" s="42" t="s">
        <v>173</v>
      </c>
      <c r="D151" s="43">
        <v>109.34218668444689</v>
      </c>
      <c r="E151" s="43">
        <v>108.48162952417455</v>
      </c>
      <c r="F151" s="43">
        <v>103.66317683358666</v>
      </c>
      <c r="G151" s="43">
        <v>118.15297405818211</v>
      </c>
      <c r="H151" s="43">
        <v>87.628640245237591</v>
      </c>
      <c r="I151" s="43">
        <v>67.809170912459464</v>
      </c>
      <c r="J151" s="43">
        <v>98.177288184358659</v>
      </c>
      <c r="K151" s="43">
        <v>125.31201055147969</v>
      </c>
      <c r="L151" s="43">
        <v>112.04450863655018</v>
      </c>
      <c r="M151" s="43">
        <v>109.00350945627109</v>
      </c>
      <c r="N151" s="43">
        <v>118.49729805340394</v>
      </c>
      <c r="O151" s="43">
        <v>113.95932490935931</v>
      </c>
      <c r="P151" s="43">
        <v>103.15900247214311</v>
      </c>
      <c r="Q151" s="43">
        <v>68.537799390505896</v>
      </c>
      <c r="R151" s="43">
        <v>118.22025904668027</v>
      </c>
      <c r="S151" s="43">
        <v>128.86792749401138</v>
      </c>
      <c r="T151" s="43">
        <v>157.13245253093558</v>
      </c>
      <c r="U151" s="43">
        <v>154.7548490257868</v>
      </c>
      <c r="V151" s="43">
        <v>162.7287652602277</v>
      </c>
      <c r="W151" s="43">
        <v>168.6198134063435</v>
      </c>
      <c r="X151" s="43">
        <v>125.70722199672304</v>
      </c>
      <c r="Y151" s="43">
        <v>89.890001476925235</v>
      </c>
      <c r="Z151" s="43">
        <v>134.12731273121304</v>
      </c>
      <c r="AA151" s="43">
        <v>174.22592405213129</v>
      </c>
      <c r="AB151" s="44">
        <v>3.7492378048051389</v>
      </c>
      <c r="AC151" s="44">
        <v>3.3813400125234594</v>
      </c>
      <c r="AD151" s="44">
        <v>0.68474830161404654</v>
      </c>
      <c r="AE151" s="44">
        <v>6.0189894879620232</v>
      </c>
      <c r="AF151" s="44">
        <v>-5.2893148739794</v>
      </c>
      <c r="AG151" s="44">
        <v>-0.81300813008131634</v>
      </c>
      <c r="AH151" s="44">
        <v>1.3895562017954166</v>
      </c>
      <c r="AI151" s="44">
        <v>6.5791687699815027</v>
      </c>
      <c r="AJ151" s="44">
        <v>-4.7023546196041881</v>
      </c>
      <c r="AK151" s="44">
        <v>-17.776568031253014</v>
      </c>
      <c r="AL151" s="44">
        <v>-14.591046095363314</v>
      </c>
      <c r="AM151" s="44">
        <v>1.1497065189663092</v>
      </c>
      <c r="AN151" s="44">
        <v>-9.9562075964867986</v>
      </c>
      <c r="AO151" s="44">
        <v>-8.0231553108410676</v>
      </c>
      <c r="AP151" s="44">
        <v>-7.7043730396203491</v>
      </c>
      <c r="AQ151" s="44">
        <v>6.8777521114803175</v>
      </c>
      <c r="AR151" s="44">
        <v>5.0113558182932838</v>
      </c>
      <c r="AS151" s="44">
        <v>-8.8325833301866936</v>
      </c>
      <c r="AT151" s="44">
        <v>-6.8629232976884165</v>
      </c>
      <c r="AU151" s="44">
        <v>12.669742044977571</v>
      </c>
      <c r="AV151" s="44">
        <v>-7.2137607761019629</v>
      </c>
      <c r="AW151" s="44">
        <v>1.6892972976598308</v>
      </c>
      <c r="AX151" s="44">
        <v>-2.4170823189011204</v>
      </c>
      <c r="AY151" s="44">
        <v>18.558575084139029</v>
      </c>
      <c r="AZ151" s="44">
        <v>4.4509686154019956</v>
      </c>
      <c r="BA151" s="44">
        <v>5.8642196573230887</v>
      </c>
      <c r="BB151" s="44">
        <v>5.3767977692384505</v>
      </c>
      <c r="BC151" s="44">
        <v>7.0856456319011496</v>
      </c>
      <c r="BD151" s="44">
        <v>-5.0584663710627424</v>
      </c>
      <c r="BE151" s="44">
        <v>2.4600697631724122</v>
      </c>
      <c r="BF151" s="44">
        <v>4.0271241719838979</v>
      </c>
      <c r="BG151" s="44">
        <v>0.4283133930647276</v>
      </c>
      <c r="BH151" s="44">
        <v>-4.9174193373182735</v>
      </c>
      <c r="BI151" s="44">
        <v>-15.329787194289835</v>
      </c>
      <c r="BJ151" s="44">
        <v>-1.006866705905185</v>
      </c>
      <c r="BK151" s="44">
        <v>-1.0039923266498163</v>
      </c>
      <c r="BL151" s="44">
        <v>-16.255914175241248</v>
      </c>
      <c r="BM151" s="44">
        <v>-2.2638305434691253</v>
      </c>
      <c r="BN151" s="44">
        <v>-3.3329717070516018</v>
      </c>
      <c r="BO151" s="44">
        <v>-8.3648467219321621E-2</v>
      </c>
      <c r="BP151" s="44">
        <v>8.4093606009325583</v>
      </c>
      <c r="BQ151" s="44">
        <v>-1.1014538505312421</v>
      </c>
      <c r="BR151" s="44">
        <v>11.541972544985345</v>
      </c>
      <c r="BS151" s="44">
        <v>14.1905219292507</v>
      </c>
      <c r="BT151" s="44">
        <v>-10.01024231308838</v>
      </c>
      <c r="BU151" s="44">
        <v>8.9891485465398713</v>
      </c>
      <c r="BV151" s="44">
        <v>4.1344758078806665</v>
      </c>
      <c r="BW151" s="44">
        <v>12.436533198056377</v>
      </c>
      <c r="BX151" s="44">
        <v>3.7428691778451979</v>
      </c>
      <c r="BY151" s="44">
        <v>-0.16859996630976706</v>
      </c>
      <c r="BZ151" s="44">
        <v>-0.11917669135399971</v>
      </c>
      <c r="CA151" s="44">
        <v>3.3127615001946293</v>
      </c>
      <c r="CB151" s="44">
        <v>-0.37456533055845354</v>
      </c>
      <c r="CC151" s="44">
        <v>-2.2783779231050603E-2</v>
      </c>
      <c r="CD151" s="44">
        <v>0.38159575386404071</v>
      </c>
      <c r="CE151" s="44">
        <v>0.7336376912397985</v>
      </c>
      <c r="CF151" s="44">
        <v>-7.0702270854919371</v>
      </c>
      <c r="CG151" s="44">
        <v>-5.3548574237257833</v>
      </c>
      <c r="CH151" s="44">
        <v>-1.1508027362695779</v>
      </c>
      <c r="CI151" s="44">
        <v>0.71377122669552007</v>
      </c>
      <c r="CJ151" s="44">
        <v>-0.80680088096328395</v>
      </c>
      <c r="CK151" s="44">
        <v>-0.15990513892416738</v>
      </c>
      <c r="CL151" s="44">
        <v>-0.71145755253473131</v>
      </c>
      <c r="CM151" s="44">
        <v>0.39982542023008577</v>
      </c>
      <c r="CN151" s="44">
        <v>4.7602822130803615</v>
      </c>
      <c r="CO151" s="44">
        <v>0.23907267018735939</v>
      </c>
      <c r="CP151" s="44">
        <v>0.25561599598965296</v>
      </c>
      <c r="CQ151" s="44">
        <v>4.0913098622447857</v>
      </c>
      <c r="CR151" s="44">
        <v>-0.39252871746146673</v>
      </c>
      <c r="CS151" s="44">
        <v>6.7941592168628981E-2</v>
      </c>
      <c r="CT151" s="44">
        <v>0.43603760817138965</v>
      </c>
      <c r="CU151" s="44">
        <v>6.2833201780011477E-2</v>
      </c>
      <c r="CV151" s="44">
        <v>-6.4115714517579621</v>
      </c>
      <c r="CW151" s="44">
        <v>-3.4822571885792981</v>
      </c>
      <c r="CX151" s="44">
        <v>-0.12231460270961451</v>
      </c>
      <c r="CY151" s="44">
        <v>-0.48581958178971957</v>
      </c>
      <c r="CZ151" s="44">
        <v>-1.7455223586053055</v>
      </c>
      <c r="DA151" s="44">
        <v>-5.859378743047608E-2</v>
      </c>
      <c r="DB151" s="44">
        <v>-0.5267909344956081</v>
      </c>
      <c r="DC151" s="44">
        <v>9.7270018520605895E-3</v>
      </c>
      <c r="DD151" s="45">
        <v>561</v>
      </c>
      <c r="DE151" s="45">
        <v>4813</v>
      </c>
      <c r="DF151" s="44">
        <v>-39.219934994582886</v>
      </c>
      <c r="DG151" s="44">
        <v>-44.861954404857372</v>
      </c>
      <c r="DH151" s="45">
        <v>2047</v>
      </c>
      <c r="DI151" s="45">
        <v>18904</v>
      </c>
      <c r="DJ151" s="44">
        <v>-12.856534695615151</v>
      </c>
      <c r="DK151" s="44">
        <v>-9.7919450276770412</v>
      </c>
    </row>
    <row r="152" spans="1:115" x14ac:dyDescent="0.2">
      <c r="A152" s="42">
        <v>2023</v>
      </c>
      <c r="B152" s="42" t="s">
        <v>170</v>
      </c>
      <c r="C152" s="42" t="s">
        <v>173</v>
      </c>
      <c r="D152" s="43">
        <v>109.3038800118602</v>
      </c>
      <c r="E152" s="43">
        <v>108.94157586376826</v>
      </c>
      <c r="F152" s="43">
        <v>103.55852775221972</v>
      </c>
      <c r="G152" s="43">
        <v>117.55776876746839</v>
      </c>
      <c r="H152" s="43">
        <v>89.34475585723672</v>
      </c>
      <c r="I152" s="43">
        <v>66.364057433997218</v>
      </c>
      <c r="J152" s="43">
        <v>98.809039181417205</v>
      </c>
      <c r="K152" s="43">
        <v>125.59887890528398</v>
      </c>
      <c r="L152" s="43">
        <v>112.08818814654833</v>
      </c>
      <c r="M152" s="43">
        <v>119.03513923654288</v>
      </c>
      <c r="N152" s="43">
        <v>111.45532333665393</v>
      </c>
      <c r="O152" s="43">
        <v>113.134863600977</v>
      </c>
      <c r="P152" s="43">
        <v>105.31996295951859</v>
      </c>
      <c r="Q152" s="43">
        <v>77.697666804171178</v>
      </c>
      <c r="R152" s="43">
        <v>114.51366344970539</v>
      </c>
      <c r="S152" s="43">
        <v>115.51999810613232</v>
      </c>
      <c r="T152" s="43">
        <v>157.07614685739682</v>
      </c>
      <c r="U152" s="43">
        <v>166.62255936532287</v>
      </c>
      <c r="V152" s="43">
        <v>152.8505425039412</v>
      </c>
      <c r="W152" s="43">
        <v>167.719729775107</v>
      </c>
      <c r="X152" s="43">
        <v>128.49472949960793</v>
      </c>
      <c r="Y152" s="43">
        <v>100.20966447688812</v>
      </c>
      <c r="Z152" s="43">
        <v>130.09389901171025</v>
      </c>
      <c r="AA152" s="43">
        <v>156.89165382285765</v>
      </c>
      <c r="AB152" s="44">
        <v>2.9917310925422713</v>
      </c>
      <c r="AC152" s="44">
        <v>3.1736154324828902</v>
      </c>
      <c r="AD152" s="44">
        <v>0.21853845751262924</v>
      </c>
      <c r="AE152" s="44">
        <v>4.8272957034540598</v>
      </c>
      <c r="AF152" s="44">
        <v>-6.0281544174799029</v>
      </c>
      <c r="AG152" s="44">
        <v>-0.66555740432612254</v>
      </c>
      <c r="AH152" s="44">
        <v>1.8179753734356208</v>
      </c>
      <c r="AI152" s="44">
        <v>6.197724991636</v>
      </c>
      <c r="AJ152" s="44">
        <v>-9.7199664180279814</v>
      </c>
      <c r="AK152" s="44">
        <v>-17.716273020162554</v>
      </c>
      <c r="AL152" s="44">
        <v>-21.894201864970764</v>
      </c>
      <c r="AM152" s="44">
        <v>-6.1216069688310393</v>
      </c>
      <c r="AN152" s="44">
        <v>-10.526692679822069</v>
      </c>
      <c r="AO152" s="44">
        <v>-8.5863384604081716</v>
      </c>
      <c r="AP152" s="44">
        <v>-8.8103734593016227</v>
      </c>
      <c r="AQ152" s="44">
        <v>-3.4903946970584965</v>
      </c>
      <c r="AR152" s="44">
        <v>-1.5066500808080363</v>
      </c>
      <c r="AS152" s="44">
        <v>-11.409840426252371</v>
      </c>
      <c r="AT152" s="44">
        <v>-15.554746107400296</v>
      </c>
      <c r="AU152" s="44">
        <v>3.9867232309257705</v>
      </c>
      <c r="AV152" s="44">
        <v>-7.7226471811475905</v>
      </c>
      <c r="AW152" s="44">
        <v>-1.7486651826219335</v>
      </c>
      <c r="AX152" s="44">
        <v>-3.6403339361175791</v>
      </c>
      <c r="AY152" s="44">
        <v>6.610993846049662</v>
      </c>
      <c r="AZ152" s="44">
        <v>4.3031705963292088</v>
      </c>
      <c r="BA152" s="44">
        <v>5.5862689637438789</v>
      </c>
      <c r="BB152" s="44">
        <v>4.8459382216473168</v>
      </c>
      <c r="BC152" s="44">
        <v>6.85602686219422</v>
      </c>
      <c r="BD152" s="44">
        <v>-5.1552612976085825</v>
      </c>
      <c r="BE152" s="44">
        <v>2.1494708994709288</v>
      </c>
      <c r="BF152" s="44">
        <v>3.7970742217521725</v>
      </c>
      <c r="BG152" s="44">
        <v>0.98554002746589209</v>
      </c>
      <c r="BH152" s="44">
        <v>-5.4174913697468856</v>
      </c>
      <c r="BI152" s="44">
        <v>-15.616517244170236</v>
      </c>
      <c r="BJ152" s="44">
        <v>-3.2912333412561168</v>
      </c>
      <c r="BK152" s="44">
        <v>-1.5293602981050869</v>
      </c>
      <c r="BL152" s="44">
        <v>-15.72098174265254</v>
      </c>
      <c r="BM152" s="44">
        <v>-2.8863546869318912</v>
      </c>
      <c r="BN152" s="44">
        <v>-3.9078034408361995</v>
      </c>
      <c r="BO152" s="44">
        <v>-0.41004987558402872</v>
      </c>
      <c r="BP152" s="44">
        <v>7.3199180088494353</v>
      </c>
      <c r="BQ152" s="44">
        <v>-2.4148153672052475</v>
      </c>
      <c r="BR152" s="44">
        <v>8.4316081123865239</v>
      </c>
      <c r="BS152" s="44">
        <v>13.080649788044486</v>
      </c>
      <c r="BT152" s="44">
        <v>-9.7883499549654474</v>
      </c>
      <c r="BU152" s="44">
        <v>7.8798627372123731</v>
      </c>
      <c r="BV152" s="44">
        <v>3.2921692674998893</v>
      </c>
      <c r="BW152" s="44">
        <v>11.854607237030802</v>
      </c>
      <c r="BX152" s="44">
        <v>2.6482436812445025</v>
      </c>
      <c r="BY152" s="44">
        <v>-0.25781509781472428</v>
      </c>
      <c r="BZ152" s="44">
        <v>-4.0011789804080669E-2</v>
      </c>
      <c r="CA152" s="44">
        <v>2.7319354224577905</v>
      </c>
      <c r="CB152" s="44">
        <v>-0.46859024795798476</v>
      </c>
      <c r="CC152" s="44">
        <v>-0.20353823511688796</v>
      </c>
      <c r="CD152" s="44">
        <v>0.19242440132638033</v>
      </c>
      <c r="CE152" s="44">
        <v>0.69383922815400934</v>
      </c>
      <c r="CF152" s="44">
        <v>-11.820527282456267</v>
      </c>
      <c r="CG152" s="44">
        <v>-5.0846864207046991</v>
      </c>
      <c r="CH152" s="44">
        <v>-1.6997916657126675</v>
      </c>
      <c r="CI152" s="44">
        <v>-3.1914775493426522</v>
      </c>
      <c r="CJ152" s="44">
        <v>-1.0845379813354099</v>
      </c>
      <c r="CK152" s="44">
        <v>-0.18252073993219411</v>
      </c>
      <c r="CL152" s="44">
        <v>-0.42158778446871381</v>
      </c>
      <c r="CM152" s="44">
        <v>-0.15592514095992749</v>
      </c>
      <c r="CN152" s="44">
        <v>4.4918177923588107</v>
      </c>
      <c r="CO152" s="44">
        <v>0.19094371743234792</v>
      </c>
      <c r="CP152" s="44">
        <v>0.23341880842712848</v>
      </c>
      <c r="CQ152" s="44">
        <v>3.9533611496269834</v>
      </c>
      <c r="CR152" s="44">
        <v>-0.40162440565698071</v>
      </c>
      <c r="CS152" s="44">
        <v>4.039194022607278E-2</v>
      </c>
      <c r="CT152" s="44">
        <v>0.34983616800998107</v>
      </c>
      <c r="CU152" s="44">
        <v>0.12549041429327829</v>
      </c>
      <c r="CV152" s="44">
        <v>-6.6745457356056912</v>
      </c>
      <c r="CW152" s="44">
        <v>-3.6267142263376364</v>
      </c>
      <c r="CX152" s="44">
        <v>-0.28665946839558692</v>
      </c>
      <c r="CY152" s="44">
        <v>-0.77813236068861669</v>
      </c>
      <c r="CZ152" s="44">
        <v>-1.690518341989071</v>
      </c>
      <c r="DA152" s="44">
        <v>-7.1527879107253542E-2</v>
      </c>
      <c r="DB152" s="44">
        <v>-0.21152165094503064</v>
      </c>
      <c r="DC152" s="44">
        <v>-9.4718081424963688E-3</v>
      </c>
      <c r="DD152" s="45">
        <v>496</v>
      </c>
      <c r="DE152" s="45">
        <v>5309</v>
      </c>
      <c r="DF152" s="44">
        <v>-40.024183796856107</v>
      </c>
      <c r="DG152" s="44">
        <v>-44.443281707827545</v>
      </c>
      <c r="DH152" s="45">
        <v>2006</v>
      </c>
      <c r="DI152" s="45">
        <v>20910</v>
      </c>
      <c r="DJ152" s="44">
        <v>15.486470926885442</v>
      </c>
      <c r="DK152" s="44">
        <v>-7.8570484290309768</v>
      </c>
    </row>
    <row r="153" spans="1:115" x14ac:dyDescent="0.2">
      <c r="A153" s="42">
        <v>2023</v>
      </c>
      <c r="B153" s="42" t="s">
        <v>171</v>
      </c>
      <c r="C153" s="42" t="s">
        <v>173</v>
      </c>
      <c r="D153" s="43">
        <v>110.00866471557786</v>
      </c>
      <c r="E153" s="43">
        <v>108.48162952417455</v>
      </c>
      <c r="F153" s="43">
        <v>104.20294577938114</v>
      </c>
      <c r="G153" s="43">
        <v>117.17041294335313</v>
      </c>
      <c r="H153" s="43">
        <v>89.632143639150442</v>
      </c>
      <c r="I153" s="43">
        <v>67.031032885595181</v>
      </c>
      <c r="J153" s="43">
        <v>105.86114333462908</v>
      </c>
      <c r="K153" s="43">
        <v>126.13304756409198</v>
      </c>
      <c r="L153" s="43">
        <v>124.27461933820621</v>
      </c>
      <c r="M153" s="43">
        <v>143.28352469340064</v>
      </c>
      <c r="N153" s="43">
        <v>118.24135325404632</v>
      </c>
      <c r="O153" s="43">
        <v>117.98345138924213</v>
      </c>
      <c r="P153" s="43">
        <v>123.02242375459416</v>
      </c>
      <c r="Q153" s="43">
        <v>82.824765710853995</v>
      </c>
      <c r="R153" s="43">
        <v>165.60939369253222</v>
      </c>
      <c r="S153" s="43">
        <v>121.51809405971056</v>
      </c>
      <c r="T153" s="43">
        <v>171.25984113736197</v>
      </c>
      <c r="U153" s="43">
        <v>200.63507774307161</v>
      </c>
      <c r="V153" s="43">
        <v>161.77850539246069</v>
      </c>
      <c r="W153" s="43">
        <v>171.57766107796871</v>
      </c>
      <c r="X153" s="43">
        <v>149.61115476414255</v>
      </c>
      <c r="Y153" s="43">
        <v>105.5348454730957</v>
      </c>
      <c r="Z153" s="43">
        <v>188.69173615846412</v>
      </c>
      <c r="AA153" s="43">
        <v>166.01746267202196</v>
      </c>
      <c r="AB153" s="44">
        <v>2.2301215538127916</v>
      </c>
      <c r="AC153" s="44">
        <v>1.2883435582822012</v>
      </c>
      <c r="AD153" s="44">
        <v>0.57947900061254831</v>
      </c>
      <c r="AE153" s="44">
        <v>4.0872849349559148</v>
      </c>
      <c r="AF153" s="44">
        <v>-5.0039161082586432</v>
      </c>
      <c r="AG153" s="44">
        <v>-1.3093289689034449</v>
      </c>
      <c r="AH153" s="44">
        <v>-1.3012955881513633</v>
      </c>
      <c r="AI153" s="44">
        <v>6.1521811521811243</v>
      </c>
      <c r="AJ153" s="44">
        <v>1.1108721601028826</v>
      </c>
      <c r="AK153" s="44">
        <v>11.677891802586382</v>
      </c>
      <c r="AL153" s="44">
        <v>-9.8652007421155865</v>
      </c>
      <c r="AM153" s="44">
        <v>-0.64787183972799811</v>
      </c>
      <c r="AN153" s="44">
        <v>-1.1511188436409969</v>
      </c>
      <c r="AO153" s="44">
        <v>-10.387632187319863</v>
      </c>
      <c r="AP153" s="44">
        <v>9.8394034153377987</v>
      </c>
      <c r="AQ153" s="44">
        <v>0.79358670805624865</v>
      </c>
      <c r="AR153" s="44">
        <v>8.4741256352123493</v>
      </c>
      <c r="AS153" s="44">
        <v>18.103688783680028</v>
      </c>
      <c r="AT153" s="44">
        <v>-3.8595569083042292</v>
      </c>
      <c r="AU153" s="44">
        <v>8.364367014249785</v>
      </c>
      <c r="AV153" s="44">
        <v>0.66403224971423036</v>
      </c>
      <c r="AW153" s="44">
        <v>-5.9178398133500671</v>
      </c>
      <c r="AX153" s="44">
        <v>15.980850262989188</v>
      </c>
      <c r="AY153" s="44">
        <v>11.038670384058147</v>
      </c>
      <c r="AZ153" s="44">
        <v>4.1101023575709661</v>
      </c>
      <c r="BA153" s="44">
        <v>5.1786337716746234</v>
      </c>
      <c r="BB153" s="44">
        <v>4.4468864832811761</v>
      </c>
      <c r="BC153" s="44">
        <v>6.5996160392976844</v>
      </c>
      <c r="BD153" s="44">
        <v>-5.1416200613386369</v>
      </c>
      <c r="BE153" s="44">
        <v>1.8321069229614295</v>
      </c>
      <c r="BF153" s="44">
        <v>3.2708507605122783</v>
      </c>
      <c r="BG153" s="44">
        <v>1.442541346961046</v>
      </c>
      <c r="BH153" s="44">
        <v>-4.8074287365836632</v>
      </c>
      <c r="BI153" s="44">
        <v>-12.988174132464136</v>
      </c>
      <c r="BJ153" s="44">
        <v>-3.8918032174300787</v>
      </c>
      <c r="BK153" s="44">
        <v>-1.4483807592167941</v>
      </c>
      <c r="BL153" s="44">
        <v>-14.411897329438151</v>
      </c>
      <c r="BM153" s="44">
        <v>-3.6118304350236552</v>
      </c>
      <c r="BN153" s="44">
        <v>-2.3694505611621675</v>
      </c>
      <c r="BO153" s="44">
        <v>-0.30411966367847043</v>
      </c>
      <c r="BP153" s="44">
        <v>7.4331417307419878</v>
      </c>
      <c r="BQ153" s="44">
        <v>-0.29728572359127847</v>
      </c>
      <c r="BR153" s="44">
        <v>7.2464520183538994</v>
      </c>
      <c r="BS153" s="44">
        <v>12.625642205816368</v>
      </c>
      <c r="BT153" s="44">
        <v>-8.8077449187091936</v>
      </c>
      <c r="BU153" s="44">
        <v>6.4721443247669042</v>
      </c>
      <c r="BV153" s="44">
        <v>4.7574170645199976</v>
      </c>
      <c r="BW153" s="44">
        <v>11.779429339941029</v>
      </c>
      <c r="BX153" s="44">
        <v>1.8326049745269919</v>
      </c>
      <c r="BY153" s="44">
        <v>-0.32501427900252516</v>
      </c>
      <c r="BZ153" s="44">
        <v>6.1646544024239296E-3</v>
      </c>
      <c r="CA153" s="44">
        <v>1.9901559275908125</v>
      </c>
      <c r="CB153" s="44">
        <v>-0.48529529330513888</v>
      </c>
      <c r="CC153" s="44">
        <v>-3.5618003178359031E-2</v>
      </c>
      <c r="CD153" s="44">
        <v>1.25935082666322E-2</v>
      </c>
      <c r="CE153" s="44">
        <v>0.6696184597531466</v>
      </c>
      <c r="CF153" s="44">
        <v>-2.9939211740318079</v>
      </c>
      <c r="CG153" s="44">
        <v>-2.1739132291574412</v>
      </c>
      <c r="CH153" s="44">
        <v>-0.86013024822105477</v>
      </c>
      <c r="CI153" s="44">
        <v>-0.30708568670226499</v>
      </c>
      <c r="CJ153" s="44">
        <v>-0.17110214980910271</v>
      </c>
      <c r="CK153" s="44">
        <v>-0.30797772976072629</v>
      </c>
      <c r="CL153" s="44">
        <v>0.78702901791398217</v>
      </c>
      <c r="CM153" s="44">
        <v>3.9258851704800014E-2</v>
      </c>
      <c r="CN153" s="44">
        <v>4.2720020783489572</v>
      </c>
      <c r="CO153" s="44">
        <v>0.15104495785265407</v>
      </c>
      <c r="CP153" s="44">
        <v>0.21467652730305975</v>
      </c>
      <c r="CQ153" s="44">
        <v>3.7698824191323625</v>
      </c>
      <c r="CR153" s="44">
        <v>-0.40944418327000343</v>
      </c>
      <c r="CS153" s="44">
        <v>5.0764421096483499E-2</v>
      </c>
      <c r="CT153" s="44">
        <v>0.31873398819595755</v>
      </c>
      <c r="CU153" s="44">
        <v>0.1763439480384433</v>
      </c>
      <c r="CV153" s="44">
        <v>-6.3297308843338422</v>
      </c>
      <c r="CW153" s="44">
        <v>-3.4904318261985621</v>
      </c>
      <c r="CX153" s="44">
        <v>-0.34045484328584019</v>
      </c>
      <c r="CY153" s="44">
        <v>-0.73394504843250663</v>
      </c>
      <c r="CZ153" s="44">
        <v>-1.5484392159496048</v>
      </c>
      <c r="DA153" s="44">
        <v>-9.3708448381452591E-2</v>
      </c>
      <c r="DB153" s="44">
        <v>-0.11785095407965457</v>
      </c>
      <c r="DC153" s="44">
        <v>-4.9005480062217395E-3</v>
      </c>
      <c r="DD153" s="45">
        <v>814</v>
      </c>
      <c r="DE153" s="45">
        <v>6123</v>
      </c>
      <c r="DF153" s="44">
        <v>-1.6908212560386437</v>
      </c>
      <c r="DG153" s="44">
        <v>-41.034283513097073</v>
      </c>
      <c r="DH153" s="45">
        <v>2018</v>
      </c>
      <c r="DI153" s="45">
        <v>22928</v>
      </c>
      <c r="DJ153" s="44">
        <v>-9.262589928057551</v>
      </c>
      <c r="DK153" s="44">
        <v>-7.9825019063290092</v>
      </c>
    </row>
    <row r="154" spans="1:115" x14ac:dyDescent="0.2">
      <c r="A154" s="42">
        <v>2023</v>
      </c>
      <c r="B154" s="42" t="s">
        <v>172</v>
      </c>
      <c r="C154" s="42" t="s">
        <v>173</v>
      </c>
      <c r="D154" s="43">
        <v>114.52735880473735</v>
      </c>
      <c r="E154" s="43">
        <v>109.2044023435361</v>
      </c>
      <c r="F154" s="43">
        <v>105.57990737589637</v>
      </c>
      <c r="G154" s="43">
        <v>120.73219698460811</v>
      </c>
      <c r="H154" s="43">
        <v>90.239763520910884</v>
      </c>
      <c r="I154" s="43">
        <v>68.809634089856402</v>
      </c>
      <c r="J154" s="43">
        <v>128.19770378101745</v>
      </c>
      <c r="K154" s="43">
        <v>126.0539114664908</v>
      </c>
      <c r="L154" s="43">
        <v>157.1733593213923</v>
      </c>
      <c r="M154" s="43">
        <v>121.72198009560562</v>
      </c>
      <c r="N154" s="43">
        <v>139.60234791209726</v>
      </c>
      <c r="O154" s="43">
        <v>155.88414358201828</v>
      </c>
      <c r="P154" s="43">
        <v>133.06838411259159</v>
      </c>
      <c r="Q154" s="43">
        <v>139.37386771054045</v>
      </c>
      <c r="R154" s="43">
        <v>321.2190481814938</v>
      </c>
      <c r="S154" s="43">
        <v>141.56602380439324</v>
      </c>
      <c r="T154" s="43">
        <v>213.49050108872899</v>
      </c>
      <c r="U154" s="43">
        <v>168.29230218021328</v>
      </c>
      <c r="V154" s="43">
        <v>190.14906847111996</v>
      </c>
      <c r="W154" s="43">
        <v>224.10195978358161</v>
      </c>
      <c r="X154" s="43">
        <v>159.25610187115643</v>
      </c>
      <c r="Y154" s="43">
        <v>183.61920101145481</v>
      </c>
      <c r="Z154" s="43">
        <v>366.74385252124114</v>
      </c>
      <c r="AA154" s="43">
        <v>194.14539819506837</v>
      </c>
      <c r="AB154" s="44">
        <v>-0.19060613853822961</v>
      </c>
      <c r="AC154" s="44">
        <v>2.0257826887661201</v>
      </c>
      <c r="AD154" s="44">
        <v>1.8544102019933728</v>
      </c>
      <c r="AE154" s="44">
        <v>0.71721311475410054</v>
      </c>
      <c r="AF154" s="44">
        <v>-5.2749525943802889</v>
      </c>
      <c r="AG154" s="44">
        <v>-9.6350364963503683</v>
      </c>
      <c r="AH154" s="44">
        <v>-3.2720252006909978</v>
      </c>
      <c r="AI154" s="44">
        <v>3.7619086393616108</v>
      </c>
      <c r="AJ154" s="44">
        <v>-3.7101242099816023</v>
      </c>
      <c r="AK154" s="44">
        <v>-12.838311960019633</v>
      </c>
      <c r="AL154" s="44">
        <v>10.307023877102495</v>
      </c>
      <c r="AM154" s="44">
        <v>-3.0701998608766434</v>
      </c>
      <c r="AN154" s="44">
        <v>-3.9941031268275418</v>
      </c>
      <c r="AO154" s="44">
        <v>-8.3306807427032332</v>
      </c>
      <c r="AP154" s="44">
        <v>-4.2615449013394429</v>
      </c>
      <c r="AQ154" s="44">
        <v>1.9451120085694606</v>
      </c>
      <c r="AR154" s="44">
        <v>2.1943085618676417</v>
      </c>
      <c r="AS154" s="44">
        <v>-10.169967626977217</v>
      </c>
      <c r="AT154" s="44">
        <v>15.021090782725665</v>
      </c>
      <c r="AU154" s="44">
        <v>4.2454495101927225</v>
      </c>
      <c r="AV154" s="44">
        <v>-2.3006445387128704</v>
      </c>
      <c r="AW154" s="44">
        <v>-2.5547914589911902</v>
      </c>
      <c r="AX154" s="44">
        <v>0.71673320161824705</v>
      </c>
      <c r="AY154" s="44">
        <v>11.72710908788741</v>
      </c>
      <c r="AZ154" s="44">
        <v>3.7215844236965889</v>
      </c>
      <c r="BA154" s="44">
        <v>4.9056603773584673</v>
      </c>
      <c r="BB154" s="44">
        <v>4.2250383081422038</v>
      </c>
      <c r="BC154" s="44">
        <v>6.0715827007294276</v>
      </c>
      <c r="BD154" s="44">
        <v>-5.1527417302341672</v>
      </c>
      <c r="BE154" s="44">
        <v>0.76252723311549531</v>
      </c>
      <c r="BF154" s="44">
        <v>2.5307699622056479</v>
      </c>
      <c r="BG154" s="44">
        <v>1.6348939446121591</v>
      </c>
      <c r="BH154" s="44">
        <v>-4.6862839545059547</v>
      </c>
      <c r="BI154" s="44">
        <v>-12.973956567460565</v>
      </c>
      <c r="BJ154" s="44">
        <v>-2.741748962997792</v>
      </c>
      <c r="BK154" s="44">
        <v>-1.6278279365356418</v>
      </c>
      <c r="BL154" s="44">
        <v>-13.464276556959886</v>
      </c>
      <c r="BM154" s="44">
        <v>-4.2595252748336421</v>
      </c>
      <c r="BN154" s="44">
        <v>-2.7466785402626592</v>
      </c>
      <c r="BO154" s="44">
        <v>-9.7100750564294014E-2</v>
      </c>
      <c r="BP154" s="44">
        <v>6.8312632602813395</v>
      </c>
      <c r="BQ154" s="44">
        <v>-1.3060898590790293</v>
      </c>
      <c r="BR154" s="44">
        <v>7.9192086472473999</v>
      </c>
      <c r="BS154" s="44">
        <v>11.655067598699498</v>
      </c>
      <c r="BT154" s="44">
        <v>-8.2006634558366756</v>
      </c>
      <c r="BU154" s="44">
        <v>5.1514024396532854</v>
      </c>
      <c r="BV154" s="44">
        <v>3.9275557461788679</v>
      </c>
      <c r="BW154" s="44">
        <v>11.774368622551389</v>
      </c>
      <c r="BX154" s="44">
        <v>-0.70050756013610671</v>
      </c>
      <c r="BY154" s="44">
        <v>-0.36765880675010498</v>
      </c>
      <c r="BZ154" s="44">
        <v>6.2026354643006404E-2</v>
      </c>
      <c r="CA154" s="44">
        <v>4.5957350843767175E-2</v>
      </c>
      <c r="CB154" s="44">
        <v>-0.47461409598650239</v>
      </c>
      <c r="CC154" s="44">
        <v>-0.26321028210519065</v>
      </c>
      <c r="CD154" s="44">
        <v>-0.11495306198063469</v>
      </c>
      <c r="CE154" s="44">
        <v>0.41194498119955247</v>
      </c>
      <c r="CF154" s="44">
        <v>-4.7830324190215698</v>
      </c>
      <c r="CG154" s="44">
        <v>-2.6497153078790361</v>
      </c>
      <c r="CH154" s="44">
        <v>0.50456790265394869</v>
      </c>
      <c r="CI154" s="44">
        <v>-1.1358900627621862</v>
      </c>
      <c r="CJ154" s="44">
        <v>-0.46666577467873671</v>
      </c>
      <c r="CK154" s="44">
        <v>-0.3650473202133096</v>
      </c>
      <c r="CL154" s="44">
        <v>-0.72445676373977985</v>
      </c>
      <c r="CM154" s="44">
        <v>5.4174907597529499E-2</v>
      </c>
      <c r="CN154" s="44">
        <v>3.6922372398134069</v>
      </c>
      <c r="CO154" s="44">
        <v>3.9335229631597614E-2</v>
      </c>
      <c r="CP154" s="44">
        <v>0.19999287610588801</v>
      </c>
      <c r="CQ154" s="44">
        <v>3.4308641152714006</v>
      </c>
      <c r="CR154" s="44">
        <v>-0.47678836993838858</v>
      </c>
      <c r="CS154" s="44">
        <v>2.2693401710536656E-2</v>
      </c>
      <c r="CT154" s="44">
        <v>0.27855610280596033</v>
      </c>
      <c r="CU154" s="44">
        <v>0.1975838842264124</v>
      </c>
      <c r="CV154" s="44">
        <v>-6.2378044608013719</v>
      </c>
      <c r="CW154" s="44">
        <v>-3.3604782112017371</v>
      </c>
      <c r="CX154" s="44">
        <v>-0.24695732197531728</v>
      </c>
      <c r="CY154" s="44">
        <v>-0.77895845215284154</v>
      </c>
      <c r="CZ154" s="44">
        <v>-1.5087848270166802</v>
      </c>
      <c r="DA154" s="44">
        <v>-0.11826167499014925</v>
      </c>
      <c r="DB154" s="44">
        <v>-0.22599910046935823</v>
      </c>
      <c r="DC154" s="44">
        <v>1.6351270047123268E-3</v>
      </c>
      <c r="DD154" s="45">
        <v>764</v>
      </c>
      <c r="DE154" s="45">
        <v>6887</v>
      </c>
      <c r="DF154" s="44">
        <v>-15.673289183222961</v>
      </c>
      <c r="DG154" s="44">
        <v>-38.999114260407438</v>
      </c>
      <c r="DH154" s="45">
        <v>1883</v>
      </c>
      <c r="DI154" s="45">
        <v>24811</v>
      </c>
      <c r="DJ154" s="44">
        <v>-5.8029014507253613</v>
      </c>
      <c r="DK154" s="44">
        <v>-7.8206271362758262</v>
      </c>
    </row>
    <row r="155" spans="1:115" x14ac:dyDescent="0.2">
      <c r="A155" s="42">
        <v>2024</v>
      </c>
      <c r="B155" s="42" t="s">
        <v>160</v>
      </c>
      <c r="C155" s="42" t="s">
        <v>173</v>
      </c>
      <c r="D155" s="43">
        <v>108.0231886030389</v>
      </c>
      <c r="E155" s="43">
        <v>107.56173684498714</v>
      </c>
      <c r="F155" s="43">
        <v>104.70415980050667</v>
      </c>
      <c r="G155" s="43">
        <v>117.43494862811478</v>
      </c>
      <c r="H155" s="43">
        <v>87.702539960586833</v>
      </c>
      <c r="I155" s="43">
        <v>72.255673923112553</v>
      </c>
      <c r="J155" s="43">
        <v>89.174836476274123</v>
      </c>
      <c r="K155" s="43">
        <v>123.54134036765313</v>
      </c>
      <c r="L155" s="43">
        <v>110.16366762636882</v>
      </c>
      <c r="M155" s="43">
        <v>95.125437754893738</v>
      </c>
      <c r="N155" s="43">
        <v>136.14838495953748</v>
      </c>
      <c r="O155" s="43">
        <v>114.15028490971962</v>
      </c>
      <c r="P155" s="43">
        <v>101.003353669711</v>
      </c>
      <c r="Q155" s="43">
        <v>96.624463467934646</v>
      </c>
      <c r="R155" s="43">
        <v>94.593724220669571</v>
      </c>
      <c r="S155" s="43">
        <v>123.26383156061888</v>
      </c>
      <c r="T155" s="43">
        <v>154.21926554698734</v>
      </c>
      <c r="U155" s="43">
        <v>132.70665164549754</v>
      </c>
      <c r="V155" s="43">
        <v>184.4919981067583</v>
      </c>
      <c r="W155" s="43">
        <v>168.22257969459511</v>
      </c>
      <c r="X155" s="43">
        <v>123.34658286543277</v>
      </c>
      <c r="Y155" s="43">
        <v>125.13013182587362</v>
      </c>
      <c r="Z155" s="43">
        <v>108.13759873961078</v>
      </c>
      <c r="AA155" s="43">
        <v>170.41860489019777</v>
      </c>
      <c r="AB155" s="44">
        <v>-1.5127459067690308</v>
      </c>
      <c r="AC155" s="44">
        <v>-0.12202562538130568</v>
      </c>
      <c r="AD155" s="44">
        <v>-1.2518830190007879</v>
      </c>
      <c r="AE155" s="44">
        <v>0.66407515387107985</v>
      </c>
      <c r="AF155" s="44">
        <v>-5.6448763250883216</v>
      </c>
      <c r="AG155" s="44">
        <v>-1.812688821752273</v>
      </c>
      <c r="AH155" s="44">
        <v>-14.175288101241978</v>
      </c>
      <c r="AI155" s="44">
        <v>2.9002224602455273</v>
      </c>
      <c r="AJ155" s="44">
        <v>-5.744645583031927</v>
      </c>
      <c r="AK155" s="44">
        <v>-6.9153633377137762</v>
      </c>
      <c r="AL155" s="44">
        <v>-17.057653543576158</v>
      </c>
      <c r="AM155" s="44">
        <v>-0.90832050242178886</v>
      </c>
      <c r="AN155" s="44">
        <v>-12.800398333490149</v>
      </c>
      <c r="AO155" s="44">
        <v>-19.001353592949155</v>
      </c>
      <c r="AP155" s="44">
        <v>-13.613884325570014</v>
      </c>
      <c r="AQ155" s="44">
        <v>-0.27117941818413094</v>
      </c>
      <c r="AR155" s="44">
        <v>-1.2470710470802504</v>
      </c>
      <c r="AS155" s="44">
        <v>-5.3223075954100256</v>
      </c>
      <c r="AT155" s="44">
        <v>-14.141640933673383</v>
      </c>
      <c r="AU155" s="44">
        <v>4.141787571257427</v>
      </c>
      <c r="AV155" s="44">
        <v>-12.002458110708947</v>
      </c>
      <c r="AW155" s="44">
        <v>-13.01606867963333</v>
      </c>
      <c r="AX155" s="44">
        <v>-9.3707352798571897</v>
      </c>
      <c r="AY155" s="44">
        <v>8.0321117002680964</v>
      </c>
      <c r="AZ155" s="44">
        <v>-1.5127459067690308</v>
      </c>
      <c r="BA155" s="44">
        <v>-0.12202562538130568</v>
      </c>
      <c r="BB155" s="44">
        <v>-1.2518830190007879</v>
      </c>
      <c r="BC155" s="44">
        <v>0.66407515387107985</v>
      </c>
      <c r="BD155" s="44">
        <v>-5.6448763250883216</v>
      </c>
      <c r="BE155" s="44">
        <v>-1.812688821752273</v>
      </c>
      <c r="BF155" s="44">
        <v>-14.175288101241978</v>
      </c>
      <c r="BG155" s="44">
        <v>2.9002224602455273</v>
      </c>
      <c r="BH155" s="44">
        <v>-5.744645583031927</v>
      </c>
      <c r="BI155" s="44">
        <v>-6.9153633377137762</v>
      </c>
      <c r="BJ155" s="44">
        <v>-17.057653543576158</v>
      </c>
      <c r="BK155" s="44">
        <v>-0.90832050242178886</v>
      </c>
      <c r="BL155" s="44">
        <v>-12.800398333490149</v>
      </c>
      <c r="BM155" s="44">
        <v>-19.001353592949155</v>
      </c>
      <c r="BN155" s="44">
        <v>-13.613884325570014</v>
      </c>
      <c r="BO155" s="44">
        <v>-0.27117941818413094</v>
      </c>
      <c r="BP155" s="44">
        <v>-1.2470710470802504</v>
      </c>
      <c r="BQ155" s="44">
        <v>-5.3223075954100256</v>
      </c>
      <c r="BR155" s="44">
        <v>-14.141640933673383</v>
      </c>
      <c r="BS155" s="44">
        <v>4.141787571257427</v>
      </c>
      <c r="BT155" s="44">
        <v>-12.002458110708947</v>
      </c>
      <c r="BU155" s="44">
        <v>-13.01606867963333</v>
      </c>
      <c r="BV155" s="44">
        <v>-9.3707352798571897</v>
      </c>
      <c r="BW155" s="44">
        <v>8.0321117002680964</v>
      </c>
      <c r="BX155" s="44">
        <v>-2.2805803461873495</v>
      </c>
      <c r="BY155" s="44">
        <v>-0.41768310379021256</v>
      </c>
      <c r="BZ155" s="44">
        <v>-7.6307490113509749E-2</v>
      </c>
      <c r="CA155" s="44">
        <v>2.6105193986886602E-2</v>
      </c>
      <c r="CB155" s="44">
        <v>-0.52906526480093918</v>
      </c>
      <c r="CC155" s="44">
        <v>-4.3508656644814306E-2</v>
      </c>
      <c r="CD155" s="44">
        <v>-1.5464219676042514</v>
      </c>
      <c r="CE155" s="44">
        <v>0.30630094277949138</v>
      </c>
      <c r="CF155" s="44">
        <v>-8.4058378495913324</v>
      </c>
      <c r="CG155" s="44">
        <v>-3.5675633686188961</v>
      </c>
      <c r="CH155" s="44">
        <v>-1.56756403335927</v>
      </c>
      <c r="CI155" s="44">
        <v>-0.46486568863601213</v>
      </c>
      <c r="CJ155" s="44">
        <v>-1.4710943416081053</v>
      </c>
      <c r="CK155" s="44">
        <v>-0.46351803438966166</v>
      </c>
      <c r="CL155" s="44">
        <v>-0.85594276689901472</v>
      </c>
      <c r="CM155" s="44">
        <v>-1.5289616080374104E-2</v>
      </c>
      <c r="CN155" s="44">
        <v>2.888987092671087</v>
      </c>
      <c r="CO155" s="44">
        <v>-5.1470286488801767E-2</v>
      </c>
      <c r="CP155" s="44">
        <v>0.15923710194417826</v>
      </c>
      <c r="CQ155" s="44">
        <v>3.0604157207138951</v>
      </c>
      <c r="CR155" s="44">
        <v>-0.51936148935856241</v>
      </c>
      <c r="CS155" s="44">
        <v>3.3812596963440273E-3</v>
      </c>
      <c r="CT155" s="44">
        <v>1.0841499343832757E-2</v>
      </c>
      <c r="CU155" s="44">
        <v>0.22594328682020126</v>
      </c>
      <c r="CV155" s="44">
        <v>-7.2173897509399447</v>
      </c>
      <c r="CW155" s="44">
        <v>-3.6743111640927903</v>
      </c>
      <c r="CX155" s="44">
        <v>-0.56871345643322291</v>
      </c>
      <c r="CY155" s="44">
        <v>-0.89896443594468201</v>
      </c>
      <c r="CZ155" s="44">
        <v>-1.6197331375151847</v>
      </c>
      <c r="DA155" s="44">
        <v>-0.16851411362358737</v>
      </c>
      <c r="DB155" s="44">
        <v>-0.3224003502400889</v>
      </c>
      <c r="DC155" s="44">
        <v>3.5246906909610902E-2</v>
      </c>
      <c r="DD155" s="45">
        <v>433</v>
      </c>
      <c r="DE155" s="45">
        <v>433</v>
      </c>
      <c r="DF155" s="44">
        <v>-16.570327552986509</v>
      </c>
      <c r="DG155" s="44">
        <v>-16.570327552986509</v>
      </c>
      <c r="DH155" s="45">
        <v>2023</v>
      </c>
      <c r="DI155" s="45">
        <v>2023</v>
      </c>
      <c r="DJ155" s="44">
        <v>-5.5996266915538939</v>
      </c>
      <c r="DK155" s="44">
        <v>-5.5996266915538939</v>
      </c>
    </row>
    <row r="156" spans="1:115" x14ac:dyDescent="0.2">
      <c r="A156" s="42">
        <v>2024</v>
      </c>
      <c r="B156" s="42" t="s">
        <v>162</v>
      </c>
      <c r="C156" s="42" t="s">
        <v>173</v>
      </c>
      <c r="D156" s="43">
        <v>108.79944314635061</v>
      </c>
      <c r="E156" s="43">
        <v>108.15309642446476</v>
      </c>
      <c r="F156" s="43">
        <v>105.95444093016056</v>
      </c>
      <c r="G156" s="43">
        <v>119.37172774869109</v>
      </c>
      <c r="H156" s="43">
        <v>87.267352747974599</v>
      </c>
      <c r="I156" s="43">
        <v>68.920796665122737</v>
      </c>
      <c r="J156" s="43">
        <v>87.53179415446678</v>
      </c>
      <c r="K156" s="43">
        <v>124.13486109966203</v>
      </c>
      <c r="L156" s="43">
        <v>105.64030699681869</v>
      </c>
      <c r="M156" s="43">
        <v>87.125129835507408</v>
      </c>
      <c r="N156" s="43">
        <v>109.77439300791684</v>
      </c>
      <c r="O156" s="43">
        <v>112.84094945640317</v>
      </c>
      <c r="P156" s="43">
        <v>98.320847130439887</v>
      </c>
      <c r="Q156" s="43">
        <v>114.10102608751981</v>
      </c>
      <c r="R156" s="43">
        <v>81.244943156493008</v>
      </c>
      <c r="S156" s="43">
        <v>116.47705089963536</v>
      </c>
      <c r="T156" s="43">
        <v>148.76402760579609</v>
      </c>
      <c r="U156" s="43">
        <v>121.28479797295707</v>
      </c>
      <c r="V156" s="43">
        <v>149.40541974293038</v>
      </c>
      <c r="W156" s="43">
        <v>167.41810452158131</v>
      </c>
      <c r="X156" s="43">
        <v>119.34958231779365</v>
      </c>
      <c r="Y156" s="43">
        <v>148.51590447261273</v>
      </c>
      <c r="Z156" s="43">
        <v>93.537383258024661</v>
      </c>
      <c r="AA156" s="43">
        <v>161.46412112532127</v>
      </c>
      <c r="AB156" s="44">
        <v>0.24487514511628561</v>
      </c>
      <c r="AC156" s="44">
        <v>-1.0817307692307709</v>
      </c>
      <c r="AD156" s="44">
        <v>0.22925024757403101</v>
      </c>
      <c r="AE156" s="44">
        <v>3.0671343502732595</v>
      </c>
      <c r="AF156" s="44">
        <v>-5.9635462749955899</v>
      </c>
      <c r="AG156" s="44">
        <v>-5.4878048780487969</v>
      </c>
      <c r="AH156" s="44">
        <v>-8.9526768885945565</v>
      </c>
      <c r="AI156" s="44">
        <v>2.7259332023575666</v>
      </c>
      <c r="AJ156" s="44">
        <v>0.42509601262312735</v>
      </c>
      <c r="AK156" s="44">
        <v>-2.1523911841151877</v>
      </c>
      <c r="AL156" s="44">
        <v>-3.6517371723312597</v>
      </c>
      <c r="AM156" s="44">
        <v>3.2633293372856809</v>
      </c>
      <c r="AN156" s="44">
        <v>-4.6510227270086464</v>
      </c>
      <c r="AO156" s="44">
        <v>-1.2008772096950171</v>
      </c>
      <c r="AP156" s="44">
        <v>-7.6696674276698236</v>
      </c>
      <c r="AQ156" s="44">
        <v>1.5737210557803305</v>
      </c>
      <c r="AR156" s="44">
        <v>3.944548263286074</v>
      </c>
      <c r="AS156" s="44">
        <v>-2.6748153066282088</v>
      </c>
      <c r="AT156" s="44">
        <v>-1.5063856852807755</v>
      </c>
      <c r="AU156" s="44">
        <v>7.2641993377330349</v>
      </c>
      <c r="AV156" s="44">
        <v>-3.5509723052031372</v>
      </c>
      <c r="AW156" s="44">
        <v>3.6789930417452155</v>
      </c>
      <c r="AX156" s="44">
        <v>-3.2912008412487648</v>
      </c>
      <c r="AY156" s="44">
        <v>9.1514188488682979</v>
      </c>
      <c r="AZ156" s="44">
        <v>-0.63856161705900805</v>
      </c>
      <c r="BA156" s="44">
        <v>-0.60551014229486277</v>
      </c>
      <c r="BB156" s="44">
        <v>-0.51243366967795856</v>
      </c>
      <c r="BC156" s="44">
        <v>1.8612589913439059</v>
      </c>
      <c r="BD156" s="44">
        <v>-5.8040845194943014</v>
      </c>
      <c r="BE156" s="44">
        <v>-3.6418816388467445</v>
      </c>
      <c r="BF156" s="44">
        <v>-11.665340596119711</v>
      </c>
      <c r="BG156" s="44">
        <v>2.812795138175983</v>
      </c>
      <c r="BH156" s="44">
        <v>-2.8220920134278793</v>
      </c>
      <c r="BI156" s="44">
        <v>-4.6976469903607825</v>
      </c>
      <c r="BJ156" s="44">
        <v>-11.565042079173327</v>
      </c>
      <c r="BK156" s="44">
        <v>1.1224791378034338</v>
      </c>
      <c r="BL156" s="44">
        <v>-8.9623087103141366</v>
      </c>
      <c r="BM156" s="44">
        <v>-10.24530438622746</v>
      </c>
      <c r="BN156" s="44">
        <v>-10.965440172830354</v>
      </c>
      <c r="BO156" s="44">
        <v>0.61671222491377353</v>
      </c>
      <c r="BP156" s="44">
        <v>1.2355674803169014</v>
      </c>
      <c r="BQ156" s="44">
        <v>-4.0762942674488993</v>
      </c>
      <c r="BR156" s="44">
        <v>-8.9130406605296137</v>
      </c>
      <c r="BS156" s="44">
        <v>5.6761938438516513</v>
      </c>
      <c r="BT156" s="44">
        <v>-8.0397379729429836</v>
      </c>
      <c r="BU156" s="44">
        <v>-4.6862275180299173</v>
      </c>
      <c r="BV156" s="44">
        <v>-6.6489314867899996</v>
      </c>
      <c r="BW156" s="44">
        <v>8.5737835279533279</v>
      </c>
      <c r="BX156" s="44">
        <v>-0.9775408699960848</v>
      </c>
      <c r="BY156" s="44">
        <v>-0.60229124789120569</v>
      </c>
      <c r="BZ156" s="44">
        <v>2.4686839477098158E-2</v>
      </c>
      <c r="CA156" s="44">
        <v>1.1694122039347554</v>
      </c>
      <c r="CB156" s="44">
        <v>-0.61196307814931283</v>
      </c>
      <c r="CC156" s="44">
        <v>-0.16266259979543579</v>
      </c>
      <c r="CD156" s="44">
        <v>-1.0875156672037689</v>
      </c>
      <c r="CE156" s="44">
        <v>0.29279267963178479</v>
      </c>
      <c r="CF156" s="44">
        <v>-1.8921242074774953</v>
      </c>
      <c r="CG156" s="44">
        <v>-2.6829006300569138</v>
      </c>
      <c r="CH156" s="44">
        <v>-0.1150314405157571</v>
      </c>
      <c r="CI156" s="44">
        <v>1.8220404344403829</v>
      </c>
      <c r="CJ156" s="44">
        <v>-0.5611495251556553</v>
      </c>
      <c r="CK156" s="44">
        <v>-0.17630523752684424</v>
      </c>
      <c r="CL156" s="44">
        <v>-0.27004554513612805</v>
      </c>
      <c r="CM156" s="44">
        <v>9.1267736473420763E-2</v>
      </c>
      <c r="CN156" s="44">
        <v>-1.711540229970522</v>
      </c>
      <c r="CO156" s="44">
        <v>-0.55336346103216127</v>
      </c>
      <c r="CP156" s="44">
        <v>-2.6078241546073445E-2</v>
      </c>
      <c r="CQ156" s="44">
        <v>0.59492040079346831</v>
      </c>
      <c r="CR156" s="44">
        <v>-0.57042367840785779</v>
      </c>
      <c r="CS156" s="44">
        <v>-0.10498595308120139</v>
      </c>
      <c r="CT156" s="44">
        <v>-1.3512567044492902</v>
      </c>
      <c r="CU156" s="44">
        <v>0.29964740775259369</v>
      </c>
      <c r="CV156" s="44">
        <v>-5.2805330398581996</v>
      </c>
      <c r="CW156" s="44">
        <v>-3.1481584827222688</v>
      </c>
      <c r="CX156" s="44">
        <v>-0.83457847330372303</v>
      </c>
      <c r="CY156" s="44">
        <v>0.61026043656404538</v>
      </c>
      <c r="CZ156" s="44">
        <v>-1.0363865187125467</v>
      </c>
      <c r="DA156" s="44">
        <v>-0.32735723096650338</v>
      </c>
      <c r="DB156" s="44">
        <v>-0.57953895332125771</v>
      </c>
      <c r="DC156" s="44">
        <v>3.5226182604055356E-2</v>
      </c>
      <c r="DD156" s="45">
        <v>492</v>
      </c>
      <c r="DE156" s="45">
        <v>925</v>
      </c>
      <c r="DF156" s="44">
        <v>-0.40485829959514552</v>
      </c>
      <c r="DG156" s="44">
        <v>-8.6870681145113533</v>
      </c>
      <c r="DH156" s="45">
        <v>2137</v>
      </c>
      <c r="DI156" s="45">
        <v>4160</v>
      </c>
      <c r="DJ156" s="44">
        <v>10.041194644696194</v>
      </c>
      <c r="DK156" s="44">
        <v>1.8359853121175052</v>
      </c>
    </row>
    <row r="157" spans="1:115" x14ac:dyDescent="0.2">
      <c r="A157" s="42">
        <v>2024</v>
      </c>
      <c r="B157" s="42" t="s">
        <v>163</v>
      </c>
      <c r="C157" s="42" t="s">
        <v>173</v>
      </c>
      <c r="D157" s="43">
        <v>108.04137753203436</v>
      </c>
      <c r="E157" s="43">
        <v>106.77325740568362</v>
      </c>
      <c r="F157" s="43">
        <v>105.69006430358323</v>
      </c>
      <c r="G157" s="43">
        <v>119.01271503365744</v>
      </c>
      <c r="H157" s="43">
        <v>85.641559010291218</v>
      </c>
      <c r="I157" s="43">
        <v>63.47383047707271</v>
      </c>
      <c r="J157" s="43">
        <v>87.507307681712589</v>
      </c>
      <c r="K157" s="43">
        <v>123.69961256285551</v>
      </c>
      <c r="L157" s="43">
        <v>111.79974400038621</v>
      </c>
      <c r="M157" s="43">
        <v>103.37412401852094</v>
      </c>
      <c r="N157" s="43">
        <v>99.517945935213987</v>
      </c>
      <c r="O157" s="43">
        <v>122.24332380575107</v>
      </c>
      <c r="P157" s="43">
        <v>94.614819794891204</v>
      </c>
      <c r="Q157" s="43">
        <v>68.182905901590303</v>
      </c>
      <c r="R157" s="43">
        <v>100.83592871410016</v>
      </c>
      <c r="S157" s="43">
        <v>118.30038974226389</v>
      </c>
      <c r="T157" s="43">
        <v>157.78116122186617</v>
      </c>
      <c r="U157" s="43">
        <v>142.85431773324476</v>
      </c>
      <c r="V157" s="43">
        <v>135.98200952917207</v>
      </c>
      <c r="W157" s="43">
        <v>181.62954690292773</v>
      </c>
      <c r="X157" s="43">
        <v>114.50668518848475</v>
      </c>
      <c r="Y157" s="43">
        <v>89.361135133377431</v>
      </c>
      <c r="Z157" s="43">
        <v>116.14843691755654</v>
      </c>
      <c r="AA157" s="43">
        <v>164.98527020988985</v>
      </c>
      <c r="AB157" s="44">
        <v>-1.4908725187704253</v>
      </c>
      <c r="AC157" s="44">
        <v>-2.34375</v>
      </c>
      <c r="AD157" s="44">
        <v>-0.91908917232594867</v>
      </c>
      <c r="AE157" s="44">
        <v>0.76793856491481627</v>
      </c>
      <c r="AF157" s="44">
        <v>-7.9516371017562708</v>
      </c>
      <c r="AG157" s="44">
        <v>-8.0515297906602168</v>
      </c>
      <c r="AH157" s="44">
        <v>-7.3270664505672318</v>
      </c>
      <c r="AI157" s="44">
        <v>7.2023047375191496E-2</v>
      </c>
      <c r="AJ157" s="44">
        <v>-4.4599710664194987</v>
      </c>
      <c r="AK157" s="44">
        <v>-8.9491624040509912</v>
      </c>
      <c r="AL157" s="44">
        <v>-19.014867682942828</v>
      </c>
      <c r="AM157" s="44">
        <v>2.3042744038283436</v>
      </c>
      <c r="AN157" s="44">
        <v>-17.207092154538916</v>
      </c>
      <c r="AO157" s="44">
        <v>-17.554344873682513</v>
      </c>
      <c r="AP157" s="44">
        <v>-9.0074200716347086</v>
      </c>
      <c r="AQ157" s="44">
        <v>-6.9050124058472768</v>
      </c>
      <c r="AR157" s="44">
        <v>-1.9677301216918353</v>
      </c>
      <c r="AS157" s="44">
        <v>-10.833071854090049</v>
      </c>
      <c r="AT157" s="44">
        <v>-18.184444206349603</v>
      </c>
      <c r="AU157" s="44">
        <v>5.2476478382959213</v>
      </c>
      <c r="AV157" s="44">
        <v>-17.476600790495034</v>
      </c>
      <c r="AW157" s="44">
        <v>-14.535169303489459</v>
      </c>
      <c r="AX157" s="44">
        <v>-5.35212216615637</v>
      </c>
      <c r="AY157" s="44">
        <v>-0.51777880756579409</v>
      </c>
      <c r="AZ157" s="44">
        <v>-0.92365036790981181</v>
      </c>
      <c r="BA157" s="44">
        <v>-1.1878397422991571</v>
      </c>
      <c r="BB157" s="44">
        <v>-0.64866547884553372</v>
      </c>
      <c r="BC157" s="44">
        <v>1.4929395278646007</v>
      </c>
      <c r="BD157" s="44">
        <v>-6.5207787235295855</v>
      </c>
      <c r="BE157" s="44">
        <v>-5.0541516245487417</v>
      </c>
      <c r="BF157" s="44">
        <v>-10.274203272145177</v>
      </c>
      <c r="BG157" s="44">
        <v>1.8833618280007514</v>
      </c>
      <c r="BH157" s="44">
        <v>-3.3873186009308554</v>
      </c>
      <c r="BI157" s="44">
        <v>-6.2814510875413347</v>
      </c>
      <c r="BJ157" s="44">
        <v>-13.848185059185692</v>
      </c>
      <c r="BK157" s="44">
        <v>1.5330269459028045</v>
      </c>
      <c r="BL157" s="44">
        <v>-11.789835148552585</v>
      </c>
      <c r="BM157" s="44">
        <v>-12.149239051742988</v>
      </c>
      <c r="BN157" s="44">
        <v>-10.261662957682693</v>
      </c>
      <c r="BO157" s="44">
        <v>-1.999497278295892</v>
      </c>
      <c r="BP157" s="44">
        <v>0.11534302432512078</v>
      </c>
      <c r="BQ157" s="44">
        <v>-6.6233915516753505</v>
      </c>
      <c r="BR157" s="44">
        <v>-11.80536370057953</v>
      </c>
      <c r="BS157" s="44">
        <v>5.5253211137223701</v>
      </c>
      <c r="BT157" s="44">
        <v>-11.291593466651694</v>
      </c>
      <c r="BU157" s="44">
        <v>-7.3155419232488583</v>
      </c>
      <c r="BV157" s="44">
        <v>-6.1791541505923586</v>
      </c>
      <c r="BW157" s="44">
        <v>5.3760725815787058</v>
      </c>
      <c r="BX157" s="44">
        <v>-1.9256441563477131</v>
      </c>
      <c r="BY157" s="44">
        <v>-0.67422479821111569</v>
      </c>
      <c r="BZ157" s="44">
        <v>-5.0533614070099049E-2</v>
      </c>
      <c r="CA157" s="44">
        <v>0.48838078331960355</v>
      </c>
      <c r="CB157" s="44">
        <v>-0.70274969352005368</v>
      </c>
      <c r="CC157" s="44">
        <v>-0.22041964556901891</v>
      </c>
      <c r="CD157" s="44">
        <v>-0.77819865903415308</v>
      </c>
      <c r="CE157" s="44">
        <v>1.2101470737123881E-2</v>
      </c>
      <c r="CF157" s="44">
        <v>-6.7673603816941883</v>
      </c>
      <c r="CG157" s="44">
        <v>-3.3034462596485081</v>
      </c>
      <c r="CH157" s="44">
        <v>-1.240163134594054</v>
      </c>
      <c r="CI157" s="44">
        <v>1.090070872555138</v>
      </c>
      <c r="CJ157" s="44">
        <v>-1.8700878808362043</v>
      </c>
      <c r="CK157" s="44">
        <v>-0.448708397450228</v>
      </c>
      <c r="CL157" s="44">
        <v>-0.59673664656039471</v>
      </c>
      <c r="CM157" s="44">
        <v>-0.39828893515993757</v>
      </c>
      <c r="CN157" s="44">
        <v>-1.4397444796805021</v>
      </c>
      <c r="CO157" s="44">
        <v>-0.58678927162464933</v>
      </c>
      <c r="CP157" s="44">
        <v>-3.1574110104700813E-2</v>
      </c>
      <c r="CQ157" s="44">
        <v>0.82526274408295297</v>
      </c>
      <c r="CR157" s="44">
        <v>-0.58418774283419783</v>
      </c>
      <c r="CS157" s="44">
        <v>-0.14452937724745135</v>
      </c>
      <c r="CT157" s="44">
        <v>-1.1199787913443939</v>
      </c>
      <c r="CU157" s="44">
        <v>0.20205206939193818</v>
      </c>
      <c r="CV157" s="44">
        <v>-5.9815820022649602</v>
      </c>
      <c r="CW157" s="44">
        <v>-3.3467714410111733</v>
      </c>
      <c r="CX157" s="44">
        <v>-0.96394802096544296</v>
      </c>
      <c r="CY157" s="44">
        <v>0.77584041632822109</v>
      </c>
      <c r="CZ157" s="44">
        <v>-1.3367122935471805</v>
      </c>
      <c r="DA157" s="44">
        <v>-0.33428784481199242</v>
      </c>
      <c r="DB157" s="44">
        <v>-0.66113804600704651</v>
      </c>
      <c r="DC157" s="44">
        <v>-0.1145647722503462</v>
      </c>
      <c r="DD157" s="45">
        <v>509</v>
      </c>
      <c r="DE157" s="45">
        <v>1434</v>
      </c>
      <c r="DF157" s="44">
        <v>-28.910614525139668</v>
      </c>
      <c r="DG157" s="44">
        <v>-17.061885482938109</v>
      </c>
      <c r="DH157" s="45">
        <v>2228</v>
      </c>
      <c r="DI157" s="45">
        <v>6388</v>
      </c>
      <c r="DJ157" s="44">
        <v>-14.274721046556371</v>
      </c>
      <c r="DK157" s="44">
        <v>-4.4284859365649298</v>
      </c>
    </row>
    <row r="158" spans="1:115" x14ac:dyDescent="0.2">
      <c r="A158" s="42">
        <v>2024</v>
      </c>
      <c r="B158" s="42" t="s">
        <v>164</v>
      </c>
      <c r="C158" s="42" t="s">
        <v>173</v>
      </c>
      <c r="D158" s="43">
        <v>108.20596971050141</v>
      </c>
      <c r="E158" s="43">
        <v>107.49603022504517</v>
      </c>
      <c r="F158" s="43">
        <v>106.03155077949842</v>
      </c>
      <c r="G158" s="43">
        <v>120.04251466362238</v>
      </c>
      <c r="H158" s="43">
        <v>83.03864681410117</v>
      </c>
      <c r="I158" s="43">
        <v>67.031032885595181</v>
      </c>
      <c r="J158" s="43">
        <v>85.009687460783397</v>
      </c>
      <c r="K158" s="43">
        <v>123.68972055065537</v>
      </c>
      <c r="L158" s="43">
        <v>102.65905939300947</v>
      </c>
      <c r="M158" s="43">
        <v>99.633198015494813</v>
      </c>
      <c r="N158" s="43">
        <v>112.45233175519125</v>
      </c>
      <c r="O158" s="43">
        <v>107.68739091603075</v>
      </c>
      <c r="P158" s="43">
        <v>88.676575215582005</v>
      </c>
      <c r="Q158" s="43">
        <v>66.878244121032424</v>
      </c>
      <c r="R158" s="43">
        <v>88.08890436227415</v>
      </c>
      <c r="S158" s="43">
        <v>115.94665775004624</v>
      </c>
      <c r="T158" s="43">
        <v>145.68048927691132</v>
      </c>
      <c r="U158" s="43">
        <v>137.91810805511648</v>
      </c>
      <c r="V158" s="43">
        <v>153.79018499657354</v>
      </c>
      <c r="W158" s="43">
        <v>161.56827759522648</v>
      </c>
      <c r="X158" s="43">
        <v>108.36794055758632</v>
      </c>
      <c r="Y158" s="43">
        <v>88.292513111680265</v>
      </c>
      <c r="Z158" s="43">
        <v>101.43004329238676</v>
      </c>
      <c r="AA158" s="43">
        <v>162.27257062104354</v>
      </c>
      <c r="AB158" s="44">
        <v>-1.0961972284896815</v>
      </c>
      <c r="AC158" s="44">
        <v>0.61500615006149228</v>
      </c>
      <c r="AD158" s="44">
        <v>-0.51676915924970812</v>
      </c>
      <c r="AE158" s="44">
        <v>1.3480098907234561</v>
      </c>
      <c r="AF158" s="44">
        <v>-8.4050357757449508</v>
      </c>
      <c r="AG158" s="44">
        <v>-4.7393364928909882</v>
      </c>
      <c r="AH158" s="44">
        <v>-9.4354880784681789</v>
      </c>
      <c r="AI158" s="44">
        <v>-0.12779552715652676</v>
      </c>
      <c r="AJ158" s="44">
        <v>-7.2752957512820293</v>
      </c>
      <c r="AK158" s="44">
        <v>0.42045917369584185</v>
      </c>
      <c r="AL158" s="44">
        <v>-26.372861788967139</v>
      </c>
      <c r="AM158" s="44">
        <v>-3.6742170005814812</v>
      </c>
      <c r="AN158" s="44">
        <v>-11.078018071226426</v>
      </c>
      <c r="AO158" s="44">
        <v>-13.589878415094137</v>
      </c>
      <c r="AP158" s="44">
        <v>-22.355430177034197</v>
      </c>
      <c r="AQ158" s="44">
        <v>-0.81694675957538765</v>
      </c>
      <c r="AR158" s="44">
        <v>-4.9743223435523509</v>
      </c>
      <c r="AS158" s="44">
        <v>-2.526760443208953</v>
      </c>
      <c r="AT158" s="44">
        <v>-25.258235546664231</v>
      </c>
      <c r="AU158" s="44">
        <v>-0.79673398525913486</v>
      </c>
      <c r="AV158" s="44">
        <v>-11.069465768038899</v>
      </c>
      <c r="AW158" s="44">
        <v>-10.431352985595609</v>
      </c>
      <c r="AX158" s="44">
        <v>-19.667658399289422</v>
      </c>
      <c r="AY158" s="44">
        <v>5.0594160657463361</v>
      </c>
      <c r="AZ158" s="44">
        <v>-0.96681896583568072</v>
      </c>
      <c r="BA158" s="44">
        <v>-0.7432124981040511</v>
      </c>
      <c r="BB158" s="44">
        <v>-0.61558798369897305</v>
      </c>
      <c r="BC158" s="44">
        <v>1.4563400141001104</v>
      </c>
      <c r="BD158" s="44">
        <v>-6.9831533093301363</v>
      </c>
      <c r="BE158" s="44">
        <v>-4.9766718506998542</v>
      </c>
      <c r="BF158" s="44">
        <v>-10.071472935182502</v>
      </c>
      <c r="BG158" s="44">
        <v>1.3733314428082455</v>
      </c>
      <c r="BH158" s="44">
        <v>-4.344298055381568</v>
      </c>
      <c r="BI158" s="44">
        <v>-4.6355048379407293</v>
      </c>
      <c r="BJ158" s="44">
        <v>-17.302984566051251</v>
      </c>
      <c r="BK158" s="44">
        <v>0.25571391166341328</v>
      </c>
      <c r="BL158" s="44">
        <v>-11.625877898618286</v>
      </c>
      <c r="BM158" s="44">
        <v>-12.431606543553375</v>
      </c>
      <c r="BN158" s="44">
        <v>-13.514798452850407</v>
      </c>
      <c r="BO158" s="44">
        <v>-1.7128353697354326</v>
      </c>
      <c r="BP158" s="44">
        <v>-1.1564215578650727</v>
      </c>
      <c r="BQ158" s="44">
        <v>-5.6001647108238961</v>
      </c>
      <c r="BR158" s="44">
        <v>-15.553433669496519</v>
      </c>
      <c r="BS158" s="44">
        <v>3.948651169152817</v>
      </c>
      <c r="BT158" s="44">
        <v>-11.239989360988723</v>
      </c>
      <c r="BU158" s="44">
        <v>-7.9420622864931794</v>
      </c>
      <c r="BV158" s="44">
        <v>-9.8415862519538049</v>
      </c>
      <c r="BW158" s="44">
        <v>5.2979385218752562</v>
      </c>
      <c r="BX158" s="44">
        <v>-1.3268973416367769</v>
      </c>
      <c r="BY158" s="44">
        <v>-0.43746326707832511</v>
      </c>
      <c r="BZ158" s="44">
        <v>4.0314588966138529E-2</v>
      </c>
      <c r="CA158" s="44">
        <v>0.72333035249586697</v>
      </c>
      <c r="CB158" s="44">
        <v>-0.62371000454731917</v>
      </c>
      <c r="CC158" s="44">
        <v>-0.13427090375671358</v>
      </c>
      <c r="CD158" s="44">
        <v>-0.88123788539314962</v>
      </c>
      <c r="CE158" s="44">
        <v>-1.3860222323274815E-2</v>
      </c>
      <c r="CF158" s="44">
        <v>-8.7320515362437785</v>
      </c>
      <c r="CG158" s="44">
        <v>-1.2564138632198452</v>
      </c>
      <c r="CH158" s="44">
        <v>-2.468813854590608</v>
      </c>
      <c r="CI158" s="44">
        <v>-2.0163823161125003</v>
      </c>
      <c r="CJ158" s="44">
        <v>-1.1245138801718186</v>
      </c>
      <c r="CK158" s="44">
        <v>-0.2966631224433286</v>
      </c>
      <c r="CL158" s="44">
        <v>-1.5258132928838493</v>
      </c>
      <c r="CM158" s="44">
        <v>-4.3451206821828653E-2</v>
      </c>
      <c r="CN158" s="44">
        <v>-1.4299330608944283</v>
      </c>
      <c r="CO158" s="44">
        <v>-0.55159565945724343</v>
      </c>
      <c r="CP158" s="44">
        <v>2.7592287030927434E-2</v>
      </c>
      <c r="CQ158" s="44">
        <v>0.75857949237736089</v>
      </c>
      <c r="CR158" s="44">
        <v>-0.60924770087792413</v>
      </c>
      <c r="CS158" s="44">
        <v>-0.141962733573476</v>
      </c>
      <c r="CT158" s="44">
        <v>-1.0602464309174591</v>
      </c>
      <c r="CU158" s="44">
        <v>0.14694768452338602</v>
      </c>
      <c r="CV158" s="44">
        <v>-6.5573270298819395</v>
      </c>
      <c r="CW158" s="44">
        <v>-2.8119065533426295</v>
      </c>
      <c r="CX158" s="44">
        <v>-1.3024980656607554</v>
      </c>
      <c r="CY158" s="44">
        <v>0.14060434516786313</v>
      </c>
      <c r="CZ158" s="44">
        <v>-1.2893138021978887</v>
      </c>
      <c r="DA158" s="44">
        <v>-0.32511867738151845</v>
      </c>
      <c r="DB158" s="44">
        <v>-0.87185992280694646</v>
      </c>
      <c r="DC158" s="44">
        <v>-9.723435366006429E-2</v>
      </c>
      <c r="DD158" s="45">
        <v>591</v>
      </c>
      <c r="DE158" s="45">
        <v>2008</v>
      </c>
      <c r="DF158" s="44">
        <v>34.318181818181827</v>
      </c>
      <c r="DG158" s="44">
        <v>-6.639004149377592</v>
      </c>
      <c r="DH158" s="45">
        <v>3436</v>
      </c>
      <c r="DI158" s="45">
        <v>9733</v>
      </c>
      <c r="DJ158" s="44">
        <v>76.839938239835305</v>
      </c>
      <c r="DK158" s="44">
        <v>13.875043468181293</v>
      </c>
    </row>
    <row r="159" spans="1:115" x14ac:dyDescent="0.2">
      <c r="A159" s="42">
        <v>2024</v>
      </c>
      <c r="B159" s="42" t="s">
        <v>165</v>
      </c>
      <c r="C159" s="42" t="s">
        <v>173</v>
      </c>
      <c r="D159" s="43">
        <v>106.11723979749685</v>
      </c>
      <c r="E159" s="43">
        <v>106.97037726550948</v>
      </c>
      <c r="F159" s="43">
        <v>105.76166630660117</v>
      </c>
      <c r="G159" s="43">
        <v>116.68858008896585</v>
      </c>
      <c r="H159" s="43">
        <v>82.266805342675724</v>
      </c>
      <c r="I159" s="43">
        <v>63.251505326540055</v>
      </c>
      <c r="J159" s="43">
        <v>83.830663797668265</v>
      </c>
      <c r="K159" s="43">
        <v>123.90734481905861</v>
      </c>
      <c r="L159" s="43">
        <v>109.1288234950639</v>
      </c>
      <c r="M159" s="43">
        <v>105.23895323982546</v>
      </c>
      <c r="N159" s="43">
        <v>113.6064763348086</v>
      </c>
      <c r="O159" s="43">
        <v>115.54838284750331</v>
      </c>
      <c r="P159" s="43">
        <v>87.129174331414802</v>
      </c>
      <c r="Q159" s="43">
        <v>66.526856594966745</v>
      </c>
      <c r="R159" s="43">
        <v>108.36078065140519</v>
      </c>
      <c r="S159" s="43">
        <v>120.98368157398917</v>
      </c>
      <c r="T159" s="43">
        <v>154.0373716938139</v>
      </c>
      <c r="U159" s="43">
        <v>145.34399753182481</v>
      </c>
      <c r="V159" s="43">
        <v>153.84260519092118</v>
      </c>
      <c r="W159" s="43">
        <v>172.40858416538208</v>
      </c>
      <c r="X159" s="43">
        <v>104.55487997880243</v>
      </c>
      <c r="Y159" s="43">
        <v>88.029859801554835</v>
      </c>
      <c r="Z159" s="43">
        <v>125.28463237731185</v>
      </c>
      <c r="AA159" s="43">
        <v>169.74682704385967</v>
      </c>
      <c r="AB159" s="44">
        <v>-2.955500537277167</v>
      </c>
      <c r="AC159" s="44">
        <v>0.18461538461536087</v>
      </c>
      <c r="AD159" s="44">
        <v>-0.23380267057114823</v>
      </c>
      <c r="AE159" s="44">
        <v>-1.6874950250736487</v>
      </c>
      <c r="AF159" s="44">
        <v>-8.3096915896403338</v>
      </c>
      <c r="AG159" s="44">
        <v>-7.4796747967479815</v>
      </c>
      <c r="AH159" s="44">
        <v>-10.605269342246126</v>
      </c>
      <c r="AI159" s="44">
        <v>-0.50833995234312868</v>
      </c>
      <c r="AJ159" s="44">
        <v>-3.3268808115318849</v>
      </c>
      <c r="AK159" s="44">
        <v>-0.67188783977317756</v>
      </c>
      <c r="AL159" s="44">
        <v>2.2080077114887686</v>
      </c>
      <c r="AM159" s="44">
        <v>-0.41920281737586329</v>
      </c>
      <c r="AN159" s="44">
        <v>-19.165001457823283</v>
      </c>
      <c r="AO159" s="44">
        <v>-3.7180970561346061</v>
      </c>
      <c r="AP159" s="44">
        <v>-9.3661997457421435</v>
      </c>
      <c r="AQ159" s="44">
        <v>-6.095349179068954</v>
      </c>
      <c r="AR159" s="44">
        <v>-1.5639592865775653</v>
      </c>
      <c r="AS159" s="44">
        <v>-4.6260258075747629</v>
      </c>
      <c r="AT159" s="44">
        <v>0.87921698472923637</v>
      </c>
      <c r="AU159" s="44">
        <v>2.3041067160726625</v>
      </c>
      <c r="AV159" s="44">
        <v>-20.379675205799643</v>
      </c>
      <c r="AW159" s="44">
        <v>-0.27064157350938922</v>
      </c>
      <c r="AX159" s="44">
        <v>-6.4269256679710391</v>
      </c>
      <c r="AY159" s="44">
        <v>-0.71127962210635332</v>
      </c>
      <c r="AZ159" s="44">
        <v>-1.3646268379984394</v>
      </c>
      <c r="BA159" s="44">
        <v>-0.5597468970552355</v>
      </c>
      <c r="BB159" s="44">
        <v>-0.53936873112119255</v>
      </c>
      <c r="BC159" s="44">
        <v>0.82143775720164847</v>
      </c>
      <c r="BD159" s="44">
        <v>-7.2423597575150485</v>
      </c>
      <c r="BE159" s="44">
        <v>-5.4596799497960591</v>
      </c>
      <c r="BF159" s="44">
        <v>-10.175302264987529</v>
      </c>
      <c r="BG159" s="44">
        <v>0.99097790474345082</v>
      </c>
      <c r="BH159" s="44">
        <v>-4.1401876100039203</v>
      </c>
      <c r="BI159" s="44">
        <v>-3.8119721829902309</v>
      </c>
      <c r="BJ159" s="44">
        <v>-14.041069503520598</v>
      </c>
      <c r="BK159" s="44">
        <v>0.11875165357739803</v>
      </c>
      <c r="BL159" s="44">
        <v>-13.128672170053857</v>
      </c>
      <c r="BM159" s="44">
        <v>-11.133968158293882</v>
      </c>
      <c r="BN159" s="44">
        <v>-12.598521197203782</v>
      </c>
      <c r="BO159" s="44">
        <v>-2.6368131416396379</v>
      </c>
      <c r="BP159" s="44">
        <v>-1.239241530112567</v>
      </c>
      <c r="BQ159" s="44">
        <v>-5.3936597214745969</v>
      </c>
      <c r="BR159" s="44">
        <v>-12.740978141200287</v>
      </c>
      <c r="BS159" s="44">
        <v>3.6113149456284743</v>
      </c>
      <c r="BT159" s="44">
        <v>-13.069988031438751</v>
      </c>
      <c r="BU159" s="44">
        <v>-6.7715471029241474</v>
      </c>
      <c r="BV159" s="44">
        <v>-9.0782179579596551</v>
      </c>
      <c r="BW159" s="44">
        <v>4.0088155799580916</v>
      </c>
      <c r="BX159" s="44">
        <v>-3.3072948454226618</v>
      </c>
      <c r="BY159" s="44">
        <v>-0.1694860860946335</v>
      </c>
      <c r="BZ159" s="44">
        <v>1.1031638737879372E-2</v>
      </c>
      <c r="CA159" s="44">
        <v>-1.0647202844406518</v>
      </c>
      <c r="CB159" s="44">
        <v>-0.76312196713379621</v>
      </c>
      <c r="CC159" s="44">
        <v>-0.20425246272943223</v>
      </c>
      <c r="CD159" s="44">
        <v>-1.0611194811463489</v>
      </c>
      <c r="CE159" s="44">
        <v>-5.5626202615678438E-2</v>
      </c>
      <c r="CF159" s="44">
        <v>-3.7571853333650491</v>
      </c>
      <c r="CG159" s="44">
        <v>-0.51425494930039051</v>
      </c>
      <c r="CH159" s="44">
        <v>0.29739335534908629</v>
      </c>
      <c r="CI159" s="44">
        <v>-0.2277159383443462</v>
      </c>
      <c r="CJ159" s="44">
        <v>-2.1067624599113244</v>
      </c>
      <c r="CK159" s="44">
        <v>-7.052982300074033E-2</v>
      </c>
      <c r="CL159" s="44">
        <v>-0.75829312589343156</v>
      </c>
      <c r="CM159" s="44">
        <v>-0.37702239226390233</v>
      </c>
      <c r="CN159" s="44">
        <v>-1.881654036570124</v>
      </c>
      <c r="CO159" s="44">
        <v>-0.47521396301816859</v>
      </c>
      <c r="CP159" s="44">
        <v>1.7343575292601973E-3</v>
      </c>
      <c r="CQ159" s="44">
        <v>0.3945663379074324</v>
      </c>
      <c r="CR159" s="44">
        <v>-0.67709317942443148</v>
      </c>
      <c r="CS159" s="44">
        <v>-0.15435782010444268</v>
      </c>
      <c r="CT159" s="44">
        <v>-1.0777793217565454</v>
      </c>
      <c r="CU159" s="44">
        <v>0.10648955229677176</v>
      </c>
      <c r="CV159" s="44">
        <v>-6.0025758333595425</v>
      </c>
      <c r="CW159" s="44">
        <v>-2.3570184224738315</v>
      </c>
      <c r="CX159" s="44">
        <v>-0.9832664659990844</v>
      </c>
      <c r="CY159" s="44">
        <v>6.7661399807278713E-2</v>
      </c>
      <c r="CZ159" s="44">
        <v>-1.4498382266583929</v>
      </c>
      <c r="DA159" s="44">
        <v>-0.27471572084636325</v>
      </c>
      <c r="DB159" s="44">
        <v>-0.85275739799266892</v>
      </c>
      <c r="DC159" s="44">
        <v>-0.15264099919648033</v>
      </c>
      <c r="DD159" s="45">
        <v>603</v>
      </c>
      <c r="DE159" s="45">
        <v>2611</v>
      </c>
      <c r="DF159" s="44">
        <v>-1.3093289689034338</v>
      </c>
      <c r="DG159" s="44">
        <v>-5.46762589928057</v>
      </c>
      <c r="DH159" s="45">
        <v>2511</v>
      </c>
      <c r="DI159" s="45">
        <v>12244</v>
      </c>
      <c r="DJ159" s="44">
        <v>12.098214285714292</v>
      </c>
      <c r="DK159" s="44">
        <v>13.508788073985457</v>
      </c>
    </row>
    <row r="160" spans="1:115" x14ac:dyDescent="0.2">
      <c r="A160" s="42">
        <v>2024</v>
      </c>
      <c r="B160" s="42" t="s">
        <v>166</v>
      </c>
      <c r="C160" s="42" t="s">
        <v>173</v>
      </c>
      <c r="D160" s="43">
        <v>105.46450197783595</v>
      </c>
      <c r="E160" s="43">
        <v>106.24760444614793</v>
      </c>
      <c r="F160" s="43">
        <v>106.99542389708057</v>
      </c>
      <c r="G160" s="43">
        <v>116.14061331338819</v>
      </c>
      <c r="H160" s="43">
        <v>78.694985767462242</v>
      </c>
      <c r="I160" s="43">
        <v>62.473367299675772</v>
      </c>
      <c r="J160" s="43">
        <v>84.406095907392171</v>
      </c>
      <c r="K160" s="43">
        <v>123.61058445305414</v>
      </c>
      <c r="L160" s="43">
        <v>112.46065188639864</v>
      </c>
      <c r="M160" s="43">
        <v>102.84463254987645</v>
      </c>
      <c r="N160" s="43">
        <v>122.74070487034514</v>
      </c>
      <c r="O160" s="43">
        <v>118.64692900604659</v>
      </c>
      <c r="P160" s="43">
        <v>89.344105901093286</v>
      </c>
      <c r="Q160" s="43">
        <v>61.289181866145739</v>
      </c>
      <c r="R160" s="43">
        <v>124.78352980631493</v>
      </c>
      <c r="S160" s="43">
        <v>125.40414460025498</v>
      </c>
      <c r="T160" s="43">
        <v>157.92122954809864</v>
      </c>
      <c r="U160" s="43">
        <v>140.86727806158896</v>
      </c>
      <c r="V160" s="43">
        <v>165.45753643596004</v>
      </c>
      <c r="W160" s="43">
        <v>176.02969345921116</v>
      </c>
      <c r="X160" s="43">
        <v>108.37902734275121</v>
      </c>
      <c r="Y160" s="43">
        <v>80.201979587589008</v>
      </c>
      <c r="Z160" s="43">
        <v>144.21252983392964</v>
      </c>
      <c r="AA160" s="43">
        <v>176.59895867229761</v>
      </c>
      <c r="AB160" s="44">
        <v>-3.2365138674635419</v>
      </c>
      <c r="AC160" s="44">
        <v>-0.4923076923077141</v>
      </c>
      <c r="AD160" s="44">
        <v>1.5951048585228333</v>
      </c>
      <c r="AE160" s="44">
        <v>-1.600896502041127</v>
      </c>
      <c r="AF160" s="44">
        <v>-12.000734551464509</v>
      </c>
      <c r="AG160" s="44">
        <v>-5.0675675675675773</v>
      </c>
      <c r="AH160" s="44">
        <v>-12.113254210063328</v>
      </c>
      <c r="AI160" s="44">
        <v>-8.0019204609316219E-3</v>
      </c>
      <c r="AJ160" s="44">
        <v>1.1387935201053079</v>
      </c>
      <c r="AK160" s="44">
        <v>20.048227191943656</v>
      </c>
      <c r="AL160" s="44">
        <v>5.0294753852811125</v>
      </c>
      <c r="AM160" s="44">
        <v>2.2236746444963762</v>
      </c>
      <c r="AN160" s="44">
        <v>-15.131284386421385</v>
      </c>
      <c r="AO160" s="44">
        <v>-15.397030152011359</v>
      </c>
      <c r="AP160" s="44">
        <v>-6.1389512590674711</v>
      </c>
      <c r="AQ160" s="44">
        <v>-2.6467605526366289</v>
      </c>
      <c r="AR160" s="44">
        <v>2.9755786566784126</v>
      </c>
      <c r="AS160" s="44">
        <v>14.138123544708247</v>
      </c>
      <c r="AT160" s="44">
        <v>3.1828132642088391</v>
      </c>
      <c r="AU160" s="44">
        <v>5.1506789979983036</v>
      </c>
      <c r="AV160" s="44">
        <v>-15.711812807922321</v>
      </c>
      <c r="AW160" s="44">
        <v>-14.726034486637706</v>
      </c>
      <c r="AX160" s="44">
        <v>-3.53748343838729</v>
      </c>
      <c r="AY160" s="44">
        <v>2.8964162984777664</v>
      </c>
      <c r="AZ160" s="44">
        <v>-1.6758054118732435</v>
      </c>
      <c r="BA160" s="44">
        <v>-0.54861322767446596</v>
      </c>
      <c r="BB160" s="44">
        <v>-0.18609884877389682</v>
      </c>
      <c r="BC160" s="44">
        <v>0.41632642133304643</v>
      </c>
      <c r="BD160" s="44">
        <v>-8.0180207148416329</v>
      </c>
      <c r="BE160" s="44">
        <v>-5.3982535062185981</v>
      </c>
      <c r="BF160" s="44">
        <v>-10.497225869298198</v>
      </c>
      <c r="BG160" s="44">
        <v>0.82330503921776987</v>
      </c>
      <c r="BH160" s="44">
        <v>-3.2691259908400161</v>
      </c>
      <c r="BI160" s="44">
        <v>-0.38001621156059651</v>
      </c>
      <c r="BJ160" s="44">
        <v>-11.190103071473034</v>
      </c>
      <c r="BK160" s="44">
        <v>0.4739270403802065</v>
      </c>
      <c r="BL160" s="44">
        <v>-13.455016586165769</v>
      </c>
      <c r="BM160" s="44">
        <v>-11.709697968307363</v>
      </c>
      <c r="BN160" s="44">
        <v>-11.324892114507501</v>
      </c>
      <c r="BO160" s="44">
        <v>-2.6385449487250523</v>
      </c>
      <c r="BP160" s="44">
        <v>-0.53923259837419524</v>
      </c>
      <c r="BQ160" s="44">
        <v>-2.5317600648457783</v>
      </c>
      <c r="BR160" s="44">
        <v>-10.31235271427745</v>
      </c>
      <c r="BS160" s="44">
        <v>3.8718857379617777</v>
      </c>
      <c r="BT160" s="44">
        <v>-13.503030586652699</v>
      </c>
      <c r="BU160" s="44">
        <v>-7.883926239765926</v>
      </c>
      <c r="BV160" s="44">
        <v>-7.9714093838468614</v>
      </c>
      <c r="BW160" s="44">
        <v>3.8117010150531261</v>
      </c>
      <c r="BX160" s="44">
        <v>-3.3536299693932321</v>
      </c>
      <c r="BY160" s="44">
        <v>-0.18744863485817725</v>
      </c>
      <c r="BZ160" s="44">
        <v>0.13714935895906788</v>
      </c>
      <c r="CA160" s="44">
        <v>-0.87185411561943338</v>
      </c>
      <c r="CB160" s="44">
        <v>-0.85267332507581783</v>
      </c>
      <c r="CC160" s="44">
        <v>-0.13077811734291608</v>
      </c>
      <c r="CD160" s="44">
        <v>-1.4471532813403332</v>
      </c>
      <c r="CE160" s="44">
        <v>-8.7185411562248666E-4</v>
      </c>
      <c r="CF160" s="44">
        <v>0.97816093028167395</v>
      </c>
      <c r="CG160" s="44">
        <v>2.0052072616794678</v>
      </c>
      <c r="CH160" s="44">
        <v>0.419126720261497</v>
      </c>
      <c r="CI160" s="44">
        <v>1.279379135066564</v>
      </c>
      <c r="CJ160" s="44">
        <v>-1.5770022502418775</v>
      </c>
      <c r="CK160" s="44">
        <v>-0.34941534564635773</v>
      </c>
      <c r="CL160" s="44">
        <v>-0.65825731311827762</v>
      </c>
      <c r="CM160" s="44">
        <v>-0.14087727771934197</v>
      </c>
      <c r="CN160" s="44">
        <v>-2.0948435749813319</v>
      </c>
      <c r="CO160" s="44">
        <v>-0.42684900430660727</v>
      </c>
      <c r="CP160" s="44">
        <v>2.6378934555915209E-2</v>
      </c>
      <c r="CQ160" s="44">
        <v>0.20980713771004061</v>
      </c>
      <c r="CR160" s="44">
        <v>-0.7071224013716616</v>
      </c>
      <c r="CS160" s="44">
        <v>-0.15048236084029629</v>
      </c>
      <c r="CT160" s="44">
        <v>-1.135273656877857</v>
      </c>
      <c r="CU160" s="44">
        <v>8.8697776149134308E-2</v>
      </c>
      <c r="CV160" s="44">
        <v>-4.8721905497720774</v>
      </c>
      <c r="CW160" s="44">
        <v>-1.6473244029727392</v>
      </c>
      <c r="CX160" s="44">
        <v>-0.75511382051262865</v>
      </c>
      <c r="CY160" s="44">
        <v>0.26273341065253558</v>
      </c>
      <c r="CZ160" s="44">
        <v>-1.4722584361866031</v>
      </c>
      <c r="DA160" s="44">
        <v>-0.28687402049500005</v>
      </c>
      <c r="DB160" s="44">
        <v>-0.82262364308470792</v>
      </c>
      <c r="DC160" s="44">
        <v>-0.15072963717293367</v>
      </c>
      <c r="DD160" s="45">
        <v>551</v>
      </c>
      <c r="DE160" s="45">
        <v>3162</v>
      </c>
      <c r="DF160" s="44">
        <v>14.79166666666667</v>
      </c>
      <c r="DG160" s="44">
        <v>-2.4846625766871133</v>
      </c>
      <c r="DH160" s="45">
        <v>1990</v>
      </c>
      <c r="DI160" s="45">
        <v>14234</v>
      </c>
      <c r="DJ160" s="44">
        <v>3.6458333333333259</v>
      </c>
      <c r="DK160" s="44">
        <v>12.027840775787912</v>
      </c>
    </row>
    <row r="161" spans="1:115" x14ac:dyDescent="0.2">
      <c r="A161" s="42">
        <v>2024</v>
      </c>
      <c r="B161" s="42" t="s">
        <v>167</v>
      </c>
      <c r="C161" s="42" t="s">
        <v>173</v>
      </c>
      <c r="D161" s="43">
        <v>105.28515333074088</v>
      </c>
      <c r="E161" s="43">
        <v>103.15939330887586</v>
      </c>
      <c r="F161" s="43">
        <v>105.91037815895695</v>
      </c>
      <c r="G161" s="43">
        <v>116.38625359209543</v>
      </c>
      <c r="H161" s="43">
        <v>77.980621852419546</v>
      </c>
      <c r="I161" s="43">
        <v>65.252431681333945</v>
      </c>
      <c r="J161" s="43">
        <v>84.172250092589479</v>
      </c>
      <c r="K161" s="43">
        <v>123.4127442090512</v>
      </c>
      <c r="L161" s="43">
        <v>114.01253753494736</v>
      </c>
      <c r="M161" s="43">
        <v>109.75273262341605</v>
      </c>
      <c r="N161" s="43">
        <v>123.69249467277245</v>
      </c>
      <c r="O161" s="43">
        <v>119.7385180565727</v>
      </c>
      <c r="P161" s="43">
        <v>95.663107205496786</v>
      </c>
      <c r="Q161" s="43">
        <v>68.251542416743604</v>
      </c>
      <c r="R161" s="43">
        <v>110.4269272236762</v>
      </c>
      <c r="S161" s="43">
        <v>124.98640463370663</v>
      </c>
      <c r="T161" s="43">
        <v>160.08939708042223</v>
      </c>
      <c r="U161" s="43">
        <v>150.63704855606119</v>
      </c>
      <c r="V161" s="43">
        <v>167.13309366553591</v>
      </c>
      <c r="W161" s="43">
        <v>177.44975671323681</v>
      </c>
      <c r="X161" s="43">
        <v>115.6160386800497</v>
      </c>
      <c r="Y161" s="43">
        <v>88.414730243517241</v>
      </c>
      <c r="Z161" s="43">
        <v>127.65755432356542</v>
      </c>
      <c r="AA161" s="43">
        <v>176.25671851201338</v>
      </c>
      <c r="AB161" s="44">
        <v>-3.6157727080459279</v>
      </c>
      <c r="AC161" s="44">
        <v>-3.4440344403444123</v>
      </c>
      <c r="AD161" s="44">
        <v>2.1623631919050146</v>
      </c>
      <c r="AE161" s="44">
        <v>-2.1680432020330209</v>
      </c>
      <c r="AF161" s="44">
        <v>-12.437765074681906</v>
      </c>
      <c r="AG161" s="44">
        <v>0.17064846416381396</v>
      </c>
      <c r="AH161" s="44">
        <v>-11.90302284755057</v>
      </c>
      <c r="AI161" s="44">
        <v>-0.20796672532396032</v>
      </c>
      <c r="AJ161" s="44">
        <v>-2.5191456668942958</v>
      </c>
      <c r="AK161" s="44">
        <v>18.316088492655112</v>
      </c>
      <c r="AL161" s="44">
        <v>7.865886342770545</v>
      </c>
      <c r="AM161" s="44">
        <v>-3.7899660490882114</v>
      </c>
      <c r="AN161" s="44">
        <v>-10.030072986147943</v>
      </c>
      <c r="AO161" s="44">
        <v>-7.0688448441154517</v>
      </c>
      <c r="AP161" s="44">
        <v>-17.585490477742262</v>
      </c>
      <c r="AQ161" s="44">
        <v>-6.0266750627866355</v>
      </c>
      <c r="AR161" s="44">
        <v>-1.4013168223183659</v>
      </c>
      <c r="AS161" s="44">
        <v>12.57559177479115</v>
      </c>
      <c r="AT161" s="44">
        <v>5.9897385589368302</v>
      </c>
      <c r="AU161" s="44">
        <v>-1.6887895636849337</v>
      </c>
      <c r="AV161" s="44">
        <v>-11.540635553574951</v>
      </c>
      <c r="AW161" s="44">
        <v>-7.7956662571293194</v>
      </c>
      <c r="AX161" s="44">
        <v>-15.653856374838371</v>
      </c>
      <c r="AY161" s="44">
        <v>-0.84665798157926853</v>
      </c>
      <c r="AZ161" s="44">
        <v>-1.9528602848442489</v>
      </c>
      <c r="BA161" s="44">
        <v>-0.95910715842704164</v>
      </c>
      <c r="BB161" s="44">
        <v>0.14290818148745554</v>
      </c>
      <c r="BC161" s="44">
        <v>4.3531554649267612E-2</v>
      </c>
      <c r="BD161" s="44">
        <v>-8.635298359473575</v>
      </c>
      <c r="BE161" s="44">
        <v>-4.650630011454771</v>
      </c>
      <c r="BF161" s="44">
        <v>-10.696599237813453</v>
      </c>
      <c r="BG161" s="44">
        <v>0.67503852434507294</v>
      </c>
      <c r="BH161" s="44">
        <v>-3.1582100778682509</v>
      </c>
      <c r="BI161" s="44">
        <v>2.1394150638039289</v>
      </c>
      <c r="BJ161" s="44">
        <v>-8.7523204528120466</v>
      </c>
      <c r="BK161" s="44">
        <v>-0.17934880441040635</v>
      </c>
      <c r="BL161" s="44">
        <v>-12.970969217803486</v>
      </c>
      <c r="BM161" s="44">
        <v>-11.150816201890844</v>
      </c>
      <c r="BN161" s="44">
        <v>-12.362748732640894</v>
      </c>
      <c r="BO161" s="44">
        <v>-3.1547872822029532</v>
      </c>
      <c r="BP161" s="44">
        <v>-0.66815024457873573</v>
      </c>
      <c r="BQ161" s="44">
        <v>-0.46077387003291559</v>
      </c>
      <c r="BR161" s="44">
        <v>-8.1862388800722385</v>
      </c>
      <c r="BS161" s="44">
        <v>3.0136507783833144</v>
      </c>
      <c r="BT161" s="44">
        <v>-13.222758394406075</v>
      </c>
      <c r="BU161" s="44">
        <v>-7.87291276954093</v>
      </c>
      <c r="BV161" s="44">
        <v>-9.2636835396560748</v>
      </c>
      <c r="BW161" s="44">
        <v>3.0893273265170329</v>
      </c>
      <c r="BX161" s="44">
        <v>-3.8134334463962976</v>
      </c>
      <c r="BY161" s="44">
        <v>-0.36966044955237398</v>
      </c>
      <c r="BZ161" s="44">
        <v>0.16659810305316977</v>
      </c>
      <c r="CA161" s="44">
        <v>-1.187262385032922</v>
      </c>
      <c r="CB161" s="44">
        <v>-0.91762770418295814</v>
      </c>
      <c r="CC161" s="44">
        <v>1.1119254161720433E-15</v>
      </c>
      <c r="CD161" s="44">
        <v>-1.4959133284575024</v>
      </c>
      <c r="CE161" s="44">
        <v>-9.5676822237119527E-3</v>
      </c>
      <c r="CF161" s="44">
        <v>-2.3379318442528341</v>
      </c>
      <c r="CG161" s="44">
        <v>2.1062027150607805</v>
      </c>
      <c r="CH161" s="44">
        <v>0.78830586951128667</v>
      </c>
      <c r="CI161" s="44">
        <v>-2.2248831000807785</v>
      </c>
      <c r="CJ161" s="44">
        <v>-1.0559778689718045</v>
      </c>
      <c r="CK161" s="44">
        <v>-0.14094962081988441</v>
      </c>
      <c r="CL161" s="44">
        <v>-1.4269441811936598</v>
      </c>
      <c r="CM161" s="44">
        <v>-0.38368565775877428</v>
      </c>
      <c r="CN161" s="44">
        <v>-2.3492681920237728</v>
      </c>
      <c r="CO161" s="44">
        <v>-0.41993284128179531</v>
      </c>
      <c r="CP161" s="44">
        <v>4.6378220852702295E-2</v>
      </c>
      <c r="CQ161" s="44">
        <v>1.0544842395567425E-2</v>
      </c>
      <c r="CR161" s="44">
        <v>-0.73714651193395586</v>
      </c>
      <c r="CS161" s="44">
        <v>-0.12963953298064324</v>
      </c>
      <c r="CT161" s="44">
        <v>-1.1941546646300474</v>
      </c>
      <c r="CU161" s="44">
        <v>7.4682295554399133E-2</v>
      </c>
      <c r="CV161" s="44">
        <v>-4.5027092403039441</v>
      </c>
      <c r="CW161" s="44">
        <v>-1.1043392624259638</v>
      </c>
      <c r="CX161" s="44">
        <v>-0.53010416865211174</v>
      </c>
      <c r="CY161" s="44">
        <v>-0.10025518881127934</v>
      </c>
      <c r="CZ161" s="44">
        <v>-1.4115703769952319</v>
      </c>
      <c r="DA161" s="44">
        <v>-0.26103539223020106</v>
      </c>
      <c r="DB161" s="44">
        <v>-0.91071338663405454</v>
      </c>
      <c r="DC161" s="44">
        <v>-0.18469146455510152</v>
      </c>
      <c r="DD161" s="45">
        <v>588</v>
      </c>
      <c r="DE161" s="45">
        <v>3750</v>
      </c>
      <c r="DF161" s="44">
        <v>27.826086956521735</v>
      </c>
      <c r="DG161" s="44">
        <v>1.2634408602150593</v>
      </c>
      <c r="DH161" s="45">
        <v>2753</v>
      </c>
      <c r="DI161" s="45">
        <v>16987</v>
      </c>
      <c r="DJ161" s="44">
        <v>37.101593625498012</v>
      </c>
      <c r="DK161" s="44">
        <v>15.430888813788446</v>
      </c>
    </row>
    <row r="162" spans="1:115" x14ac:dyDescent="0.2">
      <c r="A162" s="42">
        <v>2024</v>
      </c>
      <c r="B162" s="42" t="s">
        <v>168</v>
      </c>
      <c r="C162" s="42" t="s">
        <v>173</v>
      </c>
      <c r="D162" s="43">
        <v>104.47627485890976</v>
      </c>
      <c r="E162" s="43">
        <v>103.02798006899194</v>
      </c>
      <c r="F162" s="43">
        <v>105.37611705948238</v>
      </c>
      <c r="G162" s="43">
        <v>115.57375113175607</v>
      </c>
      <c r="H162" s="43">
        <v>76.584738340267151</v>
      </c>
      <c r="I162" s="43">
        <v>63.918480778138019</v>
      </c>
      <c r="J162" s="43">
        <v>82.742240083743752</v>
      </c>
      <c r="K162" s="43">
        <v>123.58090841645371</v>
      </c>
      <c r="L162" s="43">
        <v>114.18051004131063</v>
      </c>
      <c r="M162" s="43">
        <v>109.38873209555733</v>
      </c>
      <c r="N162" s="43">
        <v>114.41267281457066</v>
      </c>
      <c r="O162" s="43">
        <v>120.90078750265958</v>
      </c>
      <c r="P162" s="43">
        <v>98.189258202805959</v>
      </c>
      <c r="Q162" s="43">
        <v>76.542720765525502</v>
      </c>
      <c r="R162" s="43">
        <v>105.59394753817119</v>
      </c>
      <c r="S162" s="43">
        <v>124.61311257175431</v>
      </c>
      <c r="T162" s="43">
        <v>159.553286382305</v>
      </c>
      <c r="U162" s="43">
        <v>149.63047548676903</v>
      </c>
      <c r="V162" s="43">
        <v>154.77038482275603</v>
      </c>
      <c r="W162" s="43">
        <v>177.8770422166856</v>
      </c>
      <c r="X162" s="43">
        <v>117.48691774159754</v>
      </c>
      <c r="Y162" s="43">
        <v>100.71186940983917</v>
      </c>
      <c r="Z162" s="43">
        <v>121.86287046478583</v>
      </c>
      <c r="AA162" s="43">
        <v>175.76912776944192</v>
      </c>
      <c r="AB162" s="44">
        <v>-4.5002005281511099</v>
      </c>
      <c r="AC162" s="44">
        <v>-4.7965998785670987</v>
      </c>
      <c r="AD162" s="44">
        <v>-0.12528711643021717</v>
      </c>
      <c r="AE162" s="44">
        <v>-2.1829521829522025</v>
      </c>
      <c r="AF162" s="44">
        <v>-13.694827426667889</v>
      </c>
      <c r="AG162" s="44">
        <v>-5.115511551155139</v>
      </c>
      <c r="AH162" s="44">
        <v>-14.359936133005535</v>
      </c>
      <c r="AI162" s="44">
        <v>-1.5291243004650568</v>
      </c>
      <c r="AJ162" s="44">
        <v>1.2332127637921575</v>
      </c>
      <c r="AK162" s="44">
        <v>9.8070838194003862</v>
      </c>
      <c r="AL162" s="44">
        <v>-15.555911733539475</v>
      </c>
      <c r="AM162" s="44">
        <v>3.7331263494658318</v>
      </c>
      <c r="AN162" s="44">
        <v>-3.4467443786737828</v>
      </c>
      <c r="AO162" s="44">
        <v>-6.9129758322260759</v>
      </c>
      <c r="AP162" s="44">
        <v>-2.9815702482784756</v>
      </c>
      <c r="AQ162" s="44">
        <v>-1.8105819288673386</v>
      </c>
      <c r="AR162" s="44">
        <v>1.0723103158224889</v>
      </c>
      <c r="AS162" s="44">
        <v>4.5658934724468248</v>
      </c>
      <c r="AT162" s="44">
        <v>-16.41717739608287</v>
      </c>
      <c r="AU162" s="44">
        <v>4.0298068010442334</v>
      </c>
      <c r="AV162" s="44">
        <v>-6.5574394588138958</v>
      </c>
      <c r="AW162" s="44">
        <v>-5.469706728479828</v>
      </c>
      <c r="AX162" s="44">
        <v>-1.1074172677707494</v>
      </c>
      <c r="AY162" s="44">
        <v>3.1433072943141793</v>
      </c>
      <c r="AZ162" s="44">
        <v>-2.2716137981810269</v>
      </c>
      <c r="BA162" s="44">
        <v>-1.4409881061299035</v>
      </c>
      <c r="BB162" s="44">
        <v>0.1094405503091922</v>
      </c>
      <c r="BC162" s="44">
        <v>-0.23547330133569799</v>
      </c>
      <c r="BD162" s="44">
        <v>-9.2533770417679193</v>
      </c>
      <c r="BE162" s="44">
        <v>-4.7073023536511993</v>
      </c>
      <c r="BF162" s="44">
        <v>-11.156073130919463</v>
      </c>
      <c r="BG162" s="44">
        <v>0.39440012042750716</v>
      </c>
      <c r="BH162" s="44">
        <v>-2.610080556044303</v>
      </c>
      <c r="BI162" s="44">
        <v>3.1087792443174944</v>
      </c>
      <c r="BJ162" s="44">
        <v>-9.64565739180021</v>
      </c>
      <c r="BK162" s="44">
        <v>0.31157244568975617</v>
      </c>
      <c r="BL162" s="44">
        <v>-11.836865873570357</v>
      </c>
      <c r="BM162" s="44">
        <v>-10.647316043099908</v>
      </c>
      <c r="BN162" s="44">
        <v>-11.249410624986133</v>
      </c>
      <c r="BO162" s="44">
        <v>-2.9841607123239022</v>
      </c>
      <c r="BP162" s="44">
        <v>-0.44722045639811192</v>
      </c>
      <c r="BQ162" s="44">
        <v>0.18191362946282652</v>
      </c>
      <c r="BR162" s="44">
        <v>-9.2793873696518823</v>
      </c>
      <c r="BS162" s="44">
        <v>3.1432688975884693</v>
      </c>
      <c r="BT162" s="44">
        <v>-12.417612595696559</v>
      </c>
      <c r="BU162" s="44">
        <v>-7.5802952786258038</v>
      </c>
      <c r="BV162" s="44">
        <v>-8.2811912082860992</v>
      </c>
      <c r="BW162" s="44">
        <v>3.0963134066136266</v>
      </c>
      <c r="BX162" s="44">
        <v>-4.8496754804505304</v>
      </c>
      <c r="BY162" s="44">
        <v>-0.46050982629354414</v>
      </c>
      <c r="BZ162" s="44">
        <v>6.8842542967750192E-2</v>
      </c>
      <c r="CA162" s="44">
        <v>-1.1860300243220605</v>
      </c>
      <c r="CB162" s="44">
        <v>-1.2555409414984466</v>
      </c>
      <c r="CC162" s="44">
        <v>-0.13467740202924383</v>
      </c>
      <c r="CD162" s="44">
        <v>-1.7131958551222501</v>
      </c>
      <c r="CE162" s="44">
        <v>-0.16856397415273477</v>
      </c>
      <c r="CF162" s="44">
        <v>1.0100550245362732</v>
      </c>
      <c r="CG162" s="44">
        <v>0.91096898310590912</v>
      </c>
      <c r="CH162" s="44">
        <v>-1.1349417354593661</v>
      </c>
      <c r="CI162" s="44">
        <v>2.1078389726217082</v>
      </c>
      <c r="CJ162" s="44">
        <v>-0.35703905357013094</v>
      </c>
      <c r="CK162" s="44">
        <v>-0.15256011630705868</v>
      </c>
      <c r="CL162" s="44">
        <v>-0.22131037953545218</v>
      </c>
      <c r="CM162" s="44">
        <v>-0.14290164631933625</v>
      </c>
      <c r="CN162" s="44">
        <v>-2.7236916161518692</v>
      </c>
      <c r="CO162" s="44">
        <v>-0.42497479274885513</v>
      </c>
      <c r="CP162" s="44">
        <v>4.4839662776754441E-2</v>
      </c>
      <c r="CQ162" s="44">
        <v>-0.13894450439808037</v>
      </c>
      <c r="CR162" s="44">
        <v>-0.87708718401297281</v>
      </c>
      <c r="CS162" s="44">
        <v>-0.13026047287321257</v>
      </c>
      <c r="CT162" s="44">
        <v>-1.239924629761479</v>
      </c>
      <c r="CU162" s="44">
        <v>4.2660304865976106E-2</v>
      </c>
      <c r="CV162" s="44">
        <v>-3.8602344844966261</v>
      </c>
      <c r="CW162" s="44">
        <v>-0.85479254959795825</v>
      </c>
      <c r="CX162" s="44">
        <v>-0.63222197979005035</v>
      </c>
      <c r="CY162" s="44">
        <v>0.17314859636119134</v>
      </c>
      <c r="CZ162" s="44">
        <v>-1.2873105714294963</v>
      </c>
      <c r="DA162" s="44">
        <v>-0.24760069774555973</v>
      </c>
      <c r="DB162" s="44">
        <v>-0.8309454935559013</v>
      </c>
      <c r="DC162" s="44">
        <v>-0.18051178873885121</v>
      </c>
      <c r="DD162" s="45">
        <v>583</v>
      </c>
      <c r="DE162" s="45">
        <v>4333</v>
      </c>
      <c r="DF162" s="44">
        <v>9.5864661654135439</v>
      </c>
      <c r="DG162" s="44">
        <v>2.304797742238951</v>
      </c>
      <c r="DH162" s="45">
        <v>2788</v>
      </c>
      <c r="DI162" s="45">
        <v>19775</v>
      </c>
      <c r="DJ162" s="44">
        <v>35.208535402521825</v>
      </c>
      <c r="DK162" s="44">
        <v>17.850151272468405</v>
      </c>
    </row>
    <row r="163" spans="1:115" x14ac:dyDescent="0.2">
      <c r="A163" s="42">
        <v>2024</v>
      </c>
      <c r="B163" s="42" t="s">
        <v>169</v>
      </c>
      <c r="C163" s="42" t="s">
        <v>173</v>
      </c>
      <c r="D163" s="43">
        <v>105.20018178900472</v>
      </c>
      <c r="E163" s="43">
        <v>104.21069922794722</v>
      </c>
      <c r="F163" s="43">
        <v>105.19986597509752</v>
      </c>
      <c r="G163" s="43">
        <v>116.72637090107467</v>
      </c>
      <c r="H163" s="43">
        <v>75.714363915042711</v>
      </c>
      <c r="I163" s="43">
        <v>64.140805928670673</v>
      </c>
      <c r="J163" s="43">
        <v>82.883037302080425</v>
      </c>
      <c r="K163" s="43">
        <v>125.15373835627732</v>
      </c>
      <c r="L163" s="43">
        <v>114.78963892590338</v>
      </c>
      <c r="M163" s="43">
        <v>131.00092363276192</v>
      </c>
      <c r="N163" s="43">
        <v>115.45172541110318</v>
      </c>
      <c r="O163" s="43">
        <v>117.94369941700604</v>
      </c>
      <c r="P163" s="43">
        <v>94.678228331670809</v>
      </c>
      <c r="Q163" s="43">
        <v>66.604286884795144</v>
      </c>
      <c r="R163" s="43">
        <v>105.23236249483783</v>
      </c>
      <c r="S163" s="43">
        <v>122.54095578191368</v>
      </c>
      <c r="T163" s="43">
        <v>161.28527122531025</v>
      </c>
      <c r="U163" s="43">
        <v>179.58048472306339</v>
      </c>
      <c r="V163" s="43">
        <v>155.77950208822392</v>
      </c>
      <c r="W163" s="43">
        <v>175.40631015383772</v>
      </c>
      <c r="X163" s="43">
        <v>112.80222001231286</v>
      </c>
      <c r="Y163" s="43">
        <v>86.487965081650003</v>
      </c>
      <c r="Z163" s="43">
        <v>121.71672726068141</v>
      </c>
      <c r="AA163" s="43">
        <v>173.10309499026647</v>
      </c>
      <c r="AB163" s="44">
        <v>-3.7881123663601857</v>
      </c>
      <c r="AC163" s="44">
        <v>-3.937007874015741</v>
      </c>
      <c r="AD163" s="44">
        <v>1.4823866954972287</v>
      </c>
      <c r="AE163" s="44">
        <v>-1.2074204381896769</v>
      </c>
      <c r="AF163" s="44">
        <v>-13.596326836581706</v>
      </c>
      <c r="AG163" s="44">
        <v>-5.4098360655737698</v>
      </c>
      <c r="AH163" s="44">
        <v>-15.57819651074338</v>
      </c>
      <c r="AI163" s="44">
        <v>-0.12630249447426189</v>
      </c>
      <c r="AJ163" s="44">
        <v>2.450035546371887</v>
      </c>
      <c r="AK163" s="44">
        <v>20.180464176078239</v>
      </c>
      <c r="AL163" s="44">
        <v>-2.5701620984878382</v>
      </c>
      <c r="AM163" s="44">
        <v>3.4963128386517051</v>
      </c>
      <c r="AN163" s="44">
        <v>-8.2210703256484496</v>
      </c>
      <c r="AO163" s="44">
        <v>-2.8210892717670077</v>
      </c>
      <c r="AP163" s="44">
        <v>-10.986185156906192</v>
      </c>
      <c r="AQ163" s="44">
        <v>-4.9096558275849684</v>
      </c>
      <c r="AR163" s="44">
        <v>2.6428777935335157</v>
      </c>
      <c r="AS163" s="44">
        <v>16.04191135435109</v>
      </c>
      <c r="AT163" s="44">
        <v>-4.2704577527463368</v>
      </c>
      <c r="AU163" s="44">
        <v>4.0247326873384504</v>
      </c>
      <c r="AV163" s="44">
        <v>-10.265919315873983</v>
      </c>
      <c r="AW163" s="44">
        <v>-3.7846660800740284</v>
      </c>
      <c r="AX163" s="44">
        <v>-9.2528398711767661</v>
      </c>
      <c r="AY163" s="44">
        <v>-0.64446727315324859</v>
      </c>
      <c r="AZ163" s="44">
        <v>-2.4401931651897968</v>
      </c>
      <c r="BA163" s="44">
        <v>-1.7200514661068422</v>
      </c>
      <c r="BB163" s="44">
        <v>0.25938756676378016</v>
      </c>
      <c r="BC163" s="44">
        <v>-0.34370686968523412</v>
      </c>
      <c r="BD163" s="44">
        <v>-9.7208912918486554</v>
      </c>
      <c r="BE163" s="44">
        <v>-4.7840888729618447</v>
      </c>
      <c r="BF163" s="44">
        <v>-11.655966911111658</v>
      </c>
      <c r="BG163" s="44">
        <v>0.3356690676947327</v>
      </c>
      <c r="BH163" s="44">
        <v>-2.0518724144715228</v>
      </c>
      <c r="BI163" s="44">
        <v>5.1833555443719925</v>
      </c>
      <c r="BJ163" s="44">
        <v>-8.9168273941951703</v>
      </c>
      <c r="BK163" s="44">
        <v>0.65960013466981327</v>
      </c>
      <c r="BL163" s="44">
        <v>-11.447181974431697</v>
      </c>
      <c r="BM163" s="44">
        <v>-9.9421149491979328</v>
      </c>
      <c r="BN163" s="44">
        <v>-11.219353564555412</v>
      </c>
      <c r="BO163" s="44">
        <v>-3.204005793493192</v>
      </c>
      <c r="BP163" s="44">
        <v>-0.10057897024241536</v>
      </c>
      <c r="BQ163" s="44">
        <v>2.1085114794525239</v>
      </c>
      <c r="BR163" s="44">
        <v>-8.7558758610096312</v>
      </c>
      <c r="BS163" s="44">
        <v>3.2417602882883312</v>
      </c>
      <c r="BT163" s="44">
        <v>-12.185749390106581</v>
      </c>
      <c r="BU163" s="44">
        <v>-7.2266854554081554</v>
      </c>
      <c r="BV163" s="44">
        <v>-8.3938202517848559</v>
      </c>
      <c r="BW163" s="44">
        <v>2.6591872482081058</v>
      </c>
      <c r="BX163" s="44">
        <v>-3.8651032339419942</v>
      </c>
      <c r="BY163" s="44">
        <v>-0.39130730179359108</v>
      </c>
      <c r="BZ163" s="44">
        <v>0.14548604809170942</v>
      </c>
      <c r="CA163" s="44">
        <v>-0.65652669523147222</v>
      </c>
      <c r="CB163" s="44">
        <v>-1.253052937521256</v>
      </c>
      <c r="CC163" s="44">
        <v>-0.14782720289980078</v>
      </c>
      <c r="CD163" s="44">
        <v>-1.5479619960793463</v>
      </c>
      <c r="CE163" s="44">
        <v>-1.3913148508215916E-2</v>
      </c>
      <c r="CF163" s="44">
        <v>2.1906689962664245</v>
      </c>
      <c r="CG163" s="44">
        <v>2.3792866767916347</v>
      </c>
      <c r="CH163" s="44">
        <v>-0.19238756606561794</v>
      </c>
      <c r="CI163" s="44">
        <v>1.9582043842435897</v>
      </c>
      <c r="CJ163" s="44">
        <v>-0.9046625180986827</v>
      </c>
      <c r="CK163" s="44">
        <v>-5.5481099889242741E-2</v>
      </c>
      <c r="CL163" s="44">
        <v>-0.68663910711467424</v>
      </c>
      <c r="CM163" s="44">
        <v>-0.3076517736006395</v>
      </c>
      <c r="CN163" s="44">
        <v>-2.7527196625954531</v>
      </c>
      <c r="CO163" s="44">
        <v>-0.42101293731673062</v>
      </c>
      <c r="CP163" s="44">
        <v>5.2751819265056732E-2</v>
      </c>
      <c r="CQ163" s="44">
        <v>-0.19627980010070684</v>
      </c>
      <c r="CR163" s="44">
        <v>-0.92169521855640202</v>
      </c>
      <c r="CS163" s="44">
        <v>-0.1326214865545261</v>
      </c>
      <c r="CT163" s="44">
        <v>-1.1702244396456474</v>
      </c>
      <c r="CU163" s="44">
        <v>3.6362400313494678E-2</v>
      </c>
      <c r="CV163" s="44">
        <v>-3.0947279583565432</v>
      </c>
      <c r="CW163" s="44">
        <v>-0.49711839077286979</v>
      </c>
      <c r="CX163" s="44">
        <v>-0.58434961401880181</v>
      </c>
      <c r="CY163" s="44">
        <v>0.3690056835900799</v>
      </c>
      <c r="CZ163" s="44">
        <v>-1.2467285367732808</v>
      </c>
      <c r="DA163" s="44">
        <v>-0.22710064629936244</v>
      </c>
      <c r="DB163" s="44">
        <v>-0.7164647139032857</v>
      </c>
      <c r="DC163" s="44">
        <v>-0.19197174017900306</v>
      </c>
      <c r="DD163" s="45">
        <v>690</v>
      </c>
      <c r="DE163" s="45">
        <v>5023</v>
      </c>
      <c r="DF163" s="44">
        <v>22.994652406417117</v>
      </c>
      <c r="DG163" s="44">
        <v>4.7163931020153704</v>
      </c>
      <c r="DH163" s="45">
        <v>2446</v>
      </c>
      <c r="DI163" s="45">
        <v>22221</v>
      </c>
      <c r="DJ163" s="44">
        <v>19.491939423546654</v>
      </c>
      <c r="DK163" s="44">
        <v>18.027930596699115</v>
      </c>
    </row>
    <row r="164" spans="1:115" x14ac:dyDescent="0.2">
      <c r="A164" s="42">
        <v>2024</v>
      </c>
      <c r="B164" s="42" t="s">
        <v>170</v>
      </c>
      <c r="C164" s="42" t="s">
        <v>173</v>
      </c>
      <c r="D164" s="43">
        <v>105.02964761719851</v>
      </c>
      <c r="E164" s="43">
        <v>105.19629852707659</v>
      </c>
      <c r="F164" s="43">
        <v>105.12826397207957</v>
      </c>
      <c r="G164" s="43">
        <v>116.77360941621066</v>
      </c>
      <c r="H164" s="43">
        <v>74.072148018392838</v>
      </c>
      <c r="I164" s="43">
        <v>63.251505326540055</v>
      </c>
      <c r="J164" s="43">
        <v>83.116883116883116</v>
      </c>
      <c r="K164" s="43">
        <v>124.53054158766797</v>
      </c>
      <c r="L164" s="43">
        <v>117.6751594764023</v>
      </c>
      <c r="M164" s="43">
        <v>130.92635388281661</v>
      </c>
      <c r="N164" s="43">
        <v>130.54213415371117</v>
      </c>
      <c r="O164" s="43">
        <v>119.70705653058886</v>
      </c>
      <c r="P164" s="43">
        <v>102.61609524631442</v>
      </c>
      <c r="Q164" s="43">
        <v>71.178652768122291</v>
      </c>
      <c r="R164" s="43">
        <v>105.63802342904762</v>
      </c>
      <c r="S164" s="43">
        <v>120.76118973545104</v>
      </c>
      <c r="T164" s="43">
        <v>164.79545875645459</v>
      </c>
      <c r="U164" s="43">
        <v>178.96972627215106</v>
      </c>
      <c r="V164" s="43">
        <v>176.54071047015628</v>
      </c>
      <c r="W164" s="43">
        <v>177.09362702991774</v>
      </c>
      <c r="X164" s="43">
        <v>123.46038828108408</v>
      </c>
      <c r="Y164" s="43">
        <v>94.501632940144731</v>
      </c>
      <c r="Z164" s="43">
        <v>122.03368621432118</v>
      </c>
      <c r="AA164" s="43">
        <v>170.64532255974868</v>
      </c>
      <c r="AB164" s="44">
        <v>-3.9104123240619737</v>
      </c>
      <c r="AC164" s="44">
        <v>-3.4378769601930093</v>
      </c>
      <c r="AD164" s="44">
        <v>1.5157961917107388</v>
      </c>
      <c r="AE164" s="44">
        <v>-0.66704171019851266</v>
      </c>
      <c r="AF164" s="44">
        <v>-17.09401709401709</v>
      </c>
      <c r="AG164" s="44">
        <v>-4.6901172529313362</v>
      </c>
      <c r="AH164" s="44">
        <v>-15.88129607830988</v>
      </c>
      <c r="AI164" s="44">
        <v>-0.85059462865242352</v>
      </c>
      <c r="AJ164" s="44">
        <v>4.9844425378250845</v>
      </c>
      <c r="AK164" s="44">
        <v>9.9896675238426056</v>
      </c>
      <c r="AL164" s="44">
        <v>17.125077785118425</v>
      </c>
      <c r="AM164" s="44">
        <v>5.8091667947660852</v>
      </c>
      <c r="AN164" s="44">
        <v>-2.5672888949300643</v>
      </c>
      <c r="AO164" s="44">
        <v>-8.3902313984271615</v>
      </c>
      <c r="AP164" s="44">
        <v>-7.7507257678084525</v>
      </c>
      <c r="AQ164" s="44">
        <v>4.5370426897890503</v>
      </c>
      <c r="AR164" s="44">
        <v>4.914375641048685</v>
      </c>
      <c r="AS164" s="44">
        <v>7.4102612238459376</v>
      </c>
      <c r="AT164" s="44">
        <v>15.498909966645513</v>
      </c>
      <c r="AU164" s="44">
        <v>5.5890247780508995</v>
      </c>
      <c r="AV164" s="44">
        <v>-3.9179359636997479</v>
      </c>
      <c r="AW164" s="44">
        <v>-5.6960888618281524</v>
      </c>
      <c r="AX164" s="44">
        <v>-6.1956885439059199</v>
      </c>
      <c r="AY164" s="44">
        <v>8.7663482420931906</v>
      </c>
      <c r="AZ164" s="44">
        <v>-2.5872311527721958</v>
      </c>
      <c r="BA164" s="44">
        <v>-1.8934550989345378</v>
      </c>
      <c r="BB164" s="44">
        <v>0.38298339876521315</v>
      </c>
      <c r="BC164" s="44">
        <v>-0.37595793118926357</v>
      </c>
      <c r="BD164" s="44">
        <v>-10.4501081641186</v>
      </c>
      <c r="BE164" s="44">
        <v>-4.7750080932340673</v>
      </c>
      <c r="BF164" s="44">
        <v>-12.087582445539425</v>
      </c>
      <c r="BG164" s="44">
        <v>0.21518278537717705</v>
      </c>
      <c r="BH164" s="44">
        <v>-1.3525344755658031</v>
      </c>
      <c r="BI164" s="44">
        <v>5.7464520302483946</v>
      </c>
      <c r="BJ164" s="44">
        <v>-6.6165884282593286</v>
      </c>
      <c r="BK164" s="44">
        <v>1.163594388148792</v>
      </c>
      <c r="BL164" s="44">
        <v>-10.566974450353218</v>
      </c>
      <c r="BM164" s="44">
        <v>-9.7982825264561804</v>
      </c>
      <c r="BN164" s="44">
        <v>-10.873906779415421</v>
      </c>
      <c r="BO164" s="44">
        <v>-2.4852736762756122</v>
      </c>
      <c r="BP164" s="44">
        <v>0.40508376262502477</v>
      </c>
      <c r="BQ164" s="44">
        <v>2.721728795433398</v>
      </c>
      <c r="BR164" s="44">
        <v>-6.587615820102366</v>
      </c>
      <c r="BS164" s="44">
        <v>3.4765411512583277</v>
      </c>
      <c r="BT164" s="44">
        <v>-11.365423628530868</v>
      </c>
      <c r="BU164" s="44">
        <v>-7.0826775253706291</v>
      </c>
      <c r="BV164" s="44">
        <v>-8.1716622289433225</v>
      </c>
      <c r="BW164" s="44">
        <v>3.2406462196689523</v>
      </c>
      <c r="BX164" s="44">
        <v>-4.1191769800687013</v>
      </c>
      <c r="BY164" s="44">
        <v>-0.34839010273429954</v>
      </c>
      <c r="BZ164" s="44">
        <v>0.11289179289620491</v>
      </c>
      <c r="CA164" s="44">
        <v>-0.35709985530265548</v>
      </c>
      <c r="CB164" s="44">
        <v>-1.6113042251461389</v>
      </c>
      <c r="CC164" s="44">
        <v>-0.13064628852536284</v>
      </c>
      <c r="CD164" s="44">
        <v>-1.6905629735181911</v>
      </c>
      <c r="CE164" s="44">
        <v>-9.4065327738260263E-2</v>
      </c>
      <c r="CF164" s="44">
        <v>5.0563923941528088</v>
      </c>
      <c r="CG164" s="44">
        <v>1.3505021582278605</v>
      </c>
      <c r="CH164" s="44">
        <v>1.1494180739738937</v>
      </c>
      <c r="CI164" s="44">
        <v>3.2341488181440896</v>
      </c>
      <c r="CJ164" s="44">
        <v>-0.25925949387236868</v>
      </c>
      <c r="CK164" s="44">
        <v>-0.18305407175778793</v>
      </c>
      <c r="CL164" s="44">
        <v>-0.48873924581231631</v>
      </c>
      <c r="CM164" s="44">
        <v>0.25337615524948065</v>
      </c>
      <c r="CN164" s="44">
        <v>-2.9357953644880297</v>
      </c>
      <c r="CO164" s="44">
        <v>-0.41375774495426509</v>
      </c>
      <c r="CP164" s="44">
        <v>3.577252642736431E-2</v>
      </c>
      <c r="CQ164" s="44">
        <v>-0.21252892571706172</v>
      </c>
      <c r="CR164" s="44">
        <v>-0.98328311153837422</v>
      </c>
      <c r="CS164" s="44">
        <v>-0.13255894139816321</v>
      </c>
      <c r="CT164" s="44">
        <v>-1.2528216953312088</v>
      </c>
      <c r="CU164" s="44">
        <v>2.3382528023677129E-2</v>
      </c>
      <c r="CV164" s="44">
        <v>-2.4040830811172214</v>
      </c>
      <c r="CW164" s="44">
        <v>-0.31581557443279334</v>
      </c>
      <c r="CX164" s="44">
        <v>-0.49437684349408484</v>
      </c>
      <c r="CY164" s="44">
        <v>0.65139661146787375</v>
      </c>
      <c r="CZ164" s="44">
        <v>-1.1405717418715255</v>
      </c>
      <c r="DA164" s="44">
        <v>-0.22765241610138567</v>
      </c>
      <c r="DB164" s="44">
        <v>-0.72871381456659379</v>
      </c>
      <c r="DC164" s="44">
        <v>-0.14834930211866648</v>
      </c>
      <c r="DD164" s="45">
        <v>645</v>
      </c>
      <c r="DE164" s="45">
        <v>5668</v>
      </c>
      <c r="DF164" s="44">
        <v>30.040322580645153</v>
      </c>
      <c r="DG164" s="44">
        <v>7.082313053305711</v>
      </c>
      <c r="DH164" s="45">
        <v>2864</v>
      </c>
      <c r="DI164" s="45">
        <v>25085</v>
      </c>
      <c r="DJ164" s="44">
        <v>42.771684945164502</v>
      </c>
      <c r="DK164" s="44">
        <v>20.401721664275474</v>
      </c>
    </row>
    <row r="165" spans="1:115" x14ac:dyDescent="0.2">
      <c r="A165" s="42">
        <v>2024</v>
      </c>
      <c r="B165" s="42" t="s">
        <v>171</v>
      </c>
      <c r="C165" s="42" t="s">
        <v>173</v>
      </c>
      <c r="D165" s="43">
        <v>106.49273644456034</v>
      </c>
      <c r="E165" s="43">
        <v>104.47352570771504</v>
      </c>
      <c r="F165" s="43">
        <v>104.62704995095405</v>
      </c>
      <c r="G165" s="43">
        <v>117.35936700389718</v>
      </c>
      <c r="H165" s="43">
        <v>76.404094591635655</v>
      </c>
      <c r="I165" s="43">
        <v>67.698008337193144</v>
      </c>
      <c r="J165" s="43">
        <v>89.556825451239789</v>
      </c>
      <c r="K165" s="43">
        <v>125.47028274668206</v>
      </c>
      <c r="L165" s="43">
        <v>131.16688328202432</v>
      </c>
      <c r="M165" s="43">
        <v>149.61051548100414</v>
      </c>
      <c r="N165" s="43">
        <v>139.25035918218398</v>
      </c>
      <c r="O165" s="43">
        <v>128.21169305639518</v>
      </c>
      <c r="P165" s="43">
        <v>122.20456396279833</v>
      </c>
      <c r="Q165" s="43">
        <v>82.264860832209138</v>
      </c>
      <c r="R165" s="43">
        <v>152.07495265890427</v>
      </c>
      <c r="S165" s="43">
        <v>124.7572135273489</v>
      </c>
      <c r="T165" s="43">
        <v>180.18846921486642</v>
      </c>
      <c r="U165" s="43">
        <v>204.95440639073564</v>
      </c>
      <c r="V165" s="43">
        <v>187.55160689672402</v>
      </c>
      <c r="W165" s="43">
        <v>184.83038737442865</v>
      </c>
      <c r="X165" s="43">
        <v>146.7459803151641</v>
      </c>
      <c r="Y165" s="43">
        <v>109.65355667003121</v>
      </c>
      <c r="Z165" s="43">
        <v>176.10614868704295</v>
      </c>
      <c r="AA165" s="43">
        <v>176.89559222892052</v>
      </c>
      <c r="AB165" s="44">
        <v>-3.1960466751485339</v>
      </c>
      <c r="AC165" s="44">
        <v>-3.6947304663840108</v>
      </c>
      <c r="AD165" s="44">
        <v>0.40699825556833602</v>
      </c>
      <c r="AE165" s="44">
        <v>0.16126431220773174</v>
      </c>
      <c r="AF165" s="44">
        <v>-14.758153169659217</v>
      </c>
      <c r="AG165" s="44">
        <v>0.99502487562188602</v>
      </c>
      <c r="AH165" s="44">
        <v>-15.401607586884857</v>
      </c>
      <c r="AI165" s="44">
        <v>-0.52544898439336185</v>
      </c>
      <c r="AJ165" s="44">
        <v>5.5459948141633131</v>
      </c>
      <c r="AK165" s="44">
        <v>4.4157140893498203</v>
      </c>
      <c r="AL165" s="44">
        <v>17.767900442579474</v>
      </c>
      <c r="AM165" s="44">
        <v>8.6692172052238003</v>
      </c>
      <c r="AN165" s="44">
        <v>-0.66480546134198848</v>
      </c>
      <c r="AO165" s="44">
        <v>-0.67601142464986941</v>
      </c>
      <c r="AP165" s="44">
        <v>-8.1725080515395057</v>
      </c>
      <c r="AQ165" s="44">
        <v>2.6655449895772065</v>
      </c>
      <c r="AR165" s="44">
        <v>5.2134978160718326</v>
      </c>
      <c r="AS165" s="44">
        <v>2.1528282572777613</v>
      </c>
      <c r="AT165" s="44">
        <v>15.931103728359975</v>
      </c>
      <c r="AU165" s="44">
        <v>7.7240394892885256</v>
      </c>
      <c r="AV165" s="44">
        <v>-1.9150807662004277</v>
      </c>
      <c r="AW165" s="44">
        <v>3.9027026367187023</v>
      </c>
      <c r="AX165" s="44">
        <v>-6.6699198002247106</v>
      </c>
      <c r="AY165" s="44">
        <v>6.5524008027932457</v>
      </c>
      <c r="AZ165" s="44">
        <v>-2.6429077876979234</v>
      </c>
      <c r="BA165" s="44">
        <v>-2.0579774286346497</v>
      </c>
      <c r="BB165" s="44">
        <v>0.38514639365145875</v>
      </c>
      <c r="BC165" s="44">
        <v>-0.32737878235507001</v>
      </c>
      <c r="BD165" s="44">
        <v>-10.838970016703332</v>
      </c>
      <c r="BE165" s="44">
        <v>-4.2619082731160667</v>
      </c>
      <c r="BF165" s="44">
        <v>-12.414492568440172</v>
      </c>
      <c r="BG165" s="44">
        <v>0.14663075906822254</v>
      </c>
      <c r="BH165" s="44">
        <v>-0.66780124299919974</v>
      </c>
      <c r="BI165" s="44">
        <v>5.581980843120804</v>
      </c>
      <c r="BJ165" s="44">
        <v>-4.5273802262543299</v>
      </c>
      <c r="BK165" s="44">
        <v>1.8587128369145667</v>
      </c>
      <c r="BL165" s="44">
        <v>-9.5394293813583104</v>
      </c>
      <c r="BM165" s="44">
        <v>-8.9780540147545995</v>
      </c>
      <c r="BN165" s="44">
        <v>-10.53380991787709</v>
      </c>
      <c r="BO165" s="44">
        <v>-2.0269667616298337</v>
      </c>
      <c r="BP165" s="44">
        <v>0.88134279695182283</v>
      </c>
      <c r="BQ165" s="44">
        <v>2.6521820793878437</v>
      </c>
      <c r="BR165" s="44">
        <v>-4.6411383445841619</v>
      </c>
      <c r="BS165" s="44">
        <v>3.8708179605419391</v>
      </c>
      <c r="BT165" s="44">
        <v>-10.386738993825851</v>
      </c>
      <c r="BU165" s="44">
        <v>-6.0923122981620281</v>
      </c>
      <c r="BV165" s="44">
        <v>-7.9796665053066373</v>
      </c>
      <c r="BW165" s="44">
        <v>3.5437589208626719</v>
      </c>
      <c r="BX165" s="44">
        <v>-3.3865685478529599</v>
      </c>
      <c r="BY165" s="44">
        <v>-0.26277092245378936</v>
      </c>
      <c r="BZ165" s="44">
        <v>7.7207597635103847E-2</v>
      </c>
      <c r="CA165" s="44">
        <v>8.6154400804534834E-2</v>
      </c>
      <c r="CB165" s="44">
        <v>-1.3793319568803821</v>
      </c>
      <c r="CC165" s="44">
        <v>2.1538600201130367E-2</v>
      </c>
      <c r="CD165" s="44">
        <v>-1.871642818620501</v>
      </c>
      <c r="CE165" s="44">
        <v>-5.7723448539027195E-2</v>
      </c>
      <c r="CF165" s="44">
        <v>5.7698195286732528</v>
      </c>
      <c r="CG165" s="44">
        <v>1.0339163764467896</v>
      </c>
      <c r="CH165" s="44">
        <v>1.2376525322180354</v>
      </c>
      <c r="CI165" s="44">
        <v>4.4280647178757802</v>
      </c>
      <c r="CJ165" s="44">
        <v>-8.7101780708879403E-2</v>
      </c>
      <c r="CK165" s="44">
        <v>-0.20126271694677336</v>
      </c>
      <c r="CL165" s="44">
        <v>-0.78019085237699559</v>
      </c>
      <c r="CM165" s="44">
        <v>0.13874125216541189</v>
      </c>
      <c r="CN165" s="44">
        <v>-2.697235748863946</v>
      </c>
      <c r="CO165" s="44">
        <v>-0.13787481756130154</v>
      </c>
      <c r="CP165" s="44">
        <v>4.0271567587525474E-2</v>
      </c>
      <c r="CQ165" s="44">
        <v>-0.18514618358231644</v>
      </c>
      <c r="CR165" s="44">
        <v>-1.0173585823823397</v>
      </c>
      <c r="CS165" s="44">
        <v>-0.11817841505254495</v>
      </c>
      <c r="CT165" s="44">
        <v>-1.2948640111000103</v>
      </c>
      <c r="CU165" s="44">
        <v>1.5914693227073295E-2</v>
      </c>
      <c r="CV165" s="44">
        <v>-0.66301422619636696</v>
      </c>
      <c r="CW165" s="44">
        <v>0.72132073191345891</v>
      </c>
      <c r="CX165" s="44">
        <v>-0.31576159292933115</v>
      </c>
      <c r="CY165" s="44">
        <v>1.017390889335746</v>
      </c>
      <c r="CZ165" s="44">
        <v>-1.022405147299245</v>
      </c>
      <c r="DA165" s="44">
        <v>-0.22194314809786594</v>
      </c>
      <c r="DB165" s="44">
        <v>-0.72393161770361647</v>
      </c>
      <c r="DC165" s="44">
        <v>-0.1176843414154771</v>
      </c>
      <c r="DD165" s="45">
        <v>760</v>
      </c>
      <c r="DE165" s="45">
        <v>6428</v>
      </c>
      <c r="DF165" s="44">
        <v>-6.6339066339066388</v>
      </c>
      <c r="DG165" s="44">
        <v>5.2588600359301019</v>
      </c>
      <c r="DH165" s="45">
        <v>2359</v>
      </c>
      <c r="DI165" s="45">
        <v>27444</v>
      </c>
      <c r="DJ165" s="44">
        <v>16.897918731417239</v>
      </c>
      <c r="DK165" s="44">
        <v>20.093335659455679</v>
      </c>
    </row>
    <row r="166" spans="1:115" x14ac:dyDescent="0.2">
      <c r="A166" s="42">
        <v>2024</v>
      </c>
      <c r="B166" s="42" t="s">
        <v>172</v>
      </c>
      <c r="C166" s="42" t="s">
        <v>173</v>
      </c>
      <c r="D166" s="43">
        <v>109.73695073748171</v>
      </c>
      <c r="E166" s="43">
        <v>106.51043092591578</v>
      </c>
      <c r="F166" s="43">
        <v>105.16131105042857</v>
      </c>
      <c r="G166" s="43">
        <v>118.37971893083494</v>
      </c>
      <c r="H166" s="43">
        <v>78.284431793299774</v>
      </c>
      <c r="I166" s="43">
        <v>68.698471514590082</v>
      </c>
      <c r="J166" s="43">
        <v>105.93950004744252</v>
      </c>
      <c r="K166" s="43">
        <v>130.61412909075923</v>
      </c>
      <c r="L166" s="43">
        <v>165.78053931914502</v>
      </c>
      <c r="M166" s="43">
        <v>147.29461130490597</v>
      </c>
      <c r="N166" s="43">
        <v>134.30250764286754</v>
      </c>
      <c r="O166" s="43">
        <v>165.80365795616839</v>
      </c>
      <c r="P166" s="43">
        <v>142.04789668375179</v>
      </c>
      <c r="Q166" s="43">
        <v>136.15253250999945</v>
      </c>
      <c r="R166" s="43">
        <v>300.0481943303198</v>
      </c>
      <c r="S166" s="43">
        <v>153.12914989668818</v>
      </c>
      <c r="T166" s="43">
        <v>225.6701211668283</v>
      </c>
      <c r="U166" s="43">
        <v>200.59774950531093</v>
      </c>
      <c r="V166" s="43">
        <v>181.66783354030022</v>
      </c>
      <c r="W166" s="43">
        <v>238.24449481171541</v>
      </c>
      <c r="X166" s="43">
        <v>165.80268272951372</v>
      </c>
      <c r="Y166" s="43">
        <v>183.18509487940776</v>
      </c>
      <c r="Z166" s="43">
        <v>348.57097262456369</v>
      </c>
      <c r="AA166" s="43">
        <v>216.74974950397487</v>
      </c>
      <c r="AB166" s="44">
        <v>-4.1827630683625721</v>
      </c>
      <c r="AC166" s="44">
        <v>-2.466907340553548</v>
      </c>
      <c r="AD166" s="44">
        <v>-0.39647347290945323</v>
      </c>
      <c r="AE166" s="44">
        <v>-1.9485092730260556</v>
      </c>
      <c r="AF166" s="44">
        <v>-13.248407643312088</v>
      </c>
      <c r="AG166" s="44">
        <v>-0.1615508885298822</v>
      </c>
      <c r="AH166" s="44">
        <v>-17.362404377847174</v>
      </c>
      <c r="AI166" s="44">
        <v>3.6176724476183253</v>
      </c>
      <c r="AJ166" s="44">
        <v>5.4762333991682066</v>
      </c>
      <c r="AK166" s="44">
        <v>21.009049630325215</v>
      </c>
      <c r="AL166" s="44">
        <v>-3.796383333442821</v>
      </c>
      <c r="AM166" s="44">
        <v>6.3633889542658695</v>
      </c>
      <c r="AN166" s="44">
        <v>6.7480435950604711</v>
      </c>
      <c r="AO166" s="44">
        <v>-2.3112906698056657</v>
      </c>
      <c r="AP166" s="44">
        <v>-6.5907840680768492</v>
      </c>
      <c r="AQ166" s="44">
        <v>8.1680093722714897</v>
      </c>
      <c r="AR166" s="44">
        <v>5.7049939065145105</v>
      </c>
      <c r="AS166" s="44">
        <v>19.196033868800399</v>
      </c>
      <c r="AT166" s="44">
        <v>-4.4603084301240603</v>
      </c>
      <c r="AU166" s="44">
        <v>6.3107591927314965</v>
      </c>
      <c r="AV166" s="44">
        <v>4.1107252918030746</v>
      </c>
      <c r="AW166" s="44">
        <v>-0.23641652379261524</v>
      </c>
      <c r="AX166" s="44">
        <v>-4.955196868807743</v>
      </c>
      <c r="AY166" s="44">
        <v>11.643001337685433</v>
      </c>
      <c r="AZ166" s="44">
        <v>-2.7767685352935723</v>
      </c>
      <c r="BA166" s="44">
        <v>-2.0924105785793845</v>
      </c>
      <c r="BB166" s="44">
        <v>0.31978151891547402</v>
      </c>
      <c r="BC166" s="44">
        <v>-0.46555369541582126</v>
      </c>
      <c r="BD166" s="44">
        <v>-11.039689518207464</v>
      </c>
      <c r="BE166" s="44">
        <v>-3.9189189189189344</v>
      </c>
      <c r="BF166" s="44">
        <v>-12.942488134923014</v>
      </c>
      <c r="BG166" s="44">
        <v>0.44051985329294219</v>
      </c>
      <c r="BH166" s="44">
        <v>1.7460398991597792E-2</v>
      </c>
      <c r="BI166" s="44">
        <v>7.0478425776311804</v>
      </c>
      <c r="BJ166" s="44">
        <v>-4.4602283578129898</v>
      </c>
      <c r="BK166" s="44">
        <v>2.349827439734975</v>
      </c>
      <c r="BL166" s="44">
        <v>-7.8957580258013582</v>
      </c>
      <c r="BM166" s="44">
        <v>-8.1019055488635967</v>
      </c>
      <c r="BN166" s="44">
        <v>-9.7599315497406192</v>
      </c>
      <c r="BO166" s="44">
        <v>-1.069441230473811</v>
      </c>
      <c r="BP166" s="44">
        <v>1.4114680270566726</v>
      </c>
      <c r="BQ166" s="44">
        <v>4.1908310157428019</v>
      </c>
      <c r="BR166" s="44">
        <v>-4.6244610049624768</v>
      </c>
      <c r="BS166" s="44">
        <v>4.1346532919649182</v>
      </c>
      <c r="BT166" s="44">
        <v>-8.9472655096894513</v>
      </c>
      <c r="BU166" s="44">
        <v>-5.2983198781827445</v>
      </c>
      <c r="BV166" s="44">
        <v>-7.3777021236437363</v>
      </c>
      <c r="BW166" s="44">
        <v>4.3268332587862224</v>
      </c>
      <c r="BX166" s="44">
        <v>-4.6032480192760943</v>
      </c>
      <c r="BY166" s="44">
        <v>-0.1696821518113624</v>
      </c>
      <c r="BZ166" s="44">
        <v>2.546824041432702E-2</v>
      </c>
      <c r="CA166" s="44">
        <v>-1.0346472671424616</v>
      </c>
      <c r="CB166" s="44">
        <v>-1.1761870132875429</v>
      </c>
      <c r="CC166" s="44">
        <v>-4.1385890685698458E-3</v>
      </c>
      <c r="CD166" s="44">
        <v>-2.6256391505026535</v>
      </c>
      <c r="CE166" s="44">
        <v>0.38157791212214076</v>
      </c>
      <c r="CF166" s="44">
        <v>4.7242566189671606</v>
      </c>
      <c r="CG166" s="44">
        <v>2.234385098596499</v>
      </c>
      <c r="CH166" s="44">
        <v>-0.21970857301669125</v>
      </c>
      <c r="CI166" s="44">
        <v>3.3737714692256238</v>
      </c>
      <c r="CJ166" s="44">
        <v>0.61289608581519939</v>
      </c>
      <c r="CK166" s="44">
        <v>-0.14421060483938045</v>
      </c>
      <c r="CL166" s="44">
        <v>-1.4872966889351158</v>
      </c>
      <c r="CM166" s="44">
        <v>0.35441983212110356</v>
      </c>
      <c r="CN166" s="44">
        <v>-2.8704643775078438</v>
      </c>
      <c r="CO166" s="44">
        <v>-0.14963259734724693</v>
      </c>
      <c r="CP166" s="44">
        <v>3.8265880567785578E-2</v>
      </c>
      <c r="CQ166" s="44">
        <v>-0.25897949540869708</v>
      </c>
      <c r="CR166" s="44">
        <v>-1.033328186680706</v>
      </c>
      <c r="CS166" s="44">
        <v>-0.10395149190710315</v>
      </c>
      <c r="CT166" s="44">
        <v>-1.4105338771362952</v>
      </c>
      <c r="CU166" s="44">
        <v>4.7695390404435746E-2</v>
      </c>
      <c r="CV166" s="44">
        <v>-8.0589983092067996E-2</v>
      </c>
      <c r="CW166" s="44">
        <v>0.88007833734390051</v>
      </c>
      <c r="CX166" s="44">
        <v>-0.31482982876572746</v>
      </c>
      <c r="CY166" s="44">
        <v>1.280001345716818</v>
      </c>
      <c r="CZ166" s="44">
        <v>-0.83968724536231742</v>
      </c>
      <c r="DA166" s="44">
        <v>-0.21227095589078612</v>
      </c>
      <c r="DB166" s="44">
        <v>-0.80889895618849661</v>
      </c>
      <c r="DC166" s="44">
        <v>-6.4982679945395541E-2</v>
      </c>
      <c r="DD166" s="45">
        <v>1044</v>
      </c>
      <c r="DE166" s="45">
        <v>7472</v>
      </c>
      <c r="DF166" s="44">
        <v>36.649214659685867</v>
      </c>
      <c r="DG166" s="44">
        <v>8.7411064324088841</v>
      </c>
      <c r="DH166" s="45">
        <v>2873</v>
      </c>
      <c r="DI166" s="45">
        <v>30317</v>
      </c>
      <c r="DJ166" s="44">
        <v>52.575677110993091</v>
      </c>
      <c r="DK166" s="44">
        <v>22.558542581919315</v>
      </c>
    </row>
    <row r="167" spans="1:115" x14ac:dyDescent="0.2">
      <c r="A167" s="42" t="s">
        <v>493</v>
      </c>
      <c r="B167" s="42" t="s">
        <v>160</v>
      </c>
      <c r="C167" s="42" t="s">
        <v>173</v>
      </c>
      <c r="D167" s="43">
        <v>105.8814162887637</v>
      </c>
      <c r="E167" s="43">
        <v>106.97037726550948</v>
      </c>
      <c r="F167" s="43">
        <v>104.19193008652653</v>
      </c>
      <c r="G167" s="43">
        <v>114.99744124709679</v>
      </c>
      <c r="H167" s="43">
        <v>76.748959929932141</v>
      </c>
      <c r="I167" s="43">
        <v>89.708198239925878</v>
      </c>
      <c r="J167" s="43">
        <v>82.602667189044766</v>
      </c>
      <c r="K167" s="43">
        <v>127.66630945511498</v>
      </c>
      <c r="L167" s="43">
        <v>121.52234789082638</v>
      </c>
      <c r="M167" s="43">
        <v>121.77451896881087</v>
      </c>
      <c r="N167" s="43">
        <v>146.53144937471143</v>
      </c>
      <c r="O167" s="43">
        <v>120.01877344563394</v>
      </c>
      <c r="P167" s="43">
        <v>117.39296760133418</v>
      </c>
      <c r="Q167" s="43">
        <v>148.61569408995527</v>
      </c>
      <c r="R167" s="43">
        <v>93.88447339056205</v>
      </c>
      <c r="S167" s="43">
        <v>132.71578081010085</v>
      </c>
      <c r="T167" s="43">
        <v>170.19395688100846</v>
      </c>
      <c r="U167" s="43">
        <v>167.69129906674246</v>
      </c>
      <c r="V167" s="43">
        <v>196.39495668307643</v>
      </c>
      <c r="W167" s="43">
        <v>177.9915852001343</v>
      </c>
      <c r="X167" s="43">
        <v>140.4944316693533</v>
      </c>
      <c r="Y167" s="43">
        <v>196.11866702940327</v>
      </c>
      <c r="Z167" s="43">
        <v>108.69596063113785</v>
      </c>
      <c r="AA167" s="43">
        <v>189.96062372426226</v>
      </c>
      <c r="AB167" s="44">
        <v>-1.9826968097986231</v>
      </c>
      <c r="AC167" s="44">
        <v>-0.54978619425780639</v>
      </c>
      <c r="AD167" s="44">
        <v>-0.4892162020650348</v>
      </c>
      <c r="AE167" s="44">
        <v>-2.0756234915527028</v>
      </c>
      <c r="AF167" s="44">
        <v>-12.489467278344712</v>
      </c>
      <c r="AG167" s="44">
        <v>24.153846153846125</v>
      </c>
      <c r="AH167" s="44">
        <v>-7.3699818770937124</v>
      </c>
      <c r="AI167" s="44">
        <v>3.3389382656737743</v>
      </c>
      <c r="AJ167" s="44">
        <v>10.310731758660818</v>
      </c>
      <c r="AK167" s="44">
        <v>28.01467393252144</v>
      </c>
      <c r="AL167" s="44">
        <v>7.626285407836253</v>
      </c>
      <c r="AM167" s="44">
        <v>5.1410196133593988</v>
      </c>
      <c r="AN167" s="44">
        <v>16.226801721077997</v>
      </c>
      <c r="AO167" s="44">
        <v>53.807523225496823</v>
      </c>
      <c r="AP167" s="44">
        <v>-0.74978634782680853</v>
      </c>
      <c r="AQ167" s="44">
        <v>7.6680638025061532</v>
      </c>
      <c r="AR167" s="44">
        <v>10.358427838027783</v>
      </c>
      <c r="AS167" s="44">
        <v>26.362391777241314</v>
      </c>
      <c r="AT167" s="44">
        <v>6.451747879835068</v>
      </c>
      <c r="AU167" s="44">
        <v>5.8071904040911893</v>
      </c>
      <c r="AV167" s="44">
        <v>13.902167701417634</v>
      </c>
      <c r="AW167" s="44">
        <v>56.731767295118509</v>
      </c>
      <c r="AX167" s="44">
        <v>0.51634389706727291</v>
      </c>
      <c r="AY167" s="44">
        <v>11.467068895826005</v>
      </c>
      <c r="AZ167" s="44">
        <v>-1.9826968097986231</v>
      </c>
      <c r="BA167" s="44">
        <v>-0.54978619425780639</v>
      </c>
      <c r="BB167" s="44">
        <v>-0.4892162020650348</v>
      </c>
      <c r="BC167" s="44">
        <v>-2.0756234915527028</v>
      </c>
      <c r="BD167" s="44">
        <v>-12.489467278344712</v>
      </c>
      <c r="BE167" s="44">
        <v>24.153846153846125</v>
      </c>
      <c r="BF167" s="44">
        <v>-7.3699818770937124</v>
      </c>
      <c r="BG167" s="44">
        <v>3.3389382656737743</v>
      </c>
      <c r="BH167" s="44">
        <v>10.310731758660818</v>
      </c>
      <c r="BI167" s="44">
        <v>28.01467393252144</v>
      </c>
      <c r="BJ167" s="44">
        <v>7.626285407836253</v>
      </c>
      <c r="BK167" s="44">
        <v>5.1410196133593988</v>
      </c>
      <c r="BL167" s="44">
        <v>16.226801721077997</v>
      </c>
      <c r="BM167" s="44">
        <v>53.807523225496823</v>
      </c>
      <c r="BN167" s="44">
        <v>-0.74978634782680853</v>
      </c>
      <c r="BO167" s="44">
        <v>7.6680638025061532</v>
      </c>
      <c r="BP167" s="44">
        <v>10.358427838027783</v>
      </c>
      <c r="BQ167" s="44">
        <v>26.362391777241314</v>
      </c>
      <c r="BR167" s="44">
        <v>6.451747879835068</v>
      </c>
      <c r="BS167" s="44">
        <v>5.8071904040911893</v>
      </c>
      <c r="BT167" s="44">
        <v>13.902167701417634</v>
      </c>
      <c r="BU167" s="44">
        <v>56.731767295118509</v>
      </c>
      <c r="BV167" s="44">
        <v>0.51634389706727291</v>
      </c>
      <c r="BW167" s="44">
        <v>11.467068895826005</v>
      </c>
      <c r="BX167" s="44">
        <v>-1.93985668623462</v>
      </c>
      <c r="BY167" s="44">
        <v>-3.9506023245491108E-2</v>
      </c>
      <c r="BZ167" s="44">
        <v>1.6882915911810452E-2</v>
      </c>
      <c r="CA167" s="44">
        <v>-1.1500642322575909</v>
      </c>
      <c r="CB167" s="44">
        <v>-1.1755236694602438</v>
      </c>
      <c r="CC167" s="44">
        <v>0.68916062772687869</v>
      </c>
      <c r="CD167" s="44">
        <v>-0.62933722109799461</v>
      </c>
      <c r="CE167" s="44">
        <v>0.34853091618798632</v>
      </c>
      <c r="CF167" s="44">
        <v>10.579011667368746</v>
      </c>
      <c r="CG167" s="44">
        <v>3.3386300406888201</v>
      </c>
      <c r="CH167" s="44">
        <v>0.51366753513425123</v>
      </c>
      <c r="CI167" s="44">
        <v>3.0690290088779806</v>
      </c>
      <c r="CJ167" s="44">
        <v>1.7335609370135199</v>
      </c>
      <c r="CK167" s="44">
        <v>1.4457510926751218</v>
      </c>
      <c r="CL167" s="44">
        <v>5.5759201829802957E-2</v>
      </c>
      <c r="CM167" s="44">
        <v>0.42261385114929906</v>
      </c>
      <c r="CN167" s="44">
        <v>-2.8529696410404171</v>
      </c>
      <c r="CO167" s="44">
        <v>-0.15234424561053836</v>
      </c>
      <c r="CP167" s="44">
        <v>4.5656176894335078E-2</v>
      </c>
      <c r="CQ167" s="44">
        <v>-0.38284144937117043</v>
      </c>
      <c r="CR167" s="44">
        <v>-1.0890272573927866</v>
      </c>
      <c r="CS167" s="44">
        <v>-4.3578377585993804E-2</v>
      </c>
      <c r="CT167" s="44">
        <v>-1.2818319943063081</v>
      </c>
      <c r="CU167" s="44">
        <v>5.0997506332036313E-2</v>
      </c>
      <c r="CV167" s="44">
        <v>1.2983210469769375</v>
      </c>
      <c r="CW167" s="44">
        <v>1.215747965954183</v>
      </c>
      <c r="CX167" s="44">
        <v>-0.14527024516165554</v>
      </c>
      <c r="CY167" s="44">
        <v>1.5695175364548397</v>
      </c>
      <c r="CZ167" s="44">
        <v>-0.58528636107152598</v>
      </c>
      <c r="DA167" s="44">
        <v>-2.4597603732685672E-2</v>
      </c>
      <c r="DB167" s="44">
        <v>-0.70509113580316263</v>
      </c>
      <c r="DC167" s="44">
        <v>-2.6699109663010871E-2</v>
      </c>
      <c r="DD167" s="45">
        <v>505</v>
      </c>
      <c r="DE167" s="45">
        <v>505</v>
      </c>
      <c r="DF167" s="44">
        <v>0</v>
      </c>
      <c r="DG167" s="44">
        <v>0</v>
      </c>
      <c r="DH167" s="45">
        <v>2986</v>
      </c>
      <c r="DI167" s="45">
        <v>2986</v>
      </c>
      <c r="DJ167" s="44">
        <v>0</v>
      </c>
      <c r="DK167" s="44">
        <v>0</v>
      </c>
    </row>
    <row r="168" spans="1:115" x14ac:dyDescent="0.2">
      <c r="A168" s="42" t="s">
        <v>493</v>
      </c>
      <c r="B168" s="42" t="s">
        <v>162</v>
      </c>
      <c r="C168" s="42" t="s">
        <v>173</v>
      </c>
      <c r="D168" s="43">
        <v>103.7756899934175</v>
      </c>
      <c r="E168" s="43">
        <v>108.41592290423259</v>
      </c>
      <c r="F168" s="43">
        <v>104.40673609558031</v>
      </c>
      <c r="G168" s="43">
        <v>111.79466992087548</v>
      </c>
      <c r="H168" s="43">
        <v>76.453361068535159</v>
      </c>
      <c r="I168" s="43">
        <v>84.48355720240852</v>
      </c>
      <c r="J168" s="43">
        <v>78.425274937176908</v>
      </c>
      <c r="K168" s="43">
        <v>128.6258346385294</v>
      </c>
      <c r="L168" s="43">
        <v>114.44931788150024</v>
      </c>
      <c r="M168" s="43">
        <v>110.39103209597232</v>
      </c>
      <c r="N168" s="43">
        <v>125.91523233271795</v>
      </c>
      <c r="O168" s="43">
        <v>116.23850084467109</v>
      </c>
      <c r="P168" s="43">
        <v>106.06398280365352</v>
      </c>
      <c r="Q168" s="43">
        <v>150.66485381419156</v>
      </c>
      <c r="R168" s="43">
        <v>86.971599573070407</v>
      </c>
      <c r="S168" s="43">
        <v>123.74562044067672</v>
      </c>
      <c r="T168" s="43">
        <v>161.16108632762254</v>
      </c>
      <c r="U168" s="43">
        <v>151.67662092137118</v>
      </c>
      <c r="V168" s="43">
        <v>170.65072429516621</v>
      </c>
      <c r="W168" s="43">
        <v>173.24639648199997</v>
      </c>
      <c r="X168" s="43">
        <v>126.63865358535276</v>
      </c>
      <c r="Y168" s="43">
        <v>198.98844654339229</v>
      </c>
      <c r="Z168" s="43">
        <v>101.17429200490523</v>
      </c>
      <c r="AA168" s="43">
        <v>177.70497004572326</v>
      </c>
      <c r="AB168" s="44">
        <v>-4.6174438100528237</v>
      </c>
      <c r="AC168" s="44">
        <v>0.2430133657351119</v>
      </c>
      <c r="AD168" s="44">
        <v>-1.4607267246121491</v>
      </c>
      <c r="AE168" s="44">
        <v>-6.3474475662841261</v>
      </c>
      <c r="AF168" s="44">
        <v>-12.391795257809534</v>
      </c>
      <c r="AG168" s="44">
        <v>22.580645161290324</v>
      </c>
      <c r="AH168" s="44">
        <v>-10.403670238061903</v>
      </c>
      <c r="AI168" s="44">
        <v>3.6178181528408571</v>
      </c>
      <c r="AJ168" s="44">
        <v>8.3386835338776777</v>
      </c>
      <c r="AK168" s="44">
        <v>26.704008710679727</v>
      </c>
      <c r="AL168" s="44">
        <v>14.703647073354386</v>
      </c>
      <c r="AM168" s="44">
        <v>3.01092059632182</v>
      </c>
      <c r="AN168" s="44">
        <v>7.8753752629297402</v>
      </c>
      <c r="AO168" s="44">
        <v>32.045134895304002</v>
      </c>
      <c r="AP168" s="44">
        <v>7.0486312059407696</v>
      </c>
      <c r="AQ168" s="44">
        <v>6.2403447588181615</v>
      </c>
      <c r="AR168" s="44">
        <v>8.3333712600716314</v>
      </c>
      <c r="AS168" s="44">
        <v>25.058229437122527</v>
      </c>
      <c r="AT168" s="44">
        <v>14.219902188816768</v>
      </c>
      <c r="AU168" s="44">
        <v>3.4812793855681035</v>
      </c>
      <c r="AV168" s="44">
        <v>6.1073286776575531</v>
      </c>
      <c r="AW168" s="44">
        <v>33.984604039553901</v>
      </c>
      <c r="AX168" s="44">
        <v>8.1645524825235007</v>
      </c>
      <c r="AY168" s="44">
        <v>10.058487797296189</v>
      </c>
      <c r="AZ168" s="44">
        <v>-3.3047866864241771</v>
      </c>
      <c r="BA168" s="44">
        <v>-0.15229972586050522</v>
      </c>
      <c r="BB168" s="44">
        <v>-0.97785447231468758</v>
      </c>
      <c r="BC168" s="44">
        <v>-4.2290045880710059</v>
      </c>
      <c r="BD168" s="44">
        <v>-12.440752733586713</v>
      </c>
      <c r="BE168" s="44">
        <v>23.385826771653527</v>
      </c>
      <c r="BF168" s="44">
        <v>-8.8727222337698137</v>
      </c>
      <c r="BG168" s="44">
        <v>3.4787123572170175</v>
      </c>
      <c r="BH168" s="44">
        <v>9.3453752111626542</v>
      </c>
      <c r="BI168" s="44">
        <v>27.388108654104947</v>
      </c>
      <c r="BJ168" s="44">
        <v>10.785460362474142</v>
      </c>
      <c r="BK168" s="44">
        <v>4.0821135450705093</v>
      </c>
      <c r="BL168" s="44">
        <v>12.107285270910539</v>
      </c>
      <c r="BM168" s="44">
        <v>42.02389494289833</v>
      </c>
      <c r="BN168" s="44">
        <v>2.8534142468834123</v>
      </c>
      <c r="BO168" s="44">
        <v>6.9744127989081584</v>
      </c>
      <c r="BP168" s="44">
        <v>9.3641302002552163</v>
      </c>
      <c r="BQ168" s="44">
        <v>25.739634333308214</v>
      </c>
      <c r="BR168" s="44">
        <v>9.9276787889016838</v>
      </c>
      <c r="BS168" s="44">
        <v>4.6470223067213379</v>
      </c>
      <c r="BT168" s="44">
        <v>10.068935392131451</v>
      </c>
      <c r="BU168" s="44">
        <v>44.386200113573906</v>
      </c>
      <c r="BV168" s="44">
        <v>4.0636030097693121</v>
      </c>
      <c r="BW168" s="44">
        <v>10.781780716358602</v>
      </c>
      <c r="BX168" s="44">
        <v>-4.8378445947007407</v>
      </c>
      <c r="BY168" s="44">
        <v>1.7406550256984593E-2</v>
      </c>
      <c r="BZ168" s="44">
        <v>-8.5359044536476331E-2</v>
      </c>
      <c r="CA168" s="44">
        <v>-3.4900133265254998</v>
      </c>
      <c r="CB168" s="44">
        <v>-1.1462213344224623</v>
      </c>
      <c r="CC168" s="44">
        <v>0.60922925899447611</v>
      </c>
      <c r="CD168" s="44">
        <v>-1.1206088390443281</v>
      </c>
      <c r="CE168" s="44">
        <v>0.37772214057657466</v>
      </c>
      <c r="CF168" s="44">
        <v>8.2636474703570428</v>
      </c>
      <c r="CG168" s="44">
        <v>3.0214638982708029</v>
      </c>
      <c r="CH168" s="44">
        <v>1.0003813148806795</v>
      </c>
      <c r="CI168" s="44">
        <v>1.7278367260560992</v>
      </c>
      <c r="CJ168" s="44">
        <v>0.85329925923999184</v>
      </c>
      <c r="CK168" s="44">
        <v>1.0582645422232912</v>
      </c>
      <c r="CL168" s="44">
        <v>0.33357883037666985</v>
      </c>
      <c r="CM168" s="44">
        <v>0.2688228993094911</v>
      </c>
      <c r="CN168" s="44">
        <v>-3.4963156326689102</v>
      </c>
      <c r="CO168" s="44">
        <v>-1.0921515731621501E-2</v>
      </c>
      <c r="CP168" s="44">
        <v>-5.8472114999958441E-2</v>
      </c>
      <c r="CQ168" s="44">
        <v>-2.3153613351036282</v>
      </c>
      <c r="CR168" s="44">
        <v>-1.1581175281810787</v>
      </c>
      <c r="CS168" s="44">
        <v>0.6487380344582816</v>
      </c>
      <c r="CT168" s="44">
        <v>-0.96521235602999189</v>
      </c>
      <c r="CU168" s="44">
        <v>0.36303118291907688</v>
      </c>
      <c r="CV168" s="44">
        <v>9.2968398229410951</v>
      </c>
      <c r="CW168" s="44">
        <v>3.1731933846471572</v>
      </c>
      <c r="CX168" s="44">
        <v>0.80432468195755558</v>
      </c>
      <c r="CY168" s="44">
        <v>2.3063027919415875</v>
      </c>
      <c r="CZ168" s="44">
        <v>1.2749835179669062</v>
      </c>
      <c r="DA168" s="44">
        <v>1.2548779843550009</v>
      </c>
      <c r="DB168" s="44">
        <v>0.13617914422275829</v>
      </c>
      <c r="DC168" s="44">
        <v>0.34697831785018046</v>
      </c>
      <c r="DD168" s="45">
        <v>648</v>
      </c>
      <c r="DE168" s="45">
        <v>1153</v>
      </c>
      <c r="DF168" s="44">
        <v>0</v>
      </c>
      <c r="DG168" s="44">
        <v>0</v>
      </c>
      <c r="DH168" s="45">
        <v>3140</v>
      </c>
      <c r="DI168" s="45">
        <v>6126</v>
      </c>
      <c r="DJ168" s="44">
        <v>0</v>
      </c>
      <c r="DK168" s="44">
        <v>0</v>
      </c>
    </row>
    <row r="169" spans="1:115" x14ac:dyDescent="0.2">
      <c r="A169" s="42" t="s">
        <v>493</v>
      </c>
      <c r="B169" s="42" t="s">
        <v>163</v>
      </c>
      <c r="C169" s="42" t="s">
        <v>173</v>
      </c>
      <c r="D169" s="43">
        <v>103.80077495307802</v>
      </c>
      <c r="E169" s="43">
        <v>108.67874938400044</v>
      </c>
      <c r="F169" s="43">
        <v>105.13927966493416</v>
      </c>
      <c r="G169" s="43">
        <v>112.01196709050112</v>
      </c>
      <c r="H169" s="43">
        <v>75.139588351215252</v>
      </c>
      <c r="I169" s="43">
        <v>83.705419175544222</v>
      </c>
      <c r="J169" s="43">
        <v>78.334674987986318</v>
      </c>
      <c r="K169" s="43">
        <v>129.08086719973625</v>
      </c>
      <c r="L169" s="43">
        <v>121.65431382837994</v>
      </c>
      <c r="M169" s="43">
        <v>116.00538351699031</v>
      </c>
      <c r="N169" s="43">
        <v>118.99492159391008</v>
      </c>
      <c r="O169" s="43">
        <v>129.05438478535183</v>
      </c>
      <c r="P169" s="43">
        <v>107.21155619589737</v>
      </c>
      <c r="Q169" s="43">
        <v>106.92387123508338</v>
      </c>
      <c r="R169" s="43">
        <v>96.055683515663105</v>
      </c>
      <c r="S169" s="43">
        <v>135.58837837669057</v>
      </c>
      <c r="T169" s="43">
        <v>172.7883039475376</v>
      </c>
      <c r="U169" s="43">
        <v>159.83459550012336</v>
      </c>
      <c r="V169" s="43">
        <v>162.18891217921308</v>
      </c>
      <c r="W169" s="43">
        <v>194.19353633766215</v>
      </c>
      <c r="X169" s="43">
        <v>126.08107117893002</v>
      </c>
      <c r="Y169" s="43">
        <v>140.67916661847983</v>
      </c>
      <c r="Z169" s="43">
        <v>112.10246681502463</v>
      </c>
      <c r="AA169" s="43">
        <v>195.80999890544084</v>
      </c>
      <c r="AB169" s="44">
        <v>-3.9249801102350768</v>
      </c>
      <c r="AC169" s="44">
        <v>1.7846153846153845</v>
      </c>
      <c r="AD169" s="44">
        <v>-0.52113189851696884</v>
      </c>
      <c r="AE169" s="44">
        <v>-5.8823529411764719</v>
      </c>
      <c r="AF169" s="44">
        <v>-12.262703739213787</v>
      </c>
      <c r="AG169" s="44">
        <v>31.873905429071804</v>
      </c>
      <c r="AH169" s="44">
        <v>-10.482133363181035</v>
      </c>
      <c r="AI169" s="44">
        <v>4.3502598960416083</v>
      </c>
      <c r="AJ169" s="44">
        <v>8.814483356920455</v>
      </c>
      <c r="AK169" s="44">
        <v>12.218976091353673</v>
      </c>
      <c r="AL169" s="44">
        <v>19.571320002299466</v>
      </c>
      <c r="AM169" s="44">
        <v>5.5717243016262907</v>
      </c>
      <c r="AN169" s="44">
        <v>13.313703316577419</v>
      </c>
      <c r="AO169" s="44">
        <v>56.819176040118705</v>
      </c>
      <c r="AP169" s="44">
        <v>-4.7406170195451569</v>
      </c>
      <c r="AQ169" s="44">
        <v>14.613636245908657</v>
      </c>
      <c r="AR169" s="44">
        <v>9.5113653679915089</v>
      </c>
      <c r="AS169" s="44">
        <v>11.886429501267347</v>
      </c>
      <c r="AT169" s="44">
        <v>19.272330759620715</v>
      </c>
      <c r="AU169" s="44">
        <v>6.9173709063147459</v>
      </c>
      <c r="AV169" s="44">
        <v>10.108043885292073</v>
      </c>
      <c r="AW169" s="44">
        <v>57.427685322603409</v>
      </c>
      <c r="AX169" s="44">
        <v>-3.4834477414481091</v>
      </c>
      <c r="AY169" s="44">
        <v>18.683321642190599</v>
      </c>
      <c r="AZ169" s="44">
        <v>-3.5110469982175707</v>
      </c>
      <c r="BA169" s="44">
        <v>0.48899755501219389</v>
      </c>
      <c r="BB169" s="44">
        <v>-0.82526638350970405</v>
      </c>
      <c r="BC169" s="44">
        <v>-4.782008390420045</v>
      </c>
      <c r="BD169" s="44">
        <v>-12.382242666750665</v>
      </c>
      <c r="BE169" s="44">
        <v>26.018468223791391</v>
      </c>
      <c r="BF169" s="44">
        <v>-9.4057570758651181</v>
      </c>
      <c r="BG169" s="44">
        <v>3.7690115334416463</v>
      </c>
      <c r="BH169" s="44">
        <v>9.1642003037301514</v>
      </c>
      <c r="BI169" s="44">
        <v>21.898051817764362</v>
      </c>
      <c r="BJ169" s="44">
        <v>13.316576829439608</v>
      </c>
      <c r="BK169" s="44">
        <v>4.6035252032162077</v>
      </c>
      <c r="BL169" s="44">
        <v>12.495614203071369</v>
      </c>
      <c r="BM169" s="44">
        <v>45.640800261170526</v>
      </c>
      <c r="BN169" s="44">
        <v>8.5718165449000239E-2</v>
      </c>
      <c r="BO169" s="44">
        <v>9.4984880418238049</v>
      </c>
      <c r="BP169" s="44">
        <v>9.4145484465360862</v>
      </c>
      <c r="BQ169" s="44">
        <v>20.752835210045205</v>
      </c>
      <c r="BR169" s="44">
        <v>12.631999257702597</v>
      </c>
      <c r="BS169" s="44">
        <v>5.4442117884429431</v>
      </c>
      <c r="BT169" s="44">
        <v>10.081472201145925</v>
      </c>
      <c r="BU169" s="44">
        <v>47.596610303287655</v>
      </c>
      <c r="BV169" s="44">
        <v>1.3055364359361166</v>
      </c>
      <c r="BW169" s="44">
        <v>13.405491389266366</v>
      </c>
      <c r="BX169" s="44">
        <v>-3.924980110235083</v>
      </c>
      <c r="BY169" s="44">
        <v>0.12664755803426872</v>
      </c>
      <c r="BZ169" s="44">
        <v>-3.359351672298902E-2</v>
      </c>
      <c r="CA169" s="44">
        <v>-3.2360634656342615</v>
      </c>
      <c r="CB169" s="44">
        <v>-1.1171188050057246</v>
      </c>
      <c r="CC169" s="44">
        <v>0.79482260559437889</v>
      </c>
      <c r="CD169" s="44">
        <v>-0.93482118698792815</v>
      </c>
      <c r="CE169" s="44">
        <v>0.47514670048719176</v>
      </c>
      <c r="CF169" s="44">
        <v>8.8144833569204479</v>
      </c>
      <c r="CG169" s="44">
        <v>1.5467101426051797</v>
      </c>
      <c r="CH169" s="44">
        <v>1.1366387371631956</v>
      </c>
      <c r="CI169" s="44">
        <v>3.2652050246516855</v>
      </c>
      <c r="CJ169" s="44">
        <v>1.2692303294343481</v>
      </c>
      <c r="CK169" s="44">
        <v>1.0576061451340073</v>
      </c>
      <c r="CL169" s="44">
        <v>-0.28089185713523235</v>
      </c>
      <c r="CM169" s="44">
        <v>0.8199848350672273</v>
      </c>
      <c r="CN169" s="44">
        <v>-3.5110469982175658</v>
      </c>
      <c r="CO169" s="44">
        <v>3.4857687902907428E-2</v>
      </c>
      <c r="CP169" s="44">
        <v>-5.2956872011369775E-2</v>
      </c>
      <c r="CQ169" s="44">
        <v>-2.6157789963808598</v>
      </c>
      <c r="CR169" s="44">
        <v>-1.1415892788202975</v>
      </c>
      <c r="CS169" s="44">
        <v>0.69570135439557579</v>
      </c>
      <c r="CT169" s="44">
        <v>-0.84231112982531375</v>
      </c>
      <c r="CU169" s="44">
        <v>0.4110302365218112</v>
      </c>
      <c r="CV169" s="44">
        <v>9.1642003037301549</v>
      </c>
      <c r="CW169" s="44">
        <v>2.6136985078717503</v>
      </c>
      <c r="CX169" s="44">
        <v>0.91613410698099773</v>
      </c>
      <c r="CY169" s="44">
        <v>2.6302402016794262</v>
      </c>
      <c r="CZ169" s="44">
        <v>1.2629589566188455</v>
      </c>
      <c r="DA169" s="44">
        <v>1.185933539857186</v>
      </c>
      <c r="DB169" s="44">
        <v>4.7557948703525381E-3</v>
      </c>
      <c r="DC169" s="44">
        <v>0.55047919585156946</v>
      </c>
      <c r="DD169" s="45">
        <v>668</v>
      </c>
      <c r="DE169" s="45">
        <v>1821</v>
      </c>
      <c r="DF169" s="44">
        <v>31.237721021610998</v>
      </c>
      <c r="DG169" s="44">
        <v>26.98744769874477</v>
      </c>
      <c r="DH169" s="45">
        <v>3318</v>
      </c>
      <c r="DI169" s="45">
        <v>9444</v>
      </c>
      <c r="DJ169" s="44">
        <v>48.922800718132862</v>
      </c>
      <c r="DK169" s="44">
        <v>47.839699436443325</v>
      </c>
    </row>
    <row r="170" spans="1:115" x14ac:dyDescent="0.2">
      <c r="A170" s="42">
        <v>2019</v>
      </c>
      <c r="B170" s="42" t="s">
        <v>160</v>
      </c>
      <c r="C170" s="42" t="s">
        <v>47</v>
      </c>
      <c r="D170" s="43">
        <v>99.309770797158663</v>
      </c>
      <c r="E170" s="43">
        <v>99.513488924355613</v>
      </c>
      <c r="F170" s="43">
        <v>100.59477010592714</v>
      </c>
      <c r="G170" s="43">
        <v>98.185530873751219</v>
      </c>
      <c r="H170" s="43">
        <v>97.443616585451537</v>
      </c>
      <c r="I170" s="43">
        <v>101.61739820155071</v>
      </c>
      <c r="J170" s="43">
        <v>102.5566209363239</v>
      </c>
      <c r="K170" s="43">
        <v>100.31698258175066</v>
      </c>
      <c r="L170" s="43">
        <v>82.847974265785481</v>
      </c>
      <c r="M170" s="43">
        <v>70.931796760917194</v>
      </c>
      <c r="N170" s="43">
        <v>100.77630883076705</v>
      </c>
      <c r="O170" s="43">
        <v>88.977498744177126</v>
      </c>
      <c r="P170" s="43">
        <v>88.861507691278575</v>
      </c>
      <c r="Q170" s="43">
        <v>94.989415428235404</v>
      </c>
      <c r="R170" s="43">
        <v>84.126062889059853</v>
      </c>
      <c r="S170" s="43">
        <v>93.208996050255223</v>
      </c>
      <c r="T170" s="43">
        <v>81.577990933968678</v>
      </c>
      <c r="U170" s="43">
        <v>69.922511820242363</v>
      </c>
      <c r="V170" s="43">
        <v>98.183881926857609</v>
      </c>
      <c r="W170" s="43">
        <v>87.387717353705725</v>
      </c>
      <c r="X170" s="43">
        <v>88.309097501438004</v>
      </c>
      <c r="Y170" s="43">
        <v>92.961159804878889</v>
      </c>
      <c r="Z170" s="43">
        <v>83.8430592982522</v>
      </c>
      <c r="AA170" s="43">
        <v>91.914052741591064</v>
      </c>
      <c r="AB170" s="44"/>
      <c r="AC170" s="44"/>
      <c r="AD170" s="44"/>
      <c r="AE170" s="44"/>
      <c r="AF170" s="44"/>
      <c r="AG170" s="44"/>
      <c r="AH170" s="44"/>
      <c r="AI170" s="44"/>
      <c r="AJ170" s="44"/>
      <c r="AK170" s="44"/>
      <c r="AL170" s="44"/>
      <c r="AM170" s="44"/>
      <c r="AN170" s="44"/>
      <c r="AO170" s="44"/>
      <c r="AP170" s="44"/>
      <c r="AQ170" s="44"/>
      <c r="AR170" s="44"/>
      <c r="AS170" s="44"/>
      <c r="AT170" s="44"/>
      <c r="AU170" s="44"/>
      <c r="AV170" s="44"/>
      <c r="AW170" s="44"/>
      <c r="AX170" s="44"/>
      <c r="AY170" s="44"/>
      <c r="AZ170" s="44"/>
      <c r="BA170" s="44"/>
      <c r="BB170" s="44"/>
      <c r="BC170" s="44"/>
      <c r="BD170" s="44"/>
      <c r="BE170" s="44"/>
      <c r="BF170" s="44"/>
      <c r="BG170" s="44"/>
      <c r="BH170" s="44"/>
      <c r="BI170" s="44"/>
      <c r="BJ170" s="44"/>
      <c r="BK170" s="44"/>
      <c r="BL170" s="44"/>
      <c r="BM170" s="44"/>
      <c r="BN170" s="44"/>
      <c r="BO170" s="44"/>
      <c r="BP170" s="44"/>
      <c r="BQ170" s="44"/>
      <c r="BR170" s="44"/>
      <c r="BS170" s="44"/>
      <c r="BT170" s="44"/>
      <c r="BU170" s="44"/>
      <c r="BV170" s="44"/>
      <c r="BW170" s="44"/>
      <c r="BX170" s="44"/>
      <c r="BY170" s="44"/>
      <c r="BZ170" s="44"/>
      <c r="CA170" s="44"/>
      <c r="CB170" s="44"/>
      <c r="CC170" s="44"/>
      <c r="CD170" s="44"/>
      <c r="CE170" s="44"/>
      <c r="CF170" s="44"/>
      <c r="CG170" s="44"/>
      <c r="CH170" s="44"/>
      <c r="CI170" s="44"/>
      <c r="CJ170" s="44"/>
      <c r="CK170" s="44"/>
      <c r="CL170" s="44"/>
      <c r="CM170" s="44"/>
      <c r="CN170" s="44"/>
      <c r="CO170" s="44"/>
      <c r="CP170" s="44"/>
      <c r="CQ170" s="44"/>
      <c r="CR170" s="44"/>
      <c r="CS170" s="44"/>
      <c r="CT170" s="44"/>
      <c r="CU170" s="44"/>
      <c r="CV170" s="44"/>
      <c r="CW170" s="44"/>
      <c r="CX170" s="44"/>
      <c r="CY170" s="44"/>
      <c r="CZ170" s="44"/>
      <c r="DA170" s="44"/>
      <c r="DB170" s="44"/>
      <c r="DC170" s="44"/>
      <c r="DD170" s="45">
        <v>4453</v>
      </c>
      <c r="DE170" s="45">
        <v>4453</v>
      </c>
      <c r="DF170" s="44"/>
      <c r="DG170" s="44"/>
      <c r="DH170" s="45">
        <v>493</v>
      </c>
      <c r="DI170" s="45">
        <v>493</v>
      </c>
      <c r="DJ170" s="44"/>
      <c r="DK170" s="44"/>
    </row>
    <row r="171" spans="1:115" x14ac:dyDescent="0.2">
      <c r="A171" s="42">
        <v>2019</v>
      </c>
      <c r="B171" s="42" t="s">
        <v>162</v>
      </c>
      <c r="C171" s="42" t="s">
        <v>47</v>
      </c>
      <c r="D171" s="43">
        <v>98.37953702352074</v>
      </c>
      <c r="E171" s="43">
        <v>99.831147503064784</v>
      </c>
      <c r="F171" s="43">
        <v>101.31023739389006</v>
      </c>
      <c r="G171" s="43">
        <v>97.913685167414144</v>
      </c>
      <c r="H171" s="43">
        <v>97.923162437672048</v>
      </c>
      <c r="I171" s="43">
        <v>100.2707926202208</v>
      </c>
      <c r="J171" s="43">
        <v>96.590879129735711</v>
      </c>
      <c r="K171" s="43">
        <v>99.708632171992676</v>
      </c>
      <c r="L171" s="43">
        <v>86.50860596698665</v>
      </c>
      <c r="M171" s="43">
        <v>86.706987360631459</v>
      </c>
      <c r="N171" s="43">
        <v>96.400183170839711</v>
      </c>
      <c r="O171" s="43">
        <v>87.743682806775226</v>
      </c>
      <c r="P171" s="43">
        <v>85.879946732681873</v>
      </c>
      <c r="Q171" s="43">
        <v>83.792026323745944</v>
      </c>
      <c r="R171" s="43">
        <v>71.326979235015727</v>
      </c>
      <c r="S171" s="43">
        <v>89.453330139715504</v>
      </c>
      <c r="T171" s="43">
        <v>85.482853429277029</v>
      </c>
      <c r="U171" s="43">
        <v>85.713620377100824</v>
      </c>
      <c r="V171" s="43">
        <v>94.269618040578578</v>
      </c>
      <c r="W171" s="43">
        <v>86.619135562616918</v>
      </c>
      <c r="X171" s="43">
        <v>85.431874940319716</v>
      </c>
      <c r="Y171" s="43">
        <v>82.608165214981227</v>
      </c>
      <c r="Z171" s="43">
        <v>71.046157904203085</v>
      </c>
      <c r="AA171" s="43">
        <v>88.365295751555706</v>
      </c>
      <c r="AB171" s="44"/>
      <c r="AC171" s="44"/>
      <c r="AD171" s="44"/>
      <c r="AE171" s="44"/>
      <c r="AF171" s="44"/>
      <c r="AG171" s="44"/>
      <c r="AH171" s="44"/>
      <c r="AI171" s="44"/>
      <c r="AJ171" s="44"/>
      <c r="AK171" s="44"/>
      <c r="AL171" s="44"/>
      <c r="AM171" s="44"/>
      <c r="AN171" s="44"/>
      <c r="AO171" s="44"/>
      <c r="AP171" s="44"/>
      <c r="AQ171" s="44"/>
      <c r="AR171" s="44"/>
      <c r="AS171" s="44"/>
      <c r="AT171" s="44"/>
      <c r="AU171" s="44"/>
      <c r="AV171" s="44"/>
      <c r="AW171" s="44"/>
      <c r="AX171" s="44"/>
      <c r="AY171" s="44"/>
      <c r="AZ171" s="44"/>
      <c r="BA171" s="44"/>
      <c r="BB171" s="44"/>
      <c r="BC171" s="44"/>
      <c r="BD171" s="44"/>
      <c r="BE171" s="44"/>
      <c r="BF171" s="44"/>
      <c r="BG171" s="44"/>
      <c r="BH171" s="44"/>
      <c r="BI171" s="44"/>
      <c r="BJ171" s="44"/>
      <c r="BK171" s="44"/>
      <c r="BL171" s="44"/>
      <c r="BM171" s="44"/>
      <c r="BN171" s="44"/>
      <c r="BO171" s="44"/>
      <c r="BP171" s="44"/>
      <c r="BQ171" s="44"/>
      <c r="BR171" s="44"/>
      <c r="BS171" s="44"/>
      <c r="BT171" s="44"/>
      <c r="BU171" s="44"/>
      <c r="BV171" s="44"/>
      <c r="BW171" s="44"/>
      <c r="BX171" s="44"/>
      <c r="BY171" s="44"/>
      <c r="BZ171" s="44"/>
      <c r="CA171" s="44"/>
      <c r="CB171" s="44"/>
      <c r="CC171" s="44"/>
      <c r="CD171" s="44"/>
      <c r="CE171" s="44"/>
      <c r="CF171" s="44"/>
      <c r="CG171" s="44"/>
      <c r="CH171" s="44"/>
      <c r="CI171" s="44"/>
      <c r="CJ171" s="44"/>
      <c r="CK171" s="44"/>
      <c r="CL171" s="44"/>
      <c r="CM171" s="44"/>
      <c r="CN171" s="44"/>
      <c r="CO171" s="44"/>
      <c r="CP171" s="44"/>
      <c r="CQ171" s="44"/>
      <c r="CR171" s="44"/>
      <c r="CS171" s="44"/>
      <c r="CT171" s="44"/>
      <c r="CU171" s="44"/>
      <c r="CV171" s="44"/>
      <c r="CW171" s="44"/>
      <c r="CX171" s="44"/>
      <c r="CY171" s="44"/>
      <c r="CZ171" s="44"/>
      <c r="DA171" s="44"/>
      <c r="DB171" s="44"/>
      <c r="DC171" s="44"/>
      <c r="DD171" s="45">
        <v>5756</v>
      </c>
      <c r="DE171" s="45">
        <v>10209</v>
      </c>
      <c r="DF171" s="44"/>
      <c r="DG171" s="44"/>
      <c r="DH171" s="45">
        <v>797</v>
      </c>
      <c r="DI171" s="45">
        <v>1290</v>
      </c>
      <c r="DJ171" s="44"/>
      <c r="DK171" s="44"/>
    </row>
    <row r="172" spans="1:115" x14ac:dyDescent="0.2">
      <c r="A172" s="42">
        <v>2019</v>
      </c>
      <c r="B172" s="42" t="s">
        <v>163</v>
      </c>
      <c r="C172" s="42" t="s">
        <v>47</v>
      </c>
      <c r="D172" s="43">
        <v>98.250128708247146</v>
      </c>
      <c r="E172" s="43">
        <v>99.624515223710276</v>
      </c>
      <c r="F172" s="43">
        <v>102.11565872718138</v>
      </c>
      <c r="G172" s="43">
        <v>98.107535003034286</v>
      </c>
      <c r="H172" s="43">
        <v>96.799108971785927</v>
      </c>
      <c r="I172" s="43">
        <v>98.861737846196888</v>
      </c>
      <c r="J172" s="43">
        <v>95.747167854760932</v>
      </c>
      <c r="K172" s="43">
        <v>100.46746926218624</v>
      </c>
      <c r="L172" s="43">
        <v>95.072567187675247</v>
      </c>
      <c r="M172" s="43">
        <v>93.535861628688849</v>
      </c>
      <c r="N172" s="43">
        <v>95.666646304632224</v>
      </c>
      <c r="O172" s="43">
        <v>97.931008897838083</v>
      </c>
      <c r="P172" s="43">
        <v>97.313000798358019</v>
      </c>
      <c r="Q172" s="43">
        <v>89.791818726989987</v>
      </c>
      <c r="R172" s="43">
        <v>82.518834592018521</v>
      </c>
      <c r="S172" s="43">
        <v>105.61932596632353</v>
      </c>
      <c r="T172" s="43">
        <v>94.224560758468428</v>
      </c>
      <c r="U172" s="43">
        <v>92.751139908052508</v>
      </c>
      <c r="V172" s="43">
        <v>94.040540065312015</v>
      </c>
      <c r="W172" s="43">
        <v>96.965457735945677</v>
      </c>
      <c r="X172" s="43">
        <v>96.9588412376538</v>
      </c>
      <c r="Y172" s="43">
        <v>89.152251101390618</v>
      </c>
      <c r="Z172" s="43">
        <v>82.178606722159913</v>
      </c>
      <c r="AA172" s="43">
        <v>104.4411800862085</v>
      </c>
      <c r="AB172" s="44"/>
      <c r="AC172" s="44"/>
      <c r="AD172" s="44"/>
      <c r="AE172" s="44"/>
      <c r="AF172" s="44"/>
      <c r="AG172" s="44"/>
      <c r="AH172" s="44"/>
      <c r="AI172" s="44"/>
      <c r="AJ172" s="44"/>
      <c r="AK172" s="44"/>
      <c r="AL172" s="44"/>
      <c r="AM172" s="44"/>
      <c r="AN172" s="44"/>
      <c r="AO172" s="44"/>
      <c r="AP172" s="44"/>
      <c r="AQ172" s="44"/>
      <c r="AR172" s="44"/>
      <c r="AS172" s="44"/>
      <c r="AT172" s="44"/>
      <c r="AU172" s="44"/>
      <c r="AV172" s="44"/>
      <c r="AW172" s="44"/>
      <c r="AX172" s="44"/>
      <c r="AY172" s="44"/>
      <c r="AZ172" s="44"/>
      <c r="BA172" s="44"/>
      <c r="BB172" s="44"/>
      <c r="BC172" s="44"/>
      <c r="BD172" s="44"/>
      <c r="BE172" s="44"/>
      <c r="BF172" s="44"/>
      <c r="BG172" s="44"/>
      <c r="BH172" s="44"/>
      <c r="BI172" s="44"/>
      <c r="BJ172" s="44"/>
      <c r="BK172" s="44"/>
      <c r="BL172" s="44"/>
      <c r="BM172" s="44"/>
      <c r="BN172" s="44"/>
      <c r="BO172" s="44"/>
      <c r="BP172" s="44"/>
      <c r="BQ172" s="44"/>
      <c r="BR172" s="44"/>
      <c r="BS172" s="44"/>
      <c r="BT172" s="44"/>
      <c r="BU172" s="44"/>
      <c r="BV172" s="44"/>
      <c r="BW172" s="44"/>
      <c r="BX172" s="44"/>
      <c r="BY172" s="44"/>
      <c r="BZ172" s="44"/>
      <c r="CA172" s="44"/>
      <c r="CB172" s="44"/>
      <c r="CC172" s="44"/>
      <c r="CD172" s="44"/>
      <c r="CE172" s="44"/>
      <c r="CF172" s="44"/>
      <c r="CG172" s="44"/>
      <c r="CH172" s="44"/>
      <c r="CI172" s="44"/>
      <c r="CJ172" s="44"/>
      <c r="CK172" s="44"/>
      <c r="CL172" s="44"/>
      <c r="CM172" s="44"/>
      <c r="CN172" s="44"/>
      <c r="CO172" s="44"/>
      <c r="CP172" s="44"/>
      <c r="CQ172" s="44"/>
      <c r="CR172" s="44"/>
      <c r="CS172" s="44"/>
      <c r="CT172" s="44"/>
      <c r="CU172" s="44"/>
      <c r="CV172" s="44"/>
      <c r="CW172" s="44"/>
      <c r="CX172" s="44"/>
      <c r="CY172" s="44"/>
      <c r="CZ172" s="44"/>
      <c r="DA172" s="44"/>
      <c r="DB172" s="44"/>
      <c r="DC172" s="44"/>
      <c r="DD172" s="45">
        <v>5843</v>
      </c>
      <c r="DE172" s="45">
        <v>16052</v>
      </c>
      <c r="DF172" s="44"/>
      <c r="DG172" s="44"/>
      <c r="DH172" s="45">
        <v>390</v>
      </c>
      <c r="DI172" s="45">
        <v>1680</v>
      </c>
      <c r="DJ172" s="44"/>
      <c r="DK172" s="44"/>
    </row>
    <row r="173" spans="1:115" x14ac:dyDescent="0.2">
      <c r="A173" s="42">
        <v>2019</v>
      </c>
      <c r="B173" s="42" t="s">
        <v>164</v>
      </c>
      <c r="C173" s="42" t="s">
        <v>47</v>
      </c>
      <c r="D173" s="43">
        <v>98.022291815306545</v>
      </c>
      <c r="E173" s="43">
        <v>99.229755048227048</v>
      </c>
      <c r="F173" s="43">
        <v>101.02140102835355</v>
      </c>
      <c r="G173" s="43">
        <v>97.901467095057953</v>
      </c>
      <c r="H173" s="43">
        <v>96.355271305721459</v>
      </c>
      <c r="I173" s="43">
        <v>98.052769567906878</v>
      </c>
      <c r="J173" s="43">
        <v>96.05301319188392</v>
      </c>
      <c r="K173" s="43">
        <v>100.96055327858645</v>
      </c>
      <c r="L173" s="43">
        <v>90.857136652446414</v>
      </c>
      <c r="M173" s="43">
        <v>97.679053472142243</v>
      </c>
      <c r="N173" s="43">
        <v>94.518005136538847</v>
      </c>
      <c r="O173" s="43">
        <v>88.407216104807617</v>
      </c>
      <c r="P173" s="43">
        <v>84.691206011685665</v>
      </c>
      <c r="Q173" s="43">
        <v>80.742912731439574</v>
      </c>
      <c r="R173" s="43">
        <v>73.198037495129313</v>
      </c>
      <c r="S173" s="43">
        <v>95.84848692749884</v>
      </c>
      <c r="T173" s="43">
        <v>90.333016746453367</v>
      </c>
      <c r="U173" s="43">
        <v>96.971477456351479</v>
      </c>
      <c r="V173" s="43">
        <v>93.23792452362639</v>
      </c>
      <c r="W173" s="43">
        <v>88.025829336696063</v>
      </c>
      <c r="X173" s="43">
        <v>84.664208346441001</v>
      </c>
      <c r="Y173" s="43">
        <v>80.500228609484637</v>
      </c>
      <c r="Z173" s="43">
        <v>72.946414820496727</v>
      </c>
      <c r="AA173" s="43">
        <v>95.064121831615793</v>
      </c>
      <c r="AB173" s="44"/>
      <c r="AC173" s="44"/>
      <c r="AD173" s="44"/>
      <c r="AE173" s="44"/>
      <c r="AF173" s="44"/>
      <c r="AG173" s="44"/>
      <c r="AH173" s="44"/>
      <c r="AI173" s="44"/>
      <c r="AJ173" s="44"/>
      <c r="AK173" s="44"/>
      <c r="AL173" s="44"/>
      <c r="AM173" s="44"/>
      <c r="AN173" s="44"/>
      <c r="AO173" s="44"/>
      <c r="AP173" s="44"/>
      <c r="AQ173" s="44"/>
      <c r="AR173" s="44"/>
      <c r="AS173" s="44"/>
      <c r="AT173" s="44"/>
      <c r="AU173" s="44"/>
      <c r="AV173" s="44"/>
      <c r="AW173" s="44"/>
      <c r="AX173" s="44"/>
      <c r="AY173" s="44"/>
      <c r="AZ173" s="44"/>
      <c r="BA173" s="44"/>
      <c r="BB173" s="44"/>
      <c r="BC173" s="44"/>
      <c r="BD173" s="44"/>
      <c r="BE173" s="44"/>
      <c r="BF173" s="44"/>
      <c r="BG173" s="44"/>
      <c r="BH173" s="44"/>
      <c r="BI173" s="44"/>
      <c r="BJ173" s="44"/>
      <c r="BK173" s="44"/>
      <c r="BL173" s="44"/>
      <c r="BM173" s="44"/>
      <c r="BN173" s="44"/>
      <c r="BO173" s="44"/>
      <c r="BP173" s="44"/>
      <c r="BQ173" s="44"/>
      <c r="BR173" s="44"/>
      <c r="BS173" s="44"/>
      <c r="BT173" s="44"/>
      <c r="BU173" s="44"/>
      <c r="BV173" s="44"/>
      <c r="BW173" s="44"/>
      <c r="BX173" s="44"/>
      <c r="BY173" s="44"/>
      <c r="BZ173" s="44"/>
      <c r="CA173" s="44"/>
      <c r="CB173" s="44"/>
      <c r="CC173" s="44"/>
      <c r="CD173" s="44"/>
      <c r="CE173" s="44"/>
      <c r="CF173" s="44"/>
      <c r="CG173" s="44"/>
      <c r="CH173" s="44"/>
      <c r="CI173" s="44"/>
      <c r="CJ173" s="44"/>
      <c r="CK173" s="44"/>
      <c r="CL173" s="44"/>
      <c r="CM173" s="44"/>
      <c r="CN173" s="44"/>
      <c r="CO173" s="44"/>
      <c r="CP173" s="44"/>
      <c r="CQ173" s="44"/>
      <c r="CR173" s="44"/>
      <c r="CS173" s="44"/>
      <c r="CT173" s="44"/>
      <c r="CU173" s="44"/>
      <c r="CV173" s="44"/>
      <c r="CW173" s="44"/>
      <c r="CX173" s="44"/>
      <c r="CY173" s="44"/>
      <c r="CZ173" s="44"/>
      <c r="DA173" s="44"/>
      <c r="DB173" s="44"/>
      <c r="DC173" s="44"/>
      <c r="DD173" s="45">
        <v>5879</v>
      </c>
      <c r="DE173" s="45">
        <v>21931</v>
      </c>
      <c r="DF173" s="44"/>
      <c r="DG173" s="44"/>
      <c r="DH173" s="45">
        <v>376</v>
      </c>
      <c r="DI173" s="45">
        <v>2056</v>
      </c>
      <c r="DJ173" s="44"/>
      <c r="DK173" s="44"/>
    </row>
    <row r="174" spans="1:115" x14ac:dyDescent="0.2">
      <c r="A174" s="42">
        <v>2019</v>
      </c>
      <c r="B174" s="42" t="s">
        <v>165</v>
      </c>
      <c r="C174" s="42" t="s">
        <v>47</v>
      </c>
      <c r="D174" s="43">
        <v>98.536613812515469</v>
      </c>
      <c r="E174" s="43">
        <v>100.49113717145082</v>
      </c>
      <c r="F174" s="43">
        <v>100.54234029899611</v>
      </c>
      <c r="G174" s="43">
        <v>98.6349100381358</v>
      </c>
      <c r="H174" s="43">
        <v>98.063229055228973</v>
      </c>
      <c r="I174" s="43">
        <v>100.42547998849921</v>
      </c>
      <c r="J174" s="43">
        <v>94.48746004833967</v>
      </c>
      <c r="K174" s="43">
        <v>100.47387295073973</v>
      </c>
      <c r="L174" s="43">
        <v>96.57235411819012</v>
      </c>
      <c r="M174" s="43">
        <v>97.297411100998517</v>
      </c>
      <c r="N174" s="43">
        <v>105.78233064776666</v>
      </c>
      <c r="O174" s="43">
        <v>96.661984672365122</v>
      </c>
      <c r="P174" s="43">
        <v>93.132372580738419</v>
      </c>
      <c r="Q174" s="43">
        <v>99.292808231477252</v>
      </c>
      <c r="R174" s="43">
        <v>84.961868217937592</v>
      </c>
      <c r="S174" s="43">
        <v>104.43136204941766</v>
      </c>
      <c r="T174" s="43">
        <v>96.396576405998658</v>
      </c>
      <c r="U174" s="43">
        <v>97.015663659294319</v>
      </c>
      <c r="V174" s="43">
        <v>105.07374831876932</v>
      </c>
      <c r="W174" s="43">
        <v>96.604637326839949</v>
      </c>
      <c r="X174" s="43">
        <v>93.270904000813488</v>
      </c>
      <c r="Y174" s="43">
        <v>99.101537464275097</v>
      </c>
      <c r="Z174" s="43">
        <v>84.904574622444727</v>
      </c>
      <c r="AA174" s="43">
        <v>103.95153673619153</v>
      </c>
      <c r="AB174" s="44"/>
      <c r="AC174" s="44"/>
      <c r="AD174" s="44"/>
      <c r="AE174" s="44"/>
      <c r="AF174" s="44"/>
      <c r="AG174" s="44"/>
      <c r="AH174" s="44"/>
      <c r="AI174" s="44"/>
      <c r="AJ174" s="44"/>
      <c r="AK174" s="44"/>
      <c r="AL174" s="44"/>
      <c r="AM174" s="44"/>
      <c r="AN174" s="44"/>
      <c r="AO174" s="44"/>
      <c r="AP174" s="44"/>
      <c r="AQ174" s="44"/>
      <c r="AR174" s="44"/>
      <c r="AS174" s="44"/>
      <c r="AT174" s="44"/>
      <c r="AU174" s="44"/>
      <c r="AV174" s="44"/>
      <c r="AW174" s="44"/>
      <c r="AX174" s="44"/>
      <c r="AY174" s="44"/>
      <c r="AZ174" s="44"/>
      <c r="BA174" s="44"/>
      <c r="BB174" s="44"/>
      <c r="BC174" s="44"/>
      <c r="BD174" s="44"/>
      <c r="BE174" s="44"/>
      <c r="BF174" s="44"/>
      <c r="BG174" s="44"/>
      <c r="BH174" s="44"/>
      <c r="BI174" s="44"/>
      <c r="BJ174" s="44"/>
      <c r="BK174" s="44"/>
      <c r="BL174" s="44"/>
      <c r="BM174" s="44"/>
      <c r="BN174" s="44"/>
      <c r="BO174" s="44"/>
      <c r="BP174" s="44"/>
      <c r="BQ174" s="44"/>
      <c r="BR174" s="44"/>
      <c r="BS174" s="44"/>
      <c r="BT174" s="44"/>
      <c r="BU174" s="44"/>
      <c r="BV174" s="44"/>
      <c r="BW174" s="44"/>
      <c r="BX174" s="44"/>
      <c r="BY174" s="44"/>
      <c r="BZ174" s="44"/>
      <c r="CA174" s="44"/>
      <c r="CB174" s="44"/>
      <c r="CC174" s="44"/>
      <c r="CD174" s="44"/>
      <c r="CE174" s="44"/>
      <c r="CF174" s="44"/>
      <c r="CG174" s="44"/>
      <c r="CH174" s="44"/>
      <c r="CI174" s="44"/>
      <c r="CJ174" s="44"/>
      <c r="CK174" s="44"/>
      <c r="CL174" s="44"/>
      <c r="CM174" s="44"/>
      <c r="CN174" s="44"/>
      <c r="CO174" s="44"/>
      <c r="CP174" s="44"/>
      <c r="CQ174" s="44"/>
      <c r="CR174" s="44"/>
      <c r="CS174" s="44"/>
      <c r="CT174" s="44"/>
      <c r="CU174" s="44"/>
      <c r="CV174" s="44"/>
      <c r="CW174" s="44"/>
      <c r="CX174" s="44"/>
      <c r="CY174" s="44"/>
      <c r="CZ174" s="44"/>
      <c r="DA174" s="44"/>
      <c r="DB174" s="44"/>
      <c r="DC174" s="44"/>
      <c r="DD174" s="45">
        <v>6800</v>
      </c>
      <c r="DE174" s="45">
        <v>28731</v>
      </c>
      <c r="DF174" s="44"/>
      <c r="DG174" s="44"/>
      <c r="DH174" s="45">
        <v>386</v>
      </c>
      <c r="DI174" s="45">
        <v>2442</v>
      </c>
      <c r="DJ174" s="44"/>
      <c r="DK174" s="44"/>
    </row>
    <row r="175" spans="1:115" x14ac:dyDescent="0.2">
      <c r="A175" s="42">
        <v>2019</v>
      </c>
      <c r="B175" s="42" t="s">
        <v>166</v>
      </c>
      <c r="C175" s="42" t="s">
        <v>47</v>
      </c>
      <c r="D175" s="43">
        <v>98.768787045405517</v>
      </c>
      <c r="E175" s="43">
        <v>100.42328776628962</v>
      </c>
      <c r="F175" s="43">
        <v>99.953483570889361</v>
      </c>
      <c r="G175" s="43">
        <v>98.852299514209449</v>
      </c>
      <c r="H175" s="43">
        <v>97.544203025343293</v>
      </c>
      <c r="I175" s="43">
        <v>100.60026594747823</v>
      </c>
      <c r="J175" s="43">
        <v>96.399872271539252</v>
      </c>
      <c r="K175" s="43">
        <v>99.334016393462306</v>
      </c>
      <c r="L175" s="43">
        <v>96.635323890837626</v>
      </c>
      <c r="M175" s="43">
        <v>97.248465885805956</v>
      </c>
      <c r="N175" s="43">
        <v>89.807066959083841</v>
      </c>
      <c r="O175" s="43">
        <v>96.653420426571245</v>
      </c>
      <c r="P175" s="43">
        <v>93.980534190300546</v>
      </c>
      <c r="Q175" s="43">
        <v>92.820092987596297</v>
      </c>
      <c r="R175" s="43">
        <v>100.2134869554546</v>
      </c>
      <c r="S175" s="43">
        <v>102.85075446055968</v>
      </c>
      <c r="T175" s="43">
        <v>96.68493060515199</v>
      </c>
      <c r="U175" s="43">
        <v>97.039115019114604</v>
      </c>
      <c r="V175" s="43">
        <v>89.690107521514847</v>
      </c>
      <c r="W175" s="43">
        <v>96.98553975390756</v>
      </c>
      <c r="X175" s="43">
        <v>94.132722680669687</v>
      </c>
      <c r="Y175" s="43">
        <v>92.565487296900017</v>
      </c>
      <c r="Z175" s="43">
        <v>100.22917268109141</v>
      </c>
      <c r="AA175" s="43">
        <v>102.73304813602098</v>
      </c>
      <c r="AB175" s="44"/>
      <c r="AC175" s="44"/>
      <c r="AD175" s="44"/>
      <c r="AE175" s="44"/>
      <c r="AF175" s="44"/>
      <c r="AG175" s="44"/>
      <c r="AH175" s="44"/>
      <c r="AI175" s="44"/>
      <c r="AJ175" s="44"/>
      <c r="AK175" s="44"/>
      <c r="AL175" s="44"/>
      <c r="AM175" s="44"/>
      <c r="AN175" s="44"/>
      <c r="AO175" s="44"/>
      <c r="AP175" s="44"/>
      <c r="AQ175" s="44"/>
      <c r="AR175" s="44"/>
      <c r="AS175" s="44"/>
      <c r="AT175" s="44"/>
      <c r="AU175" s="44"/>
      <c r="AV175" s="44"/>
      <c r="AW175" s="44"/>
      <c r="AX175" s="44"/>
      <c r="AY175" s="44"/>
      <c r="AZ175" s="44"/>
      <c r="BA175" s="44"/>
      <c r="BB175" s="44"/>
      <c r="BC175" s="44"/>
      <c r="BD175" s="44"/>
      <c r="BE175" s="44"/>
      <c r="BF175" s="44"/>
      <c r="BG175" s="44"/>
      <c r="BH175" s="44"/>
      <c r="BI175" s="44"/>
      <c r="BJ175" s="44"/>
      <c r="BK175" s="44"/>
      <c r="BL175" s="44"/>
      <c r="BM175" s="44"/>
      <c r="BN175" s="44"/>
      <c r="BO175" s="44"/>
      <c r="BP175" s="44"/>
      <c r="BQ175" s="44"/>
      <c r="BR175" s="44"/>
      <c r="BS175" s="44"/>
      <c r="BT175" s="44"/>
      <c r="BU175" s="44"/>
      <c r="BV175" s="44"/>
      <c r="BW175" s="44"/>
      <c r="BX175" s="44"/>
      <c r="BY175" s="44"/>
      <c r="BZ175" s="44"/>
      <c r="CA175" s="44"/>
      <c r="CB175" s="44"/>
      <c r="CC175" s="44"/>
      <c r="CD175" s="44"/>
      <c r="CE175" s="44"/>
      <c r="CF175" s="44"/>
      <c r="CG175" s="44"/>
      <c r="CH175" s="44"/>
      <c r="CI175" s="44"/>
      <c r="CJ175" s="44"/>
      <c r="CK175" s="44"/>
      <c r="CL175" s="44"/>
      <c r="CM175" s="44"/>
      <c r="CN175" s="44"/>
      <c r="CO175" s="44"/>
      <c r="CP175" s="44"/>
      <c r="CQ175" s="44"/>
      <c r="CR175" s="44"/>
      <c r="CS175" s="44"/>
      <c r="CT175" s="44"/>
      <c r="CU175" s="44"/>
      <c r="CV175" s="44"/>
      <c r="CW175" s="44"/>
      <c r="CX175" s="44"/>
      <c r="CY175" s="44"/>
      <c r="CZ175" s="44"/>
      <c r="DA175" s="44"/>
      <c r="DB175" s="44"/>
      <c r="DC175" s="44"/>
      <c r="DD175" s="45">
        <v>5770</v>
      </c>
      <c r="DE175" s="45">
        <v>34501</v>
      </c>
      <c r="DF175" s="44"/>
      <c r="DG175" s="44"/>
      <c r="DH175" s="45">
        <v>284</v>
      </c>
      <c r="DI175" s="45">
        <v>2726</v>
      </c>
      <c r="DJ175" s="44"/>
      <c r="DK175" s="44"/>
    </row>
    <row r="176" spans="1:115" x14ac:dyDescent="0.2">
      <c r="A176" s="42">
        <v>2019</v>
      </c>
      <c r="B176" s="42" t="s">
        <v>167</v>
      </c>
      <c r="C176" s="42" t="s">
        <v>47</v>
      </c>
      <c r="D176" s="43">
        <v>98.970823696040441</v>
      </c>
      <c r="E176" s="43">
        <v>99.917501291451742</v>
      </c>
      <c r="F176" s="43">
        <v>100.41935489676806</v>
      </c>
      <c r="G176" s="43">
        <v>99.278420796649669</v>
      </c>
      <c r="H176" s="43">
        <v>97.112184265962867</v>
      </c>
      <c r="I176" s="43">
        <v>99.763662106844819</v>
      </c>
      <c r="J176" s="43">
        <v>96.674078435828136</v>
      </c>
      <c r="K176" s="43">
        <v>100.69800204923796</v>
      </c>
      <c r="L176" s="43">
        <v>100.18263404630039</v>
      </c>
      <c r="M176" s="43">
        <v>103.12459253788333</v>
      </c>
      <c r="N176" s="43">
        <v>104.22187238450795</v>
      </c>
      <c r="O176" s="43">
        <v>98.47400998691738</v>
      </c>
      <c r="P176" s="43">
        <v>97.261289276526369</v>
      </c>
      <c r="Q176" s="43">
        <v>89.623416915388034</v>
      </c>
      <c r="R176" s="43">
        <v>96.201918568123403</v>
      </c>
      <c r="S176" s="43">
        <v>102.57008709045392</v>
      </c>
      <c r="T176" s="43">
        <v>100.43717811181003</v>
      </c>
      <c r="U176" s="43">
        <v>103.15370624175854</v>
      </c>
      <c r="V176" s="43">
        <v>104.60969130322992</v>
      </c>
      <c r="W176" s="43">
        <v>99.044127015481308</v>
      </c>
      <c r="X176" s="43">
        <v>97.509532939547299</v>
      </c>
      <c r="Y176" s="43">
        <v>89.417787113368661</v>
      </c>
      <c r="Z176" s="43">
        <v>96.00547302159022</v>
      </c>
      <c r="AA176" s="43">
        <v>102.59440733264107</v>
      </c>
      <c r="AB176" s="44"/>
      <c r="AC176" s="44"/>
      <c r="AD176" s="44"/>
      <c r="AE176" s="44"/>
      <c r="AF176" s="44"/>
      <c r="AG176" s="44"/>
      <c r="AH176" s="44"/>
      <c r="AI176" s="44"/>
      <c r="AJ176" s="44"/>
      <c r="AK176" s="44"/>
      <c r="AL176" s="44"/>
      <c r="AM176" s="44"/>
      <c r="AN176" s="44"/>
      <c r="AO176" s="44"/>
      <c r="AP176" s="44"/>
      <c r="AQ176" s="44"/>
      <c r="AR176" s="44"/>
      <c r="AS176" s="44"/>
      <c r="AT176" s="44"/>
      <c r="AU176" s="44"/>
      <c r="AV176" s="44"/>
      <c r="AW176" s="44"/>
      <c r="AX176" s="44"/>
      <c r="AY176" s="44"/>
      <c r="AZ176" s="44"/>
      <c r="BA176" s="44"/>
      <c r="BB176" s="44"/>
      <c r="BC176" s="44"/>
      <c r="BD176" s="44"/>
      <c r="BE176" s="44"/>
      <c r="BF176" s="44"/>
      <c r="BG176" s="44"/>
      <c r="BH176" s="44"/>
      <c r="BI176" s="44"/>
      <c r="BJ176" s="44"/>
      <c r="BK176" s="44"/>
      <c r="BL176" s="44"/>
      <c r="BM176" s="44"/>
      <c r="BN176" s="44"/>
      <c r="BO176" s="44"/>
      <c r="BP176" s="44"/>
      <c r="BQ176" s="44"/>
      <c r="BR176" s="44"/>
      <c r="BS176" s="44"/>
      <c r="BT176" s="44"/>
      <c r="BU176" s="44"/>
      <c r="BV176" s="44"/>
      <c r="BW176" s="44"/>
      <c r="BX176" s="44"/>
      <c r="BY176" s="44"/>
      <c r="BZ176" s="44"/>
      <c r="CA176" s="44"/>
      <c r="CB176" s="44"/>
      <c r="CC176" s="44"/>
      <c r="CD176" s="44"/>
      <c r="CE176" s="44"/>
      <c r="CF176" s="44"/>
      <c r="CG176" s="44"/>
      <c r="CH176" s="44"/>
      <c r="CI176" s="44"/>
      <c r="CJ176" s="44"/>
      <c r="CK176" s="44"/>
      <c r="CL176" s="44"/>
      <c r="CM176" s="44"/>
      <c r="CN176" s="44"/>
      <c r="CO176" s="44"/>
      <c r="CP176" s="44"/>
      <c r="CQ176" s="44"/>
      <c r="CR176" s="44"/>
      <c r="CS176" s="44"/>
      <c r="CT176" s="44"/>
      <c r="CU176" s="44"/>
      <c r="CV176" s="44"/>
      <c r="CW176" s="44"/>
      <c r="CX176" s="44"/>
      <c r="CY176" s="44"/>
      <c r="CZ176" s="44"/>
      <c r="DA176" s="44"/>
      <c r="DB176" s="44"/>
      <c r="DC176" s="44"/>
      <c r="DD176" s="45">
        <v>6452</v>
      </c>
      <c r="DE176" s="45">
        <v>40953</v>
      </c>
      <c r="DF176" s="44"/>
      <c r="DG176" s="44"/>
      <c r="DH176" s="45">
        <v>376</v>
      </c>
      <c r="DI176" s="45">
        <v>3102</v>
      </c>
      <c r="DJ176" s="44"/>
      <c r="DK176" s="44"/>
    </row>
    <row r="177" spans="1:115" x14ac:dyDescent="0.2">
      <c r="A177" s="42">
        <v>2019</v>
      </c>
      <c r="B177" s="42" t="s">
        <v>168</v>
      </c>
      <c r="C177" s="42" t="s">
        <v>47</v>
      </c>
      <c r="D177" s="43">
        <v>99.776680268441837</v>
      </c>
      <c r="E177" s="43">
        <v>99.013870577259652</v>
      </c>
      <c r="F177" s="43">
        <v>99.785955007894287</v>
      </c>
      <c r="G177" s="43">
        <v>100.80488579454551</v>
      </c>
      <c r="H177" s="43">
        <v>100.90454451630487</v>
      </c>
      <c r="I177" s="43">
        <v>96.662377770968561</v>
      </c>
      <c r="J177" s="43">
        <v>97.311549176949327</v>
      </c>
      <c r="K177" s="43">
        <v>99.46849385254778</v>
      </c>
      <c r="L177" s="43">
        <v>106.72469227947478</v>
      </c>
      <c r="M177" s="43">
        <v>114.23761809458597</v>
      </c>
      <c r="N177" s="43">
        <v>104.04519026766221</v>
      </c>
      <c r="O177" s="43">
        <v>103.91087225730165</v>
      </c>
      <c r="P177" s="43">
        <v>104.14115231408729</v>
      </c>
      <c r="Q177" s="43">
        <v>106.5880261298354</v>
      </c>
      <c r="R177" s="43">
        <v>89.617860526463645</v>
      </c>
      <c r="S177" s="43">
        <v>101.41250124154378</v>
      </c>
      <c r="T177" s="43">
        <v>107.10015938319958</v>
      </c>
      <c r="U177" s="43">
        <v>114.59986809631199</v>
      </c>
      <c r="V177" s="43">
        <v>105.05128146997569</v>
      </c>
      <c r="W177" s="43">
        <v>104.33066798964101</v>
      </c>
      <c r="X177" s="43">
        <v>104.25817110837284</v>
      </c>
      <c r="Y177" s="43">
        <v>106.78615903532112</v>
      </c>
      <c r="Z177" s="43">
        <v>89.62314912726707</v>
      </c>
      <c r="AA177" s="43">
        <v>101.77363094551195</v>
      </c>
      <c r="AB177" s="44"/>
      <c r="AC177" s="44"/>
      <c r="AD177" s="44"/>
      <c r="AE177" s="44"/>
      <c r="AF177" s="44"/>
      <c r="AG177" s="44"/>
      <c r="AH177" s="44"/>
      <c r="AI177" s="44"/>
      <c r="AJ177" s="44"/>
      <c r="AK177" s="44"/>
      <c r="AL177" s="44"/>
      <c r="AM177" s="44"/>
      <c r="AN177" s="44"/>
      <c r="AO177" s="44"/>
      <c r="AP177" s="44"/>
      <c r="AQ177" s="44"/>
      <c r="AR177" s="44"/>
      <c r="AS177" s="44"/>
      <c r="AT177" s="44"/>
      <c r="AU177" s="44"/>
      <c r="AV177" s="44"/>
      <c r="AW177" s="44"/>
      <c r="AX177" s="44"/>
      <c r="AY177" s="44"/>
      <c r="AZ177" s="44"/>
      <c r="BA177" s="44"/>
      <c r="BB177" s="44"/>
      <c r="BC177" s="44"/>
      <c r="BD177" s="44"/>
      <c r="BE177" s="44"/>
      <c r="BF177" s="44"/>
      <c r="BG177" s="44"/>
      <c r="BH177" s="44"/>
      <c r="BI177" s="44"/>
      <c r="BJ177" s="44"/>
      <c r="BK177" s="44"/>
      <c r="BL177" s="44"/>
      <c r="BM177" s="44"/>
      <c r="BN177" s="44"/>
      <c r="BO177" s="44"/>
      <c r="BP177" s="44"/>
      <c r="BQ177" s="44"/>
      <c r="BR177" s="44"/>
      <c r="BS177" s="44"/>
      <c r="BT177" s="44"/>
      <c r="BU177" s="44"/>
      <c r="BV177" s="44"/>
      <c r="BW177" s="44"/>
      <c r="BX177" s="44"/>
      <c r="BY177" s="44"/>
      <c r="BZ177" s="44"/>
      <c r="CA177" s="44"/>
      <c r="CB177" s="44"/>
      <c r="CC177" s="44"/>
      <c r="CD177" s="44"/>
      <c r="CE177" s="44"/>
      <c r="CF177" s="44"/>
      <c r="CG177" s="44"/>
      <c r="CH177" s="44"/>
      <c r="CI177" s="44"/>
      <c r="CJ177" s="44"/>
      <c r="CK177" s="44"/>
      <c r="CL177" s="44"/>
      <c r="CM177" s="44"/>
      <c r="CN177" s="44"/>
      <c r="CO177" s="44"/>
      <c r="CP177" s="44"/>
      <c r="CQ177" s="44"/>
      <c r="CR177" s="44"/>
      <c r="CS177" s="44"/>
      <c r="CT177" s="44"/>
      <c r="CU177" s="44"/>
      <c r="CV177" s="44"/>
      <c r="CW177" s="44"/>
      <c r="CX177" s="44"/>
      <c r="CY177" s="44"/>
      <c r="CZ177" s="44"/>
      <c r="DA177" s="44"/>
      <c r="DB177" s="44"/>
      <c r="DC177" s="44"/>
      <c r="DD177" s="45">
        <v>6917</v>
      </c>
      <c r="DE177" s="45">
        <v>47870</v>
      </c>
      <c r="DF177" s="44"/>
      <c r="DG177" s="44"/>
      <c r="DH177" s="45">
        <v>454</v>
      </c>
      <c r="DI177" s="45">
        <v>3556</v>
      </c>
      <c r="DJ177" s="44"/>
      <c r="DK177" s="44"/>
    </row>
    <row r="178" spans="1:115" x14ac:dyDescent="0.2">
      <c r="A178" s="42">
        <v>2019</v>
      </c>
      <c r="B178" s="42" t="s">
        <v>169</v>
      </c>
      <c r="C178" s="42" t="s">
        <v>47</v>
      </c>
      <c r="D178" s="43">
        <v>100.13542458907845</v>
      </c>
      <c r="E178" s="43">
        <v>100.46338059661215</v>
      </c>
      <c r="F178" s="43">
        <v>98.547443029677382</v>
      </c>
      <c r="G178" s="43">
        <v>100.88372694069309</v>
      </c>
      <c r="H178" s="43">
        <v>104.16832302497494</v>
      </c>
      <c r="I178" s="43">
        <v>95.118375316047931</v>
      </c>
      <c r="J178" s="43">
        <v>97.340844707235846</v>
      </c>
      <c r="K178" s="43">
        <v>99.519723360774009</v>
      </c>
      <c r="L178" s="43">
        <v>100.5636306326787</v>
      </c>
      <c r="M178" s="43">
        <v>106.62029243477011</v>
      </c>
      <c r="N178" s="43">
        <v>102.65754823542636</v>
      </c>
      <c r="O178" s="43">
        <v>97.58194437800995</v>
      </c>
      <c r="P178" s="43">
        <v>98.928311904412951</v>
      </c>
      <c r="Q178" s="43">
        <v>89.375081048708026</v>
      </c>
      <c r="R178" s="43">
        <v>89.918404804848706</v>
      </c>
      <c r="S178" s="43">
        <v>96.913805794963807</v>
      </c>
      <c r="T178" s="43">
        <v>101.12676343817675</v>
      </c>
      <c r="U178" s="43">
        <v>107.11748635169283</v>
      </c>
      <c r="V178" s="43">
        <v>103.85016411466135</v>
      </c>
      <c r="W178" s="43">
        <v>98.272269114556082</v>
      </c>
      <c r="X178" s="43">
        <v>99.114242430005234</v>
      </c>
      <c r="Y178" s="43">
        <v>89.614542068142498</v>
      </c>
      <c r="Z178" s="43">
        <v>90.033082288521939</v>
      </c>
      <c r="AA178" s="43">
        <v>97.639239659179651</v>
      </c>
      <c r="AB178" s="44"/>
      <c r="AC178" s="44"/>
      <c r="AD178" s="44"/>
      <c r="AE178" s="44"/>
      <c r="AF178" s="44"/>
      <c r="AG178" s="44"/>
      <c r="AH178" s="44"/>
      <c r="AI178" s="44"/>
      <c r="AJ178" s="44"/>
      <c r="AK178" s="44"/>
      <c r="AL178" s="44"/>
      <c r="AM178" s="44"/>
      <c r="AN178" s="44"/>
      <c r="AO178" s="44"/>
      <c r="AP178" s="44"/>
      <c r="AQ178" s="44"/>
      <c r="AR178" s="44"/>
      <c r="AS178" s="44"/>
      <c r="AT178" s="44"/>
      <c r="AU178" s="44"/>
      <c r="AV178" s="44"/>
      <c r="AW178" s="44"/>
      <c r="AX178" s="44"/>
      <c r="AY178" s="44"/>
      <c r="AZ178" s="44"/>
      <c r="BA178" s="44"/>
      <c r="BB178" s="44"/>
      <c r="BC178" s="44"/>
      <c r="BD178" s="44"/>
      <c r="BE178" s="44"/>
      <c r="BF178" s="44"/>
      <c r="BG178" s="44"/>
      <c r="BH178" s="44"/>
      <c r="BI178" s="44"/>
      <c r="BJ178" s="44"/>
      <c r="BK178" s="44"/>
      <c r="BL178" s="44"/>
      <c r="BM178" s="44"/>
      <c r="BN178" s="44"/>
      <c r="BO178" s="44"/>
      <c r="BP178" s="44"/>
      <c r="BQ178" s="44"/>
      <c r="BR178" s="44"/>
      <c r="BS178" s="44"/>
      <c r="BT178" s="44"/>
      <c r="BU178" s="44"/>
      <c r="BV178" s="44"/>
      <c r="BW178" s="44"/>
      <c r="BX178" s="44"/>
      <c r="BY178" s="44"/>
      <c r="BZ178" s="44"/>
      <c r="CA178" s="44"/>
      <c r="CB178" s="44"/>
      <c r="CC178" s="44"/>
      <c r="CD178" s="44"/>
      <c r="CE178" s="44"/>
      <c r="CF178" s="44"/>
      <c r="CG178" s="44"/>
      <c r="CH178" s="44"/>
      <c r="CI178" s="44"/>
      <c r="CJ178" s="44"/>
      <c r="CK178" s="44"/>
      <c r="CL178" s="44"/>
      <c r="CM178" s="44"/>
      <c r="CN178" s="44"/>
      <c r="CO178" s="44"/>
      <c r="CP178" s="44"/>
      <c r="CQ178" s="44"/>
      <c r="CR178" s="44"/>
      <c r="CS178" s="44"/>
      <c r="CT178" s="44"/>
      <c r="CU178" s="44"/>
      <c r="CV178" s="44"/>
      <c r="CW178" s="44"/>
      <c r="CX178" s="44"/>
      <c r="CY178" s="44"/>
      <c r="CZ178" s="44"/>
      <c r="DA178" s="44"/>
      <c r="DB178" s="44"/>
      <c r="DC178" s="44"/>
      <c r="DD178" s="45">
        <v>6519</v>
      </c>
      <c r="DE178" s="45">
        <v>54389</v>
      </c>
      <c r="DF178" s="44"/>
      <c r="DG178" s="44"/>
      <c r="DH178" s="45">
        <v>474</v>
      </c>
      <c r="DI178" s="45">
        <v>4030</v>
      </c>
      <c r="DJ178" s="44"/>
      <c r="DK178" s="44"/>
    </row>
    <row r="179" spans="1:115" x14ac:dyDescent="0.2">
      <c r="A179" s="42">
        <v>2019</v>
      </c>
      <c r="B179" s="42" t="s">
        <v>170</v>
      </c>
      <c r="C179" s="42" t="s">
        <v>47</v>
      </c>
      <c r="D179" s="43">
        <v>101.1548592093753</v>
      </c>
      <c r="E179" s="43">
        <v>100.93524236886944</v>
      </c>
      <c r="F179" s="43">
        <v>98.963911941014345</v>
      </c>
      <c r="G179" s="43">
        <v>101.34624629611612</v>
      </c>
      <c r="H179" s="43">
        <v>105.43797536261678</v>
      </c>
      <c r="I179" s="43">
        <v>101.02054183645622</v>
      </c>
      <c r="J179" s="43">
        <v>99.750109125754875</v>
      </c>
      <c r="K179" s="43">
        <v>98.924180327988552</v>
      </c>
      <c r="L179" s="43">
        <v>103.09129081289146</v>
      </c>
      <c r="M179" s="43">
        <v>110.42266264070064</v>
      </c>
      <c r="N179" s="43">
        <v>103.25612015793344</v>
      </c>
      <c r="O179" s="43">
        <v>97.230658156831922</v>
      </c>
      <c r="P179" s="43">
        <v>114.61425797440599</v>
      </c>
      <c r="Q179" s="43">
        <v>89.355495605584593</v>
      </c>
      <c r="R179" s="43">
        <v>91.794707380138561</v>
      </c>
      <c r="S179" s="43">
        <v>97.124457292917768</v>
      </c>
      <c r="T179" s="43">
        <v>103.83530892863106</v>
      </c>
      <c r="U179" s="43">
        <v>111.24667723648739</v>
      </c>
      <c r="V179" s="43">
        <v>105.01006028210928</v>
      </c>
      <c r="W179" s="43">
        <v>97.940236292683295</v>
      </c>
      <c r="X179" s="43">
        <v>114.84240800079715</v>
      </c>
      <c r="Y179" s="43">
        <v>90.031605891930283</v>
      </c>
      <c r="Z179" s="43">
        <v>91.953781271988262</v>
      </c>
      <c r="AA179" s="43">
        <v>98.138005190584565</v>
      </c>
      <c r="AB179" s="44"/>
      <c r="AC179" s="44"/>
      <c r="AD179" s="44"/>
      <c r="AE179" s="44"/>
      <c r="AF179" s="44"/>
      <c r="AG179" s="44"/>
      <c r="AH179" s="44"/>
      <c r="AI179" s="44"/>
      <c r="AJ179" s="44"/>
      <c r="AK179" s="44"/>
      <c r="AL179" s="44"/>
      <c r="AM179" s="44"/>
      <c r="AN179" s="44"/>
      <c r="AO179" s="44"/>
      <c r="AP179" s="44"/>
      <c r="AQ179" s="44"/>
      <c r="AR179" s="44"/>
      <c r="AS179" s="44"/>
      <c r="AT179" s="44"/>
      <c r="AU179" s="44"/>
      <c r="AV179" s="44"/>
      <c r="AW179" s="44"/>
      <c r="AX179" s="44"/>
      <c r="AY179" s="44"/>
      <c r="AZ179" s="44"/>
      <c r="BA179" s="44"/>
      <c r="BB179" s="44"/>
      <c r="BC179" s="44"/>
      <c r="BD179" s="44"/>
      <c r="BE179" s="44"/>
      <c r="BF179" s="44"/>
      <c r="BG179" s="44"/>
      <c r="BH179" s="44"/>
      <c r="BI179" s="44"/>
      <c r="BJ179" s="44"/>
      <c r="BK179" s="44"/>
      <c r="BL179" s="44"/>
      <c r="BM179" s="44"/>
      <c r="BN179" s="44"/>
      <c r="BO179" s="44"/>
      <c r="BP179" s="44"/>
      <c r="BQ179" s="44"/>
      <c r="BR179" s="44"/>
      <c r="BS179" s="44"/>
      <c r="BT179" s="44"/>
      <c r="BU179" s="44"/>
      <c r="BV179" s="44"/>
      <c r="BW179" s="44"/>
      <c r="BX179" s="44"/>
      <c r="BY179" s="44"/>
      <c r="BZ179" s="44"/>
      <c r="CA179" s="44"/>
      <c r="CB179" s="44"/>
      <c r="CC179" s="44"/>
      <c r="CD179" s="44"/>
      <c r="CE179" s="44"/>
      <c r="CF179" s="44"/>
      <c r="CG179" s="44"/>
      <c r="CH179" s="44"/>
      <c r="CI179" s="44"/>
      <c r="CJ179" s="44"/>
      <c r="CK179" s="44"/>
      <c r="CL179" s="44"/>
      <c r="CM179" s="44"/>
      <c r="CN179" s="44"/>
      <c r="CO179" s="44"/>
      <c r="CP179" s="44"/>
      <c r="CQ179" s="44"/>
      <c r="CR179" s="44"/>
      <c r="CS179" s="44"/>
      <c r="CT179" s="44"/>
      <c r="CU179" s="44"/>
      <c r="CV179" s="44"/>
      <c r="CW179" s="44"/>
      <c r="CX179" s="44"/>
      <c r="CY179" s="44"/>
      <c r="CZ179" s="44"/>
      <c r="DA179" s="44"/>
      <c r="DB179" s="44"/>
      <c r="DC179" s="44"/>
      <c r="DD179" s="45">
        <v>7004</v>
      </c>
      <c r="DE179" s="45">
        <v>61393</v>
      </c>
      <c r="DF179" s="44"/>
      <c r="DG179" s="44"/>
      <c r="DH179" s="45">
        <v>460</v>
      </c>
      <c r="DI179" s="45">
        <v>4490</v>
      </c>
      <c r="DJ179" s="44"/>
      <c r="DK179" s="44"/>
    </row>
    <row r="180" spans="1:115" x14ac:dyDescent="0.2">
      <c r="A180" s="42">
        <v>2019</v>
      </c>
      <c r="B180" s="42" t="s">
        <v>171</v>
      </c>
      <c r="C180" s="42" t="s">
        <v>47</v>
      </c>
      <c r="D180" s="43">
        <v>101.89938354666475</v>
      </c>
      <c r="E180" s="43">
        <v>100.71935789790207</v>
      </c>
      <c r="F180" s="43">
        <v>97.698134149286261</v>
      </c>
      <c r="G180" s="43">
        <v>102.06685642104654</v>
      </c>
      <c r="H180" s="43">
        <v>105.58583742927028</v>
      </c>
      <c r="I180" s="43">
        <v>101.56571611095796</v>
      </c>
      <c r="J180" s="43">
        <v>102.85777898851573</v>
      </c>
      <c r="K180" s="43">
        <v>99.407658811592142</v>
      </c>
      <c r="L180" s="43">
        <v>108.1507051616115</v>
      </c>
      <c r="M180" s="43">
        <v>108.03791057272834</v>
      </c>
      <c r="N180" s="43">
        <v>98.148274612646432</v>
      </c>
      <c r="O180" s="43">
        <v>108.52181321358378</v>
      </c>
      <c r="P180" s="43">
        <v>118.84531977458397</v>
      </c>
      <c r="Q180" s="43">
        <v>106.25253484426969</v>
      </c>
      <c r="R180" s="43">
        <v>108.55795581269237</v>
      </c>
      <c r="S180" s="43">
        <v>96.676923984388893</v>
      </c>
      <c r="T180" s="43">
        <v>108.93780254686763</v>
      </c>
      <c r="U180" s="43">
        <v>109.00257096795984</v>
      </c>
      <c r="V180" s="43">
        <v>99.974551786816789</v>
      </c>
      <c r="W180" s="43">
        <v>109.13556145659602</v>
      </c>
      <c r="X180" s="43">
        <v>119.12625916866595</v>
      </c>
      <c r="Y180" s="43">
        <v>107.23955772817224</v>
      </c>
      <c r="Z180" s="43">
        <v>108.86820897398979</v>
      </c>
      <c r="AA180" s="43">
        <v>97.867993054755416</v>
      </c>
      <c r="AB180" s="44"/>
      <c r="AC180" s="44"/>
      <c r="AD180" s="44"/>
      <c r="AE180" s="44"/>
      <c r="AF180" s="44"/>
      <c r="AG180" s="44"/>
      <c r="AH180" s="44"/>
      <c r="AI180" s="44"/>
      <c r="AJ180" s="44"/>
      <c r="AK180" s="44"/>
      <c r="AL180" s="44"/>
      <c r="AM180" s="44"/>
      <c r="AN180" s="44"/>
      <c r="AO180" s="44"/>
      <c r="AP180" s="44"/>
      <c r="AQ180" s="44"/>
      <c r="AR180" s="44"/>
      <c r="AS180" s="44"/>
      <c r="AT180" s="44"/>
      <c r="AU180" s="44"/>
      <c r="AV180" s="44"/>
      <c r="AW180" s="44"/>
      <c r="AX180" s="44"/>
      <c r="AY180" s="44"/>
      <c r="AZ180" s="44"/>
      <c r="BA180" s="44"/>
      <c r="BB180" s="44"/>
      <c r="BC180" s="44"/>
      <c r="BD180" s="44"/>
      <c r="BE180" s="44"/>
      <c r="BF180" s="44"/>
      <c r="BG180" s="44"/>
      <c r="BH180" s="44"/>
      <c r="BI180" s="44"/>
      <c r="BJ180" s="44"/>
      <c r="BK180" s="44"/>
      <c r="BL180" s="44"/>
      <c r="BM180" s="44"/>
      <c r="BN180" s="44"/>
      <c r="BO180" s="44"/>
      <c r="BP180" s="44"/>
      <c r="BQ180" s="44"/>
      <c r="BR180" s="44"/>
      <c r="BS180" s="44"/>
      <c r="BT180" s="44"/>
      <c r="BU180" s="44"/>
      <c r="BV180" s="44"/>
      <c r="BW180" s="44"/>
      <c r="BX180" s="44"/>
      <c r="BY180" s="44"/>
      <c r="BZ180" s="44"/>
      <c r="CA180" s="44"/>
      <c r="CB180" s="44"/>
      <c r="CC180" s="44"/>
      <c r="CD180" s="44"/>
      <c r="CE180" s="44"/>
      <c r="CF180" s="44"/>
      <c r="CG180" s="44"/>
      <c r="CH180" s="44"/>
      <c r="CI180" s="44"/>
      <c r="CJ180" s="44"/>
      <c r="CK180" s="44"/>
      <c r="CL180" s="44"/>
      <c r="CM180" s="44"/>
      <c r="CN180" s="44"/>
      <c r="CO180" s="44"/>
      <c r="CP180" s="44"/>
      <c r="CQ180" s="44"/>
      <c r="CR180" s="44"/>
      <c r="CS180" s="44"/>
      <c r="CT180" s="44"/>
      <c r="CU180" s="44"/>
      <c r="CV180" s="44"/>
      <c r="CW180" s="44"/>
      <c r="CX180" s="44"/>
      <c r="CY180" s="44"/>
      <c r="CZ180" s="44"/>
      <c r="DA180" s="44"/>
      <c r="DB180" s="44"/>
      <c r="DC180" s="44"/>
      <c r="DD180" s="45">
        <v>6635</v>
      </c>
      <c r="DE180" s="45">
        <v>68028</v>
      </c>
      <c r="DF180" s="44"/>
      <c r="DG180" s="44"/>
      <c r="DH180" s="45">
        <v>361</v>
      </c>
      <c r="DI180" s="45">
        <v>4851</v>
      </c>
      <c r="DJ180" s="44"/>
      <c r="DK180" s="44"/>
    </row>
    <row r="181" spans="1:115" x14ac:dyDescent="0.2">
      <c r="A181" s="42">
        <v>2019</v>
      </c>
      <c r="B181" s="42" t="s">
        <v>172</v>
      </c>
      <c r="C181" s="42" t="s">
        <v>47</v>
      </c>
      <c r="D181" s="43">
        <v>106.79569948824532</v>
      </c>
      <c r="E181" s="43">
        <v>99.837315630806728</v>
      </c>
      <c r="F181" s="43">
        <v>99.047309850122005</v>
      </c>
      <c r="G181" s="43">
        <v>106.02443605934617</v>
      </c>
      <c r="H181" s="43">
        <v>102.66254401966708</v>
      </c>
      <c r="I181" s="43">
        <v>106.04088268687202</v>
      </c>
      <c r="J181" s="43">
        <v>124.23062613313272</v>
      </c>
      <c r="K181" s="43">
        <v>100.72041495914155</v>
      </c>
      <c r="L181" s="43">
        <v>132.79308498512157</v>
      </c>
      <c r="M181" s="43">
        <v>114.15734751014766</v>
      </c>
      <c r="N181" s="43">
        <v>104.72045329219529</v>
      </c>
      <c r="O181" s="43">
        <v>137.90589035482085</v>
      </c>
      <c r="P181" s="43">
        <v>122.35110075094025</v>
      </c>
      <c r="Q181" s="43">
        <v>177.37637102672966</v>
      </c>
      <c r="R181" s="43">
        <v>227.5638835231176</v>
      </c>
      <c r="S181" s="43">
        <v>113.88996900196126</v>
      </c>
      <c r="T181" s="43">
        <v>133.86285871199669</v>
      </c>
      <c r="U181" s="43">
        <v>115.46616286563321</v>
      </c>
      <c r="V181" s="43">
        <v>107.00843064654819</v>
      </c>
      <c r="W181" s="43">
        <v>138.68882106133046</v>
      </c>
      <c r="X181" s="43">
        <v>122.38173764527578</v>
      </c>
      <c r="Y181" s="43">
        <v>180.02151867115487</v>
      </c>
      <c r="Z181" s="43">
        <v>228.36831926799456</v>
      </c>
      <c r="AA181" s="43">
        <v>115.51748853414358</v>
      </c>
      <c r="AB181" s="44"/>
      <c r="AC181" s="44"/>
      <c r="AD181" s="44"/>
      <c r="AE181" s="44"/>
      <c r="AF181" s="44"/>
      <c r="AG181" s="44"/>
      <c r="AH181" s="44"/>
      <c r="AI181" s="44"/>
      <c r="AJ181" s="44"/>
      <c r="AK181" s="44"/>
      <c r="AL181" s="44"/>
      <c r="AM181" s="44"/>
      <c r="AN181" s="44"/>
      <c r="AO181" s="44"/>
      <c r="AP181" s="44"/>
      <c r="AQ181" s="44"/>
      <c r="AR181" s="44"/>
      <c r="AS181" s="44"/>
      <c r="AT181" s="44"/>
      <c r="AU181" s="44"/>
      <c r="AV181" s="44"/>
      <c r="AW181" s="44"/>
      <c r="AX181" s="44"/>
      <c r="AY181" s="44"/>
      <c r="AZ181" s="44"/>
      <c r="BA181" s="44"/>
      <c r="BB181" s="44"/>
      <c r="BC181" s="44"/>
      <c r="BD181" s="44"/>
      <c r="BE181" s="44"/>
      <c r="BF181" s="44"/>
      <c r="BG181" s="44"/>
      <c r="BH181" s="44"/>
      <c r="BI181" s="44"/>
      <c r="BJ181" s="44"/>
      <c r="BK181" s="44"/>
      <c r="BL181" s="44"/>
      <c r="BM181" s="44"/>
      <c r="BN181" s="44"/>
      <c r="BO181" s="44"/>
      <c r="BP181" s="44"/>
      <c r="BQ181" s="44"/>
      <c r="BR181" s="44"/>
      <c r="BS181" s="44"/>
      <c r="BT181" s="44"/>
      <c r="BU181" s="44"/>
      <c r="BV181" s="44"/>
      <c r="BW181" s="44"/>
      <c r="BX181" s="44"/>
      <c r="BY181" s="44"/>
      <c r="BZ181" s="44"/>
      <c r="CA181" s="44"/>
      <c r="CB181" s="44"/>
      <c r="CC181" s="44"/>
      <c r="CD181" s="44"/>
      <c r="CE181" s="44"/>
      <c r="CF181" s="44"/>
      <c r="CG181" s="44"/>
      <c r="CH181" s="44"/>
      <c r="CI181" s="44"/>
      <c r="CJ181" s="44"/>
      <c r="CK181" s="44"/>
      <c r="CL181" s="44"/>
      <c r="CM181" s="44"/>
      <c r="CN181" s="44"/>
      <c r="CO181" s="44"/>
      <c r="CP181" s="44"/>
      <c r="CQ181" s="44"/>
      <c r="CR181" s="44"/>
      <c r="CS181" s="44"/>
      <c r="CT181" s="44"/>
      <c r="CU181" s="44"/>
      <c r="CV181" s="44"/>
      <c r="CW181" s="44"/>
      <c r="CX181" s="44"/>
      <c r="CY181" s="44"/>
      <c r="CZ181" s="44"/>
      <c r="DA181" s="44"/>
      <c r="DB181" s="44"/>
      <c r="DC181" s="44"/>
      <c r="DD181" s="45">
        <v>8421</v>
      </c>
      <c r="DE181" s="45">
        <v>76449</v>
      </c>
      <c r="DF181" s="44"/>
      <c r="DG181" s="44"/>
      <c r="DH181" s="45">
        <v>464</v>
      </c>
      <c r="DI181" s="45">
        <v>5315</v>
      </c>
      <c r="DJ181" s="44"/>
      <c r="DK181" s="44"/>
    </row>
    <row r="182" spans="1:115" x14ac:dyDescent="0.2">
      <c r="A182" s="42">
        <v>2020</v>
      </c>
      <c r="B182" s="42" t="s">
        <v>160</v>
      </c>
      <c r="C182" s="42" t="s">
        <v>47</v>
      </c>
      <c r="D182" s="43">
        <v>101.18175536280285</v>
      </c>
      <c r="E182" s="43">
        <v>98.720884509518186</v>
      </c>
      <c r="F182" s="43">
        <v>97.209432043040763</v>
      </c>
      <c r="G182" s="43">
        <v>102.07220983221804</v>
      </c>
      <c r="H182" s="43">
        <v>100.27738806354772</v>
      </c>
      <c r="I182" s="43">
        <v>103.83829248100427</v>
      </c>
      <c r="J182" s="43">
        <v>101.39183064824091</v>
      </c>
      <c r="K182" s="43">
        <v>101.59451844276013</v>
      </c>
      <c r="L182" s="43">
        <v>89.188914008367931</v>
      </c>
      <c r="M182" s="43">
        <v>81.087997776334205</v>
      </c>
      <c r="N182" s="43">
        <v>93.863609803007904</v>
      </c>
      <c r="O182" s="43">
        <v>94.505768317104156</v>
      </c>
      <c r="P182" s="43">
        <v>97.728683132839151</v>
      </c>
      <c r="Q182" s="43">
        <v>89.300688987277439</v>
      </c>
      <c r="R182" s="43">
        <v>88.631771169588177</v>
      </c>
      <c r="S182" s="43">
        <v>93.203733121609773</v>
      </c>
      <c r="T182" s="43">
        <v>90.273819385137443</v>
      </c>
      <c r="U182" s="43">
        <v>82.186690321843585</v>
      </c>
      <c r="V182" s="43">
        <v>96.079252739035212</v>
      </c>
      <c r="W182" s="43">
        <v>95.522850139403829</v>
      </c>
      <c r="X182" s="43">
        <v>98.241698751682677</v>
      </c>
      <c r="Y182" s="43">
        <v>91.320348180856428</v>
      </c>
      <c r="Z182" s="43">
        <v>89.139651055288454</v>
      </c>
      <c r="AA182" s="43">
        <v>95.182874398228691</v>
      </c>
      <c r="AB182" s="44">
        <v>1.8849953540500453</v>
      </c>
      <c r="AC182" s="44">
        <v>-0.79647937521306611</v>
      </c>
      <c r="AD182" s="44">
        <v>-3.3653221328719063</v>
      </c>
      <c r="AE182" s="44">
        <v>3.9585048060333694</v>
      </c>
      <c r="AF182" s="44">
        <v>2.9081140226473012</v>
      </c>
      <c r="AG182" s="44">
        <v>2.1855453089328014</v>
      </c>
      <c r="AH182" s="44">
        <v>-1.1357533794002284</v>
      </c>
      <c r="AI182" s="44">
        <v>1.2734990907131483</v>
      </c>
      <c r="AJ182" s="44">
        <v>7.6537052339264333</v>
      </c>
      <c r="AK182" s="44">
        <v>14.318262724472518</v>
      </c>
      <c r="AL182" s="44">
        <v>-6.8594485231321496</v>
      </c>
      <c r="AM182" s="44">
        <v>6.2131096636258487</v>
      </c>
      <c r="AN182" s="44">
        <v>9.9786461786882885</v>
      </c>
      <c r="AO182" s="44">
        <v>-5.9888003471879507</v>
      </c>
      <c r="AP182" s="44">
        <v>5.3559005684958416</v>
      </c>
      <c r="AQ182" s="44">
        <v>-5.6463741360479602E-3</v>
      </c>
      <c r="AR182" s="44">
        <v>10.659527590238627</v>
      </c>
      <c r="AS182" s="44">
        <v>17.539670961950172</v>
      </c>
      <c r="AT182" s="44">
        <v>-2.1435587456098415</v>
      </c>
      <c r="AU182" s="44">
        <v>9.3092405111931065</v>
      </c>
      <c r="AV182" s="44">
        <v>11.247540209640272</v>
      </c>
      <c r="AW182" s="44">
        <v>-1.7650507238361146</v>
      </c>
      <c r="AX182" s="44">
        <v>6.3172691948117699</v>
      </c>
      <c r="AY182" s="44">
        <v>3.5563894302731436</v>
      </c>
      <c r="AZ182" s="44">
        <v>1.8849953540500453</v>
      </c>
      <c r="BA182" s="44">
        <v>-0.79647937521306611</v>
      </c>
      <c r="BB182" s="44">
        <v>-3.3653221328719063</v>
      </c>
      <c r="BC182" s="44">
        <v>3.9585048060333694</v>
      </c>
      <c r="BD182" s="44">
        <v>2.9081140226473012</v>
      </c>
      <c r="BE182" s="44">
        <v>2.1855453089328014</v>
      </c>
      <c r="BF182" s="44">
        <v>-1.1357533794002284</v>
      </c>
      <c r="BG182" s="44">
        <v>1.2734990907131483</v>
      </c>
      <c r="BH182" s="44">
        <v>7.6537052339264333</v>
      </c>
      <c r="BI182" s="44">
        <v>14.318262724472518</v>
      </c>
      <c r="BJ182" s="44">
        <v>-6.8594485231321496</v>
      </c>
      <c r="BK182" s="44">
        <v>6.2131096636258487</v>
      </c>
      <c r="BL182" s="44">
        <v>9.9786461786882885</v>
      </c>
      <c r="BM182" s="44">
        <v>-5.9888003471879507</v>
      </c>
      <c r="BN182" s="44">
        <v>5.3559005684958416</v>
      </c>
      <c r="BO182" s="44">
        <v>-5.6463741360479602E-3</v>
      </c>
      <c r="BP182" s="44">
        <v>10.659527590238627</v>
      </c>
      <c r="BQ182" s="44">
        <v>17.539670961950172</v>
      </c>
      <c r="BR182" s="44">
        <v>-2.1435587456098415</v>
      </c>
      <c r="BS182" s="44">
        <v>9.3092405111931065</v>
      </c>
      <c r="BT182" s="44">
        <v>11.247540209640272</v>
      </c>
      <c r="BU182" s="44">
        <v>-1.7650507238361146</v>
      </c>
      <c r="BV182" s="44">
        <v>6.3172691948117699</v>
      </c>
      <c r="BW182" s="44">
        <v>3.5563894302731436</v>
      </c>
      <c r="BX182" s="44">
        <v>2.1338238641249574</v>
      </c>
      <c r="BY182" s="44">
        <v>-0.1005520403180271</v>
      </c>
      <c r="BZ182" s="44">
        <v>-0.17731182972551773</v>
      </c>
      <c r="CA182" s="44">
        <v>2.2654456433278214</v>
      </c>
      <c r="CB182" s="44">
        <v>0.27545321442705267</v>
      </c>
      <c r="CC182" s="44">
        <v>0.10334410447695427</v>
      </c>
      <c r="CD182" s="44">
        <v>-0.18784447092378936</v>
      </c>
      <c r="CE182" s="44">
        <v>-4.471075713953615E-2</v>
      </c>
      <c r="CF182" s="44">
        <v>6.9611378607610819</v>
      </c>
      <c r="CG182" s="44">
        <v>3.9290099950605666</v>
      </c>
      <c r="CH182" s="44">
        <v>-0.47611956694721602</v>
      </c>
      <c r="CI182" s="44">
        <v>2.6807490246324783</v>
      </c>
      <c r="CJ182" s="44">
        <v>0.72631277263798466</v>
      </c>
      <c r="CK182" s="44">
        <v>-0.13404662366729675</v>
      </c>
      <c r="CL182" s="44">
        <v>0.23543454019283191</v>
      </c>
      <c r="CM182" s="44">
        <v>-2.0228114826605271E-4</v>
      </c>
      <c r="CN182" s="44">
        <v>0</v>
      </c>
      <c r="CO182" s="44">
        <v>0</v>
      </c>
      <c r="CP182" s="44">
        <v>0</v>
      </c>
      <c r="CQ182" s="44">
        <v>0</v>
      </c>
      <c r="CR182" s="44">
        <v>0</v>
      </c>
      <c r="CS182" s="44">
        <v>0</v>
      </c>
      <c r="CT182" s="44">
        <v>0</v>
      </c>
      <c r="CU182" s="44">
        <v>0</v>
      </c>
      <c r="CV182" s="44">
        <v>0</v>
      </c>
      <c r="CW182" s="44">
        <v>0</v>
      </c>
      <c r="CX182" s="44">
        <v>0</v>
      </c>
      <c r="CY182" s="44">
        <v>0</v>
      </c>
      <c r="CZ182" s="44">
        <v>0</v>
      </c>
      <c r="DA182" s="44">
        <v>0</v>
      </c>
      <c r="DB182" s="44">
        <v>0</v>
      </c>
      <c r="DC182" s="44">
        <v>0</v>
      </c>
      <c r="DD182" s="45">
        <v>4547</v>
      </c>
      <c r="DE182" s="45">
        <v>4547</v>
      </c>
      <c r="DF182" s="44">
        <v>2.1109364473388625</v>
      </c>
      <c r="DG182" s="44">
        <v>2.1109364473388625</v>
      </c>
      <c r="DH182" s="45">
        <v>327</v>
      </c>
      <c r="DI182" s="45">
        <v>327</v>
      </c>
      <c r="DJ182" s="44">
        <v>-33.671399594320484</v>
      </c>
      <c r="DK182" s="44">
        <v>-33.671399594320484</v>
      </c>
    </row>
    <row r="183" spans="1:115" x14ac:dyDescent="0.2">
      <c r="A183" s="42">
        <v>2020</v>
      </c>
      <c r="B183" s="42" t="s">
        <v>162</v>
      </c>
      <c r="C183" s="42" t="s">
        <v>47</v>
      </c>
      <c r="D183" s="43">
        <v>100.6345546998687</v>
      </c>
      <c r="E183" s="43">
        <v>99.735541523064924</v>
      </c>
      <c r="F183" s="43">
        <v>99.349489881136805</v>
      </c>
      <c r="G183" s="43">
        <v>101.79472895623256</v>
      </c>
      <c r="H183" s="43">
        <v>100.85198810147405</v>
      </c>
      <c r="I183" s="43">
        <v>102.79890821566163</v>
      </c>
      <c r="J183" s="43">
        <v>96.681109362978788</v>
      </c>
      <c r="K183" s="43">
        <v>101.34157274607377</v>
      </c>
      <c r="L183" s="43">
        <v>99.620694745768418</v>
      </c>
      <c r="M183" s="43">
        <v>104.96306471778338</v>
      </c>
      <c r="N183" s="43">
        <v>97.577368645781377</v>
      </c>
      <c r="O183" s="43">
        <v>99.163249437399074</v>
      </c>
      <c r="P183" s="43">
        <v>100.07439196465715</v>
      </c>
      <c r="Q183" s="43">
        <v>89.670607127579899</v>
      </c>
      <c r="R183" s="43">
        <v>79.590276544667617</v>
      </c>
      <c r="S183" s="43">
        <v>96.051897211570108</v>
      </c>
      <c r="T183" s="43">
        <v>101.07474829115364</v>
      </c>
      <c r="U183" s="43">
        <v>106.45190414633541</v>
      </c>
      <c r="V183" s="43">
        <v>100.07633656050996</v>
      </c>
      <c r="W183" s="43">
        <v>100.57589813946237</v>
      </c>
      <c r="X183" s="43">
        <v>100.72279229603853</v>
      </c>
      <c r="Y183" s="43">
        <v>92.544153671406377</v>
      </c>
      <c r="Z183" s="43">
        <v>80.275594615935034</v>
      </c>
      <c r="AA183" s="43">
        <v>98.592577342705212</v>
      </c>
      <c r="AB183" s="44">
        <v>2.2921613016015918</v>
      </c>
      <c r="AC183" s="44">
        <v>-9.5767686129144547E-2</v>
      </c>
      <c r="AD183" s="44">
        <v>-1.9353893181889958</v>
      </c>
      <c r="AE183" s="44">
        <v>3.9637398818996195</v>
      </c>
      <c r="AF183" s="44">
        <v>2.9909426849507481</v>
      </c>
      <c r="AG183" s="44">
        <v>2.521288133241506</v>
      </c>
      <c r="AH183" s="44">
        <v>9.3414858686480251E-2</v>
      </c>
      <c r="AI183" s="44">
        <v>1.637712340957953</v>
      </c>
      <c r="AJ183" s="44">
        <v>15.15697615539613</v>
      </c>
      <c r="AK183" s="44">
        <v>21.05490908272629</v>
      </c>
      <c r="AL183" s="44">
        <v>1.2211444379264913</v>
      </c>
      <c r="AM183" s="44">
        <v>13.014688083894832</v>
      </c>
      <c r="AN183" s="44">
        <v>16.528241774716346</v>
      </c>
      <c r="AO183" s="44">
        <v>7.0156804432929931</v>
      </c>
      <c r="AP183" s="44">
        <v>11.585093604518271</v>
      </c>
      <c r="AQ183" s="44">
        <v>7.3765471464823262</v>
      </c>
      <c r="AR183" s="44">
        <v>18.239792234797502</v>
      </c>
      <c r="AS183" s="44">
        <v>24.194852204346983</v>
      </c>
      <c r="AT183" s="44">
        <v>6.1596924233127348</v>
      </c>
      <c r="AU183" s="44">
        <v>16.112793652571277</v>
      </c>
      <c r="AV183" s="44">
        <v>17.898375010967072</v>
      </c>
      <c r="AW183" s="44">
        <v>12.027852731709409</v>
      </c>
      <c r="AX183" s="44">
        <v>12.990761195245337</v>
      </c>
      <c r="AY183" s="44">
        <v>11.573866758624462</v>
      </c>
      <c r="AZ183" s="44">
        <v>2.0876203612062216</v>
      </c>
      <c r="BA183" s="44">
        <v>-0.44556523353497246</v>
      </c>
      <c r="BB183" s="44">
        <v>-2.6478221822430315</v>
      </c>
      <c r="BC183" s="44">
        <v>3.961118715362244</v>
      </c>
      <c r="BD183" s="44">
        <v>2.9496300091102601</v>
      </c>
      <c r="BE183" s="44">
        <v>2.3522970093317053</v>
      </c>
      <c r="BF183" s="44">
        <v>-0.53957998693603404</v>
      </c>
      <c r="BG183" s="44">
        <v>1.4550518635694232</v>
      </c>
      <c r="BH183" s="44">
        <v>11.486432056331687</v>
      </c>
      <c r="BI183" s="44">
        <v>18.023659932990466</v>
      </c>
      <c r="BJ183" s="44">
        <v>-2.9088221900056666</v>
      </c>
      <c r="BK183" s="44">
        <v>9.5901555517070136</v>
      </c>
      <c r="BL183" s="44">
        <v>13.197567085359951</v>
      </c>
      <c r="BM183" s="44">
        <v>0.10619355175545131</v>
      </c>
      <c r="BN183" s="44">
        <v>8.2140596386583109</v>
      </c>
      <c r="BO183" s="44">
        <v>3.6095588404759793</v>
      </c>
      <c r="BP183" s="44">
        <v>14.538250064291436</v>
      </c>
      <c r="BQ183" s="44">
        <v>21.204884627298128</v>
      </c>
      <c r="BR183" s="44">
        <v>1.923627958304408</v>
      </c>
      <c r="BS183" s="44">
        <v>12.695991561416964</v>
      </c>
      <c r="BT183" s="44">
        <v>14.517887318962153</v>
      </c>
      <c r="BU183" s="44">
        <v>4.7247301494519833</v>
      </c>
      <c r="BV183" s="44">
        <v>9.378334225668695</v>
      </c>
      <c r="BW183" s="44">
        <v>7.4862170074351031</v>
      </c>
      <c r="BX183" s="44">
        <v>2.2223491873823624</v>
      </c>
      <c r="BY183" s="44">
        <v>-6.214393874604645E-2</v>
      </c>
      <c r="BZ183" s="44">
        <v>-7.3040364564237723E-2</v>
      </c>
      <c r="CA183" s="44">
        <v>2.3159732358938996</v>
      </c>
      <c r="CB183" s="44">
        <v>0.29464523460658343</v>
      </c>
      <c r="CC183" s="44">
        <v>5.552355224026332E-2</v>
      </c>
      <c r="CD183" s="44">
        <v>-0.29350560616818017</v>
      </c>
      <c r="CE183" s="44">
        <v>-1.5102925879919526E-2</v>
      </c>
      <c r="CF183" s="44">
        <v>15.627259307506732</v>
      </c>
      <c r="CG183" s="44">
        <v>8.5841995982181203</v>
      </c>
      <c r="CH183" s="44">
        <v>2.9956438498688696E-2</v>
      </c>
      <c r="CI183" s="44">
        <v>5.0140488753733203</v>
      </c>
      <c r="CJ183" s="44">
        <v>1.0714474230398416</v>
      </c>
      <c r="CK183" s="44">
        <v>0.12652029776493362</v>
      </c>
      <c r="CL183" s="44">
        <v>0.65489948595937653</v>
      </c>
      <c r="CM183" s="44">
        <v>0.14618718865244915</v>
      </c>
      <c r="CN183" s="44">
        <v>2.1874349162014126</v>
      </c>
      <c r="CO183" s="44">
        <v>-8.9349815480922509E-2</v>
      </c>
      <c r="CP183" s="44">
        <v>-0.1175018388596744</v>
      </c>
      <c r="CQ183" s="44">
        <v>2.2911750991110496</v>
      </c>
      <c r="CR183" s="44">
        <v>0.28509334051250795</v>
      </c>
      <c r="CS183" s="44">
        <v>6.7589792391012177E-2</v>
      </c>
      <c r="CT183" s="44">
        <v>-0.2196263038125133</v>
      </c>
      <c r="CU183" s="44">
        <v>-2.9945357660047169E-2</v>
      </c>
      <c r="CV183" s="44">
        <v>11.370253211400858</v>
      </c>
      <c r="CW183" s="44">
        <v>6.2980968783115774</v>
      </c>
      <c r="CX183" s="44">
        <v>-0.21774216450082348</v>
      </c>
      <c r="CY183" s="44">
        <v>3.8654930765639217</v>
      </c>
      <c r="CZ183" s="44">
        <v>0.90212671403180156</v>
      </c>
      <c r="DA183" s="44">
        <v>-1.2664404745927945E-3</v>
      </c>
      <c r="DB183" s="44">
        <v>0.44915611325285326</v>
      </c>
      <c r="DC183" s="44">
        <v>7.4389034216119337E-2</v>
      </c>
      <c r="DD183" s="45">
        <v>5779</v>
      </c>
      <c r="DE183" s="45">
        <v>10326</v>
      </c>
      <c r="DF183" s="44">
        <v>0.39958304378040488</v>
      </c>
      <c r="DG183" s="44">
        <v>1.1460476050543678</v>
      </c>
      <c r="DH183" s="45">
        <v>362</v>
      </c>
      <c r="DI183" s="45">
        <v>689</v>
      </c>
      <c r="DJ183" s="44">
        <v>-54.579673776662489</v>
      </c>
      <c r="DK183" s="44">
        <v>-46.589147286821706</v>
      </c>
    </row>
    <row r="184" spans="1:115" x14ac:dyDescent="0.2">
      <c r="A184" s="42">
        <v>2020</v>
      </c>
      <c r="B184" s="42" t="s">
        <v>163</v>
      </c>
      <c r="C184" s="42" t="s">
        <v>47</v>
      </c>
      <c r="D184" s="43">
        <v>100.04447487294657</v>
      </c>
      <c r="E184" s="43">
        <v>98.554345060486185</v>
      </c>
      <c r="F184" s="43">
        <v>97.881281742609872</v>
      </c>
      <c r="G184" s="43">
        <v>102.43373157902403</v>
      </c>
      <c r="H184" s="43">
        <v>99.64570522096939</v>
      </c>
      <c r="I184" s="43">
        <v>97.804767313725478</v>
      </c>
      <c r="J184" s="43">
        <v>94.048027092237461</v>
      </c>
      <c r="K184" s="43">
        <v>102.30532786903781</v>
      </c>
      <c r="L184" s="43">
        <v>92.263613237835244</v>
      </c>
      <c r="M184" s="43">
        <v>86.138922229664473</v>
      </c>
      <c r="N184" s="43">
        <v>70.362605325084715</v>
      </c>
      <c r="O184" s="43">
        <v>114.4799059247718</v>
      </c>
      <c r="P184" s="43">
        <v>71.447344452288903</v>
      </c>
      <c r="Q184" s="43">
        <v>62.985595731114664</v>
      </c>
      <c r="R184" s="43">
        <v>43.559917859825198</v>
      </c>
      <c r="S184" s="43">
        <v>104.47770265960222</v>
      </c>
      <c r="T184" s="43">
        <v>94.382103326059934</v>
      </c>
      <c r="U184" s="43">
        <v>87.810838044891184</v>
      </c>
      <c r="V184" s="43">
        <v>73.209696665704612</v>
      </c>
      <c r="W184" s="43">
        <v>117.41752517671176</v>
      </c>
      <c r="X184" s="43">
        <v>72.086833967114856</v>
      </c>
      <c r="Y184" s="43">
        <v>65.214107669143957</v>
      </c>
      <c r="Z184" s="43">
        <v>43.954513741863011</v>
      </c>
      <c r="AA184" s="43">
        <v>107.81213136037158</v>
      </c>
      <c r="AB184" s="44">
        <v>1.8263041364838362</v>
      </c>
      <c r="AC184" s="44">
        <v>-1.0742036343373784</v>
      </c>
      <c r="AD184" s="44">
        <v>-4.1466480629423703</v>
      </c>
      <c r="AE184" s="44">
        <v>4.4096476135660145</v>
      </c>
      <c r="AF184" s="44">
        <v>2.9407256734286236</v>
      </c>
      <c r="AG184" s="44">
        <v>-1.0691401501719322</v>
      </c>
      <c r="AH184" s="44">
        <v>-1.7746120335391025</v>
      </c>
      <c r="AI184" s="44">
        <v>1.82930715817613</v>
      </c>
      <c r="AJ184" s="44">
        <v>-2.954536763791249</v>
      </c>
      <c r="AK184" s="44">
        <v>-7.9081319936818995</v>
      </c>
      <c r="AL184" s="44">
        <v>-26.450222681551526</v>
      </c>
      <c r="AM184" s="44">
        <v>16.898526026825245</v>
      </c>
      <c r="AN184" s="44">
        <v>-26.579856888459609</v>
      </c>
      <c r="AO184" s="44">
        <v>-29.85374767536344</v>
      </c>
      <c r="AP184" s="44">
        <v>-47.212150928706343</v>
      </c>
      <c r="AQ184" s="44">
        <v>-1.0808848629514256</v>
      </c>
      <c r="AR184" s="44">
        <v>0.16719904696116394</v>
      </c>
      <c r="AS184" s="44">
        <v>-5.3264055493644769</v>
      </c>
      <c r="AT184" s="44">
        <v>-22.150918513590192</v>
      </c>
      <c r="AU184" s="44">
        <v>21.092116634421231</v>
      </c>
      <c r="AV184" s="44">
        <v>-25.652129246858145</v>
      </c>
      <c r="AW184" s="44">
        <v>-26.850856973900083</v>
      </c>
      <c r="AX184" s="44">
        <v>-46.513435193090913</v>
      </c>
      <c r="AY184" s="44">
        <v>3.2276074163281265</v>
      </c>
      <c r="AZ184" s="44">
        <v>2.000864932414248</v>
      </c>
      <c r="BA184" s="44">
        <v>-0.65504435733444444</v>
      </c>
      <c r="BB184" s="44">
        <v>-3.1512537220275028</v>
      </c>
      <c r="BC184" s="44">
        <v>4.1106872226252866</v>
      </c>
      <c r="BD184" s="44">
        <v>2.9466798640201519</v>
      </c>
      <c r="BE184" s="44">
        <v>1.2276110450882616</v>
      </c>
      <c r="BF184" s="44">
        <v>-0.9405734043682723</v>
      </c>
      <c r="BG184" s="44">
        <v>1.5801811404386301</v>
      </c>
      <c r="BH184" s="44">
        <v>6.2943418809499718</v>
      </c>
      <c r="BI184" s="44">
        <v>8.3668233753345191</v>
      </c>
      <c r="BJ184" s="44">
        <v>-10.599379146082487</v>
      </c>
      <c r="BK184" s="44">
        <v>12.196055373070159</v>
      </c>
      <c r="BL184" s="44">
        <v>-1.0306891207651159</v>
      </c>
      <c r="BM184" s="44">
        <v>-9.9102824255593696</v>
      </c>
      <c r="BN184" s="44">
        <v>-11.005464806775588</v>
      </c>
      <c r="BO184" s="44">
        <v>1.8910953214366089</v>
      </c>
      <c r="BP184" s="44">
        <v>9.3557716586770709</v>
      </c>
      <c r="BQ184" s="44">
        <v>11.297744916562035</v>
      </c>
      <c r="BR184" s="44">
        <v>-5.9787470851192959</v>
      </c>
      <c r="BS184" s="44">
        <v>15.700483455634394</v>
      </c>
      <c r="BT184" s="44">
        <v>0.12985281764574808</v>
      </c>
      <c r="BU184" s="44">
        <v>-5.9092148169588636</v>
      </c>
      <c r="BV184" s="44">
        <v>-9.9963226216073906</v>
      </c>
      <c r="BW184" s="44">
        <v>5.9240739001540588</v>
      </c>
      <c r="BX184" s="44">
        <v>1.7421135053593342</v>
      </c>
      <c r="BY184" s="44">
        <v>-5.1181813917431504E-3</v>
      </c>
      <c r="BZ184" s="44">
        <v>-0.18537232258755801</v>
      </c>
      <c r="CA184" s="44">
        <v>2.4541616586003441</v>
      </c>
      <c r="CB184" s="44">
        <v>0.12102054635846976</v>
      </c>
      <c r="CC184" s="44">
        <v>-8.4831825543848341E-2</v>
      </c>
      <c r="CD184" s="44">
        <v>-0.53044940265367846</v>
      </c>
      <c r="CE184" s="44">
        <v>-2.7296967422651947E-2</v>
      </c>
      <c r="CF184" s="44">
        <v>-1.7788587888494094</v>
      </c>
      <c r="CG184" s="44">
        <v>-1.7131296793054356</v>
      </c>
      <c r="CH184" s="44">
        <v>-1.3461467129679452</v>
      </c>
      <c r="CI184" s="44">
        <v>6.8246325289818666</v>
      </c>
      <c r="CJ184" s="44">
        <v>-1.9587711696728285</v>
      </c>
      <c r="CK184" s="44">
        <v>-0.58920453643926085</v>
      </c>
      <c r="CL184" s="44">
        <v>-3.047242353443949</v>
      </c>
      <c r="CM184" s="44">
        <v>5.1003133998142554E-2</v>
      </c>
      <c r="CN184" s="44">
        <v>2.1335264132712495</v>
      </c>
      <c r="CO184" s="44">
        <v>-3.0280629292287163E-2</v>
      </c>
      <c r="CP184" s="44">
        <v>-0.13895301061639315</v>
      </c>
      <c r="CQ184" s="44">
        <v>2.3632054510442368</v>
      </c>
      <c r="CR184" s="44">
        <v>0.27137021856551136</v>
      </c>
      <c r="CS184" s="44">
        <v>1.8379260529374879E-2</v>
      </c>
      <c r="CT184" s="44">
        <v>-0.32113088009382446</v>
      </c>
      <c r="CU184" s="44">
        <v>-2.9063996865368851E-2</v>
      </c>
      <c r="CV184" s="44">
        <v>6.6654838671319867</v>
      </c>
      <c r="CW184" s="44">
        <v>3.4456033624353002</v>
      </c>
      <c r="CX184" s="44">
        <v>-0.62509647920302913</v>
      </c>
      <c r="CY184" s="44">
        <v>4.9562865184711198</v>
      </c>
      <c r="CZ184" s="44">
        <v>-0.15929617460397297</v>
      </c>
      <c r="DA184" s="44">
        <v>-0.21107566218089741</v>
      </c>
      <c r="DB184" s="44">
        <v>-0.80692497190343249</v>
      </c>
      <c r="DC184" s="44">
        <v>6.5987274116899211E-2</v>
      </c>
      <c r="DD184" s="45">
        <v>3312</v>
      </c>
      <c r="DE184" s="45">
        <v>13638</v>
      </c>
      <c r="DF184" s="44">
        <v>-43.316789320554506</v>
      </c>
      <c r="DG184" s="44">
        <v>-15.038624470470975</v>
      </c>
      <c r="DH184" s="45">
        <v>250</v>
      </c>
      <c r="DI184" s="45">
        <v>939</v>
      </c>
      <c r="DJ184" s="44">
        <v>-35.897435897435891</v>
      </c>
      <c r="DK184" s="44">
        <v>-44.107142857142854</v>
      </c>
    </row>
    <row r="185" spans="1:115" x14ac:dyDescent="0.2">
      <c r="A185" s="42">
        <v>2020</v>
      </c>
      <c r="B185" s="42" t="s">
        <v>164</v>
      </c>
      <c r="C185" s="42" t="s">
        <v>47</v>
      </c>
      <c r="D185" s="43">
        <v>96.80344855791823</v>
      </c>
      <c r="E185" s="43">
        <v>93.10172013662401</v>
      </c>
      <c r="F185" s="43">
        <v>93.372067671647315</v>
      </c>
      <c r="G185" s="43">
        <v>101.72764482311159</v>
      </c>
      <c r="H185" s="43">
        <v>94.10993050105499</v>
      </c>
      <c r="I185" s="43">
        <v>91.115884526161651</v>
      </c>
      <c r="J185" s="43">
        <v>86.868278506363382</v>
      </c>
      <c r="K185" s="43">
        <v>99.478099385411625</v>
      </c>
      <c r="L185" s="43">
        <v>48.082758986251378</v>
      </c>
      <c r="M185" s="43">
        <v>12.779144048529121</v>
      </c>
      <c r="N185" s="43">
        <v>31.722903070939246</v>
      </c>
      <c r="O185" s="43">
        <v>93.227261142212257</v>
      </c>
      <c r="P185" s="43">
        <v>39.834962916013353</v>
      </c>
      <c r="Q185" s="43">
        <v>22.723246014725117</v>
      </c>
      <c r="R185" s="43">
        <v>3.1148804272456441</v>
      </c>
      <c r="S185" s="43">
        <v>72.234390808126932</v>
      </c>
      <c r="T185" s="43">
        <v>49.556431108878193</v>
      </c>
      <c r="U185" s="43">
        <v>13.08129487914716</v>
      </c>
      <c r="V185" s="43">
        <v>33.222973533253075</v>
      </c>
      <c r="W185" s="43">
        <v>96.257671023785832</v>
      </c>
      <c r="X185" s="43">
        <v>40.097378131129823</v>
      </c>
      <c r="Y185" s="43">
        <v>23.540796734683202</v>
      </c>
      <c r="Z185" s="43">
        <v>3.1298439795632951</v>
      </c>
      <c r="AA185" s="43">
        <v>75.018596994516145</v>
      </c>
      <c r="AB185" s="44">
        <v>-1.2434347685778002</v>
      </c>
      <c r="AC185" s="44">
        <v>-6.1756021756021902</v>
      </c>
      <c r="AD185" s="44">
        <v>-7.5719929429203914</v>
      </c>
      <c r="AE185" s="44">
        <v>3.9081924322324824</v>
      </c>
      <c r="AF185" s="44">
        <v>-2.3302729308314896</v>
      </c>
      <c r="AG185" s="44">
        <v>-7.0746446758355503</v>
      </c>
      <c r="AH185" s="44">
        <v>-9.5621515455973309</v>
      </c>
      <c r="AI185" s="44">
        <v>-1.4683496128276907</v>
      </c>
      <c r="AJ185" s="44">
        <v>-47.078720772170946</v>
      </c>
      <c r="AK185" s="44">
        <v>-86.917211424275635</v>
      </c>
      <c r="AL185" s="44">
        <v>-66.437185142541935</v>
      </c>
      <c r="AM185" s="44">
        <v>5.4520945798026688</v>
      </c>
      <c r="AN185" s="44">
        <v>-52.964463736037793</v>
      </c>
      <c r="AO185" s="44">
        <v>-71.857287226799329</v>
      </c>
      <c r="AP185" s="44">
        <v>-95.744584781452772</v>
      </c>
      <c r="AQ185" s="44">
        <v>-24.636900254079073</v>
      </c>
      <c r="AR185" s="44">
        <v>-45.140289903111352</v>
      </c>
      <c r="AS185" s="44">
        <v>-86.510162346412358</v>
      </c>
      <c r="AT185" s="44">
        <v>-64.367532092765089</v>
      </c>
      <c r="AU185" s="44">
        <v>9.3516207107839033</v>
      </c>
      <c r="AV185" s="44">
        <v>-52.639516846299806</v>
      </c>
      <c r="AW185" s="44">
        <v>-70.75685728933496</v>
      </c>
      <c r="AX185" s="44">
        <v>-95.709393001335201</v>
      </c>
      <c r="AY185" s="44">
        <v>-21.086319897432681</v>
      </c>
      <c r="AZ185" s="44">
        <v>1.1936451718463248</v>
      </c>
      <c r="BA185" s="44">
        <v>-2.0307477829841769</v>
      </c>
      <c r="BB185" s="44">
        <v>-4.2538287525712981</v>
      </c>
      <c r="BC185" s="44">
        <v>4.0601283816179778</v>
      </c>
      <c r="BD185" s="44">
        <v>1.6379680833524146</v>
      </c>
      <c r="BE185" s="44">
        <v>-0.81364687693336046</v>
      </c>
      <c r="BF185" s="44">
        <v>-3.0588326982393443</v>
      </c>
      <c r="BG185" s="44">
        <v>0.81351390182358152</v>
      </c>
      <c r="BH185" s="44">
        <v>-7.354717664617116</v>
      </c>
      <c r="BI185" s="44">
        <v>-18.312711200274478</v>
      </c>
      <c r="BJ185" s="44">
        <v>-24.224075694320668</v>
      </c>
      <c r="BK185" s="44">
        <v>10.553859114026999</v>
      </c>
      <c r="BL185" s="44">
        <v>-13.359736066122252</v>
      </c>
      <c r="BM185" s="44">
        <v>-24.229062906495646</v>
      </c>
      <c r="BN185" s="44">
        <v>-30.939066989794593</v>
      </c>
      <c r="BO185" s="44">
        <v>-4.7281932436241796</v>
      </c>
      <c r="BP185" s="44">
        <v>-4.6446143720710431</v>
      </c>
      <c r="BQ185" s="44">
        <v>-16.165225939801552</v>
      </c>
      <c r="BR185" s="44">
        <v>-20.315304545930335</v>
      </c>
      <c r="BS185" s="44">
        <v>14.143751411068649</v>
      </c>
      <c r="BT185" s="44">
        <v>-12.442260932275817</v>
      </c>
      <c r="BU185" s="44">
        <v>-21.030652606452104</v>
      </c>
      <c r="BV185" s="44">
        <v>-30.164625899440743</v>
      </c>
      <c r="BW185" s="44">
        <v>-0.83691384359793064</v>
      </c>
      <c r="BX185" s="44">
        <v>-0.72169945124891777</v>
      </c>
      <c r="BY185" s="44">
        <v>-0.60450414273003217</v>
      </c>
      <c r="BZ185" s="44">
        <v>-0.39029309250909039</v>
      </c>
      <c r="CA185" s="44">
        <v>2.2940235199249428</v>
      </c>
      <c r="CB185" s="44">
        <v>-0.37162697579550347</v>
      </c>
      <c r="CC185" s="44">
        <v>-0.37200993037529234</v>
      </c>
      <c r="CD185" s="44">
        <v>-1.1165493858816844</v>
      </c>
      <c r="CE185" s="44">
        <v>-0.16073944388225792</v>
      </c>
      <c r="CF185" s="44">
        <v>-47.279423056775073</v>
      </c>
      <c r="CG185" s="44">
        <v>-34.587640669794112</v>
      </c>
      <c r="CH185" s="44">
        <v>-3.7600148707089831</v>
      </c>
      <c r="CI185" s="44">
        <v>2.048895913951823</v>
      </c>
      <c r="CJ185" s="44">
        <v>-3.4759751866932542</v>
      </c>
      <c r="CK185" s="44">
        <v>-1.3156447876325981</v>
      </c>
      <c r="CL185" s="44">
        <v>-5.6866879132311006</v>
      </c>
      <c r="CM185" s="44">
        <v>-0.50235554266684579</v>
      </c>
      <c r="CN185" s="44">
        <v>1.428028801900439</v>
      </c>
      <c r="CO185" s="44">
        <v>-0.17559289141784304</v>
      </c>
      <c r="CP185" s="44">
        <v>-0.20266983690965501</v>
      </c>
      <c r="CQ185" s="44">
        <v>2.3454342184136951</v>
      </c>
      <c r="CR185" s="44">
        <v>0.12865646191718305</v>
      </c>
      <c r="CS185" s="44">
        <v>-8.3039733771324967E-2</v>
      </c>
      <c r="CT185" s="44">
        <v>-0.52290006207345596</v>
      </c>
      <c r="CU185" s="44">
        <v>-6.1859354258160047E-2</v>
      </c>
      <c r="CV185" s="44">
        <v>-7.1639123431889518</v>
      </c>
      <c r="CW185" s="44">
        <v>-6.3850283046316285</v>
      </c>
      <c r="CX185" s="44">
        <v>-1.437833446789905</v>
      </c>
      <c r="CY185" s="44">
        <v>4.2333150327236764</v>
      </c>
      <c r="CZ185" s="44">
        <v>-0.94783883238030819</v>
      </c>
      <c r="DA185" s="44">
        <v>-0.49267710641739215</v>
      </c>
      <c r="DB185" s="44">
        <v>-2.0552127501585247</v>
      </c>
      <c r="DC185" s="44">
        <v>-7.8636935534870556E-2</v>
      </c>
      <c r="DD185" s="45">
        <v>59</v>
      </c>
      <c r="DE185" s="45">
        <v>13697</v>
      </c>
      <c r="DF185" s="44">
        <v>-98.996427963939453</v>
      </c>
      <c r="DG185" s="44">
        <v>-37.545027586521364</v>
      </c>
      <c r="DH185" s="45">
        <v>4</v>
      </c>
      <c r="DI185" s="45">
        <v>943</v>
      </c>
      <c r="DJ185" s="44">
        <v>-98.936170212765958</v>
      </c>
      <c r="DK185" s="44">
        <v>-54.134241245136195</v>
      </c>
    </row>
    <row r="186" spans="1:115" x14ac:dyDescent="0.2">
      <c r="A186" s="42">
        <v>2020</v>
      </c>
      <c r="B186" s="42" t="s">
        <v>165</v>
      </c>
      <c r="C186" s="42" t="s">
        <v>47</v>
      </c>
      <c r="D186" s="43">
        <v>95.100481480550897</v>
      </c>
      <c r="E186" s="43">
        <v>90.356903291467177</v>
      </c>
      <c r="F186" s="43">
        <v>92.540730317547485</v>
      </c>
      <c r="G186" s="43">
        <v>101.318710808098</v>
      </c>
      <c r="H186" s="43">
        <v>91.971211322674321</v>
      </c>
      <c r="I186" s="43">
        <v>86.215417413357045</v>
      </c>
      <c r="J186" s="43">
        <v>82.577069216287128</v>
      </c>
      <c r="K186" s="43">
        <v>97.68186475425864</v>
      </c>
      <c r="L186" s="43">
        <v>71.126658105668781</v>
      </c>
      <c r="M186" s="43">
        <v>41.836321246520711</v>
      </c>
      <c r="N186" s="43">
        <v>52.003353698967445</v>
      </c>
      <c r="O186" s="43">
        <v>110.46807885615182</v>
      </c>
      <c r="P186" s="43">
        <v>85.9666344730513</v>
      </c>
      <c r="Q186" s="43">
        <v>34.65233284430952</v>
      </c>
      <c r="R186" s="43">
        <v>14.068980569954824</v>
      </c>
      <c r="S186" s="43">
        <v>82.196075298948372</v>
      </c>
      <c r="T186" s="43">
        <v>72.811772899774624</v>
      </c>
      <c r="U186" s="43">
        <v>43.078890368980431</v>
      </c>
      <c r="V186" s="43">
        <v>54.545986504056408</v>
      </c>
      <c r="W186" s="43">
        <v>112.84500759293689</v>
      </c>
      <c r="X186" s="43">
        <v>86.723309013944643</v>
      </c>
      <c r="Y186" s="43">
        <v>35.980113026265215</v>
      </c>
      <c r="Z186" s="43">
        <v>14.136843828784828</v>
      </c>
      <c r="AA186" s="43">
        <v>85.532616802300439</v>
      </c>
      <c r="AB186" s="44">
        <v>-3.4871629935472104</v>
      </c>
      <c r="AC186" s="44">
        <v>-10.084704149275703</v>
      </c>
      <c r="AD186" s="44">
        <v>-7.9584481101724673</v>
      </c>
      <c r="AE186" s="44">
        <v>2.7209441048048344</v>
      </c>
      <c r="AF186" s="44">
        <v>-6.2123364601053943</v>
      </c>
      <c r="AG186" s="44">
        <v>-14.149857761963903</v>
      </c>
      <c r="AH186" s="44">
        <v>-12.605260873727797</v>
      </c>
      <c r="AI186" s="44">
        <v>-2.7788400252570677</v>
      </c>
      <c r="AJ186" s="44">
        <v>-26.348840975109312</v>
      </c>
      <c r="AK186" s="44">
        <v>-57.001609011885243</v>
      </c>
      <c r="AL186" s="44">
        <v>-50.839281588408291</v>
      </c>
      <c r="AM186" s="44">
        <v>14.28285817902697</v>
      </c>
      <c r="AN186" s="44">
        <v>-7.6941431954554718</v>
      </c>
      <c r="AO186" s="44">
        <v>-65.100863333902325</v>
      </c>
      <c r="AP186" s="44">
        <v>-83.440829556776961</v>
      </c>
      <c r="AQ186" s="44">
        <v>-21.291771278389902</v>
      </c>
      <c r="AR186" s="44">
        <v>-24.466432715297525</v>
      </c>
      <c r="AS186" s="44">
        <v>-55.595943228025966</v>
      </c>
      <c r="AT186" s="44">
        <v>-48.087902661874615</v>
      </c>
      <c r="AU186" s="44">
        <v>16.811170473267566</v>
      </c>
      <c r="AV186" s="44">
        <v>-7.0199759046097991</v>
      </c>
      <c r="AW186" s="44">
        <v>-63.693688365596138</v>
      </c>
      <c r="AX186" s="44">
        <v>-83.349726570507158</v>
      </c>
      <c r="AY186" s="44">
        <v>-17.718756751653096</v>
      </c>
      <c r="AZ186" s="44">
        <v>0.25713240206921562</v>
      </c>
      <c r="BA186" s="44">
        <v>-3.6537022492408755</v>
      </c>
      <c r="BB186" s="44">
        <v>-4.9905427306228267</v>
      </c>
      <c r="BC186" s="44">
        <v>3.7909645093523903</v>
      </c>
      <c r="BD186" s="44">
        <v>5.5865921793962769E-2</v>
      </c>
      <c r="BE186" s="44">
        <v>-3.4963788175072397</v>
      </c>
      <c r="BF186" s="44">
        <v>-4.9169959714593254</v>
      </c>
      <c r="BG186" s="44">
        <v>9.4410635522779174E-2</v>
      </c>
      <c r="BH186" s="44">
        <v>-11.414189029043531</v>
      </c>
      <c r="BI186" s="44">
        <v>-26.750053410837083</v>
      </c>
      <c r="BJ186" s="44">
        <v>-29.933202263092497</v>
      </c>
      <c r="BK186" s="44">
        <v>11.337926284586652</v>
      </c>
      <c r="BL186" s="44">
        <v>-12.186862383787723</v>
      </c>
      <c r="BM186" s="44">
        <v>-33.275417326039069</v>
      </c>
      <c r="BN186" s="44">
        <v>-42.199581874694267</v>
      </c>
      <c r="BO186" s="44">
        <v>-8.2687035183188868</v>
      </c>
      <c r="BP186" s="44">
        <v>-8.9095506661442947</v>
      </c>
      <c r="BQ186" s="44">
        <v>-24.812645618587691</v>
      </c>
      <c r="BR186" s="44">
        <v>-26.334563203768379</v>
      </c>
      <c r="BS186" s="44">
        <v>14.709342895432687</v>
      </c>
      <c r="BT186" s="44">
        <v>-11.314971466073121</v>
      </c>
      <c r="BU186" s="44">
        <v>-30.546183381265401</v>
      </c>
      <c r="BV186" s="44">
        <v>-41.599022529529897</v>
      </c>
      <c r="BW186" s="44">
        <v>-4.464704279498144</v>
      </c>
      <c r="BX186" s="44">
        <v>-2.820026253752054</v>
      </c>
      <c r="BY186" s="44">
        <v>-0.90327934173092128</v>
      </c>
      <c r="BZ186" s="44">
        <v>-0.41308616804239912</v>
      </c>
      <c r="CA186" s="44">
        <v>1.7981687014484149</v>
      </c>
      <c r="CB186" s="44">
        <v>-0.53126813688008212</v>
      </c>
      <c r="CC186" s="44">
        <v>-0.77079873208222549</v>
      </c>
      <c r="CD186" s="44">
        <v>-1.8082709246890749</v>
      </c>
      <c r="CE186" s="44">
        <v>-0.19149165177576563</v>
      </c>
      <c r="CF186" s="44">
        <v>-25.959088870387667</v>
      </c>
      <c r="CG186" s="44">
        <v>-20.757815751642617</v>
      </c>
      <c r="CH186" s="44">
        <v>-2.9160209843154736</v>
      </c>
      <c r="CI186" s="44">
        <v>5.6092894826970534</v>
      </c>
      <c r="CJ186" s="44">
        <v>-0.37415595358879677</v>
      </c>
      <c r="CK186" s="44">
        <v>-1.3506216230177228</v>
      </c>
      <c r="CL186" s="44">
        <v>-5.7116990309088385</v>
      </c>
      <c r="CM186" s="44">
        <v>-0.45806500961127405</v>
      </c>
      <c r="CN186" s="44">
        <v>0.63661507811375662</v>
      </c>
      <c r="CO186" s="44">
        <v>-0.2810986190143886</v>
      </c>
      <c r="CP186" s="44">
        <v>-0.25177528554840028</v>
      </c>
      <c r="CQ186" s="44">
        <v>2.2300161804545597</v>
      </c>
      <c r="CR186" s="44">
        <v>5.6133107261061833E-2</v>
      </c>
      <c r="CS186" s="44">
        <v>-0.21754125574784924</v>
      </c>
      <c r="CT186" s="44">
        <v>-0.81038698825066435</v>
      </c>
      <c r="CU186" s="44">
        <v>-8.8732061040562388E-2</v>
      </c>
      <c r="CV186" s="44">
        <v>-11.091145714174935</v>
      </c>
      <c r="CW186" s="44">
        <v>-9.4218798945425597</v>
      </c>
      <c r="CX186" s="44">
        <v>-1.7523166225789268</v>
      </c>
      <c r="CY186" s="44">
        <v>4.534449110895852</v>
      </c>
      <c r="CZ186" s="44">
        <v>-0.79905048863905181</v>
      </c>
      <c r="DA186" s="44">
        <v>-0.67841194462531418</v>
      </c>
      <c r="DB186" s="44">
        <v>-2.8138797507965694</v>
      </c>
      <c r="DC186" s="44">
        <v>-0.16005612388836316</v>
      </c>
      <c r="DD186" s="45">
        <v>2386</v>
      </c>
      <c r="DE186" s="45">
        <v>16083</v>
      </c>
      <c r="DF186" s="44">
        <v>-64.911764705882362</v>
      </c>
      <c r="DG186" s="44">
        <v>-44.022136368382583</v>
      </c>
      <c r="DH186" s="45">
        <v>87</v>
      </c>
      <c r="DI186" s="45">
        <v>1030</v>
      </c>
      <c r="DJ186" s="44">
        <v>-77.461139896373055</v>
      </c>
      <c r="DK186" s="44">
        <v>-57.82145782145782</v>
      </c>
    </row>
    <row r="187" spans="1:115" x14ac:dyDescent="0.2">
      <c r="A187" s="42">
        <v>2020</v>
      </c>
      <c r="B187" s="42" t="s">
        <v>166</v>
      </c>
      <c r="C187" s="42" t="s">
        <v>47</v>
      </c>
      <c r="D187" s="43">
        <v>93.499687001640069</v>
      </c>
      <c r="E187" s="43">
        <v>87.683019915342427</v>
      </c>
      <c r="F187" s="43">
        <v>91.454050740884611</v>
      </c>
      <c r="G187" s="43">
        <v>100.8012997774869</v>
      </c>
      <c r="H187" s="43">
        <v>90.987727406565995</v>
      </c>
      <c r="I187" s="43">
        <v>83.286406712639192</v>
      </c>
      <c r="J187" s="43">
        <v>77.728073027606769</v>
      </c>
      <c r="K187" s="43">
        <v>96.647669057542331</v>
      </c>
      <c r="L187" s="43">
        <v>81.293497755353144</v>
      </c>
      <c r="M187" s="43">
        <v>59.020674162454426</v>
      </c>
      <c r="N187" s="43">
        <v>66.240772504682056</v>
      </c>
      <c r="O187" s="43">
        <v>109.50128657434061</v>
      </c>
      <c r="P187" s="43">
        <v>103.65840163187086</v>
      </c>
      <c r="Q187" s="43">
        <v>57.510548320886244</v>
      </c>
      <c r="R187" s="43">
        <v>37.358549191950893</v>
      </c>
      <c r="S187" s="43">
        <v>84.933555734412565</v>
      </c>
      <c r="T187" s="43">
        <v>83.047748518653421</v>
      </c>
      <c r="U187" s="43">
        <v>61.052114480195385</v>
      </c>
      <c r="V187" s="43">
        <v>69.505984364989658</v>
      </c>
      <c r="W187" s="43">
        <v>111.15238804436362</v>
      </c>
      <c r="X187" s="43">
        <v>104.62944524390943</v>
      </c>
      <c r="Y187" s="43">
        <v>59.772034920177099</v>
      </c>
      <c r="Z187" s="43">
        <v>37.124067084470916</v>
      </c>
      <c r="AA187" s="43">
        <v>88.551660566333226</v>
      </c>
      <c r="AB187" s="44">
        <v>-5.3347825779648028</v>
      </c>
      <c r="AC187" s="44">
        <v>-12.686567164179108</v>
      </c>
      <c r="AD187" s="44">
        <v>-8.5033883025965267</v>
      </c>
      <c r="AE187" s="44">
        <v>1.9716286549280593</v>
      </c>
      <c r="AF187" s="44">
        <v>-6.7215430701441425</v>
      </c>
      <c r="AG187" s="44">
        <v>-17.210550162837869</v>
      </c>
      <c r="AH187" s="44">
        <v>-19.36911201639121</v>
      </c>
      <c r="AI187" s="44">
        <v>-2.7043579163046672</v>
      </c>
      <c r="AJ187" s="44">
        <v>-15.876002188200978</v>
      </c>
      <c r="AK187" s="44">
        <v>-39.309403367082965</v>
      </c>
      <c r="AL187" s="44">
        <v>-26.241024512178534</v>
      </c>
      <c r="AM187" s="44">
        <v>13.292717516945029</v>
      </c>
      <c r="AN187" s="44">
        <v>10.297736148183256</v>
      </c>
      <c r="AO187" s="44">
        <v>-38.040841729633392</v>
      </c>
      <c r="AP187" s="44">
        <v>-62.721036532181586</v>
      </c>
      <c r="AQ187" s="44">
        <v>-17.420580743545109</v>
      </c>
      <c r="AR187" s="44">
        <v>-14.104764828544948</v>
      </c>
      <c r="AS187" s="44">
        <v>-37.085046099019515</v>
      </c>
      <c r="AT187" s="44">
        <v>-22.504291403244693</v>
      </c>
      <c r="AU187" s="44">
        <v>14.607175797962469</v>
      </c>
      <c r="AV187" s="44">
        <v>11.150981576139273</v>
      </c>
      <c r="AW187" s="44">
        <v>-35.427299455075797</v>
      </c>
      <c r="AX187" s="44">
        <v>-62.960816605169391</v>
      </c>
      <c r="AY187" s="44">
        <v>-13.804114476299068</v>
      </c>
      <c r="AZ187" s="44">
        <v>-0.67697442132931274</v>
      </c>
      <c r="BA187" s="44">
        <v>-5.1677897261931278</v>
      </c>
      <c r="BB187" s="44">
        <v>-5.5703927405253983</v>
      </c>
      <c r="BC187" s="44">
        <v>3.485932407080794</v>
      </c>
      <c r="BD187" s="44">
        <v>-1.075900214036174</v>
      </c>
      <c r="BE187" s="44">
        <v>-5.7964519434063337</v>
      </c>
      <c r="BF187" s="44">
        <v>-7.3114585057191706</v>
      </c>
      <c r="BG187" s="44">
        <v>-0.3679720530269659</v>
      </c>
      <c r="BH187" s="44">
        <v>-12.200284755856982</v>
      </c>
      <c r="BI187" s="44">
        <v>-28.997713455565755</v>
      </c>
      <c r="BJ187" s="44">
        <v>-29.364399884242076</v>
      </c>
      <c r="BK187" s="44">
        <v>11.677512575824633</v>
      </c>
      <c r="BL187" s="44">
        <v>-8.301450430381685</v>
      </c>
      <c r="BM187" s="44">
        <v>-34.092379615574551</v>
      </c>
      <c r="BN187" s="44">
        <v>-46.342920505028751</v>
      </c>
      <c r="BO187" s="44">
        <v>-9.8602793919028713</v>
      </c>
      <c r="BP187" s="44">
        <v>-9.8317077918190776</v>
      </c>
      <c r="BQ187" s="44">
        <v>-27.020419097437209</v>
      </c>
      <c r="BR187" s="44">
        <v>-25.736582370089888</v>
      </c>
      <c r="BS187" s="44">
        <v>14.691411406859455</v>
      </c>
      <c r="BT187" s="44">
        <v>-7.4186793187498097</v>
      </c>
      <c r="BU187" s="44">
        <v>-31.387741005685665</v>
      </c>
      <c r="BV187" s="44">
        <v>-45.923133719542541</v>
      </c>
      <c r="BW187" s="44">
        <v>-6.1007083860847633</v>
      </c>
      <c r="BX187" s="44">
        <v>-4.6769710782959004</v>
      </c>
      <c r="BY187" s="44">
        <v>-1.224114968413123</v>
      </c>
      <c r="BZ187" s="44">
        <v>-0.54936688576433323</v>
      </c>
      <c r="CA187" s="44">
        <v>1.4683583801025739</v>
      </c>
      <c r="CB187" s="44">
        <v>-0.59861403345524122</v>
      </c>
      <c r="CC187" s="44">
        <v>-0.90728161199451152</v>
      </c>
      <c r="CD187" s="44">
        <v>-2.694480286162876</v>
      </c>
      <c r="CE187" s="44">
        <v>-0.17147167260839005</v>
      </c>
      <c r="CF187" s="44">
        <v>-15.698444707085072</v>
      </c>
      <c r="CG187" s="44">
        <v>-14.193419557740174</v>
      </c>
      <c r="CH187" s="44">
        <v>-1.2582879798121849</v>
      </c>
      <c r="CI187" s="44">
        <v>5.2882932841237356</v>
      </c>
      <c r="CJ187" s="44">
        <v>0.85179544234117532</v>
      </c>
      <c r="CK187" s="44">
        <v>-0.78488903390664388</v>
      </c>
      <c r="CL187" s="44">
        <v>-5.1742899843284693</v>
      </c>
      <c r="CM187" s="44">
        <v>-0.42764687776251087</v>
      </c>
      <c r="CN187" s="44">
        <v>-0.29037785938453092</v>
      </c>
      <c r="CO187" s="44">
        <v>-0.45179899380421057</v>
      </c>
      <c r="CP187" s="44">
        <v>-0.3164569865627811</v>
      </c>
      <c r="CQ187" s="44">
        <v>2.101230506959102</v>
      </c>
      <c r="CR187" s="44">
        <v>-7.144967867738701E-2</v>
      </c>
      <c r="CS187" s="44">
        <v>-0.33060813462626926</v>
      </c>
      <c r="CT187" s="44">
        <v>-1.1237498303449045</v>
      </c>
      <c r="CU187" s="44">
        <v>-9.7544742328080358E-2</v>
      </c>
      <c r="CV187" s="44">
        <v>-11.995262875439217</v>
      </c>
      <c r="CW187" s="44">
        <v>-10.298645816156755</v>
      </c>
      <c r="CX187" s="44">
        <v>-1.6721353443239335</v>
      </c>
      <c r="CY187" s="44">
        <v>4.6528647985031739</v>
      </c>
      <c r="CZ187" s="44">
        <v>-0.53226059405909831</v>
      </c>
      <c r="DA187" s="44">
        <v>-0.69722472458435103</v>
      </c>
      <c r="DB187" s="44">
        <v>-3.2332174099720743</v>
      </c>
      <c r="DC187" s="44">
        <v>-0.21464378484617824</v>
      </c>
      <c r="DD187" s="45">
        <v>2905</v>
      </c>
      <c r="DE187" s="45">
        <v>18988</v>
      </c>
      <c r="DF187" s="44">
        <v>-49.653379549393421</v>
      </c>
      <c r="DG187" s="44">
        <v>-44.963914089446689</v>
      </c>
      <c r="DH187" s="45">
        <v>179</v>
      </c>
      <c r="DI187" s="45">
        <v>1209</v>
      </c>
      <c r="DJ187" s="44">
        <v>-36.971830985915489</v>
      </c>
      <c r="DK187" s="44">
        <v>-55.649303008070426</v>
      </c>
    </row>
    <row r="188" spans="1:115" x14ac:dyDescent="0.2">
      <c r="A188" s="42">
        <v>2020</v>
      </c>
      <c r="B188" s="42" t="s">
        <v>167</v>
      </c>
      <c r="C188" s="42" t="s">
        <v>47</v>
      </c>
      <c r="D188" s="43">
        <v>92.921022376914024</v>
      </c>
      <c r="E188" s="43">
        <v>88.487960585663714</v>
      </c>
      <c r="F188" s="43">
        <v>89.759501641120082</v>
      </c>
      <c r="G188" s="43">
        <v>100.68734127872108</v>
      </c>
      <c r="H188" s="43">
        <v>92.004656313958293</v>
      </c>
      <c r="I188" s="43">
        <v>82.246304640500355</v>
      </c>
      <c r="J188" s="43">
        <v>73.763801856269467</v>
      </c>
      <c r="K188" s="43">
        <v>96.449154713258096</v>
      </c>
      <c r="L188" s="43">
        <v>87.822644930041164</v>
      </c>
      <c r="M188" s="43">
        <v>66.795441022792289</v>
      </c>
      <c r="N188" s="43">
        <v>76.424492288482057</v>
      </c>
      <c r="O188" s="43">
        <v>112.66729819914714</v>
      </c>
      <c r="P188" s="43">
        <v>114.96397859234165</v>
      </c>
      <c r="Q188" s="43">
        <v>61.773416799369926</v>
      </c>
      <c r="R188" s="43">
        <v>47.374179363157808</v>
      </c>
      <c r="S188" s="43">
        <v>96.214516043225345</v>
      </c>
      <c r="T188" s="43">
        <v>89.756086191441227</v>
      </c>
      <c r="U188" s="43">
        <v>69.328668316847526</v>
      </c>
      <c r="V188" s="43">
        <v>80.084282804355666</v>
      </c>
      <c r="W188" s="43">
        <v>114.06010078293343</v>
      </c>
      <c r="X188" s="43">
        <v>116.56255707308283</v>
      </c>
      <c r="Y188" s="43">
        <v>64.51007220328205</v>
      </c>
      <c r="Z188" s="43">
        <v>47.039079220556545</v>
      </c>
      <c r="AA188" s="43">
        <v>100.91180608820882</v>
      </c>
      <c r="AB188" s="44">
        <v>-6.1127119015464526</v>
      </c>
      <c r="AC188" s="44">
        <v>-11.43897771467376</v>
      </c>
      <c r="AD188" s="44">
        <v>-10.615337318793172</v>
      </c>
      <c r="AE188" s="44">
        <v>1.4191608516389342</v>
      </c>
      <c r="AF188" s="44">
        <v>-5.2594100221414974</v>
      </c>
      <c r="AG188" s="44">
        <v>-17.558855695958453</v>
      </c>
      <c r="AH188" s="44">
        <v>-23.698469072830541</v>
      </c>
      <c r="AI188" s="44">
        <v>-4.2193958663671598</v>
      </c>
      <c r="AJ188" s="44">
        <v>-12.337456719841223</v>
      </c>
      <c r="AK188" s="44">
        <v>-35.228407328489894</v>
      </c>
      <c r="AL188" s="44">
        <v>-26.671349746502759</v>
      </c>
      <c r="AM188" s="44">
        <v>14.413232703852907</v>
      </c>
      <c r="AN188" s="44">
        <v>18.201166617773534</v>
      </c>
      <c r="AO188" s="44">
        <v>-31.074468118428054</v>
      </c>
      <c r="AP188" s="44">
        <v>-50.755473416457122</v>
      </c>
      <c r="AQ188" s="44">
        <v>-6.1963202211418267</v>
      </c>
      <c r="AR188" s="44">
        <v>-10.634599777861398</v>
      </c>
      <c r="AS188" s="44">
        <v>-32.79090898162805</v>
      </c>
      <c r="AT188" s="44">
        <v>-23.444681074321274</v>
      </c>
      <c r="AU188" s="44">
        <v>15.160892644452328</v>
      </c>
      <c r="AV188" s="44">
        <v>19.539652748975598</v>
      </c>
      <c r="AW188" s="44">
        <v>-27.855436501137376</v>
      </c>
      <c r="AX188" s="44">
        <v>-51.003752452760544</v>
      </c>
      <c r="AY188" s="44">
        <v>-1.6400516248188501</v>
      </c>
      <c r="AZ188" s="44">
        <v>-1.4563859468092355</v>
      </c>
      <c r="BA188" s="44">
        <v>-6.0641757000604475</v>
      </c>
      <c r="BB188" s="44">
        <v>-6.2880142153304064</v>
      </c>
      <c r="BC188" s="44">
        <v>3.1880755257055027</v>
      </c>
      <c r="BD188" s="44">
        <v>-1.6722675923353414</v>
      </c>
      <c r="BE188" s="44">
        <v>-7.4738014489286408</v>
      </c>
      <c r="BF188" s="44">
        <v>-9.6462822595634545</v>
      </c>
      <c r="BG188" s="44">
        <v>-0.92046926575534149</v>
      </c>
      <c r="BH188" s="44">
        <v>-12.221469809782592</v>
      </c>
      <c r="BI188" s="44">
        <v>-29.991547557883692</v>
      </c>
      <c r="BJ188" s="44">
        <v>-28.955951113171828</v>
      </c>
      <c r="BK188" s="44">
        <v>12.088901162482557</v>
      </c>
      <c r="BL188" s="44">
        <v>-4.2808625886085032</v>
      </c>
      <c r="BM188" s="44">
        <v>-33.66376940638883</v>
      </c>
      <c r="BN188" s="44">
        <v>-47.059312489487262</v>
      </c>
      <c r="BO188" s="44">
        <v>-9.3187488829460712</v>
      </c>
      <c r="BP188" s="44">
        <v>-9.9567047956075747</v>
      </c>
      <c r="BQ188" s="44">
        <v>-27.946777284475477</v>
      </c>
      <c r="BR188" s="44">
        <v>-25.383536955324093</v>
      </c>
      <c r="BS188" s="44">
        <v>14.762769669864317</v>
      </c>
      <c r="BT188" s="44">
        <v>-3.3131224691495098</v>
      </c>
      <c r="BU188" s="44">
        <v>-30.883433939732452</v>
      </c>
      <c r="BV188" s="44">
        <v>-46.748244690714237</v>
      </c>
      <c r="BW188" s="44">
        <v>-5.4365630032299546</v>
      </c>
      <c r="BX188" s="44">
        <v>-5.2708518217195364</v>
      </c>
      <c r="BY188" s="44">
        <v>-1.1471398409764639</v>
      </c>
      <c r="BZ188" s="44">
        <v>-0.53014999409810393</v>
      </c>
      <c r="CA188" s="44">
        <v>1.3056676695599323</v>
      </c>
      <c r="CB188" s="44">
        <v>-0.45756813171134197</v>
      </c>
      <c r="CC188" s="44">
        <v>-0.96337234665457838</v>
      </c>
      <c r="CD188" s="44">
        <v>-3.2736585474080462</v>
      </c>
      <c r="CE188" s="44">
        <v>-0.2046306304309336</v>
      </c>
      <c r="CF188" s="44">
        <v>-12.596598264201312</v>
      </c>
      <c r="CG188" s="44">
        <v>-13.323552501683359</v>
      </c>
      <c r="CH188" s="44">
        <v>-1.427272601068851</v>
      </c>
      <c r="CI188" s="44">
        <v>5.5777840214081529</v>
      </c>
      <c r="CJ188" s="44">
        <v>1.3256249988014368</v>
      </c>
      <c r="CK188" s="44">
        <v>-0.53126677326977934</v>
      </c>
      <c r="CL188" s="44">
        <v>-4.0855040155141262</v>
      </c>
      <c r="CM188" s="44">
        <v>-0.13241139287478396</v>
      </c>
      <c r="CN188" s="44">
        <v>-1.0457350225833515</v>
      </c>
      <c r="CO188" s="44">
        <v>-0.55142359656939577</v>
      </c>
      <c r="CP188" s="44">
        <v>-0.343666826261805</v>
      </c>
      <c r="CQ188" s="44">
        <v>2.0000867239693063</v>
      </c>
      <c r="CR188" s="44">
        <v>-0.12026043904383248</v>
      </c>
      <c r="CS188" s="44">
        <v>-0.46842475314841958</v>
      </c>
      <c r="CT188" s="44">
        <v>-1.4481847441869544</v>
      </c>
      <c r="CU188" s="44">
        <v>-0.11386138734225044</v>
      </c>
      <c r="CV188" s="44">
        <v>-12.110809806260962</v>
      </c>
      <c r="CW188" s="44">
        <v>-10.773104676532803</v>
      </c>
      <c r="CX188" s="44">
        <v>-1.6497310513437562</v>
      </c>
      <c r="CY188" s="44">
        <v>4.7936775327064307</v>
      </c>
      <c r="CZ188" s="44">
        <v>-0.2458067995898531</v>
      </c>
      <c r="DA188" s="44">
        <v>-0.67357439770055061</v>
      </c>
      <c r="DB188" s="44">
        <v>-3.3582027833347849</v>
      </c>
      <c r="DC188" s="44">
        <v>-0.20406763046564255</v>
      </c>
      <c r="DD188" s="45">
        <v>3527</v>
      </c>
      <c r="DE188" s="45">
        <v>22515</v>
      </c>
      <c r="DF188" s="44">
        <v>-45.334779913205203</v>
      </c>
      <c r="DG188" s="44">
        <v>-45.022342685517543</v>
      </c>
      <c r="DH188" s="45">
        <v>137</v>
      </c>
      <c r="DI188" s="45">
        <v>1346</v>
      </c>
      <c r="DJ188" s="44">
        <v>-63.563829787234049</v>
      </c>
      <c r="DK188" s="44">
        <v>-56.608639587362994</v>
      </c>
    </row>
    <row r="189" spans="1:115" x14ac:dyDescent="0.2">
      <c r="A189" s="42">
        <v>2020</v>
      </c>
      <c r="B189" s="42" t="s">
        <v>168</v>
      </c>
      <c r="C189" s="42" t="s">
        <v>47</v>
      </c>
      <c r="D189" s="43">
        <v>92.190038399720493</v>
      </c>
      <c r="E189" s="43">
        <v>87.738533065019766</v>
      </c>
      <c r="F189" s="43">
        <v>88.687862612231129</v>
      </c>
      <c r="G189" s="43">
        <v>100.21680461376403</v>
      </c>
      <c r="H189" s="43">
        <v>91.611363333943743</v>
      </c>
      <c r="I189" s="43">
        <v>79.714600010829813</v>
      </c>
      <c r="J189" s="43">
        <v>72.354100934184132</v>
      </c>
      <c r="K189" s="43">
        <v>96.686091188661578</v>
      </c>
      <c r="L189" s="43">
        <v>85.39978599577644</v>
      </c>
      <c r="M189" s="43">
        <v>67.752695261301142</v>
      </c>
      <c r="N189" s="43">
        <v>75.07234649002018</v>
      </c>
      <c r="O189" s="43">
        <v>109.05643407953886</v>
      </c>
      <c r="P189" s="43">
        <v>103.45030632591524</v>
      </c>
      <c r="Q189" s="43">
        <v>64.03903646719786</v>
      </c>
      <c r="R189" s="43">
        <v>41.620060851480524</v>
      </c>
      <c r="S189" s="43">
        <v>90.939015667932779</v>
      </c>
      <c r="T189" s="43">
        <v>87.421880721563241</v>
      </c>
      <c r="U189" s="43">
        <v>70.591808207670269</v>
      </c>
      <c r="V189" s="43">
        <v>78.868407386990484</v>
      </c>
      <c r="W189" s="43">
        <v>110.32474757556736</v>
      </c>
      <c r="X189" s="43">
        <v>105.19282892764166</v>
      </c>
      <c r="Y189" s="43">
        <v>67.622966152307285</v>
      </c>
      <c r="Z189" s="43">
        <v>40.934990719744214</v>
      </c>
      <c r="AA189" s="43">
        <v>96.171781280889306</v>
      </c>
      <c r="AB189" s="44">
        <v>-7.6036222575355694</v>
      </c>
      <c r="AC189" s="44">
        <v>-11.38763432487152</v>
      </c>
      <c r="AD189" s="44">
        <v>-11.121898261919894</v>
      </c>
      <c r="AE189" s="44">
        <v>-0.58338559301587267</v>
      </c>
      <c r="AF189" s="44">
        <v>-9.20987377417819</v>
      </c>
      <c r="AG189" s="44">
        <v>-17.532961790257986</v>
      </c>
      <c r="AH189" s="44">
        <v>-25.646953988352482</v>
      </c>
      <c r="AI189" s="44">
        <v>-2.797270327638457</v>
      </c>
      <c r="AJ189" s="44">
        <v>-19.981230049233446</v>
      </c>
      <c r="AK189" s="44">
        <v>-40.691432129472837</v>
      </c>
      <c r="AL189" s="44">
        <v>-27.846403762737836</v>
      </c>
      <c r="AM189" s="44">
        <v>4.9518993638085318</v>
      </c>
      <c r="AN189" s="44">
        <v>-0.66337463415853115</v>
      </c>
      <c r="AO189" s="44">
        <v>-39.919108372274771</v>
      </c>
      <c r="AP189" s="44">
        <v>-53.558296742433001</v>
      </c>
      <c r="AQ189" s="44">
        <v>-10.327607982634513</v>
      </c>
      <c r="AR189" s="44">
        <v>-18.373715571447789</v>
      </c>
      <c r="AS189" s="44">
        <v>-38.401492619220548</v>
      </c>
      <c r="AT189" s="44">
        <v>-24.923897849326504</v>
      </c>
      <c r="AU189" s="44">
        <v>5.7452709748982977</v>
      </c>
      <c r="AV189" s="44">
        <v>0.89648399672892509</v>
      </c>
      <c r="AW189" s="44">
        <v>-36.674409152650597</v>
      </c>
      <c r="AX189" s="44">
        <v>-54.325426947879805</v>
      </c>
      <c r="AY189" s="44">
        <v>-5.5042250262465231</v>
      </c>
      <c r="AZ189" s="44">
        <v>-2.2327650240566932</v>
      </c>
      <c r="BA189" s="44">
        <v>-6.724660308234542</v>
      </c>
      <c r="BB189" s="44">
        <v>-6.8866587156746988</v>
      </c>
      <c r="BC189" s="44">
        <v>2.7066370737804046</v>
      </c>
      <c r="BD189" s="44">
        <v>-2.6446939419083049</v>
      </c>
      <c r="BE189" s="44">
        <v>-8.6949466687672672</v>
      </c>
      <c r="BF189" s="44">
        <v>-11.653254066477835</v>
      </c>
      <c r="BG189" s="44">
        <v>-1.1534066845076851</v>
      </c>
      <c r="BH189" s="44">
        <v>-13.317785154258054</v>
      </c>
      <c r="BI189" s="44">
        <v>-31.598265125047419</v>
      </c>
      <c r="BJ189" s="44">
        <v>-28.810045530880977</v>
      </c>
      <c r="BK189" s="44">
        <v>11.111500691467224</v>
      </c>
      <c r="BL189" s="44">
        <v>-3.7753626909778237</v>
      </c>
      <c r="BM189" s="44">
        <v>-34.567657163842014</v>
      </c>
      <c r="BN189" s="44">
        <v>-47.913101562443458</v>
      </c>
      <c r="BO189" s="44">
        <v>-9.4473779851850459</v>
      </c>
      <c r="BP189" s="44">
        <v>-11.155080940899486</v>
      </c>
      <c r="BQ189" s="44">
        <v>-29.529134724816718</v>
      </c>
      <c r="BR189" s="44">
        <v>-25.321960396249001</v>
      </c>
      <c r="BS189" s="44">
        <v>13.518262302488449</v>
      </c>
      <c r="BT189" s="44">
        <v>-2.7236462681950346</v>
      </c>
      <c r="BU189" s="44">
        <v>-31.726977922983281</v>
      </c>
      <c r="BV189" s="44">
        <v>-47.745768588012147</v>
      </c>
      <c r="BW189" s="44">
        <v>-5.4452704958959375</v>
      </c>
      <c r="BX189" s="44">
        <v>-6.566549260272617</v>
      </c>
      <c r="BY189" s="44">
        <v>-1.1210370583009963</v>
      </c>
      <c r="BZ189" s="44">
        <v>-0.5103035679082828</v>
      </c>
      <c r="CA189" s="44">
        <v>0.34600140605645585</v>
      </c>
      <c r="CB189" s="44">
        <v>-0.79735991471548484</v>
      </c>
      <c r="CC189" s="44">
        <v>-0.84148156019295073</v>
      </c>
      <c r="CD189" s="44">
        <v>-3.4739198076273037</v>
      </c>
      <c r="CE189" s="44">
        <v>-0.16844875758405442</v>
      </c>
      <c r="CF189" s="44">
        <v>-20.189303354829569</v>
      </c>
      <c r="CG189" s="44">
        <v>-16.001266482483938</v>
      </c>
      <c r="CH189" s="44">
        <v>-1.4052871064766961</v>
      </c>
      <c r="CI189" s="44">
        <v>1.9142674957093708</v>
      </c>
      <c r="CJ189" s="44">
        <v>5.657258592694462E-2</v>
      </c>
      <c r="CK189" s="44">
        <v>-0.82717188535659292</v>
      </c>
      <c r="CL189" s="44">
        <v>-3.6854944561822447</v>
      </c>
      <c r="CM189" s="44">
        <v>-0.24092350596641168</v>
      </c>
      <c r="CN189" s="44">
        <v>-1.7093163154023894</v>
      </c>
      <c r="CO189" s="44">
        <v>-0.62359072558689077</v>
      </c>
      <c r="CP189" s="44">
        <v>-0.33996541773034467</v>
      </c>
      <c r="CQ189" s="44">
        <v>1.7890486019497345</v>
      </c>
      <c r="CR189" s="44">
        <v>-0.20571436521195893</v>
      </c>
      <c r="CS189" s="44">
        <v>-0.5174731226339383</v>
      </c>
      <c r="CT189" s="44">
        <v>-1.7210573926847572</v>
      </c>
      <c r="CU189" s="44">
        <v>-9.0563893504233731E-2</v>
      </c>
      <c r="CV189" s="44">
        <v>-13.271748773037878</v>
      </c>
      <c r="CW189" s="44">
        <v>-11.51918663368968</v>
      </c>
      <c r="CX189" s="44">
        <v>-1.6165765454933565</v>
      </c>
      <c r="CY189" s="44">
        <v>4.3893365542016021</v>
      </c>
      <c r="CZ189" s="44">
        <v>-0.20274717201777956</v>
      </c>
      <c r="DA189" s="44">
        <v>-0.70189204634107172</v>
      </c>
      <c r="DB189" s="44">
        <v>-3.405036665211818</v>
      </c>
      <c r="DC189" s="44">
        <v>-0.21564626448577409</v>
      </c>
      <c r="DD189" s="45">
        <v>3163</v>
      </c>
      <c r="DE189" s="45">
        <v>25678</v>
      </c>
      <c r="DF189" s="44">
        <v>-54.272083273095276</v>
      </c>
      <c r="DG189" s="44">
        <v>-46.358888656778774</v>
      </c>
      <c r="DH189" s="45">
        <v>124</v>
      </c>
      <c r="DI189" s="45">
        <v>1470</v>
      </c>
      <c r="DJ189" s="44">
        <v>-72.687224669603523</v>
      </c>
      <c r="DK189" s="44">
        <v>-58.661417322834652</v>
      </c>
    </row>
    <row r="190" spans="1:115" x14ac:dyDescent="0.2">
      <c r="A190" s="42">
        <v>2020</v>
      </c>
      <c r="B190" s="42" t="s">
        <v>169</v>
      </c>
      <c r="C190" s="42" t="s">
        <v>47</v>
      </c>
      <c r="D190" s="43">
        <v>91.866410152086928</v>
      </c>
      <c r="E190" s="43">
        <v>87.319100378568834</v>
      </c>
      <c r="F190" s="43">
        <v>89.55537441195041</v>
      </c>
      <c r="G190" s="43">
        <v>99.454084402973933</v>
      </c>
      <c r="H190" s="43">
        <v>92.140196541719675</v>
      </c>
      <c r="I190" s="43">
        <v>81.819209586743639</v>
      </c>
      <c r="J190" s="43">
        <v>71.47171955906056</v>
      </c>
      <c r="K190" s="43">
        <v>97.07351434443342</v>
      </c>
      <c r="L190" s="43">
        <v>97.307311557219549</v>
      </c>
      <c r="M190" s="43">
        <v>98.766640119643569</v>
      </c>
      <c r="N190" s="43">
        <v>90.488115617894181</v>
      </c>
      <c r="O190" s="43">
        <v>101.59658121774737</v>
      </c>
      <c r="P190" s="43">
        <v>111.64489268664475</v>
      </c>
      <c r="Q190" s="43">
        <v>80.618929567805182</v>
      </c>
      <c r="R190" s="43">
        <v>63.980712646343264</v>
      </c>
      <c r="S190" s="43">
        <v>92.097974971377567</v>
      </c>
      <c r="T190" s="43">
        <v>100.14945520819023</v>
      </c>
      <c r="U190" s="43">
        <v>103.13571547587188</v>
      </c>
      <c r="V190" s="43">
        <v>95.252567507778068</v>
      </c>
      <c r="W190" s="43">
        <v>103.20710285495582</v>
      </c>
      <c r="X190" s="43">
        <v>113.78908870344698</v>
      </c>
      <c r="Y190" s="43">
        <v>85.984177288629411</v>
      </c>
      <c r="Z190" s="43">
        <v>63.19226470349151</v>
      </c>
      <c r="AA190" s="43">
        <v>97.629749863901466</v>
      </c>
      <c r="AB190" s="44">
        <v>-8.257831302882801</v>
      </c>
      <c r="AC190" s="44">
        <v>-13.083653108211823</v>
      </c>
      <c r="AD190" s="44">
        <v>-9.124608758259745</v>
      </c>
      <c r="AE190" s="44">
        <v>-1.4171190746745665</v>
      </c>
      <c r="AF190" s="44">
        <v>-11.546817817515842</v>
      </c>
      <c r="AG190" s="44">
        <v>-13.98169983992622</v>
      </c>
      <c r="AH190" s="44">
        <v>-26.575817403249125</v>
      </c>
      <c r="AI190" s="44">
        <v>-2.4580142847390296</v>
      </c>
      <c r="AJ190" s="44">
        <v>-3.2380683304417124</v>
      </c>
      <c r="AK190" s="44">
        <v>-7.3660014766245059</v>
      </c>
      <c r="AL190" s="44">
        <v>-11.854396317379223</v>
      </c>
      <c r="AM190" s="44">
        <v>4.1141185137546055</v>
      </c>
      <c r="AN190" s="44">
        <v>12.854339205260956</v>
      </c>
      <c r="AO190" s="44">
        <v>-9.7970836816705926</v>
      </c>
      <c r="AP190" s="44">
        <v>-28.845809948250768</v>
      </c>
      <c r="AQ190" s="44">
        <v>-4.9691896671304807</v>
      </c>
      <c r="AR190" s="44">
        <v>-0.96641897432423463</v>
      </c>
      <c r="AS190" s="44">
        <v>-3.7171996948731856</v>
      </c>
      <c r="AT190" s="44">
        <v>-8.2788473953595787</v>
      </c>
      <c r="AU190" s="44">
        <v>5.0215933598187323</v>
      </c>
      <c r="AV190" s="44">
        <v>14.805991463643743</v>
      </c>
      <c r="AW190" s="44">
        <v>-4.0510889145118583</v>
      </c>
      <c r="AX190" s="44">
        <v>-29.812172262431012</v>
      </c>
      <c r="AY190" s="44">
        <v>-9.7192433199055905E-3</v>
      </c>
      <c r="AZ190" s="44">
        <v>-2.9105412762188365</v>
      </c>
      <c r="BA190" s="44">
        <v>-7.4356677272867877</v>
      </c>
      <c r="BB190" s="44">
        <v>-7.1305451871025554</v>
      </c>
      <c r="BC190" s="44">
        <v>2.239494220398508</v>
      </c>
      <c r="BD190" s="44">
        <v>-3.6909593611640368</v>
      </c>
      <c r="BE190" s="44">
        <v>-9.2590959661728807</v>
      </c>
      <c r="BF190" s="44">
        <v>-13.316835138364603</v>
      </c>
      <c r="BG190" s="44">
        <v>-1.2975151392544237</v>
      </c>
      <c r="BH190" s="44">
        <v>-12.133562650503249</v>
      </c>
      <c r="BI190" s="44">
        <v>-28.619588140267439</v>
      </c>
      <c r="BJ190" s="44">
        <v>-26.862765339429508</v>
      </c>
      <c r="BK190" s="44">
        <v>10.314134163976064</v>
      </c>
      <c r="BL190" s="44">
        <v>-1.8265719468054109</v>
      </c>
      <c r="BM190" s="44">
        <v>-31.890716104272197</v>
      </c>
      <c r="BN190" s="44">
        <v>-45.692486111348821</v>
      </c>
      <c r="BO190" s="44">
        <v>-8.9610011321700647</v>
      </c>
      <c r="BP190" s="44">
        <v>-9.947687176398091</v>
      </c>
      <c r="BQ190" s="44">
        <v>-26.330061602728517</v>
      </c>
      <c r="BR190" s="44">
        <v>-23.328811505186899</v>
      </c>
      <c r="BS190" s="44">
        <v>12.540795253829383</v>
      </c>
      <c r="BT190" s="44">
        <v>-0.66421688687458014</v>
      </c>
      <c r="BU190" s="44">
        <v>-28.712343111261653</v>
      </c>
      <c r="BV190" s="44">
        <v>-45.65106612949468</v>
      </c>
      <c r="BW190" s="44">
        <v>-4.8479298982179291</v>
      </c>
      <c r="BX190" s="44">
        <v>-7.4095234508135155</v>
      </c>
      <c r="BY190" s="44">
        <v>-1.3200820130324724</v>
      </c>
      <c r="BZ190" s="44">
        <v>-0.37986928856642238</v>
      </c>
      <c r="CA190" s="44">
        <v>-0.27604539054411648</v>
      </c>
      <c r="CB190" s="44">
        <v>-0.95464067929193119</v>
      </c>
      <c r="CC190" s="44">
        <v>-0.7923190434402787</v>
      </c>
      <c r="CD190" s="44">
        <v>-3.5291126255001406</v>
      </c>
      <c r="CE190" s="44">
        <v>-0.15745441043815356</v>
      </c>
      <c r="CF190" s="44">
        <v>-3.4886798253957574</v>
      </c>
      <c r="CG190" s="44">
        <v>-2.8443208322615767</v>
      </c>
      <c r="CH190" s="44">
        <v>-0.46392660955537929</v>
      </c>
      <c r="CI190" s="44">
        <v>1.6084112645835114</v>
      </c>
      <c r="CJ190" s="44">
        <v>0.9722081479527398</v>
      </c>
      <c r="CK190" s="44">
        <v>-0.18226256561262119</v>
      </c>
      <c r="CL190" s="44">
        <v>-2.4765781072880708</v>
      </c>
      <c r="CM190" s="44">
        <v>-0.10221112321436072</v>
      </c>
      <c r="CN190" s="44">
        <v>-2.3991252495303148</v>
      </c>
      <c r="CO190" s="44">
        <v>-0.70193217245736672</v>
      </c>
      <c r="CP190" s="44">
        <v>-0.34442623522145133</v>
      </c>
      <c r="CQ190" s="44">
        <v>1.5564367667253831</v>
      </c>
      <c r="CR190" s="44">
        <v>-0.28999584329150863</v>
      </c>
      <c r="CS190" s="44">
        <v>-0.57102312863494509</v>
      </c>
      <c r="CT190" s="44">
        <v>-1.9500996678800309</v>
      </c>
      <c r="CU190" s="44">
        <v>-9.8084968770395381E-2</v>
      </c>
      <c r="CV190" s="44">
        <v>-12.132907752239047</v>
      </c>
      <c r="CW190" s="44">
        <v>-10.4982791056394</v>
      </c>
      <c r="CX190" s="44">
        <v>-1.4945148869393898</v>
      </c>
      <c r="CY190" s="44">
        <v>4.0599906516621243</v>
      </c>
      <c r="CZ190" s="44">
        <v>-6.4227384147466648E-2</v>
      </c>
      <c r="DA190" s="44">
        <v>-0.64152190622222671</v>
      </c>
      <c r="DB190" s="44">
        <v>-3.2920697123764757</v>
      </c>
      <c r="DC190" s="44">
        <v>-0.20228540857621449</v>
      </c>
      <c r="DD190" s="45">
        <v>4678</v>
      </c>
      <c r="DE190" s="45">
        <v>30356</v>
      </c>
      <c r="DF190" s="44">
        <v>-28.240527688295746</v>
      </c>
      <c r="DG190" s="44">
        <v>-44.187243744139437</v>
      </c>
      <c r="DH190" s="45">
        <v>194</v>
      </c>
      <c r="DI190" s="45">
        <v>1664</v>
      </c>
      <c r="DJ190" s="44">
        <v>-59.071729957805907</v>
      </c>
      <c r="DK190" s="44">
        <v>-58.709677419354847</v>
      </c>
    </row>
    <row r="191" spans="1:115" x14ac:dyDescent="0.2">
      <c r="A191" s="42">
        <v>2020</v>
      </c>
      <c r="B191" s="42" t="s">
        <v>170</v>
      </c>
      <c r="C191" s="42" t="s">
        <v>47</v>
      </c>
      <c r="D191" s="43">
        <v>92.224613745986844</v>
      </c>
      <c r="E191" s="43">
        <v>87.525732657923328</v>
      </c>
      <c r="F191" s="43">
        <v>90.624525965636437</v>
      </c>
      <c r="G191" s="43">
        <v>98.840619344415956</v>
      </c>
      <c r="H191" s="43">
        <v>95.320236839159918</v>
      </c>
      <c r="I191" s="43">
        <v>80.409795909265057</v>
      </c>
      <c r="J191" s="43">
        <v>73.625526952687181</v>
      </c>
      <c r="K191" s="43">
        <v>98.312628073987455</v>
      </c>
      <c r="L191" s="43">
        <v>102.84490089949946</v>
      </c>
      <c r="M191" s="43">
        <v>100.50922190256884</v>
      </c>
      <c r="N191" s="43">
        <v>93.835584756021035</v>
      </c>
      <c r="O191" s="43">
        <v>108.37154747827076</v>
      </c>
      <c r="P191" s="43">
        <v>122.39618536979657</v>
      </c>
      <c r="Q191" s="43">
        <v>83.025075111954294</v>
      </c>
      <c r="R191" s="43">
        <v>79.865541226921394</v>
      </c>
      <c r="S191" s="43">
        <v>97.915047178019194</v>
      </c>
      <c r="T191" s="43">
        <v>106.0143579762894</v>
      </c>
      <c r="U191" s="43">
        <v>105.32165873394901</v>
      </c>
      <c r="V191" s="43">
        <v>99.287145927321902</v>
      </c>
      <c r="W191" s="43">
        <v>110.13514448928674</v>
      </c>
      <c r="X191" s="43">
        <v>125.13335194942961</v>
      </c>
      <c r="Y191" s="43">
        <v>89.5966591710595</v>
      </c>
      <c r="Z191" s="43">
        <v>78.994440904222529</v>
      </c>
      <c r="AA191" s="43">
        <v>103.71200896365951</v>
      </c>
      <c r="AB191" s="44">
        <v>-8.8282911302404177</v>
      </c>
      <c r="AC191" s="44">
        <v>-13.285260327548276</v>
      </c>
      <c r="AD191" s="44">
        <v>-8.4266939451104648</v>
      </c>
      <c r="AE191" s="44">
        <v>-2.4723431239664806</v>
      </c>
      <c r="AF191" s="44">
        <v>-9.5959150283950976</v>
      </c>
      <c r="AG191" s="44">
        <v>-20.402529577160877</v>
      </c>
      <c r="AH191" s="44">
        <v>-26.190028664662869</v>
      </c>
      <c r="AI191" s="44">
        <v>-0.61820300352599666</v>
      </c>
      <c r="AJ191" s="44">
        <v>-0.23900167652298743</v>
      </c>
      <c r="AK191" s="44">
        <v>-8.9777229610815468</v>
      </c>
      <c r="AL191" s="44">
        <v>-9.1234644372686127</v>
      </c>
      <c r="AM191" s="44">
        <v>11.458206220787591</v>
      </c>
      <c r="AN191" s="44">
        <v>6.7896678239877772</v>
      </c>
      <c r="AO191" s="44">
        <v>-7.0845340297509996</v>
      </c>
      <c r="AP191" s="44">
        <v>-12.995483610853864</v>
      </c>
      <c r="AQ191" s="44">
        <v>0.81399670807640323</v>
      </c>
      <c r="AR191" s="44">
        <v>2.0985626856044215</v>
      </c>
      <c r="AS191" s="44">
        <v>-5.326018403177124</v>
      </c>
      <c r="AT191" s="44">
        <v>-5.449872459279403</v>
      </c>
      <c r="AU191" s="44">
        <v>12.451377144078313</v>
      </c>
      <c r="AV191" s="44">
        <v>8.9609266539944166</v>
      </c>
      <c r="AW191" s="44">
        <v>-0.48310447932348177</v>
      </c>
      <c r="AX191" s="44">
        <v>-14.093319696591443</v>
      </c>
      <c r="AY191" s="44">
        <v>5.6797606210256646</v>
      </c>
      <c r="AZ191" s="44">
        <v>-3.5144010403290737</v>
      </c>
      <c r="BA191" s="44">
        <v>-8.0264266339985504</v>
      </c>
      <c r="BB191" s="44">
        <v>-7.2584010246691477</v>
      </c>
      <c r="BC191" s="44">
        <v>1.7580718632913106</v>
      </c>
      <c r="BD191" s="44">
        <v>-4.3187441396436155</v>
      </c>
      <c r="BE191" s="44">
        <v>-10.393440168720891</v>
      </c>
      <c r="BF191" s="44">
        <v>-14.636690370643713</v>
      </c>
      <c r="BG191" s="44">
        <v>-1.2303061353300837</v>
      </c>
      <c r="BH191" s="44">
        <v>-10.85498728457357</v>
      </c>
      <c r="BI191" s="44">
        <v>-26.401448915392223</v>
      </c>
      <c r="BJ191" s="44">
        <v>-25.025804212312774</v>
      </c>
      <c r="BK191" s="44">
        <v>10.430789062067047</v>
      </c>
      <c r="BL191" s="44">
        <v>-0.79659672664582626</v>
      </c>
      <c r="BM191" s="44">
        <v>-29.47186122380695</v>
      </c>
      <c r="BN191" s="44">
        <v>-42.218139943790923</v>
      </c>
      <c r="BO191" s="44">
        <v>-8.0014705145430973</v>
      </c>
      <c r="BP191" s="44">
        <v>-8.6409310753151836</v>
      </c>
      <c r="BQ191" s="44">
        <v>-23.934823135729811</v>
      </c>
      <c r="BR191" s="44">
        <v>-21.43814051589046</v>
      </c>
      <c r="BS191" s="44">
        <v>12.531597758496527</v>
      </c>
      <c r="BT191" s="44">
        <v>0.48902660176426416</v>
      </c>
      <c r="BU191" s="44">
        <v>-25.927840750922048</v>
      </c>
      <c r="BV191" s="44">
        <v>-42.287625038259016</v>
      </c>
      <c r="BW191" s="44">
        <v>-3.8007462945484072</v>
      </c>
      <c r="BX191" s="44">
        <v>-8.2069681490738358</v>
      </c>
      <c r="BY191" s="44">
        <v>-1.4943080210218691</v>
      </c>
      <c r="BZ191" s="44">
        <v>-0.35941948234100979</v>
      </c>
      <c r="CA191" s="44">
        <v>-0.81764512128857147</v>
      </c>
      <c r="CB191" s="44">
        <v>-0.89136757330728544</v>
      </c>
      <c r="CC191" s="44">
        <v>-1.1493221145173025</v>
      </c>
      <c r="CD191" s="44">
        <v>-3.4205086768583346</v>
      </c>
      <c r="CE191" s="44">
        <v>-7.4397159739463037E-2</v>
      </c>
      <c r="CF191" s="44">
        <v>-1.0665480156882461</v>
      </c>
      <c r="CG191" s="44">
        <v>-4.001228296001857</v>
      </c>
      <c r="CH191" s="44">
        <v>-0.32805936029496247</v>
      </c>
      <c r="CI191" s="44">
        <v>4.2202732607495941</v>
      </c>
      <c r="CJ191" s="44">
        <v>0.61061638997091339</v>
      </c>
      <c r="CK191" s="44">
        <v>-0.12656136492925379</v>
      </c>
      <c r="CL191" s="44">
        <v>-1.3985968930058892</v>
      </c>
      <c r="CM191" s="44">
        <v>-4.2991752176790979E-2</v>
      </c>
      <c r="CN191" s="44">
        <v>-3.0771497166021726</v>
      </c>
      <c r="CO191" s="44">
        <v>-0.88234430482602411</v>
      </c>
      <c r="CP191" s="44">
        <v>-0.34599688898705011</v>
      </c>
      <c r="CQ191" s="44">
        <v>1.3141911427183981</v>
      </c>
      <c r="CR191" s="44">
        <v>-0.35121881015444467</v>
      </c>
      <c r="CS191" s="44">
        <v>-0.61703960011659009</v>
      </c>
      <c r="CT191" s="44">
        <v>-2.0990901720104267</v>
      </c>
      <c r="CU191" s="44">
        <v>-9.5651083226034619E-2</v>
      </c>
      <c r="CV191" s="44">
        <v>-11.061187781321788</v>
      </c>
      <c r="CW191" s="44">
        <v>-9.9080568553994155</v>
      </c>
      <c r="CX191" s="44">
        <v>-1.3770238124184209</v>
      </c>
      <c r="CY191" s="44">
        <v>4.0764738210143427</v>
      </c>
      <c r="CZ191" s="44">
        <v>9.8329880182803243E-3</v>
      </c>
      <c r="DA191" s="44">
        <v>-0.58621107060566802</v>
      </c>
      <c r="DB191" s="44">
        <v>-3.0902901883367555</v>
      </c>
      <c r="DC191" s="44">
        <v>-0.18591266359414987</v>
      </c>
      <c r="DD191" s="45">
        <v>5024</v>
      </c>
      <c r="DE191" s="45">
        <v>35380</v>
      </c>
      <c r="DF191" s="44">
        <v>-28.269560251284975</v>
      </c>
      <c r="DG191" s="44">
        <v>-42.371280113367973</v>
      </c>
      <c r="DH191" s="45">
        <v>163</v>
      </c>
      <c r="DI191" s="45">
        <v>1827</v>
      </c>
      <c r="DJ191" s="44">
        <v>-64.565217391304344</v>
      </c>
      <c r="DK191" s="44">
        <v>-59.309576837416486</v>
      </c>
    </row>
    <row r="192" spans="1:115" x14ac:dyDescent="0.2">
      <c r="A192" s="42">
        <v>2020</v>
      </c>
      <c r="B192" s="42" t="s">
        <v>171</v>
      </c>
      <c r="C192" s="42" t="s">
        <v>47</v>
      </c>
      <c r="D192" s="43">
        <v>93.882162259053914</v>
      </c>
      <c r="E192" s="43">
        <v>88.802535100501913</v>
      </c>
      <c r="F192" s="43">
        <v>89.997450820021626</v>
      </c>
      <c r="G192" s="43">
        <v>99.878182147201585</v>
      </c>
      <c r="H192" s="43">
        <v>98.137411554659735</v>
      </c>
      <c r="I192" s="43">
        <v>81.151649250561348</v>
      </c>
      <c r="J192" s="43">
        <v>78.630375362826427</v>
      </c>
      <c r="K192" s="43">
        <v>99.378842213336753</v>
      </c>
      <c r="L192" s="43">
        <v>118.76681073168767</v>
      </c>
      <c r="M192" s="43">
        <v>112.45705537856389</v>
      </c>
      <c r="N192" s="43">
        <v>92.536683202285701</v>
      </c>
      <c r="O192" s="43">
        <v>125.87281997824546</v>
      </c>
      <c r="P192" s="43">
        <v>154.92202127650938</v>
      </c>
      <c r="Q192" s="43">
        <v>105.97405646596594</v>
      </c>
      <c r="R192" s="43">
        <v>108.78390933798711</v>
      </c>
      <c r="S192" s="43">
        <v>96.97932655663611</v>
      </c>
      <c r="T192" s="43">
        <v>120.92718769841638</v>
      </c>
      <c r="U192" s="43">
        <v>118.13492836638963</v>
      </c>
      <c r="V192" s="43">
        <v>97.93828517052529</v>
      </c>
      <c r="W192" s="43">
        <v>125.27891873063656</v>
      </c>
      <c r="X192" s="43">
        <v>155.83107268550344</v>
      </c>
      <c r="Y192" s="43">
        <v>113.97544040216336</v>
      </c>
      <c r="Z192" s="43">
        <v>103.5824673163753</v>
      </c>
      <c r="AA192" s="43">
        <v>102.74930831630904</v>
      </c>
      <c r="AB192" s="44">
        <v>-7.867781932104978</v>
      </c>
      <c r="AC192" s="44">
        <v>-11.831710453793887</v>
      </c>
      <c r="AD192" s="44">
        <v>-7.8821191380151756</v>
      </c>
      <c r="AE192" s="44">
        <v>-2.1443535645069955</v>
      </c>
      <c r="AF192" s="44">
        <v>-7.0543796932993956</v>
      </c>
      <c r="AG192" s="44">
        <v>-20.099367820234505</v>
      </c>
      <c r="AH192" s="44">
        <v>-23.554274517627238</v>
      </c>
      <c r="AI192" s="44">
        <v>-2.8988307943156322E-2</v>
      </c>
      <c r="AJ192" s="44">
        <v>9.8160299132699524</v>
      </c>
      <c r="AK192" s="44">
        <v>4.0903649306145207</v>
      </c>
      <c r="AL192" s="44">
        <v>-5.7174631265883509</v>
      </c>
      <c r="AM192" s="44">
        <v>15.988496921363481</v>
      </c>
      <c r="AN192" s="44">
        <v>30.356013657376437</v>
      </c>
      <c r="AO192" s="44">
        <v>-0.26209104442722619</v>
      </c>
      <c r="AP192" s="44">
        <v>0.20814091754326469</v>
      </c>
      <c r="AQ192" s="44">
        <v>0.31279705619930986</v>
      </c>
      <c r="AR192" s="44">
        <v>11.005715987699149</v>
      </c>
      <c r="AS192" s="44">
        <v>8.3781119264738635</v>
      </c>
      <c r="AT192" s="44">
        <v>-2.036784941665537</v>
      </c>
      <c r="AU192" s="44">
        <v>14.792022928714088</v>
      </c>
      <c r="AV192" s="44">
        <v>30.811689859973402</v>
      </c>
      <c r="AW192" s="44">
        <v>6.2811548431270348</v>
      </c>
      <c r="AX192" s="44">
        <v>-4.8551746257507915</v>
      </c>
      <c r="AY192" s="44">
        <v>4.9876523561922959</v>
      </c>
      <c r="AZ192" s="44">
        <v>-3.9201868838426135</v>
      </c>
      <c r="BA192" s="44">
        <v>-8.3747985142617161</v>
      </c>
      <c r="BB192" s="44">
        <v>-7.3137495391459417</v>
      </c>
      <c r="BC192" s="44">
        <v>1.3939793652850696</v>
      </c>
      <c r="BD192" s="44">
        <v>-4.5819670609609009</v>
      </c>
      <c r="BE192" s="44">
        <v>-11.294561130963343</v>
      </c>
      <c r="BF192" s="44">
        <v>-15.489329348461878</v>
      </c>
      <c r="BG192" s="44">
        <v>-1.1216711762766618</v>
      </c>
      <c r="BH192" s="44">
        <v>-8.7601872463603634</v>
      </c>
      <c r="BI192" s="44">
        <v>-23.367609850458326</v>
      </c>
      <c r="BJ192" s="44">
        <v>-23.295578929742167</v>
      </c>
      <c r="BK192" s="44">
        <v>10.998660146865458</v>
      </c>
      <c r="BL192" s="44">
        <v>2.638976719846875</v>
      </c>
      <c r="BM192" s="44">
        <v>-26.436910694750882</v>
      </c>
      <c r="BN192" s="44">
        <v>-37.481879900583145</v>
      </c>
      <c r="BO192" s="44">
        <v>-7.2614001800633492</v>
      </c>
      <c r="BP192" s="44">
        <v>-6.6334383470598057</v>
      </c>
      <c r="BQ192" s="44">
        <v>-20.687166975358153</v>
      </c>
      <c r="BR192" s="44">
        <v>-19.663523142824001</v>
      </c>
      <c r="BS192" s="44">
        <v>12.764039265735727</v>
      </c>
      <c r="BT192" s="44">
        <v>3.8410720970665446</v>
      </c>
      <c r="BU192" s="44">
        <v>-22.541417894358993</v>
      </c>
      <c r="BV192" s="44">
        <v>-38.093439201453762</v>
      </c>
      <c r="BW192" s="44">
        <v>-3.0076464252378976</v>
      </c>
      <c r="BX192" s="44">
        <v>-7.1632119754758277</v>
      </c>
      <c r="BY192" s="44">
        <v>-1.3449589398313668</v>
      </c>
      <c r="BZ192" s="44">
        <v>-0.28932289326914712</v>
      </c>
      <c r="CA192" s="44">
        <v>-0.7978242356230858</v>
      </c>
      <c r="CB192" s="44">
        <v>-0.60093396326366177</v>
      </c>
      <c r="CC192" s="44">
        <v>-1.0685375402722439</v>
      </c>
      <c r="CD192" s="44">
        <v>-3.0131086055509253</v>
      </c>
      <c r="CE192" s="44">
        <v>-4.852579766539708E-2</v>
      </c>
      <c r="CF192" s="44">
        <v>6.5994994864291474</v>
      </c>
      <c r="CG192" s="44">
        <v>-1.3062858524502039</v>
      </c>
      <c r="CH192" s="44">
        <v>-0.10139086990914284</v>
      </c>
      <c r="CI192" s="44">
        <v>6.2827786735408404</v>
      </c>
      <c r="CJ192" s="44">
        <v>2.5319659542998849</v>
      </c>
      <c r="CK192" s="44">
        <v>-3.4118760187731522E-3</v>
      </c>
      <c r="CL192" s="44">
        <v>-0.75704622194046933</v>
      </c>
      <c r="CM192" s="44">
        <v>-4.7110321092989037E-2</v>
      </c>
      <c r="CN192" s="44">
        <v>-3.4863636562553584</v>
      </c>
      <c r="CO192" s="44">
        <v>-0.95149075749299572</v>
      </c>
      <c r="CP192" s="44">
        <v>-0.3398670381070828</v>
      </c>
      <c r="CQ192" s="44">
        <v>1.1176068158414458</v>
      </c>
      <c r="CR192" s="44">
        <v>-0.37448282621142515</v>
      </c>
      <c r="CS192" s="44">
        <v>-0.65910140960033869</v>
      </c>
      <c r="CT192" s="44">
        <v>-2.1870434098199758</v>
      </c>
      <c r="CU192" s="44">
        <v>-9.1985030864985481E-2</v>
      </c>
      <c r="CV192" s="44">
        <v>-9.2738814317529705</v>
      </c>
      <c r="CW192" s="44">
        <v>-9.0376347595093485</v>
      </c>
      <c r="CX192" s="44">
        <v>-1.2503361731629363</v>
      </c>
      <c r="CY192" s="44">
        <v>4.2999795418972422</v>
      </c>
      <c r="CZ192" s="44">
        <v>0.26515922561050004</v>
      </c>
      <c r="DA192" s="44">
        <v>-0.52723383610480246</v>
      </c>
      <c r="DB192" s="44">
        <v>-2.8519942172702328</v>
      </c>
      <c r="DC192" s="44">
        <v>-0.17182121321339203</v>
      </c>
      <c r="DD192" s="45">
        <v>5412</v>
      </c>
      <c r="DE192" s="45">
        <v>40792</v>
      </c>
      <c r="DF192" s="44">
        <v>-18.432554634513941</v>
      </c>
      <c r="DG192" s="44">
        <v>-40.036455577115305</v>
      </c>
      <c r="DH192" s="45">
        <v>140</v>
      </c>
      <c r="DI192" s="45">
        <v>1967</v>
      </c>
      <c r="DJ192" s="44">
        <v>-61.218836565096943</v>
      </c>
      <c r="DK192" s="44">
        <v>-59.451659451659445</v>
      </c>
    </row>
    <row r="193" spans="1:115" x14ac:dyDescent="0.2">
      <c r="A193" s="42">
        <v>2020</v>
      </c>
      <c r="B193" s="42" t="s">
        <v>172</v>
      </c>
      <c r="C193" s="42" t="s">
        <v>47</v>
      </c>
      <c r="D193" s="43">
        <v>96.902786059707751</v>
      </c>
      <c r="E193" s="43">
        <v>89.114025551469183</v>
      </c>
      <c r="F193" s="43">
        <v>90.695332236729698</v>
      </c>
      <c r="G193" s="43">
        <v>100.99274185879344</v>
      </c>
      <c r="H193" s="43">
        <v>97.684018176796201</v>
      </c>
      <c r="I193" s="43">
        <v>82.772098131097664</v>
      </c>
      <c r="J193" s="43">
        <v>95.283126652483062</v>
      </c>
      <c r="K193" s="43">
        <v>100.47387295107595</v>
      </c>
      <c r="L193" s="43">
        <v>125.77896834414979</v>
      </c>
      <c r="M193" s="43">
        <v>107.16404625932323</v>
      </c>
      <c r="N193" s="43">
        <v>107.09112931924037</v>
      </c>
      <c r="O193" s="43">
        <v>134.89700779721912</v>
      </c>
      <c r="P193" s="43">
        <v>134.8099632355067</v>
      </c>
      <c r="Q193" s="43">
        <v>151.62421791338022</v>
      </c>
      <c r="R193" s="43">
        <v>174.81995192454539</v>
      </c>
      <c r="S193" s="43">
        <v>114.15785937318684</v>
      </c>
      <c r="T193" s="43">
        <v>129.35702551598419</v>
      </c>
      <c r="U193" s="43">
        <v>112.93075875427019</v>
      </c>
      <c r="V193" s="43">
        <v>113.45025114928482</v>
      </c>
      <c r="W193" s="43">
        <v>136.89243200628582</v>
      </c>
      <c r="X193" s="43">
        <v>136.81000063325749</v>
      </c>
      <c r="Y193" s="43">
        <v>164.34474054450078</v>
      </c>
      <c r="Z193" s="43">
        <v>171.39229044517734</v>
      </c>
      <c r="AA193" s="43">
        <v>120.81567615124294</v>
      </c>
      <c r="AB193" s="44">
        <v>-9.2634005638274282</v>
      </c>
      <c r="AC193" s="44">
        <v>-10.740763622883975</v>
      </c>
      <c r="AD193" s="44">
        <v>-8.4323114136370609</v>
      </c>
      <c r="AE193" s="44">
        <v>-4.7457872803362893</v>
      </c>
      <c r="AF193" s="44">
        <v>-4.8494082144673323</v>
      </c>
      <c r="AG193" s="44">
        <v>-21.943220356326833</v>
      </c>
      <c r="AH193" s="44">
        <v>-23.3014196109966</v>
      </c>
      <c r="AI193" s="44">
        <v>-0.2447785865115959</v>
      </c>
      <c r="AJ193" s="44">
        <v>-5.2819893759962433</v>
      </c>
      <c r="AK193" s="44">
        <v>-6.1260193963448391</v>
      </c>
      <c r="AL193" s="44">
        <v>2.2638137560676119</v>
      </c>
      <c r="AM193" s="44">
        <v>-2.1818375921870525</v>
      </c>
      <c r="AN193" s="44">
        <v>10.182877316263706</v>
      </c>
      <c r="AO193" s="44">
        <v>-14.518367336238224</v>
      </c>
      <c r="AP193" s="44">
        <v>-23.177637321879374</v>
      </c>
      <c r="AQ193" s="44">
        <v>0.23521858296489118</v>
      </c>
      <c r="AR193" s="44">
        <v>-3.3660070010208876</v>
      </c>
      <c r="AS193" s="44">
        <v>-2.1957983606967546</v>
      </c>
      <c r="AT193" s="44">
        <v>6.019918677262126</v>
      </c>
      <c r="AU193" s="44">
        <v>-1.2952659351327611</v>
      </c>
      <c r="AV193" s="44">
        <v>11.789555586963573</v>
      </c>
      <c r="AW193" s="44">
        <v>-8.7082801224951609</v>
      </c>
      <c r="AX193" s="44">
        <v>-24.949182533482141</v>
      </c>
      <c r="AY193" s="44">
        <v>4.5864809600092427</v>
      </c>
      <c r="AZ193" s="44">
        <v>-4.3957137525669099</v>
      </c>
      <c r="BA193" s="44">
        <v>-8.5716415186958717</v>
      </c>
      <c r="BB193" s="44">
        <v>-7.4060749929536591</v>
      </c>
      <c r="BC193" s="44">
        <v>0.85150828517006616</v>
      </c>
      <c r="BD193" s="44">
        <v>-4.6048472186230205</v>
      </c>
      <c r="BE193" s="44">
        <v>-12.235555484037718</v>
      </c>
      <c r="BF193" s="44">
        <v>-16.298080069064579</v>
      </c>
      <c r="BG193" s="44">
        <v>-1.0480703550135639</v>
      </c>
      <c r="BH193" s="44">
        <v>-8.3752867251984284</v>
      </c>
      <c r="BI193" s="44">
        <v>-21.72739798954343</v>
      </c>
      <c r="BJ193" s="44">
        <v>-21.065086273132817</v>
      </c>
      <c r="BK193" s="44">
        <v>9.4839365835123424</v>
      </c>
      <c r="BL193" s="44">
        <v>3.4081471714529465</v>
      </c>
      <c r="BM193" s="44">
        <v>-24.675187387369458</v>
      </c>
      <c r="BN193" s="44">
        <v>-34.769272407194343</v>
      </c>
      <c r="BO193" s="44">
        <v>-6.5499087812793348</v>
      </c>
      <c r="BP193" s="44">
        <v>-6.2689485965381824</v>
      </c>
      <c r="BQ193" s="44">
        <v>-18.907894158634019</v>
      </c>
      <c r="BR193" s="44">
        <v>-17.373235807182898</v>
      </c>
      <c r="BS193" s="44">
        <v>11.139148879694183</v>
      </c>
      <c r="BT193" s="44">
        <v>4.6516964480151968</v>
      </c>
      <c r="BU193" s="44">
        <v>-20.466199169627121</v>
      </c>
      <c r="BV193" s="44">
        <v>-35.591996032043916</v>
      </c>
      <c r="BW193" s="44">
        <v>-2.2766009892778105</v>
      </c>
      <c r="BX193" s="44">
        <v>-8.376178228679434</v>
      </c>
      <c r="BY193" s="44">
        <v>-1.1596546812335933</v>
      </c>
      <c r="BZ193" s="44">
        <v>-0.34193018405931191</v>
      </c>
      <c r="CA193" s="44">
        <v>-2.0104656565778498</v>
      </c>
      <c r="CB193" s="44">
        <v>-0.39858860393913914</v>
      </c>
      <c r="CC193" s="44">
        <v>-1.1632977066992287</v>
      </c>
      <c r="CD193" s="44">
        <v>-3.259096349046374</v>
      </c>
      <c r="CE193" s="44">
        <v>-4.3145047123936763E-2</v>
      </c>
      <c r="CF193" s="44">
        <v>-5.1464019417069373</v>
      </c>
      <c r="CG193" s="44">
        <v>-1.8320561211216853</v>
      </c>
      <c r="CH193" s="44">
        <v>0.24072003078210572</v>
      </c>
      <c r="CI193" s="44">
        <v>-0.83113763209132885</v>
      </c>
      <c r="CJ193" s="44">
        <v>0.72190478992086637</v>
      </c>
      <c r="CK193" s="44">
        <v>-0.4048110775130766</v>
      </c>
      <c r="CL193" s="44">
        <v>-3.0020946238070549</v>
      </c>
      <c r="CM193" s="44">
        <v>-3.8927307876764461E-2</v>
      </c>
      <c r="CN193" s="44">
        <v>-3.930500176790527</v>
      </c>
      <c r="CO193" s="44">
        <v>-0.96974814199982629</v>
      </c>
      <c r="CP193" s="44">
        <v>-0.33997257657019736</v>
      </c>
      <c r="CQ193" s="44">
        <v>0.84132317257101985</v>
      </c>
      <c r="CR193" s="44">
        <v>-0.37759847997853246</v>
      </c>
      <c r="CS193" s="44">
        <v>-0.69435906284097659</v>
      </c>
      <c r="CT193" s="44">
        <v>-2.3032627416574223</v>
      </c>
      <c r="CU193" s="44">
        <v>-8.6882346314591782E-2</v>
      </c>
      <c r="CV193" s="44">
        <v>-8.8274122606023919</v>
      </c>
      <c r="CW193" s="44">
        <v>-8.2446274463867564</v>
      </c>
      <c r="CX193" s="44">
        <v>-1.0901545420718497</v>
      </c>
      <c r="CY193" s="44">
        <v>3.7315507974754207</v>
      </c>
      <c r="CZ193" s="44">
        <v>0.31524727912740202</v>
      </c>
      <c r="DA193" s="44">
        <v>-0.51370403322259128</v>
      </c>
      <c r="DB193" s="44">
        <v>-2.8685810969847387</v>
      </c>
      <c r="DC193" s="44">
        <v>-0.15714321853928004</v>
      </c>
      <c r="DD193" s="45">
        <v>6826</v>
      </c>
      <c r="DE193" s="45">
        <v>47618</v>
      </c>
      <c r="DF193" s="44">
        <v>-18.940743379646118</v>
      </c>
      <c r="DG193" s="44">
        <v>-37.712723515023086</v>
      </c>
      <c r="DH193" s="45">
        <v>171</v>
      </c>
      <c r="DI193" s="45">
        <v>2138</v>
      </c>
      <c r="DJ193" s="44">
        <v>-63.146551724137936</v>
      </c>
      <c r="DK193" s="44">
        <v>-59.774223894637821</v>
      </c>
    </row>
    <row r="194" spans="1:115" x14ac:dyDescent="0.2">
      <c r="A194" s="42">
        <v>2021</v>
      </c>
      <c r="B194" s="42" t="s">
        <v>160</v>
      </c>
      <c r="C194" s="42" t="s">
        <v>47</v>
      </c>
      <c r="D194" s="43">
        <v>91.512673208623355</v>
      </c>
      <c r="E194" s="43">
        <v>89.416263810823509</v>
      </c>
      <c r="F194" s="43">
        <v>91.848672292505981</v>
      </c>
      <c r="G194" s="43">
        <v>96.465523413107803</v>
      </c>
      <c r="H194" s="43">
        <v>94.080257501280101</v>
      </c>
      <c r="I194" s="43">
        <v>81.812390422032749</v>
      </c>
      <c r="J194" s="43">
        <v>74.332135145435473</v>
      </c>
      <c r="K194" s="43">
        <v>100.10886270514045</v>
      </c>
      <c r="L194" s="43">
        <v>77.048139448478125</v>
      </c>
      <c r="M194" s="43">
        <v>64.293254555800942</v>
      </c>
      <c r="N194" s="43">
        <v>83.423467188083237</v>
      </c>
      <c r="O194" s="43">
        <v>94.077148499007066</v>
      </c>
      <c r="P194" s="43">
        <v>82.096295759128978</v>
      </c>
      <c r="Q194" s="43">
        <v>56.816868673448049</v>
      </c>
      <c r="R194" s="43">
        <v>40.56029219039732</v>
      </c>
      <c r="S194" s="43">
        <v>91.533453143729261</v>
      </c>
      <c r="T194" s="43">
        <v>79.670222702896879</v>
      </c>
      <c r="U194" s="43">
        <v>67.935276921092282</v>
      </c>
      <c r="V194" s="43">
        <v>88.683820459958838</v>
      </c>
      <c r="W194" s="43">
        <v>95.804057516716483</v>
      </c>
      <c r="X194" s="43">
        <v>83.788934724235645</v>
      </c>
      <c r="Y194" s="43">
        <v>61.840348097823707</v>
      </c>
      <c r="Z194" s="43">
        <v>39.804476047068114</v>
      </c>
      <c r="AA194" s="43">
        <v>97.621833587116981</v>
      </c>
      <c r="AB194" s="44">
        <v>-9.5561518175974474</v>
      </c>
      <c r="AC194" s="44">
        <v>-9.4251796313652108</v>
      </c>
      <c r="AD194" s="44">
        <v>-5.5146498008148415</v>
      </c>
      <c r="AE194" s="44">
        <v>-5.4928627765836175</v>
      </c>
      <c r="AF194" s="44">
        <v>-6.1799880131903517</v>
      </c>
      <c r="AG194" s="44">
        <v>-21.211733680039902</v>
      </c>
      <c r="AH194" s="44">
        <v>-26.688240393532048</v>
      </c>
      <c r="AI194" s="44">
        <v>-1.4623384808469919</v>
      </c>
      <c r="AJ194" s="44">
        <v>-13.612425596695488</v>
      </c>
      <c r="AK194" s="44">
        <v>-20.711749804031864</v>
      </c>
      <c r="AL194" s="44">
        <v>-11.122673245611859</v>
      </c>
      <c r="AM194" s="44">
        <v>-0.45353826092275895</v>
      </c>
      <c r="AN194" s="44">
        <v>-15.995700415262547</v>
      </c>
      <c r="AO194" s="44">
        <v>-36.375777927600673</v>
      </c>
      <c r="AP194" s="44">
        <v>-54.237299271850063</v>
      </c>
      <c r="AQ194" s="44">
        <v>-1.7920741175690647</v>
      </c>
      <c r="AR194" s="44">
        <v>-11.746037505073515</v>
      </c>
      <c r="AS194" s="44">
        <v>-17.340293598565271</v>
      </c>
      <c r="AT194" s="44">
        <v>-7.6972208549158978</v>
      </c>
      <c r="AU194" s="44">
        <v>0.29438754905477538</v>
      </c>
      <c r="AV194" s="44">
        <v>-14.711435379367854</v>
      </c>
      <c r="AW194" s="44">
        <v>-32.281961983597249</v>
      </c>
      <c r="AX194" s="44">
        <v>-55.345936880121315</v>
      </c>
      <c r="AY194" s="44">
        <v>2.5623928719404887</v>
      </c>
      <c r="AZ194" s="44">
        <v>-9.5561518175974474</v>
      </c>
      <c r="BA194" s="44">
        <v>-9.4251796313652108</v>
      </c>
      <c r="BB194" s="44">
        <v>-5.5146498008148415</v>
      </c>
      <c r="BC194" s="44">
        <v>-5.4928627765836175</v>
      </c>
      <c r="BD194" s="44">
        <v>-6.1799880131903517</v>
      </c>
      <c r="BE194" s="44">
        <v>-21.211733680039902</v>
      </c>
      <c r="BF194" s="44">
        <v>-26.688240393532048</v>
      </c>
      <c r="BG194" s="44">
        <v>-1.4623384808469919</v>
      </c>
      <c r="BH194" s="44">
        <v>-13.612425596695488</v>
      </c>
      <c r="BI194" s="44">
        <v>-20.711749804031864</v>
      </c>
      <c r="BJ194" s="44">
        <v>-11.122673245611859</v>
      </c>
      <c r="BK194" s="44">
        <v>-0.45353826092275895</v>
      </c>
      <c r="BL194" s="44">
        <v>-15.995700415262547</v>
      </c>
      <c r="BM194" s="44">
        <v>-36.375777927600673</v>
      </c>
      <c r="BN194" s="44">
        <v>-54.237299271850063</v>
      </c>
      <c r="BO194" s="44">
        <v>-1.7920741175690647</v>
      </c>
      <c r="BP194" s="44">
        <v>-11.746037505073515</v>
      </c>
      <c r="BQ194" s="44">
        <v>-17.340293598565271</v>
      </c>
      <c r="BR194" s="44">
        <v>-7.6972208549158978</v>
      </c>
      <c r="BS194" s="44">
        <v>0.29438754905477538</v>
      </c>
      <c r="BT194" s="44">
        <v>-14.711435379367854</v>
      </c>
      <c r="BU194" s="44">
        <v>-32.281961983597249</v>
      </c>
      <c r="BV194" s="44">
        <v>-55.345936880121315</v>
      </c>
      <c r="BW194" s="44">
        <v>2.5623928719404887</v>
      </c>
      <c r="BX194" s="44">
        <v>-8.766550482953912</v>
      </c>
      <c r="BY194" s="44">
        <v>-1.0911155896185789</v>
      </c>
      <c r="BZ194" s="44">
        <v>-0.19289060668992392</v>
      </c>
      <c r="CA194" s="44">
        <v>-2.3382331476717062</v>
      </c>
      <c r="CB194" s="44">
        <v>-0.50730541613328772</v>
      </c>
      <c r="CC194" s="44">
        <v>-1.1422315321111656</v>
      </c>
      <c r="CD194" s="44">
        <v>-3.3883888388031185</v>
      </c>
      <c r="CE194" s="44">
        <v>-0.10638535192613112</v>
      </c>
      <c r="CF194" s="44">
        <v>-12.867037413011314</v>
      </c>
      <c r="CG194" s="44">
        <v>-6.1843066657986494</v>
      </c>
      <c r="CH194" s="44">
        <v>-0.43244952414553706</v>
      </c>
      <c r="CI194" s="44">
        <v>-0.1559043105211802</v>
      </c>
      <c r="CJ194" s="44">
        <v>-1.1768470363641319</v>
      </c>
      <c r="CK194" s="44">
        <v>-0.61307238135113284</v>
      </c>
      <c r="CL194" s="44">
        <v>-4.2977936204597533</v>
      </c>
      <c r="CM194" s="44">
        <v>-6.6638743709298729E-3</v>
      </c>
      <c r="CN194" s="44">
        <v>0</v>
      </c>
      <c r="CO194" s="44">
        <v>0</v>
      </c>
      <c r="CP194" s="44">
        <v>0</v>
      </c>
      <c r="CQ194" s="44">
        <v>0</v>
      </c>
      <c r="CR194" s="44">
        <v>0</v>
      </c>
      <c r="CS194" s="44">
        <v>0</v>
      </c>
      <c r="CT194" s="44">
        <v>0</v>
      </c>
      <c r="CU194" s="44">
        <v>0</v>
      </c>
      <c r="CV194" s="44">
        <v>0</v>
      </c>
      <c r="CW194" s="44">
        <v>0</v>
      </c>
      <c r="CX194" s="44">
        <v>0</v>
      </c>
      <c r="CY194" s="44">
        <v>0</v>
      </c>
      <c r="CZ194" s="44">
        <v>0</v>
      </c>
      <c r="DA194" s="44">
        <v>0</v>
      </c>
      <c r="DB194" s="44">
        <v>0</v>
      </c>
      <c r="DC194" s="44">
        <v>0</v>
      </c>
      <c r="DD194" s="45">
        <v>2773</v>
      </c>
      <c r="DE194" s="45">
        <v>2773</v>
      </c>
      <c r="DF194" s="44">
        <v>-39.014734990103364</v>
      </c>
      <c r="DG194" s="44">
        <v>-39.014734990103364</v>
      </c>
      <c r="DH194" s="45">
        <v>94</v>
      </c>
      <c r="DI194" s="45">
        <v>94</v>
      </c>
      <c r="DJ194" s="44">
        <v>-71.25382262996942</v>
      </c>
      <c r="DK194" s="44">
        <v>-71.25382262996942</v>
      </c>
    </row>
    <row r="195" spans="1:115" x14ac:dyDescent="0.2">
      <c r="A195" s="42">
        <v>2021</v>
      </c>
      <c r="B195" s="42" t="s">
        <v>162</v>
      </c>
      <c r="C195" s="42" t="s">
        <v>47</v>
      </c>
      <c r="D195" s="43">
        <v>91.392906375907103</v>
      </c>
      <c r="E195" s="43">
        <v>90.233540736628655</v>
      </c>
      <c r="F195" s="43">
        <v>93.182074700938486</v>
      </c>
      <c r="G195" s="43">
        <v>96.308968154738594</v>
      </c>
      <c r="H195" s="43">
        <v>94.228622500115989</v>
      </c>
      <c r="I195" s="43">
        <v>81.69179887742186</v>
      </c>
      <c r="J195" s="43">
        <v>72.576746965050617</v>
      </c>
      <c r="K195" s="43">
        <v>100.34579918054393</v>
      </c>
      <c r="L195" s="43">
        <v>101.16957885518781</v>
      </c>
      <c r="M195" s="43">
        <v>108.58370618490596</v>
      </c>
      <c r="N195" s="43">
        <v>96.347231437013647</v>
      </c>
      <c r="O195" s="43">
        <v>101.27264013944479</v>
      </c>
      <c r="P195" s="43">
        <v>116.29948923916677</v>
      </c>
      <c r="Q195" s="43">
        <v>79.640505195059106</v>
      </c>
      <c r="R195" s="43">
        <v>61.81574519531928</v>
      </c>
      <c r="S195" s="43">
        <v>87.735538990164301</v>
      </c>
      <c r="T195" s="43">
        <v>105.33867721495578</v>
      </c>
      <c r="U195" s="43">
        <v>114.69943437759149</v>
      </c>
      <c r="V195" s="43">
        <v>102.04516657933971</v>
      </c>
      <c r="W195" s="43">
        <v>103.75843903838316</v>
      </c>
      <c r="X195" s="43">
        <v>120.56521690967163</v>
      </c>
      <c r="Y195" s="43">
        <v>87.499760624657057</v>
      </c>
      <c r="Z195" s="43">
        <v>61.991646517268649</v>
      </c>
      <c r="AA195" s="43">
        <v>94.146232217056308</v>
      </c>
      <c r="AB195" s="44">
        <v>-9.1833747876400746</v>
      </c>
      <c r="AC195" s="44">
        <v>-9.5271962645721686</v>
      </c>
      <c r="AD195" s="44">
        <v>-6.2077975312979543</v>
      </c>
      <c r="AE195" s="44">
        <v>-5.3890421024183066</v>
      </c>
      <c r="AF195" s="44">
        <v>-6.5674120322683605</v>
      </c>
      <c r="AG195" s="44">
        <v>-20.532425591485083</v>
      </c>
      <c r="AH195" s="44">
        <v>-24.931822314358165</v>
      </c>
      <c r="AI195" s="44">
        <v>-0.98259138727291306</v>
      </c>
      <c r="AJ195" s="44">
        <v>1.5547814772544299</v>
      </c>
      <c r="AK195" s="44">
        <v>3.4494433607264563</v>
      </c>
      <c r="AL195" s="44">
        <v>-1.2606788088673437</v>
      </c>
      <c r="AM195" s="44">
        <v>2.1271899761386548</v>
      </c>
      <c r="AN195" s="44">
        <v>16.21303607844029</v>
      </c>
      <c r="AO195" s="44">
        <v>-11.185495731338534</v>
      </c>
      <c r="AP195" s="44">
        <v>-22.332541261334761</v>
      </c>
      <c r="AQ195" s="44">
        <v>-8.658192563430223</v>
      </c>
      <c r="AR195" s="44">
        <v>4.2185897030577513</v>
      </c>
      <c r="AS195" s="44">
        <v>7.7476587172348843</v>
      </c>
      <c r="AT195" s="44">
        <v>1.9673282281264637</v>
      </c>
      <c r="AU195" s="44">
        <v>3.1643176524337457</v>
      </c>
      <c r="AV195" s="44">
        <v>19.700034283514899</v>
      </c>
      <c r="AW195" s="44">
        <v>-5.4507960218214251</v>
      </c>
      <c r="AX195" s="44">
        <v>-22.776471711163072</v>
      </c>
      <c r="AY195" s="44">
        <v>-4.5098173163619855</v>
      </c>
      <c r="AZ195" s="44">
        <v>-9.3702686726700115</v>
      </c>
      <c r="BA195" s="44">
        <v>-9.4764487404621729</v>
      </c>
      <c r="BB195" s="44">
        <v>-5.8649970288197295</v>
      </c>
      <c r="BC195" s="44">
        <v>-5.4410230940459936</v>
      </c>
      <c r="BD195" s="44">
        <v>-6.3742534323314226</v>
      </c>
      <c r="BE195" s="44">
        <v>-20.873788094201206</v>
      </c>
      <c r="BF195" s="44">
        <v>-25.830917589164603</v>
      </c>
      <c r="BG195" s="44">
        <v>-1.2227639197211593</v>
      </c>
      <c r="BH195" s="44">
        <v>-5.6098259619100865</v>
      </c>
      <c r="BI195" s="44">
        <v>-7.0809064870710925</v>
      </c>
      <c r="BJ195" s="44">
        <v>-6.0960197332120325</v>
      </c>
      <c r="BK195" s="44">
        <v>0.86785739063293121</v>
      </c>
      <c r="BL195" s="44">
        <v>0.29964645418547597</v>
      </c>
      <c r="BM195" s="44">
        <v>-23.754603765659887</v>
      </c>
      <c r="BN195" s="44">
        <v>-39.142318871534663</v>
      </c>
      <c r="BO195" s="44">
        <v>-5.2767984665529344</v>
      </c>
      <c r="BP195" s="44">
        <v>-3.3131514050125488</v>
      </c>
      <c r="BQ195" s="44">
        <v>-3.1827437998155794</v>
      </c>
      <c r="BR195" s="44">
        <v>-2.7664785284092885</v>
      </c>
      <c r="BS195" s="44">
        <v>1.7663286005822787</v>
      </c>
      <c r="BT195" s="44">
        <v>2.7088555137677384</v>
      </c>
      <c r="BU195" s="44">
        <v>-18.777084636773878</v>
      </c>
      <c r="BV195" s="44">
        <v>-39.913245610794732</v>
      </c>
      <c r="BW195" s="44">
        <v>-1.035934076646805</v>
      </c>
      <c r="BX195" s="44">
        <v>-8.2999615679935559</v>
      </c>
      <c r="BY195" s="44">
        <v>-1.0922157836012512</v>
      </c>
      <c r="BZ195" s="44">
        <v>-0.24154680563640801</v>
      </c>
      <c r="CA195" s="44">
        <v>-2.1239134054390294</v>
      </c>
      <c r="CB195" s="44">
        <v>-0.59966508095384941</v>
      </c>
      <c r="CC195" s="44">
        <v>-1.0738737400522609</v>
      </c>
      <c r="CD195" s="44">
        <v>-3.085572639448229</v>
      </c>
      <c r="CE195" s="44">
        <v>-8.3174112862528224E-2</v>
      </c>
      <c r="CF195" s="44">
        <v>1.2662787950819936</v>
      </c>
      <c r="CG195" s="44">
        <v>1.3203177491299161</v>
      </c>
      <c r="CH195" s="44">
        <v>0.18467047247852983</v>
      </c>
      <c r="CI195" s="44">
        <v>0.91384812710879149</v>
      </c>
      <c r="CJ195" s="44">
        <v>1.1451303131203965</v>
      </c>
      <c r="CK195" s="44">
        <v>-0.20479303957169315</v>
      </c>
      <c r="CL195" s="44">
        <v>-1.8967383843860168</v>
      </c>
      <c r="CM195" s="44">
        <v>-0.19615644279792988</v>
      </c>
      <c r="CN195" s="44">
        <v>-8.5068284118708277</v>
      </c>
      <c r="CO195" s="44">
        <v>-1.0926770226404203</v>
      </c>
      <c r="CP195" s="44">
        <v>-0.21771290201523161</v>
      </c>
      <c r="CQ195" s="44">
        <v>-2.2110920023302265</v>
      </c>
      <c r="CR195" s="44">
        <v>-0.5533581310464567</v>
      </c>
      <c r="CS195" s="44">
        <v>-1.1080120528999182</v>
      </c>
      <c r="CT195" s="44">
        <v>-3.2291853742699437</v>
      </c>
      <c r="CU195" s="44">
        <v>-9.4790926668628692E-2</v>
      </c>
      <c r="CV195" s="44">
        <v>0</v>
      </c>
      <c r="CW195" s="44">
        <v>0</v>
      </c>
      <c r="CX195" s="44">
        <v>0</v>
      </c>
      <c r="CY195" s="44">
        <v>0</v>
      </c>
      <c r="CZ195" s="44">
        <v>0</v>
      </c>
      <c r="DA195" s="44">
        <v>0</v>
      </c>
      <c r="DB195" s="44">
        <v>0</v>
      </c>
      <c r="DC195" s="44">
        <v>0</v>
      </c>
      <c r="DD195" s="45">
        <v>4681</v>
      </c>
      <c r="DE195" s="45">
        <v>7454</v>
      </c>
      <c r="DF195" s="44">
        <v>-18.999826959681609</v>
      </c>
      <c r="DG195" s="44">
        <v>-27.813286848731355</v>
      </c>
      <c r="DH195" s="45">
        <v>184</v>
      </c>
      <c r="DI195" s="45">
        <v>278</v>
      </c>
      <c r="DJ195" s="44">
        <v>-49.171270718232037</v>
      </c>
      <c r="DK195" s="44">
        <v>-59.651669085631355</v>
      </c>
    </row>
    <row r="196" spans="1:115" x14ac:dyDescent="0.2">
      <c r="A196" s="42">
        <v>2021</v>
      </c>
      <c r="B196" s="42" t="s">
        <v>163</v>
      </c>
      <c r="C196" s="42" t="s">
        <v>47</v>
      </c>
      <c r="D196" s="43">
        <v>91.756547867407761</v>
      </c>
      <c r="E196" s="43">
        <v>91.038481406949927</v>
      </c>
      <c r="F196" s="43">
        <v>94.181711928031035</v>
      </c>
      <c r="G196" s="43">
        <v>96.621694455348305</v>
      </c>
      <c r="H196" s="43">
        <v>94.392075464962574</v>
      </c>
      <c r="I196" s="43">
        <v>81.393550146579315</v>
      </c>
      <c r="J196" s="43">
        <v>72.81697031412186</v>
      </c>
      <c r="K196" s="43">
        <v>100.72041495920881</v>
      </c>
      <c r="L196" s="43">
        <v>106.7563417048105</v>
      </c>
      <c r="M196" s="43">
        <v>107.90399201372844</v>
      </c>
      <c r="N196" s="43">
        <v>103.21356276294591</v>
      </c>
      <c r="O196" s="43">
        <v>109.35428204170903</v>
      </c>
      <c r="P196" s="43">
        <v>128.24531005413908</v>
      </c>
      <c r="Q196" s="43">
        <v>88.418703981437602</v>
      </c>
      <c r="R196" s="43">
        <v>75.310287258406632</v>
      </c>
      <c r="S196" s="43">
        <v>101.4142197634865</v>
      </c>
      <c r="T196" s="43">
        <v>111.820227671246</v>
      </c>
      <c r="U196" s="43">
        <v>114.28647343561886</v>
      </c>
      <c r="V196" s="43">
        <v>109.53297821683321</v>
      </c>
      <c r="W196" s="43">
        <v>113.39548267232358</v>
      </c>
      <c r="X196" s="43">
        <v>133.86111082610833</v>
      </c>
      <c r="Y196" s="43">
        <v>97.155432893356448</v>
      </c>
      <c r="Z196" s="43">
        <v>75.719982467787929</v>
      </c>
      <c r="AA196" s="43">
        <v>108.95565030398677</v>
      </c>
      <c r="AB196" s="44">
        <v>-8.284242599168234</v>
      </c>
      <c r="AC196" s="44">
        <v>-7.6261109024909235</v>
      </c>
      <c r="AD196" s="44">
        <v>-3.7796499480945545</v>
      </c>
      <c r="AE196" s="44">
        <v>-5.6739484485068719</v>
      </c>
      <c r="AF196" s="44">
        <v>-5.2723092724936027</v>
      </c>
      <c r="AG196" s="44">
        <v>-16.779567722403943</v>
      </c>
      <c r="AH196" s="44">
        <v>-22.574696603994969</v>
      </c>
      <c r="AI196" s="44">
        <v>-1.5491987981875788</v>
      </c>
      <c r="AJ196" s="44">
        <v>15.707956753889739</v>
      </c>
      <c r="AK196" s="44">
        <v>25.267404351814051</v>
      </c>
      <c r="AL196" s="44">
        <v>46.688091332157676</v>
      </c>
      <c r="AM196" s="44">
        <v>-4.4773131508607067</v>
      </c>
      <c r="AN196" s="44">
        <v>79.496258450555459</v>
      </c>
      <c r="AO196" s="44">
        <v>40.379245373651472</v>
      </c>
      <c r="AP196" s="44">
        <v>72.888956082868162</v>
      </c>
      <c r="AQ196" s="44">
        <v>-2.9321882259383369</v>
      </c>
      <c r="AR196" s="44">
        <v>18.476092109266663</v>
      </c>
      <c r="AS196" s="44">
        <v>30.150760407493937</v>
      </c>
      <c r="AT196" s="44">
        <v>49.615396874256405</v>
      </c>
      <c r="AU196" s="44">
        <v>-3.4254192449849952</v>
      </c>
      <c r="AV196" s="44">
        <v>85.69425713324317</v>
      </c>
      <c r="AW196" s="44">
        <v>48.979164732672587</v>
      </c>
      <c r="AX196" s="44">
        <v>72.268957205346027</v>
      </c>
      <c r="AY196" s="44">
        <v>1.0606588787238413</v>
      </c>
      <c r="AZ196" s="44">
        <v>-9.010331530636206</v>
      </c>
      <c r="BA196" s="44">
        <v>-8.862468199989614</v>
      </c>
      <c r="BB196" s="44">
        <v>-5.1717613816572801</v>
      </c>
      <c r="BC196" s="44">
        <v>-5.5189184940402818</v>
      </c>
      <c r="BD196" s="44">
        <v>-6.0091832861770778</v>
      </c>
      <c r="BE196" s="44">
        <v>-19.558482345090177</v>
      </c>
      <c r="BF196" s="44">
        <v>-24.782580790652332</v>
      </c>
      <c r="BG196" s="44">
        <v>-1.3321724900668075</v>
      </c>
      <c r="BH196" s="44">
        <v>1.3878369447148042</v>
      </c>
      <c r="BI196" s="44">
        <v>3.1562395800019516</v>
      </c>
      <c r="BJ196" s="44">
        <v>8.0902932300816346</v>
      </c>
      <c r="BK196" s="44">
        <v>-1.1179182318675096</v>
      </c>
      <c r="BL196" s="44">
        <v>21.314980900907354</v>
      </c>
      <c r="BM196" s="44">
        <v>-7.0594451208692117</v>
      </c>
      <c r="BN196" s="44">
        <v>-16.099407160347244</v>
      </c>
      <c r="BO196" s="44">
        <v>-4.4428464970037052</v>
      </c>
      <c r="BP196" s="44">
        <v>3.8842370501612544</v>
      </c>
      <c r="BQ196" s="44">
        <v>7.4052429896974248</v>
      </c>
      <c r="BR196" s="44">
        <v>11.470178564459822</v>
      </c>
      <c r="BS196" s="44">
        <v>-0.17807503961476678</v>
      </c>
      <c r="BT196" s="44">
        <v>24.779047821110399</v>
      </c>
      <c r="BU196" s="44">
        <v>-1.0370492715262802</v>
      </c>
      <c r="BV196" s="44">
        <v>-16.803531334329669</v>
      </c>
      <c r="BW196" s="44">
        <v>-0.28643984087874941</v>
      </c>
      <c r="BX196" s="44">
        <v>-7.7636632142642732</v>
      </c>
      <c r="BY196" s="44">
        <v>-1.0107477483442693</v>
      </c>
      <c r="BZ196" s="44">
        <v>-0.1590645778420321</v>
      </c>
      <c r="CA196" s="44">
        <v>-2.3992884738146598</v>
      </c>
      <c r="CB196" s="44">
        <v>-0.47315644291154674</v>
      </c>
      <c r="CC196" s="44">
        <v>-0.85496350684173195</v>
      </c>
      <c r="CD196" s="44">
        <v>-2.7715027089249382</v>
      </c>
      <c r="CE196" s="44">
        <v>-9.4939755585095958E-2</v>
      </c>
      <c r="CF196" s="44">
        <v>14.490063875202658</v>
      </c>
      <c r="CG196" s="44">
        <v>8.1564619848400497</v>
      </c>
      <c r="CH196" s="44">
        <v>2.1898629510830645</v>
      </c>
      <c r="CI196" s="44">
        <v>-2.2731773371425081</v>
      </c>
      <c r="CJ196" s="44">
        <v>4.2960603761484997</v>
      </c>
      <c r="CK196" s="44">
        <v>0.57147819151025903</v>
      </c>
      <c r="CL196" s="44">
        <v>1.699435591000632</v>
      </c>
      <c r="CM196" s="44">
        <v>-0.15005788223733876</v>
      </c>
      <c r="CN196" s="44">
        <v>-8.3359588792916259</v>
      </c>
      <c r="CO196" s="44">
        <v>-1.0640668583582942</v>
      </c>
      <c r="CP196" s="44">
        <v>-0.21050585773636615</v>
      </c>
      <c r="CQ196" s="44">
        <v>-2.3391924870541341</v>
      </c>
      <c r="CR196" s="44">
        <v>-0.52678360735942942</v>
      </c>
      <c r="CS196" s="44">
        <v>-1.0241417346410939</v>
      </c>
      <c r="CT196" s="44">
        <v>-3.08235558846915</v>
      </c>
      <c r="CU196" s="44">
        <v>-8.8912745673158031E-2</v>
      </c>
      <c r="CV196" s="44">
        <v>0</v>
      </c>
      <c r="CW196" s="44">
        <v>0</v>
      </c>
      <c r="CX196" s="44">
        <v>0</v>
      </c>
      <c r="CY196" s="44">
        <v>0</v>
      </c>
      <c r="CZ196" s="44">
        <v>0</v>
      </c>
      <c r="DA196" s="44">
        <v>0</v>
      </c>
      <c r="DB196" s="44">
        <v>0</v>
      </c>
      <c r="DC196" s="44">
        <v>0</v>
      </c>
      <c r="DD196" s="45">
        <v>5187</v>
      </c>
      <c r="DE196" s="45">
        <v>12641</v>
      </c>
      <c r="DF196" s="44">
        <v>56.612318840579711</v>
      </c>
      <c r="DG196" s="44">
        <v>-7.3104560786038997</v>
      </c>
      <c r="DH196" s="45">
        <v>182</v>
      </c>
      <c r="DI196" s="45">
        <v>460</v>
      </c>
      <c r="DJ196" s="44">
        <v>-27.200000000000003</v>
      </c>
      <c r="DK196" s="44">
        <v>-51.011714589989346</v>
      </c>
    </row>
    <row r="197" spans="1:115" x14ac:dyDescent="0.2">
      <c r="A197" s="42">
        <v>2021</v>
      </c>
      <c r="B197" s="42" t="s">
        <v>164</v>
      </c>
      <c r="C197" s="42" t="s">
        <v>47</v>
      </c>
      <c r="D197" s="43">
        <v>91.112017132068331</v>
      </c>
      <c r="E197" s="43">
        <v>90.403164249531613</v>
      </c>
      <c r="F197" s="43">
        <v>93.986281220692092</v>
      </c>
      <c r="G197" s="43">
        <v>95.598731864804535</v>
      </c>
      <c r="H197" s="43">
        <v>94.03122161181588</v>
      </c>
      <c r="I197" s="43">
        <v>81.775423371157828</v>
      </c>
      <c r="J197" s="43">
        <v>72.880248659790055</v>
      </c>
      <c r="K197" s="43">
        <v>99.750256147758492</v>
      </c>
      <c r="L197" s="43">
        <v>85.795606785337057</v>
      </c>
      <c r="M197" s="43">
        <v>88.626309432876837</v>
      </c>
      <c r="N197" s="43">
        <v>89.53296844862551</v>
      </c>
      <c r="O197" s="43">
        <v>91.057869415632766</v>
      </c>
      <c r="P197" s="43">
        <v>90.412453125565662</v>
      </c>
      <c r="Q197" s="43">
        <v>57.20617701263383</v>
      </c>
      <c r="R197" s="43">
        <v>42.191534456153384</v>
      </c>
      <c r="S197" s="43">
        <v>87.798253210362006</v>
      </c>
      <c r="T197" s="43">
        <v>90.637455428111664</v>
      </c>
      <c r="U197" s="43">
        <v>94.074951375776692</v>
      </c>
      <c r="V197" s="43">
        <v>95.453664562041041</v>
      </c>
      <c r="W197" s="43">
        <v>95.812604273184604</v>
      </c>
      <c r="X197" s="43">
        <v>95.152739109147817</v>
      </c>
      <c r="Y197" s="43">
        <v>63.074775272384251</v>
      </c>
      <c r="Z197" s="43">
        <v>42.520308776760878</v>
      </c>
      <c r="AA197" s="43">
        <v>94.98650527048305</v>
      </c>
      <c r="AB197" s="44">
        <v>-5.8793684632471255</v>
      </c>
      <c r="AC197" s="44">
        <v>-2.898502716311091</v>
      </c>
      <c r="AD197" s="44">
        <v>0.65781294594944306</v>
      </c>
      <c r="AE197" s="44">
        <v>-6.0248253746209013</v>
      </c>
      <c r="AF197" s="44">
        <v>-8.3635051922847925E-2</v>
      </c>
      <c r="AG197" s="44">
        <v>-10.251188586466442</v>
      </c>
      <c r="AH197" s="44">
        <v>-16.102575171382792</v>
      </c>
      <c r="AI197" s="44">
        <v>0.27358460206647894</v>
      </c>
      <c r="AJ197" s="44">
        <v>78.433202657670222</v>
      </c>
      <c r="AK197" s="44">
        <v>593.52304893282519</v>
      </c>
      <c r="AL197" s="44">
        <v>182.23447346042229</v>
      </c>
      <c r="AM197" s="44">
        <v>-2.3269928774054871</v>
      </c>
      <c r="AN197" s="44">
        <v>126.96758452163776</v>
      </c>
      <c r="AO197" s="44">
        <v>151.75178306639415</v>
      </c>
      <c r="AP197" s="44">
        <v>1254.5153800160977</v>
      </c>
      <c r="AQ197" s="44">
        <v>21.546333025188357</v>
      </c>
      <c r="AR197" s="44">
        <v>82.897463356423316</v>
      </c>
      <c r="AS197" s="44">
        <v>619.15626277748083</v>
      </c>
      <c r="AT197" s="44">
        <v>187.31222527839324</v>
      </c>
      <c r="AU197" s="44">
        <v>-0.46237016319587987</v>
      </c>
      <c r="AV197" s="44">
        <v>137.30414192661505</v>
      </c>
      <c r="AW197" s="44">
        <v>167.93815002639531</v>
      </c>
      <c r="AX197" s="44">
        <v>1258.5440377987693</v>
      </c>
      <c r="AY197" s="44">
        <v>26.617277683061126</v>
      </c>
      <c r="AZ197" s="44">
        <v>-8.2500726542008902</v>
      </c>
      <c r="BA197" s="44">
        <v>-7.4391468302593688</v>
      </c>
      <c r="BB197" s="44">
        <v>-3.7681972119738005</v>
      </c>
      <c r="BC197" s="44">
        <v>-5.6450487490870005</v>
      </c>
      <c r="BD197" s="44">
        <v>-4.5969926085885575</v>
      </c>
      <c r="BE197" s="44">
        <v>-17.414567623327816</v>
      </c>
      <c r="BF197" s="44">
        <v>-22.793033186581834</v>
      </c>
      <c r="BG197" s="44">
        <v>-0.93748516632595758</v>
      </c>
      <c r="BH197" s="44">
        <v>12.642542812656266</v>
      </c>
      <c r="BI197" s="44">
        <v>29.630624825493502</v>
      </c>
      <c r="BJ197" s="44">
        <v>26.910942123467475</v>
      </c>
      <c r="BK197" s="44">
        <v>-1.3987488391197345</v>
      </c>
      <c r="BL197" s="44">
        <v>34.931501726436068</v>
      </c>
      <c r="BM197" s="44">
        <v>6.5747725320591588</v>
      </c>
      <c r="BN197" s="44">
        <v>2.317862356583511</v>
      </c>
      <c r="BO197" s="44">
        <v>0.68687513771037434</v>
      </c>
      <c r="BP197" s="44">
        <v>15.562626947895808</v>
      </c>
      <c r="BQ197" s="44">
        <v>35.044780784324246</v>
      </c>
      <c r="BR197" s="44">
        <v>30.776927853716263</v>
      </c>
      <c r="BS197" s="44">
        <v>-0.24485719316067467</v>
      </c>
      <c r="BT197" s="44">
        <v>39.28002822684504</v>
      </c>
      <c r="BU197" s="44">
        <v>13.554027990737016</v>
      </c>
      <c r="BV197" s="44">
        <v>1.6336336699062315</v>
      </c>
      <c r="BW197" s="44">
        <v>5.0726839580701455</v>
      </c>
      <c r="BX197" s="44">
        <v>-5.1816291523191644</v>
      </c>
      <c r="BY197" s="44">
        <v>-0.4146818026668187</v>
      </c>
      <c r="BZ197" s="44">
        <v>0.11698193725730714</v>
      </c>
      <c r="CA197" s="44">
        <v>-2.5342775463457752</v>
      </c>
      <c r="CB197" s="44">
        <v>-1.0836861423628705E-2</v>
      </c>
      <c r="CC197" s="44">
        <v>-0.51409238766396326</v>
      </c>
      <c r="CD197" s="44">
        <v>-1.8187134056042515</v>
      </c>
      <c r="CE197" s="44">
        <v>-6.0090858720337967E-3</v>
      </c>
      <c r="CF197" s="44">
        <v>78.081921205948746</v>
      </c>
      <c r="CG197" s="44">
        <v>58.335741901005825</v>
      </c>
      <c r="CH197" s="44">
        <v>7.1373673192999663</v>
      </c>
      <c r="CI197" s="44">
        <v>-1.7382819042597168</v>
      </c>
      <c r="CJ197" s="44">
        <v>7.467183124023089</v>
      </c>
      <c r="CK197" s="44">
        <v>1.4910993619090152</v>
      </c>
      <c r="CL197" s="44">
        <v>4.8319329505040942</v>
      </c>
      <c r="CM197" s="44">
        <v>0.55687845346646747</v>
      </c>
      <c r="CN197" s="44">
        <v>-7.5592733066826963</v>
      </c>
      <c r="CO197" s="44">
        <v>-0.9061515170902732</v>
      </c>
      <c r="CP197" s="44">
        <v>-0.11288903932132369</v>
      </c>
      <c r="CQ197" s="44">
        <v>-2.3830852971899992</v>
      </c>
      <c r="CR197" s="44">
        <v>-0.40127183876796096</v>
      </c>
      <c r="CS197" s="44">
        <v>-0.90013651011552609</v>
      </c>
      <c r="CT197" s="44">
        <v>-2.7875543315958269</v>
      </c>
      <c r="CU197" s="44">
        <v>-6.8184772601784821E-2</v>
      </c>
      <c r="CV197" s="44">
        <v>0</v>
      </c>
      <c r="CW197" s="44">
        <v>0</v>
      </c>
      <c r="CX197" s="44">
        <v>0</v>
      </c>
      <c r="CY197" s="44">
        <v>0</v>
      </c>
      <c r="CZ197" s="44">
        <v>0</v>
      </c>
      <c r="DA197" s="44">
        <v>0</v>
      </c>
      <c r="DB197" s="44">
        <v>0</v>
      </c>
      <c r="DC197" s="44">
        <v>0</v>
      </c>
      <c r="DD197" s="45">
        <v>4169</v>
      </c>
      <c r="DE197" s="45">
        <v>16810</v>
      </c>
      <c r="DF197" s="44">
        <v>6966.1016949152536</v>
      </c>
      <c r="DG197" s="44">
        <v>22.727604584945603</v>
      </c>
      <c r="DH197" s="45">
        <v>242</v>
      </c>
      <c r="DI197" s="45">
        <v>702</v>
      </c>
      <c r="DJ197" s="44">
        <v>5950</v>
      </c>
      <c r="DK197" s="44">
        <v>-25.556733828207847</v>
      </c>
    </row>
    <row r="198" spans="1:115" x14ac:dyDescent="0.2">
      <c r="A198" s="42">
        <v>2021</v>
      </c>
      <c r="B198" s="42" t="s">
        <v>165</v>
      </c>
      <c r="C198" s="42" t="s">
        <v>47</v>
      </c>
      <c r="D198" s="43">
        <v>90.914187762449089</v>
      </c>
      <c r="E198" s="43">
        <v>90.930539171466236</v>
      </c>
      <c r="F198" s="43">
        <v>93.533849974013222</v>
      </c>
      <c r="G198" s="43">
        <v>95.221610943841299</v>
      </c>
      <c r="H198" s="43">
        <v>93.486546039755638</v>
      </c>
      <c r="I198" s="43">
        <v>80.011772031444153</v>
      </c>
      <c r="J198" s="43">
        <v>73.658337946713061</v>
      </c>
      <c r="K198" s="43">
        <v>99.334016393664015</v>
      </c>
      <c r="L198" s="43">
        <v>90.864537134445797</v>
      </c>
      <c r="M198" s="43">
        <v>82.902861782744708</v>
      </c>
      <c r="N198" s="43">
        <v>73.279005870592201</v>
      </c>
      <c r="O198" s="43">
        <v>103.88972430625023</v>
      </c>
      <c r="P198" s="43">
        <v>103.73530058855631</v>
      </c>
      <c r="Q198" s="43">
        <v>71.380704777525949</v>
      </c>
      <c r="R198" s="43">
        <v>64.588587381868749</v>
      </c>
      <c r="S198" s="43">
        <v>98.721646833099371</v>
      </c>
      <c r="T198" s="43">
        <v>96.702409076934174</v>
      </c>
      <c r="U198" s="43">
        <v>88.122772027481417</v>
      </c>
      <c r="V198" s="43">
        <v>78.676424433167057</v>
      </c>
      <c r="W198" s="43">
        <v>111.22217689752685</v>
      </c>
      <c r="X198" s="43">
        <v>108.84324247256319</v>
      </c>
      <c r="Y198" s="43">
        <v>78.914090734837103</v>
      </c>
      <c r="Z198" s="43">
        <v>65.152262684694534</v>
      </c>
      <c r="AA198" s="43">
        <v>107.08657839310662</v>
      </c>
      <c r="AB198" s="44">
        <v>-4.4019690047078841</v>
      </c>
      <c r="AC198" s="44">
        <v>0.63485562154410591</v>
      </c>
      <c r="AD198" s="44">
        <v>1.0731703251724012</v>
      </c>
      <c r="AE198" s="44">
        <v>-6.0177432338286208</v>
      </c>
      <c r="AF198" s="44">
        <v>1.6476185268071264</v>
      </c>
      <c r="AG198" s="44">
        <v>-7.1955174237221531</v>
      </c>
      <c r="AH198" s="44">
        <v>-10.800493834691549</v>
      </c>
      <c r="AI198" s="44">
        <v>1.6913596434320111</v>
      </c>
      <c r="AJ198" s="44">
        <v>27.750325341384084</v>
      </c>
      <c r="AK198" s="44">
        <v>98.160018167561191</v>
      </c>
      <c r="AL198" s="44">
        <v>40.912077122532196</v>
      </c>
      <c r="AM198" s="44">
        <v>-5.954982306216916</v>
      </c>
      <c r="AN198" s="44">
        <v>20.669258747212105</v>
      </c>
      <c r="AO198" s="44">
        <v>105.99105144878531</v>
      </c>
      <c r="AP198" s="44">
        <v>359.08505638142441</v>
      </c>
      <c r="AQ198" s="44">
        <v>20.105061554395686</v>
      </c>
      <c r="AR198" s="44">
        <v>32.81150180211241</v>
      </c>
      <c r="AS198" s="44">
        <v>104.56137860722494</v>
      </c>
      <c r="AT198" s="44">
        <v>44.238704762111404</v>
      </c>
      <c r="AU198" s="44">
        <v>-1.4381058852546147</v>
      </c>
      <c r="AV198" s="44">
        <v>25.506330086023098</v>
      </c>
      <c r="AW198" s="44">
        <v>119.32696730894206</v>
      </c>
      <c r="AX198" s="44">
        <v>360.86851827587088</v>
      </c>
      <c r="AY198" s="44">
        <v>25.199698543803329</v>
      </c>
      <c r="AZ198" s="44">
        <v>-7.5089170010006479</v>
      </c>
      <c r="BA198" s="44">
        <v>-5.9207528034353585</v>
      </c>
      <c r="BB198" s="44">
        <v>-2.8355004533844985</v>
      </c>
      <c r="BC198" s="44">
        <v>-5.7191846972556748</v>
      </c>
      <c r="BD198" s="44">
        <v>-3.4173333519500693</v>
      </c>
      <c r="BE198" s="44">
        <v>-15.585824242403735</v>
      </c>
      <c r="BF198" s="44">
        <v>-20.647493704323082</v>
      </c>
      <c r="BG198" s="44">
        <v>-0.42635905928308793</v>
      </c>
      <c r="BH198" s="44">
        <v>15.327061144790122</v>
      </c>
      <c r="BI198" s="44">
        <v>38.403482544123094</v>
      </c>
      <c r="BJ198" s="44">
        <v>29.018158028170514</v>
      </c>
      <c r="BK198" s="44">
        <v>-2.3820916127867631</v>
      </c>
      <c r="BL198" s="44">
        <v>31.827917954199371</v>
      </c>
      <c r="BM198" s="44">
        <v>18.083734386585704</v>
      </c>
      <c r="BN198" s="44">
        <v>24.23969582796477</v>
      </c>
      <c r="BO198" s="44">
        <v>4.2482933425735725</v>
      </c>
      <c r="BP198" s="44">
        <v>18.640119280184141</v>
      </c>
      <c r="BQ198" s="44">
        <v>44.048422701219536</v>
      </c>
      <c r="BR198" s="44">
        <v>32.832977951921279</v>
      </c>
      <c r="BS198" s="44">
        <v>-0.50250601585581922</v>
      </c>
      <c r="BT198" s="44">
        <v>36.27780478909488</v>
      </c>
      <c r="BU198" s="44">
        <v>25.886264672892167</v>
      </c>
      <c r="BV198" s="44">
        <v>23.652909125750512</v>
      </c>
      <c r="BW198" s="44">
        <v>8.7977904358007564</v>
      </c>
      <c r="BX198" s="44">
        <v>-4.0892950061820628</v>
      </c>
      <c r="BY198" s="44">
        <v>-7.3198894790634794E-2</v>
      </c>
      <c r="BZ198" s="44">
        <v>0.12377037562177748</v>
      </c>
      <c r="CA198" s="44">
        <v>-2.8802626450638091</v>
      </c>
      <c r="CB198" s="44">
        <v>0.17391030049344175</v>
      </c>
      <c r="CC198" s="44">
        <v>-0.33524257255310758</v>
      </c>
      <c r="CD198" s="44">
        <v>-1.1749003557505489</v>
      </c>
      <c r="CE198" s="44">
        <v>7.6628785860818935E-2</v>
      </c>
      <c r="CF198" s="44">
        <v>28.30512349130052</v>
      </c>
      <c r="CG198" s="44">
        <v>21.638557366489582</v>
      </c>
      <c r="CH198" s="44">
        <v>1.587254591363793</v>
      </c>
      <c r="CI198" s="44">
        <v>-3.3017977680428907</v>
      </c>
      <c r="CJ198" s="44">
        <v>1.8207696774375299</v>
      </c>
      <c r="CK198" s="44">
        <v>1.0704272437406348</v>
      </c>
      <c r="CL198" s="44">
        <v>5.0550032415180564</v>
      </c>
      <c r="CM198" s="44">
        <v>0.43490913879381993</v>
      </c>
      <c r="CN198" s="44">
        <v>-6.9449825374238374</v>
      </c>
      <c r="CO198" s="44">
        <v>-0.74580518851475264</v>
      </c>
      <c r="CP198" s="44">
        <v>-7.2447574656372055E-2</v>
      </c>
      <c r="CQ198" s="44">
        <v>-2.5167043656798409</v>
      </c>
      <c r="CR198" s="44">
        <v>-0.29010030392189268</v>
      </c>
      <c r="CS198" s="44">
        <v>-0.79452484173969795</v>
      </c>
      <c r="CT198" s="44">
        <v>-2.4852019424380383</v>
      </c>
      <c r="CU198" s="44">
        <v>-4.0198320473241983E-2</v>
      </c>
      <c r="CV198" s="44">
        <v>0</v>
      </c>
      <c r="CW198" s="44">
        <v>0</v>
      </c>
      <c r="CX198" s="44">
        <v>0</v>
      </c>
      <c r="CY198" s="44">
        <v>0</v>
      </c>
      <c r="CZ198" s="44">
        <v>0</v>
      </c>
      <c r="DA198" s="44">
        <v>0</v>
      </c>
      <c r="DB198" s="44">
        <v>0</v>
      </c>
      <c r="DC198" s="44">
        <v>0</v>
      </c>
      <c r="DD198" s="45">
        <v>3439</v>
      </c>
      <c r="DE198" s="45">
        <v>20249</v>
      </c>
      <c r="DF198" s="44">
        <v>44.132439228834876</v>
      </c>
      <c r="DG198" s="44">
        <v>25.903127525959093</v>
      </c>
      <c r="DH198" s="45">
        <v>257</v>
      </c>
      <c r="DI198" s="45">
        <v>959</v>
      </c>
      <c r="DJ198" s="44">
        <v>195.40229885057471</v>
      </c>
      <c r="DK198" s="44">
        <v>-6.893203883495147</v>
      </c>
    </row>
    <row r="199" spans="1:115" x14ac:dyDescent="0.2">
      <c r="A199" s="42">
        <v>2021</v>
      </c>
      <c r="B199" s="42" t="s">
        <v>166</v>
      </c>
      <c r="C199" s="42" t="s">
        <v>47</v>
      </c>
      <c r="D199" s="43">
        <v>90.672750565890297</v>
      </c>
      <c r="E199" s="43">
        <v>90.372323610821979</v>
      </c>
      <c r="F199" s="43">
        <v>92.409858269230554</v>
      </c>
      <c r="G199" s="43">
        <v>94.662909488428525</v>
      </c>
      <c r="H199" s="43">
        <v>93.849914553891267</v>
      </c>
      <c r="I199" s="43">
        <v>80.78808009979474</v>
      </c>
      <c r="J199" s="43">
        <v>74.322760575737234</v>
      </c>
      <c r="K199" s="43">
        <v>99.455686475642509</v>
      </c>
      <c r="L199" s="43">
        <v>106.86510464514973</v>
      </c>
      <c r="M199" s="43">
        <v>117.39829309771051</v>
      </c>
      <c r="N199" s="43">
        <v>98.471415775457828</v>
      </c>
      <c r="O199" s="43">
        <v>101.50915715536264</v>
      </c>
      <c r="P199" s="43">
        <v>116.551695852007</v>
      </c>
      <c r="Q199" s="43">
        <v>83.439452540424014</v>
      </c>
      <c r="R199" s="43">
        <v>84.146521245760383</v>
      </c>
      <c r="S199" s="43">
        <v>110.22680368497876</v>
      </c>
      <c r="T199" s="43">
        <v>113.98109929486419</v>
      </c>
      <c r="U199" s="43">
        <v>125.39416651290725</v>
      </c>
      <c r="V199" s="43">
        <v>106.49634667856101</v>
      </c>
      <c r="W199" s="43">
        <v>108.5674847775723</v>
      </c>
      <c r="X199" s="43">
        <v>123.34662213029168</v>
      </c>
      <c r="Y199" s="43">
        <v>92.590958043246232</v>
      </c>
      <c r="Z199" s="43">
        <v>85.108134170489677</v>
      </c>
      <c r="AA199" s="43">
        <v>119.93943267819658</v>
      </c>
      <c r="AB199" s="44">
        <v>-3.023471549910306</v>
      </c>
      <c r="AC199" s="44">
        <v>3.0670746720129705</v>
      </c>
      <c r="AD199" s="44">
        <v>1.0451232292093993</v>
      </c>
      <c r="AE199" s="44">
        <v>-6.0895943828189969</v>
      </c>
      <c r="AF199" s="44">
        <v>3.1456848400400084</v>
      </c>
      <c r="AG199" s="44">
        <v>-2.9996811141875246</v>
      </c>
      <c r="AH199" s="44">
        <v>-4.3810586307215793</v>
      </c>
      <c r="AI199" s="44">
        <v>2.9054165977125956</v>
      </c>
      <c r="AJ199" s="44">
        <v>31.455906801737665</v>
      </c>
      <c r="AK199" s="44">
        <v>98.910457672122917</v>
      </c>
      <c r="AL199" s="44">
        <v>48.656804641729742</v>
      </c>
      <c r="AM199" s="44">
        <v>-7.2986625719252185</v>
      </c>
      <c r="AN199" s="44">
        <v>12.438252970487596</v>
      </c>
      <c r="AO199" s="44">
        <v>45.085475580696396</v>
      </c>
      <c r="AP199" s="44">
        <v>125.24033471805755</v>
      </c>
      <c r="AQ199" s="44">
        <v>29.780041270918002</v>
      </c>
      <c r="AR199" s="44">
        <v>37.247669356458005</v>
      </c>
      <c r="AS199" s="44">
        <v>105.38873645987098</v>
      </c>
      <c r="AT199" s="44">
        <v>53.218960426957842</v>
      </c>
      <c r="AU199" s="44">
        <v>-2.3255490163284764</v>
      </c>
      <c r="AV199" s="44">
        <v>17.889014744127962</v>
      </c>
      <c r="AW199" s="44">
        <v>54.906819161999998</v>
      </c>
      <c r="AX199" s="44">
        <v>129.25326036298057</v>
      </c>
      <c r="AY199" s="44">
        <v>35.445718252060402</v>
      </c>
      <c r="AZ199" s="44">
        <v>-6.7947791368138439</v>
      </c>
      <c r="BA199" s="44">
        <v>-4.5336604748618337</v>
      </c>
      <c r="BB199" s="44">
        <v>-2.2148387219725008</v>
      </c>
      <c r="BC199" s="44">
        <v>-5.7803792890911199</v>
      </c>
      <c r="BD199" s="44">
        <v>-2.3839157491868046</v>
      </c>
      <c r="BE199" s="44">
        <v>-13.730702245889169</v>
      </c>
      <c r="BF199" s="44">
        <v>-18.303025299354847</v>
      </c>
      <c r="BG199" s="44">
        <v>0.11117346807691941</v>
      </c>
      <c r="BH199" s="44">
        <v>18.049725699589647</v>
      </c>
      <c r="BI199" s="44">
        <v>47.659368135497516</v>
      </c>
      <c r="BJ199" s="44">
        <v>32.177390575140798</v>
      </c>
      <c r="BK199" s="44">
        <v>-3.2485512588587007</v>
      </c>
      <c r="BL199" s="44">
        <v>27.797720056691453</v>
      </c>
      <c r="BM199" s="44">
        <v>22.435465705110637</v>
      </c>
      <c r="BN199" s="44">
        <v>38.407521531416243</v>
      </c>
      <c r="BO199" s="44">
        <v>8.3160346584973066</v>
      </c>
      <c r="BP199" s="44">
        <v>21.786461055227058</v>
      </c>
      <c r="BQ199" s="44">
        <v>53.561554283813642</v>
      </c>
      <c r="BR199" s="44">
        <v>36.154155089750397</v>
      </c>
      <c r="BS199" s="44">
        <v>-0.82223581457596673</v>
      </c>
      <c r="BT199" s="44">
        <v>32.448942458919696</v>
      </c>
      <c r="BU199" s="44">
        <v>30.595145085987685</v>
      </c>
      <c r="BV199" s="44">
        <v>38.294031748467837</v>
      </c>
      <c r="BW199" s="44">
        <v>13.082807956617138</v>
      </c>
      <c r="BX199" s="44">
        <v>-2.6343708889283071</v>
      </c>
      <c r="BY199" s="44">
        <v>0.1979251798095259</v>
      </c>
      <c r="BZ199" s="44">
        <v>0.16605682420470302</v>
      </c>
      <c r="CA199" s="44">
        <v>-2.9800762694407275</v>
      </c>
      <c r="CB199" s="44">
        <v>0.29453922180493619</v>
      </c>
      <c r="CC199" s="44">
        <v>-0.1444217293995213</v>
      </c>
      <c r="CD199" s="44">
        <v>-0.31127082386305438</v>
      </c>
      <c r="CE199" s="44">
        <v>0.14287670795583071</v>
      </c>
      <c r="CF199" s="44">
        <v>31.131218892791612</v>
      </c>
      <c r="CG199" s="44">
        <v>26.131907792414516</v>
      </c>
      <c r="CH199" s="44">
        <v>2.3633909203834782</v>
      </c>
      <c r="CI199" s="44">
        <v>-3.8429952107445282</v>
      </c>
      <c r="CJ199" s="44">
        <v>1.0859021960439683</v>
      </c>
      <c r="CK199" s="44">
        <v>0.66164507025000918</v>
      </c>
      <c r="CL199" s="44">
        <v>4.0659874088331875</v>
      </c>
      <c r="CM199" s="44">
        <v>0.665380715610977</v>
      </c>
      <c r="CN199" s="44">
        <v>-6.2082326080498795</v>
      </c>
      <c r="CO199" s="44">
        <v>-0.58791137431199514</v>
      </c>
      <c r="CP199" s="44">
        <v>-3.5735439299472815E-2</v>
      </c>
      <c r="CQ199" s="44">
        <v>-2.5889977027520525</v>
      </c>
      <c r="CR199" s="44">
        <v>-0.18665647250237921</v>
      </c>
      <c r="CS199" s="44">
        <v>-0.6903474813556284</v>
      </c>
      <c r="CT199" s="44">
        <v>-2.1076428423078952</v>
      </c>
      <c r="CU199" s="44">
        <v>-1.0941295520456437E-2</v>
      </c>
      <c r="CV199" s="44">
        <v>0</v>
      </c>
      <c r="CW199" s="44">
        <v>0</v>
      </c>
      <c r="CX199" s="44">
        <v>0</v>
      </c>
      <c r="CY199" s="44">
        <v>0</v>
      </c>
      <c r="CZ199" s="44">
        <v>0</v>
      </c>
      <c r="DA199" s="44">
        <v>0</v>
      </c>
      <c r="DB199" s="44">
        <v>0</v>
      </c>
      <c r="DC199" s="44">
        <v>0</v>
      </c>
      <c r="DD199" s="45">
        <v>4786</v>
      </c>
      <c r="DE199" s="45">
        <v>25035</v>
      </c>
      <c r="DF199" s="44">
        <v>64.750430292598963</v>
      </c>
      <c r="DG199" s="44">
        <v>31.846429323783433</v>
      </c>
      <c r="DH199" s="45">
        <v>261</v>
      </c>
      <c r="DI199" s="45">
        <v>1220</v>
      </c>
      <c r="DJ199" s="44">
        <v>45.810055865921797</v>
      </c>
      <c r="DK199" s="44">
        <v>0.90984284532671378</v>
      </c>
    </row>
    <row r="200" spans="1:115" x14ac:dyDescent="0.2">
      <c r="A200" s="42">
        <v>2021</v>
      </c>
      <c r="B200" s="42" t="s">
        <v>167</v>
      </c>
      <c r="C200" s="42" t="s">
        <v>47</v>
      </c>
      <c r="D200" s="43">
        <v>90.687196939156948</v>
      </c>
      <c r="E200" s="43">
        <v>91.380812496626802</v>
      </c>
      <c r="F200" s="43">
        <v>93.296498560500808</v>
      </c>
      <c r="G200" s="43">
        <v>93.704776963153776</v>
      </c>
      <c r="H200" s="43">
        <v>95.389390016561478</v>
      </c>
      <c r="I200" s="43">
        <v>80.372469955048572</v>
      </c>
      <c r="J200" s="43">
        <v>75.398492451276738</v>
      </c>
      <c r="K200" s="43">
        <v>100.33939549205768</v>
      </c>
      <c r="L200" s="43">
        <v>109.74797018489026</v>
      </c>
      <c r="M200" s="43">
        <v>110.07458271005002</v>
      </c>
      <c r="N200" s="43">
        <v>109.49549045963221</v>
      </c>
      <c r="O200" s="43">
        <v>110.39144946814719</v>
      </c>
      <c r="P200" s="43">
        <v>129.84671935211742</v>
      </c>
      <c r="Q200" s="43">
        <v>84.805513074128257</v>
      </c>
      <c r="R200" s="43">
        <v>92.220125930694891</v>
      </c>
      <c r="S200" s="43">
        <v>109.62658655183884</v>
      </c>
      <c r="T200" s="43">
        <v>117.31729409667402</v>
      </c>
      <c r="U200" s="43">
        <v>118.17171009822071</v>
      </c>
      <c r="V200" s="43">
        <v>118.89529195455388</v>
      </c>
      <c r="W200" s="43">
        <v>118.00093751274507</v>
      </c>
      <c r="X200" s="43">
        <v>137.91710542427339</v>
      </c>
      <c r="Y200" s="43">
        <v>94.556384919325836</v>
      </c>
      <c r="Z200" s="43">
        <v>93.466625844527954</v>
      </c>
      <c r="AA200" s="43">
        <v>119.5782290594627</v>
      </c>
      <c r="AB200" s="44">
        <v>-2.4040043691039514</v>
      </c>
      <c r="AC200" s="44">
        <v>3.2692039592917999</v>
      </c>
      <c r="AD200" s="44">
        <v>3.9405264676295682</v>
      </c>
      <c r="AE200" s="44">
        <v>-6.9348978996657369</v>
      </c>
      <c r="AF200" s="44">
        <v>3.6788721769179356</v>
      </c>
      <c r="AG200" s="44">
        <v>-2.2783208238258745</v>
      </c>
      <c r="AH200" s="44">
        <v>2.216114888156806</v>
      </c>
      <c r="AI200" s="44">
        <v>4.0334628026188701</v>
      </c>
      <c r="AJ200" s="44">
        <v>24.965457681574765</v>
      </c>
      <c r="AK200" s="44">
        <v>64.793556303475569</v>
      </c>
      <c r="AL200" s="44">
        <v>43.272774448165087</v>
      </c>
      <c r="AM200" s="44">
        <v>-2.0199727581797777</v>
      </c>
      <c r="AN200" s="44">
        <v>12.945568639851501</v>
      </c>
      <c r="AO200" s="44">
        <v>37.284802214458779</v>
      </c>
      <c r="AP200" s="44">
        <v>94.663268409907502</v>
      </c>
      <c r="AQ200" s="44">
        <v>13.939757803893116</v>
      </c>
      <c r="AR200" s="44">
        <v>30.706784436263579</v>
      </c>
      <c r="AS200" s="44">
        <v>70.451435123706062</v>
      </c>
      <c r="AT200" s="44">
        <v>48.462704279955602</v>
      </c>
      <c r="AU200" s="44">
        <v>3.4550528210661513</v>
      </c>
      <c r="AV200" s="44">
        <v>18.32024698789132</v>
      </c>
      <c r="AW200" s="44">
        <v>46.576157319066105</v>
      </c>
      <c r="AX200" s="44">
        <v>98.699947773812099</v>
      </c>
      <c r="AY200" s="44">
        <v>18.497759275993154</v>
      </c>
      <c r="AZ200" s="44">
        <v>-6.1949496405692583</v>
      </c>
      <c r="BA200" s="44">
        <v>-3.4821571150793096</v>
      </c>
      <c r="BB200" s="44">
        <v>-1.3796959710799639</v>
      </c>
      <c r="BC200" s="44">
        <v>-5.9439127395680575</v>
      </c>
      <c r="BD200" s="44">
        <v>-1.5511832277265158</v>
      </c>
      <c r="BE200" s="44">
        <v>-12.275569621589755</v>
      </c>
      <c r="BF200" s="44">
        <v>-15.834140915364092</v>
      </c>
      <c r="BG200" s="44">
        <v>0.65510224757212576</v>
      </c>
      <c r="BH200" s="44">
        <v>19.116390915131532</v>
      </c>
      <c r="BI200" s="44">
        <v>50.187938895778416</v>
      </c>
      <c r="BJ200" s="44">
        <v>33.91431720544049</v>
      </c>
      <c r="BK200" s="44">
        <v>-3.0599706085483791</v>
      </c>
      <c r="BL200" s="44">
        <v>25.015361161764126</v>
      </c>
      <c r="BM200" s="44">
        <v>24.626718066183617</v>
      </c>
      <c r="BN200" s="44">
        <v>46.90316105311021</v>
      </c>
      <c r="BO200" s="44">
        <v>9.1758369692988886</v>
      </c>
      <c r="BP200" s="44">
        <v>23.164752636322007</v>
      </c>
      <c r="BQ200" s="44">
        <v>56.090662760464838</v>
      </c>
      <c r="BR200" s="44">
        <v>38.099435629050674</v>
      </c>
      <c r="BS200" s="44">
        <v>-0.16985889355195516</v>
      </c>
      <c r="BT200" s="44">
        <v>29.788673353144681</v>
      </c>
      <c r="BU200" s="44">
        <v>32.976711292890968</v>
      </c>
      <c r="BV200" s="44">
        <v>47.320214525503744</v>
      </c>
      <c r="BW200" s="44">
        <v>13.921406206013497</v>
      </c>
      <c r="BX200" s="44">
        <v>-2.3475082257547433</v>
      </c>
      <c r="BY200" s="44">
        <v>0.22087168252676115</v>
      </c>
      <c r="BZ200" s="44">
        <v>0.12463615773241532</v>
      </c>
      <c r="CA200" s="44">
        <v>-3.475047805087744</v>
      </c>
      <c r="CB200" s="44">
        <v>0.23033716253823441</v>
      </c>
      <c r="CC200" s="44">
        <v>-0.14070955408032082</v>
      </c>
      <c r="CD200" s="44">
        <v>0.49506212494727586</v>
      </c>
      <c r="CE200" s="44">
        <v>0.19734200566863505</v>
      </c>
      <c r="CF200" s="44">
        <v>24.895716822417199</v>
      </c>
      <c r="CG200" s="44">
        <v>18.271713124509873</v>
      </c>
      <c r="CH200" s="44">
        <v>1.9917011746902169</v>
      </c>
      <c r="CI200" s="44">
        <v>-0.96630543306402461</v>
      </c>
      <c r="CJ200" s="44">
        <v>1.0082205864452838</v>
      </c>
      <c r="CK200" s="44">
        <v>0.55224421956270886</v>
      </c>
      <c r="CL200" s="44">
        <v>3.7200245273681687</v>
      </c>
      <c r="CM200" s="44">
        <v>0.31811862290497717</v>
      </c>
      <c r="CN200" s="44">
        <v>-5.6658001468955597</v>
      </c>
      <c r="CO200" s="44">
        <v>-0.47404004094470265</v>
      </c>
      <c r="CP200" s="44">
        <v>-2.3734980229192265E-2</v>
      </c>
      <c r="CQ200" s="44">
        <v>-2.7044224854366159</v>
      </c>
      <c r="CR200" s="44">
        <v>-0.13011013553410083</v>
      </c>
      <c r="CS200" s="44">
        <v>-0.61500364783122752</v>
      </c>
      <c r="CT200" s="44">
        <v>-1.7372774102030759</v>
      </c>
      <c r="CU200" s="44">
        <v>1.8788553283355592E-2</v>
      </c>
      <c r="CV200" s="44">
        <v>0</v>
      </c>
      <c r="CW200" s="44">
        <v>0</v>
      </c>
      <c r="CX200" s="44">
        <v>0</v>
      </c>
      <c r="CY200" s="44">
        <v>0</v>
      </c>
      <c r="CZ200" s="44">
        <v>0</v>
      </c>
      <c r="DA200" s="44">
        <v>0</v>
      </c>
      <c r="DB200" s="44">
        <v>0</v>
      </c>
      <c r="DC200" s="44">
        <v>0</v>
      </c>
      <c r="DD200" s="45">
        <v>5480</v>
      </c>
      <c r="DE200" s="45">
        <v>30515</v>
      </c>
      <c r="DF200" s="44">
        <v>55.372838106039126</v>
      </c>
      <c r="DG200" s="44">
        <v>35.531867643793035</v>
      </c>
      <c r="DH200" s="45">
        <v>214</v>
      </c>
      <c r="DI200" s="45">
        <v>1434</v>
      </c>
      <c r="DJ200" s="44">
        <v>56.204379562043805</v>
      </c>
      <c r="DK200" s="44">
        <v>6.537890044576522</v>
      </c>
    </row>
    <row r="201" spans="1:115" x14ac:dyDescent="0.2">
      <c r="A201" s="42">
        <v>2021</v>
      </c>
      <c r="B201" s="42" t="s">
        <v>168</v>
      </c>
      <c r="C201" s="42" t="s">
        <v>47</v>
      </c>
      <c r="D201" s="43">
        <v>91.488551423284974</v>
      </c>
      <c r="E201" s="43">
        <v>92.198089422431934</v>
      </c>
      <c r="F201" s="43">
        <v>93.423552623671398</v>
      </c>
      <c r="G201" s="43">
        <v>93.986740360429067</v>
      </c>
      <c r="H201" s="43">
        <v>97.308579289859694</v>
      </c>
      <c r="I201" s="43">
        <v>81.319616044874707</v>
      </c>
      <c r="J201" s="43">
        <v>77.315591959407499</v>
      </c>
      <c r="K201" s="43">
        <v>101.8090420084617</v>
      </c>
      <c r="L201" s="43">
        <v>114.10132736269891</v>
      </c>
      <c r="M201" s="43">
        <v>118.8620200765377</v>
      </c>
      <c r="N201" s="43">
        <v>111.85843117070608</v>
      </c>
      <c r="O201" s="43">
        <v>113.25447520364177</v>
      </c>
      <c r="P201" s="43">
        <v>131.83117158796242</v>
      </c>
      <c r="Q201" s="43">
        <v>97.466988048813235</v>
      </c>
      <c r="R201" s="43">
        <v>87.657728854171395</v>
      </c>
      <c r="S201" s="43">
        <v>101.11707759059578</v>
      </c>
      <c r="T201" s="43">
        <v>122.35503821883907</v>
      </c>
      <c r="U201" s="43">
        <v>128.47888316067846</v>
      </c>
      <c r="V201" s="43">
        <v>122.06712241580522</v>
      </c>
      <c r="W201" s="43">
        <v>120.83944046290273</v>
      </c>
      <c r="X201" s="43">
        <v>140.61804408538899</v>
      </c>
      <c r="Y201" s="43">
        <v>108.78533989106015</v>
      </c>
      <c r="Z201" s="43">
        <v>89.090615454524539</v>
      </c>
      <c r="AA201" s="43">
        <v>110.76158091433884</v>
      </c>
      <c r="AB201" s="44">
        <v>-0.76091407337741668</v>
      </c>
      <c r="AC201" s="44">
        <v>5.0827797110619022</v>
      </c>
      <c r="AD201" s="44">
        <v>5.3397272997163903</v>
      </c>
      <c r="AE201" s="44">
        <v>-6.2165864071855541</v>
      </c>
      <c r="AF201" s="44">
        <v>6.2188965959914189</v>
      </c>
      <c r="AG201" s="44">
        <v>2.0134530359894542</v>
      </c>
      <c r="AH201" s="44">
        <v>6.8572354036110728</v>
      </c>
      <c r="AI201" s="44">
        <v>5.298539590150364</v>
      </c>
      <c r="AJ201" s="44">
        <v>33.608446475898603</v>
      </c>
      <c r="AK201" s="44">
        <v>75.435116814355126</v>
      </c>
      <c r="AL201" s="44">
        <v>49.000845718304674</v>
      </c>
      <c r="AM201" s="44">
        <v>3.849420861350672</v>
      </c>
      <c r="AN201" s="44">
        <v>27.434297944594398</v>
      </c>
      <c r="AO201" s="44">
        <v>52.19933563294299</v>
      </c>
      <c r="AP201" s="44">
        <v>110.61412948667808</v>
      </c>
      <c r="AQ201" s="44">
        <v>11.192183957465062</v>
      </c>
      <c r="AR201" s="44">
        <v>39.95928388744823</v>
      </c>
      <c r="AS201" s="44">
        <v>82.002538853677322</v>
      </c>
      <c r="AT201" s="44">
        <v>54.773155005968157</v>
      </c>
      <c r="AU201" s="44">
        <v>9.5306747746087375</v>
      </c>
      <c r="AV201" s="44">
        <v>33.676454487325415</v>
      </c>
      <c r="AW201" s="44">
        <v>60.87040554542196</v>
      </c>
      <c r="AX201" s="44">
        <v>117.63927116649712</v>
      </c>
      <c r="AY201" s="44">
        <v>15.170561924850956</v>
      </c>
      <c r="AZ201" s="44">
        <v>-5.5463480578368358</v>
      </c>
      <c r="BA201" s="44">
        <v>-2.4726242216080885</v>
      </c>
      <c r="BB201" s="44">
        <v>-0.58539036667636379</v>
      </c>
      <c r="BC201" s="44">
        <v>-5.9776053607306761</v>
      </c>
      <c r="BD201" s="44">
        <v>-0.61636375767951668</v>
      </c>
      <c r="BE201" s="44">
        <v>-10.708841312968676</v>
      </c>
      <c r="BF201" s="44">
        <v>-13.438773696349582</v>
      </c>
      <c r="BG201" s="44">
        <v>1.2218337611578534</v>
      </c>
      <c r="BH201" s="44">
        <v>21.006465977074029</v>
      </c>
      <c r="BI201" s="44">
        <v>53.475119837809217</v>
      </c>
      <c r="BJ201" s="44">
        <v>35.925051346345981</v>
      </c>
      <c r="BK201" s="44">
        <v>-2.1661963826568598</v>
      </c>
      <c r="BL201" s="44">
        <v>25.364309887068593</v>
      </c>
      <c r="BM201" s="44">
        <v>28.285070583077655</v>
      </c>
      <c r="BN201" s="44">
        <v>54.365912127422057</v>
      </c>
      <c r="BO201" s="44">
        <v>9.4304213284078351</v>
      </c>
      <c r="BP201" s="44">
        <v>25.361603580917745</v>
      </c>
      <c r="BQ201" s="44">
        <v>59.518749674576043</v>
      </c>
      <c r="BR201" s="44">
        <v>40.345073590691349</v>
      </c>
      <c r="BS201" s="44">
        <v>1.0772438397975037</v>
      </c>
      <c r="BT201" s="44">
        <v>30.353344159475661</v>
      </c>
      <c r="BU201" s="44">
        <v>36.74541665613431</v>
      </c>
      <c r="BV201" s="44">
        <v>55.411949370795035</v>
      </c>
      <c r="BW201" s="44">
        <v>14.082061060789265</v>
      </c>
      <c r="BX201" s="44">
        <v>-0.86750636051643637</v>
      </c>
      <c r="BY201" s="44">
        <v>0.36123079886284615</v>
      </c>
      <c r="BZ201" s="44">
        <v>0.17187947545395549</v>
      </c>
      <c r="CA201" s="44">
        <v>-3.0468420803361753</v>
      </c>
      <c r="CB201" s="44">
        <v>0.45552977992088217</v>
      </c>
      <c r="CC201" s="44">
        <v>8.4556168711743263E-2</v>
      </c>
      <c r="CD201" s="44">
        <v>0.83941625497205985</v>
      </c>
      <c r="CE201" s="44">
        <v>0.26672324189825242</v>
      </c>
      <c r="CF201" s="44">
        <v>33.4047693699424</v>
      </c>
      <c r="CG201" s="44">
        <v>22.165836584834786</v>
      </c>
      <c r="CH201" s="44">
        <v>2.2936135921158511</v>
      </c>
      <c r="CI201" s="44">
        <v>1.9845064054970611</v>
      </c>
      <c r="CJ201" s="44">
        <v>2.0453554575013961</v>
      </c>
      <c r="CK201" s="44">
        <v>0.79993948249431568</v>
      </c>
      <c r="CL201" s="44">
        <v>3.8549306913337689</v>
      </c>
      <c r="CM201" s="44">
        <v>0.26058715616521977</v>
      </c>
      <c r="CN201" s="44">
        <v>-5.1342398336151618</v>
      </c>
      <c r="CO201" s="44">
        <v>-0.40651201722049551</v>
      </c>
      <c r="CP201" s="44">
        <v>-3.2858862660776508E-5</v>
      </c>
      <c r="CQ201" s="44">
        <v>-2.7492490784524541</v>
      </c>
      <c r="CR201" s="44">
        <v>-6.0051486121637646E-2</v>
      </c>
      <c r="CS201" s="44">
        <v>-0.53434929012096799</v>
      </c>
      <c r="CT201" s="44">
        <v>-1.4321063484788012</v>
      </c>
      <c r="CU201" s="44">
        <v>4.806124564185571E-2</v>
      </c>
      <c r="CV201" s="44">
        <v>0</v>
      </c>
      <c r="CW201" s="44">
        <v>0</v>
      </c>
      <c r="CX201" s="44">
        <v>0</v>
      </c>
      <c r="CY201" s="44">
        <v>0</v>
      </c>
      <c r="CZ201" s="44">
        <v>0</v>
      </c>
      <c r="DA201" s="44">
        <v>0</v>
      </c>
      <c r="DB201" s="44">
        <v>0</v>
      </c>
      <c r="DC201" s="44">
        <v>0</v>
      </c>
      <c r="DD201" s="45">
        <v>5224</v>
      </c>
      <c r="DE201" s="45">
        <v>35739</v>
      </c>
      <c r="DF201" s="44">
        <v>65.159658552007585</v>
      </c>
      <c r="DG201" s="44">
        <v>39.181400420593505</v>
      </c>
      <c r="DH201" s="45">
        <v>240</v>
      </c>
      <c r="DI201" s="45">
        <v>1674</v>
      </c>
      <c r="DJ201" s="44">
        <v>93.548387096774206</v>
      </c>
      <c r="DK201" s="44">
        <v>13.877551020408173</v>
      </c>
    </row>
    <row r="202" spans="1:115" x14ac:dyDescent="0.2">
      <c r="A202" s="42">
        <v>2021</v>
      </c>
      <c r="B202" s="42" t="s">
        <v>169</v>
      </c>
      <c r="C202" s="42" t="s">
        <v>47</v>
      </c>
      <c r="D202" s="43">
        <v>92.123990145676913</v>
      </c>
      <c r="E202" s="43">
        <v>91.402400943723549</v>
      </c>
      <c r="F202" s="43">
        <v>93.403209318658</v>
      </c>
      <c r="G202" s="43">
        <v>94.537911180046876</v>
      </c>
      <c r="H202" s="43">
        <v>100.44612181646342</v>
      </c>
      <c r="I202" s="43">
        <v>82.316290804814543</v>
      </c>
      <c r="J202" s="43">
        <v>78.233127970940501</v>
      </c>
      <c r="K202" s="43">
        <v>102.01075819698909</v>
      </c>
      <c r="L202" s="43">
        <v>118.72901654332659</v>
      </c>
      <c r="M202" s="43">
        <v>139.56075865271157</v>
      </c>
      <c r="N202" s="43">
        <v>113.33487476822614</v>
      </c>
      <c r="O202" s="43">
        <v>103.91735598920972</v>
      </c>
      <c r="P202" s="43">
        <v>136.03860857075557</v>
      </c>
      <c r="Q202" s="43">
        <v>96.303012665156913</v>
      </c>
      <c r="R202" s="43">
        <v>90.750998906607506</v>
      </c>
      <c r="S202" s="43">
        <v>103.69989137973062</v>
      </c>
      <c r="T202" s="43">
        <v>128.51746609964513</v>
      </c>
      <c r="U202" s="43">
        <v>151.45428503457754</v>
      </c>
      <c r="V202" s="43">
        <v>124.92295677514174</v>
      </c>
      <c r="W202" s="43">
        <v>112.75644628007045</v>
      </c>
      <c r="X202" s="43">
        <v>145.83386946242447</v>
      </c>
      <c r="Y202" s="43">
        <v>108.24688012561363</v>
      </c>
      <c r="Z202" s="43">
        <v>92.49082284309705</v>
      </c>
      <c r="AA202" s="43">
        <v>114.22623306921496</v>
      </c>
      <c r="AB202" s="44">
        <v>0.2803853913128318</v>
      </c>
      <c r="AC202" s="44">
        <v>4.6762971073358583</v>
      </c>
      <c r="AD202" s="44">
        <v>4.2965985369094017</v>
      </c>
      <c r="AE202" s="44">
        <v>-4.9431586972410457</v>
      </c>
      <c r="AF202" s="44">
        <v>9.0144427584142974</v>
      </c>
      <c r="AG202" s="44">
        <v>0.6075360793407647</v>
      </c>
      <c r="AH202" s="44">
        <v>9.4602570829328769</v>
      </c>
      <c r="AI202" s="44">
        <v>5.0860874728790417</v>
      </c>
      <c r="AJ202" s="44">
        <v>22.014486520378739</v>
      </c>
      <c r="AK202" s="44">
        <v>41.303539822404581</v>
      </c>
      <c r="AL202" s="44">
        <v>25.248353327200878</v>
      </c>
      <c r="AM202" s="44">
        <v>2.2843040027974437</v>
      </c>
      <c r="AN202" s="44">
        <v>21.849379131544321</v>
      </c>
      <c r="AO202" s="44">
        <v>19.454591100915721</v>
      </c>
      <c r="AP202" s="44">
        <v>41.841181745252513</v>
      </c>
      <c r="AQ202" s="44">
        <v>12.597363201480505</v>
      </c>
      <c r="AR202" s="44">
        <v>28.325676692383016</v>
      </c>
      <c r="AS202" s="44">
        <v>46.849502459707622</v>
      </c>
      <c r="AT202" s="44">
        <v>31.149175338439949</v>
      </c>
      <c r="AU202" s="44">
        <v>9.2526029323146464</v>
      </c>
      <c r="AV202" s="44">
        <v>28.161558479909665</v>
      </c>
      <c r="AW202" s="44">
        <v>25.891627435421483</v>
      </c>
      <c r="AX202" s="44">
        <v>46.36415275996071</v>
      </c>
      <c r="AY202" s="44">
        <v>16.999411786314568</v>
      </c>
      <c r="AZ202" s="44">
        <v>-4.9269831535565745</v>
      </c>
      <c r="BA202" s="44">
        <v>-1.7220664797756968</v>
      </c>
      <c r="BB202" s="44">
        <v>-6.4786357543966666E-2</v>
      </c>
      <c r="BC202" s="44">
        <v>-5.8646133728146861</v>
      </c>
      <c r="BD202" s="44">
        <v>0.42321477071822766</v>
      </c>
      <c r="BE202" s="44">
        <v>-9.5641188796261147</v>
      </c>
      <c r="BF202" s="44">
        <v>-11.276443558615901</v>
      </c>
      <c r="BG202" s="44">
        <v>1.6436649588620345</v>
      </c>
      <c r="BH202" s="44">
        <v>21.136883477801206</v>
      </c>
      <c r="BI202" s="44">
        <v>51.533484158542997</v>
      </c>
      <c r="BJ202" s="44">
        <v>34.447260054181996</v>
      </c>
      <c r="BK202" s="44">
        <v>-1.6875555835956124</v>
      </c>
      <c r="BL202" s="44">
        <v>24.89080788022331</v>
      </c>
      <c r="BM202" s="44">
        <v>27.02120380505395</v>
      </c>
      <c r="BN202" s="44">
        <v>52.454768653417851</v>
      </c>
      <c r="BO202" s="44">
        <v>9.7894652652916303</v>
      </c>
      <c r="BP202" s="44">
        <v>25.747888985077473</v>
      </c>
      <c r="BQ202" s="44">
        <v>57.466582103508948</v>
      </c>
      <c r="BR202" s="44">
        <v>39.058536579842482</v>
      </c>
      <c r="BS202" s="44">
        <v>1.9549090620364362</v>
      </c>
      <c r="BT202" s="44">
        <v>30.055745560692749</v>
      </c>
      <c r="BU202" s="44">
        <v>35.154160037783313</v>
      </c>
      <c r="BV202" s="44">
        <v>54.047150815036083</v>
      </c>
      <c r="BW202" s="44">
        <v>14.418965417482198</v>
      </c>
      <c r="BX202" s="44">
        <v>0.17690928720070792</v>
      </c>
      <c r="BY202" s="44">
        <v>0.35703860958737671</v>
      </c>
      <c r="BZ202" s="44">
        <v>4.7590698372716511E-2</v>
      </c>
      <c r="CA202" s="44">
        <v>-2.3825383654426613</v>
      </c>
      <c r="CB202" s="44">
        <v>0.67204526038869328</v>
      </c>
      <c r="CC202" s="44">
        <v>3.5000402700731306E-2</v>
      </c>
      <c r="CD202" s="44">
        <v>1.1892661476270208</v>
      </c>
      <c r="CE202" s="44">
        <v>0.25850653396683049</v>
      </c>
      <c r="CF202" s="44">
        <v>21.868197825423863</v>
      </c>
      <c r="CG202" s="44">
        <v>15.639968890807598</v>
      </c>
      <c r="CH202" s="44">
        <v>1.2337106004318132</v>
      </c>
      <c r="CI202" s="44">
        <v>0.96609635727503007</v>
      </c>
      <c r="CJ202" s="44">
        <v>1.5379645089875749</v>
      </c>
      <c r="CK202" s="44">
        <v>0.33166751374498465</v>
      </c>
      <c r="CL202" s="44">
        <v>1.853713860989652</v>
      </c>
      <c r="CM202" s="44">
        <v>0.30507609318721257</v>
      </c>
      <c r="CN202" s="44">
        <v>-4.5847244751611811</v>
      </c>
      <c r="CO202" s="44">
        <v>-0.33063896773570867</v>
      </c>
      <c r="CP202" s="44">
        <v>-3.1539494105174079E-2</v>
      </c>
      <c r="CQ202" s="44">
        <v>-2.7105910974286802</v>
      </c>
      <c r="CR202" s="44">
        <v>1.7834870305333438E-2</v>
      </c>
      <c r="CS202" s="44">
        <v>-0.45504418113759498</v>
      </c>
      <c r="CT202" s="44">
        <v>-1.1448008348434429</v>
      </c>
      <c r="CU202" s="44">
        <v>7.0055229784086639E-2</v>
      </c>
      <c r="CV202" s="44">
        <v>0</v>
      </c>
      <c r="CW202" s="44">
        <v>0</v>
      </c>
      <c r="CX202" s="44">
        <v>0</v>
      </c>
      <c r="CY202" s="44">
        <v>0</v>
      </c>
      <c r="CZ202" s="44">
        <v>0</v>
      </c>
      <c r="DA202" s="44">
        <v>0</v>
      </c>
      <c r="DB202" s="44">
        <v>0</v>
      </c>
      <c r="DC202" s="44">
        <v>0</v>
      </c>
      <c r="DD202" s="45">
        <v>5046</v>
      </c>
      <c r="DE202" s="45">
        <v>40785</v>
      </c>
      <c r="DF202" s="44">
        <v>7.8666096622488135</v>
      </c>
      <c r="DG202" s="44">
        <v>34.355646330214796</v>
      </c>
      <c r="DH202" s="45">
        <v>236</v>
      </c>
      <c r="DI202" s="45">
        <v>1910</v>
      </c>
      <c r="DJ202" s="44">
        <v>21.649484536082465</v>
      </c>
      <c r="DK202" s="44">
        <v>14.783653846153854</v>
      </c>
    </row>
    <row r="203" spans="1:115" x14ac:dyDescent="0.2">
      <c r="A203" s="42">
        <v>2021</v>
      </c>
      <c r="B203" s="42" t="s">
        <v>170</v>
      </c>
      <c r="C203" s="42" t="s">
        <v>47</v>
      </c>
      <c r="D203" s="43">
        <v>92.790992939374178</v>
      </c>
      <c r="E203" s="43">
        <v>92.087063123077257</v>
      </c>
      <c r="F203" s="43">
        <v>93.299950173370036</v>
      </c>
      <c r="G203" s="43">
        <v>94.628330038363799</v>
      </c>
      <c r="H203" s="43">
        <v>103.10688461792677</v>
      </c>
      <c r="I203" s="43">
        <v>82.810500795610196</v>
      </c>
      <c r="J203" s="43">
        <v>80.015468039228324</v>
      </c>
      <c r="K203" s="43">
        <v>102.79841188550525</v>
      </c>
      <c r="L203" s="43">
        <v>122.8125979361029</v>
      </c>
      <c r="M203" s="43">
        <v>127.43582573673989</v>
      </c>
      <c r="N203" s="43">
        <v>106.03248083450063</v>
      </c>
      <c r="O203" s="43">
        <v>119.97807320296458</v>
      </c>
      <c r="P203" s="43">
        <v>156.05029584364584</v>
      </c>
      <c r="Q203" s="43">
        <v>103.58900911443527</v>
      </c>
      <c r="R203" s="43">
        <v>106.41189940085181</v>
      </c>
      <c r="S203" s="43">
        <v>105.50869145006199</v>
      </c>
      <c r="T203" s="43">
        <v>132.53934834225328</v>
      </c>
      <c r="U203" s="43">
        <v>140.14264615613084</v>
      </c>
      <c r="V203" s="43">
        <v>117.96861110031777</v>
      </c>
      <c r="W203" s="43">
        <v>128.52513347645879</v>
      </c>
      <c r="X203" s="43">
        <v>165.04359838490672</v>
      </c>
      <c r="Y203" s="43">
        <v>116.58450777587355</v>
      </c>
      <c r="Z203" s="43">
        <v>104.68717659937245</v>
      </c>
      <c r="AA203" s="43">
        <v>116.66567346244254</v>
      </c>
      <c r="AB203" s="44">
        <v>0.61413018757368043</v>
      </c>
      <c r="AC203" s="44">
        <v>5.2114164904862648</v>
      </c>
      <c r="AD203" s="44">
        <v>2.9522076714068257</v>
      </c>
      <c r="AE203" s="44">
        <v>-4.2616986153983794</v>
      </c>
      <c r="AF203" s="44">
        <v>8.1689345693777291</v>
      </c>
      <c r="AG203" s="44">
        <v>2.9855875881765748</v>
      </c>
      <c r="AH203" s="44">
        <v>8.6789750118154032</v>
      </c>
      <c r="AI203" s="44">
        <v>4.5627747924121387</v>
      </c>
      <c r="AJ203" s="44">
        <v>19.415349581712338</v>
      </c>
      <c r="AK203" s="44">
        <v>26.790182357866655</v>
      </c>
      <c r="AL203" s="44">
        <v>12.998156413893902</v>
      </c>
      <c r="AM203" s="44">
        <v>10.709938166215638</v>
      </c>
      <c r="AN203" s="44">
        <v>27.496045217561193</v>
      </c>
      <c r="AO203" s="44">
        <v>24.768341341157175</v>
      </c>
      <c r="AP203" s="44">
        <v>33.238813343171913</v>
      </c>
      <c r="AQ203" s="44">
        <v>7.7553394405630138</v>
      </c>
      <c r="AR203" s="44">
        <v>25.020186767434183</v>
      </c>
      <c r="AS203" s="44">
        <v>33.061563823394046</v>
      </c>
      <c r="AT203" s="44">
        <v>18.815592893233823</v>
      </c>
      <c r="AU203" s="44">
        <v>16.697657294090096</v>
      </c>
      <c r="AV203" s="44">
        <v>31.894171948343654</v>
      </c>
      <c r="AW203" s="44">
        <v>30.121489857438078</v>
      </c>
      <c r="AX203" s="44">
        <v>32.524738957645496</v>
      </c>
      <c r="AY203" s="44">
        <v>12.490033341579544</v>
      </c>
      <c r="AZ203" s="44">
        <v>-4.3926967517422195</v>
      </c>
      <c r="BA203" s="44">
        <v>-1.0618809888074288</v>
      </c>
      <c r="BB203" s="44">
        <v>0.22906958554744783</v>
      </c>
      <c r="BC203" s="44">
        <v>-5.7076474732330684</v>
      </c>
      <c r="BD203" s="44">
        <v>1.2012819751559212</v>
      </c>
      <c r="BE203" s="44">
        <v>-8.4293201113552882</v>
      </c>
      <c r="BF203" s="44">
        <v>-9.5073751228206724</v>
      </c>
      <c r="BG203" s="44">
        <v>1.9342623153460137</v>
      </c>
      <c r="BH203" s="44">
        <v>20.929794383277578</v>
      </c>
      <c r="BI203" s="44">
        <v>48.077735408456057</v>
      </c>
      <c r="BJ203" s="44">
        <v>31.755027573027483</v>
      </c>
      <c r="BK203" s="44">
        <v>-0.41168867877771076</v>
      </c>
      <c r="BL203" s="44">
        <v>25.226050293543789</v>
      </c>
      <c r="BM203" s="44">
        <v>26.731796058418933</v>
      </c>
      <c r="BN203" s="44">
        <v>49.380248061648622</v>
      </c>
      <c r="BO203" s="44">
        <v>9.5706589123297547</v>
      </c>
      <c r="BP203" s="44">
        <v>25.659669538048348</v>
      </c>
      <c r="BQ203" s="44">
        <v>54.002646936618916</v>
      </c>
      <c r="BR203" s="44">
        <v>36.482225813914006</v>
      </c>
      <c r="BS203" s="44">
        <v>3.4702586439186778</v>
      </c>
      <c r="BT203" s="44">
        <v>30.294588380515396</v>
      </c>
      <c r="BU203" s="44">
        <v>34.487217051711539</v>
      </c>
      <c r="BV203" s="44">
        <v>50.632653531572338</v>
      </c>
      <c r="BW203" s="44">
        <v>14.208186690613855</v>
      </c>
      <c r="BX203" s="44">
        <v>7.0779707736546404E-2</v>
      </c>
      <c r="BY203" s="44">
        <v>0.35488184751882557</v>
      </c>
      <c r="BZ203" s="44">
        <v>-6.2929722272470803E-2</v>
      </c>
      <c r="CA203" s="44">
        <v>-2.0716830023991868</v>
      </c>
      <c r="CB203" s="44">
        <v>0.29381918144776886</v>
      </c>
      <c r="CC203" s="44">
        <v>0.12848504553753218</v>
      </c>
      <c r="CD203" s="44">
        <v>1.1620449722649586</v>
      </c>
      <c r="CE203" s="44">
        <v>0.26616138563911873</v>
      </c>
      <c r="CF203" s="44">
        <v>19.590591484896706</v>
      </c>
      <c r="CG203" s="44">
        <v>10.359765966935395</v>
      </c>
      <c r="CH203" s="44">
        <v>0.59191031973490593</v>
      </c>
      <c r="CI203" s="44">
        <v>4.5150349444143822</v>
      </c>
      <c r="CJ203" s="44">
        <v>1.7312940269809858</v>
      </c>
      <c r="CK203" s="44">
        <v>0.40877582399897944</v>
      </c>
      <c r="CL203" s="44">
        <v>1.7778353380266927</v>
      </c>
      <c r="CM203" s="44">
        <v>0.20597506480536004</v>
      </c>
      <c r="CN203" s="44">
        <v>-4.1348503074311722</v>
      </c>
      <c r="CO203" s="44">
        <v>-0.2643952067791292</v>
      </c>
      <c r="CP203" s="44">
        <v>-3.4572818148463053E-2</v>
      </c>
      <c r="CQ203" s="44">
        <v>-2.6488516517713787</v>
      </c>
      <c r="CR203" s="44">
        <v>4.4503993004834694E-2</v>
      </c>
      <c r="CS203" s="44">
        <v>-0.39865614777249286</v>
      </c>
      <c r="CT203" s="44">
        <v>-0.92188398270812733</v>
      </c>
      <c r="CU203" s="44">
        <v>8.9005506743584609E-2</v>
      </c>
      <c r="CV203" s="44">
        <v>0</v>
      </c>
      <c r="CW203" s="44">
        <v>0</v>
      </c>
      <c r="CX203" s="44">
        <v>0</v>
      </c>
      <c r="CY203" s="44">
        <v>0</v>
      </c>
      <c r="CZ203" s="44">
        <v>0</v>
      </c>
      <c r="DA203" s="44">
        <v>0</v>
      </c>
      <c r="DB203" s="44">
        <v>0</v>
      </c>
      <c r="DC203" s="44">
        <v>0</v>
      </c>
      <c r="DD203" s="45">
        <v>5379</v>
      </c>
      <c r="DE203" s="45">
        <v>46164</v>
      </c>
      <c r="DF203" s="44">
        <v>7.0660828025477684</v>
      </c>
      <c r="DG203" s="44">
        <v>30.480497456189948</v>
      </c>
      <c r="DH203" s="45">
        <v>225</v>
      </c>
      <c r="DI203" s="45">
        <v>2135</v>
      </c>
      <c r="DJ203" s="44">
        <v>38.036809815950924</v>
      </c>
      <c r="DK203" s="44">
        <v>16.858237547892728</v>
      </c>
    </row>
    <row r="204" spans="1:115" x14ac:dyDescent="0.2">
      <c r="A204" s="42">
        <v>2021</v>
      </c>
      <c r="B204" s="42" t="s">
        <v>171</v>
      </c>
      <c r="C204" s="42" t="s">
        <v>47</v>
      </c>
      <c r="D204" s="43">
        <v>94.584132011473883</v>
      </c>
      <c r="E204" s="43">
        <v>93.243587074688321</v>
      </c>
      <c r="F204" s="43">
        <v>92.991811771523686</v>
      </c>
      <c r="G204" s="43">
        <v>95.23370094415921</v>
      </c>
      <c r="H204" s="43">
        <v>105.74325520771002</v>
      </c>
      <c r="I204" s="43">
        <v>87.264133167276427</v>
      </c>
      <c r="J204" s="43">
        <v>86.643288832621181</v>
      </c>
      <c r="K204" s="43">
        <v>102.8656506150144</v>
      </c>
      <c r="L204" s="43">
        <v>121.07701994508852</v>
      </c>
      <c r="M204" s="43">
        <v>115.50296957973143</v>
      </c>
      <c r="N204" s="43">
        <v>113.92623090360725</v>
      </c>
      <c r="O204" s="43">
        <v>119.51146798708226</v>
      </c>
      <c r="P204" s="43">
        <v>169.8501976959092</v>
      </c>
      <c r="Q204" s="43">
        <v>118.75814899220003</v>
      </c>
      <c r="R204" s="43">
        <v>121.9973838325872</v>
      </c>
      <c r="S204" s="43">
        <v>107.04256539836814</v>
      </c>
      <c r="T204" s="43">
        <v>131.30989641618305</v>
      </c>
      <c r="U204" s="43">
        <v>128.15815436369161</v>
      </c>
      <c r="V204" s="43">
        <v>127.62062422171606</v>
      </c>
      <c r="W204" s="43">
        <v>128.86629780241827</v>
      </c>
      <c r="X204" s="43">
        <v>180.87158710370318</v>
      </c>
      <c r="Y204" s="43">
        <v>133.36297634528358</v>
      </c>
      <c r="Z204" s="43">
        <v>119.18917873824164</v>
      </c>
      <c r="AA204" s="43">
        <v>118.89706645176072</v>
      </c>
      <c r="AB204" s="44">
        <v>0.74771366096466618</v>
      </c>
      <c r="AC204" s="44">
        <v>5.0010418837258097</v>
      </c>
      <c r="AD204" s="44">
        <v>3.3271619631651816</v>
      </c>
      <c r="AE204" s="44">
        <v>-4.6501459109430821</v>
      </c>
      <c r="AF204" s="44">
        <v>7.7501979444547064</v>
      </c>
      <c r="AG204" s="44">
        <v>7.5321746054012539</v>
      </c>
      <c r="AH204" s="44">
        <v>10.190608187765271</v>
      </c>
      <c r="AI204" s="44">
        <v>3.5086023584300907</v>
      </c>
      <c r="AJ204" s="44">
        <v>1.9451639722986025</v>
      </c>
      <c r="AK204" s="44">
        <v>2.708513210588781</v>
      </c>
      <c r="AL204" s="44">
        <v>23.114668649365644</v>
      </c>
      <c r="AM204" s="44">
        <v>-5.0537931797052238</v>
      </c>
      <c r="AN204" s="44">
        <v>9.6359292864863768</v>
      </c>
      <c r="AO204" s="44">
        <v>12.063417172616919</v>
      </c>
      <c r="AP204" s="44">
        <v>12.146533963535333</v>
      </c>
      <c r="AQ204" s="44">
        <v>10.376684597675645</v>
      </c>
      <c r="AR204" s="44">
        <v>8.5859176214867503</v>
      </c>
      <c r="AS204" s="44">
        <v>8.4845575613466728</v>
      </c>
      <c r="AT204" s="44">
        <v>30.307186816176479</v>
      </c>
      <c r="AU204" s="44">
        <v>2.863513756448488</v>
      </c>
      <c r="AV204" s="44">
        <v>16.069012416243989</v>
      </c>
      <c r="AW204" s="44">
        <v>17.010275086203784</v>
      </c>
      <c r="AX204" s="44">
        <v>15.066943109395382</v>
      </c>
      <c r="AY204" s="44">
        <v>15.715685487382114</v>
      </c>
      <c r="AZ204" s="44">
        <v>-3.9332370809510797</v>
      </c>
      <c r="BA204" s="44">
        <v>-0.52776502983016282</v>
      </c>
      <c r="BB204" s="44">
        <v>0.50230727294187094</v>
      </c>
      <c r="BC204" s="44">
        <v>-5.6124266662625484</v>
      </c>
      <c r="BD204" s="44">
        <v>1.8150911195853769</v>
      </c>
      <c r="BE204" s="44">
        <v>-7.0945097539123587</v>
      </c>
      <c r="BF204" s="44">
        <v>-7.80372115243122</v>
      </c>
      <c r="BG204" s="44">
        <v>2.0782028774395611</v>
      </c>
      <c r="BH204" s="44">
        <v>18.614190734149759</v>
      </c>
      <c r="BI204" s="44">
        <v>41.946206599545086</v>
      </c>
      <c r="BJ204" s="44">
        <v>30.803326983212798</v>
      </c>
      <c r="BK204" s="44">
        <v>-0.90732843887059156</v>
      </c>
      <c r="BL204" s="44">
        <v>23.042450535733639</v>
      </c>
      <c r="BM204" s="44">
        <v>24.66543649210049</v>
      </c>
      <c r="BN204" s="44">
        <v>42.717797017387738</v>
      </c>
      <c r="BO204" s="44">
        <v>9.6482646240550594</v>
      </c>
      <c r="BP204" s="44">
        <v>23.585479801899268</v>
      </c>
      <c r="BQ204" s="44">
        <v>47.751268690903871</v>
      </c>
      <c r="BR204" s="44">
        <v>35.793474236905887</v>
      </c>
      <c r="BS204" s="44">
        <v>3.4067444546180381</v>
      </c>
      <c r="BT204" s="44">
        <v>28.313564032774874</v>
      </c>
      <c r="BU204" s="44">
        <v>31.965965545021689</v>
      </c>
      <c r="BV204" s="44">
        <v>44.50803004672548</v>
      </c>
      <c r="BW204" s="44">
        <v>14.355443650552768</v>
      </c>
      <c r="BX204" s="44">
        <v>0.5266166545822073</v>
      </c>
      <c r="BY204" s="44">
        <v>0.33569450731706962</v>
      </c>
      <c r="BZ204" s="44">
        <v>-5.2107293597595E-2</v>
      </c>
      <c r="CA204" s="44">
        <v>-2.1090178158837345</v>
      </c>
      <c r="CB204" s="44">
        <v>0.59374877276391258</v>
      </c>
      <c r="CC204" s="44">
        <v>0.33179383170387522</v>
      </c>
      <c r="CD204" s="44">
        <v>1.2389851601380333</v>
      </c>
      <c r="CE204" s="44">
        <v>0.18751949214064612</v>
      </c>
      <c r="CF204" s="44">
        <v>6.2094780745080236</v>
      </c>
      <c r="CG204" s="44">
        <v>5.4732982987676193</v>
      </c>
      <c r="CH204" s="44">
        <v>0.90873116284126976</v>
      </c>
      <c r="CI204" s="44">
        <v>-2.0679522654715128</v>
      </c>
      <c r="CJ204" s="44">
        <v>0.61109104529892044</v>
      </c>
      <c r="CK204" s="44">
        <v>0.21971783779568616</v>
      </c>
      <c r="CL204" s="44">
        <v>0.80514334238496299</v>
      </c>
      <c r="CM204" s="44">
        <v>0.25944865289107844</v>
      </c>
      <c r="CN204" s="44">
        <v>-3.6875291059137982</v>
      </c>
      <c r="CO204" s="44">
        <v>-0.21163133106431428</v>
      </c>
      <c r="CP204" s="44">
        <v>-3.3341479188787153E-2</v>
      </c>
      <c r="CQ204" s="44">
        <v>-2.5993495367607991</v>
      </c>
      <c r="CR204" s="44">
        <v>0.12728641987822104</v>
      </c>
      <c r="CS204" s="44">
        <v>-0.33266879565823443</v>
      </c>
      <c r="CT204" s="44">
        <v>-0.73279928763829216</v>
      </c>
      <c r="CU204" s="44">
        <v>9.4974904518407469E-2</v>
      </c>
      <c r="CV204" s="44">
        <v>0</v>
      </c>
      <c r="CW204" s="44">
        <v>0</v>
      </c>
      <c r="CX204" s="44">
        <v>0</v>
      </c>
      <c r="CY204" s="44">
        <v>0</v>
      </c>
      <c r="CZ204" s="44">
        <v>0</v>
      </c>
      <c r="DA204" s="44">
        <v>0</v>
      </c>
      <c r="DB204" s="44">
        <v>0</v>
      </c>
      <c r="DC204" s="44">
        <v>0</v>
      </c>
      <c r="DD204" s="45">
        <v>5311</v>
      </c>
      <c r="DE204" s="45">
        <v>51475</v>
      </c>
      <c r="DF204" s="44">
        <v>-1.8662232076866236</v>
      </c>
      <c r="DG204" s="44">
        <v>26.188958619337122</v>
      </c>
      <c r="DH204" s="45">
        <v>183</v>
      </c>
      <c r="DI204" s="45">
        <v>2318</v>
      </c>
      <c r="DJ204" s="44">
        <v>30.714285714285715</v>
      </c>
      <c r="DK204" s="44">
        <v>17.844433146924253</v>
      </c>
    </row>
    <row r="205" spans="1:115" x14ac:dyDescent="0.2">
      <c r="A205" s="42">
        <v>2021</v>
      </c>
      <c r="B205" s="42" t="s">
        <v>172</v>
      </c>
      <c r="C205" s="42" t="s">
        <v>47</v>
      </c>
      <c r="D205" s="43">
        <v>98.140843057796985</v>
      </c>
      <c r="E205" s="43">
        <v>93.851147657267973</v>
      </c>
      <c r="F205" s="43">
        <v>93.995093439078872</v>
      </c>
      <c r="G205" s="43">
        <v>96.385785762687476</v>
      </c>
      <c r="H205" s="43">
        <v>104.11274901694712</v>
      </c>
      <c r="I205" s="43">
        <v>87.196300423441272</v>
      </c>
      <c r="J205" s="43">
        <v>108.0700397530441</v>
      </c>
      <c r="K205" s="43">
        <v>103.81980020518181</v>
      </c>
      <c r="L205" s="43">
        <v>149.8556736380097</v>
      </c>
      <c r="M205" s="43">
        <v>131.23518310524557</v>
      </c>
      <c r="N205" s="43">
        <v>109.80860480262369</v>
      </c>
      <c r="O205" s="43">
        <v>154.90037528048043</v>
      </c>
      <c r="P205" s="43">
        <v>173.77506358636163</v>
      </c>
      <c r="Q205" s="43">
        <v>180.21211236700097</v>
      </c>
      <c r="R205" s="43">
        <v>227.61678261011741</v>
      </c>
      <c r="S205" s="43">
        <v>122.45761897662295</v>
      </c>
      <c r="T205" s="43">
        <v>161.74379451951722</v>
      </c>
      <c r="U205" s="43">
        <v>146.62978559563746</v>
      </c>
      <c r="V205" s="43">
        <v>124.20177186451804</v>
      </c>
      <c r="W205" s="43">
        <v>166.42512654377595</v>
      </c>
      <c r="X205" s="43">
        <v>181.83953593225456</v>
      </c>
      <c r="Y205" s="43">
        <v>203.03984725817244</v>
      </c>
      <c r="Z205" s="43">
        <v>221.30311897896516</v>
      </c>
      <c r="AA205" s="43">
        <v>136.03838006611099</v>
      </c>
      <c r="AB205" s="44">
        <v>1.2776278664747398</v>
      </c>
      <c r="AC205" s="44">
        <v>5.3157985810693642</v>
      </c>
      <c r="AD205" s="44">
        <v>3.6382922042076604</v>
      </c>
      <c r="AE205" s="44">
        <v>-4.5616704837535105</v>
      </c>
      <c r="AF205" s="44">
        <v>6.5811490560469199</v>
      </c>
      <c r="AG205" s="44">
        <v>5.3450406504573333</v>
      </c>
      <c r="AH205" s="44">
        <v>13.419913419925344</v>
      </c>
      <c r="AI205" s="44">
        <v>3.3301465901838023</v>
      </c>
      <c r="AJ205" s="44">
        <v>19.142075667199386</v>
      </c>
      <c r="AK205" s="44">
        <v>22.46195219959619</v>
      </c>
      <c r="AL205" s="44">
        <v>2.5375355556130907</v>
      </c>
      <c r="AM205" s="44">
        <v>14.828622079839548</v>
      </c>
      <c r="AN205" s="44">
        <v>28.903724484209459</v>
      </c>
      <c r="AO205" s="44">
        <v>18.854438194004342</v>
      </c>
      <c r="AP205" s="44">
        <v>30.200689397489278</v>
      </c>
      <c r="AQ205" s="44">
        <v>7.2704232971852134</v>
      </c>
      <c r="AR205" s="44">
        <v>25.036729836935766</v>
      </c>
      <c r="AS205" s="44">
        <v>29.840432503153647</v>
      </c>
      <c r="AT205" s="44">
        <v>9.4768593337759111</v>
      </c>
      <c r="AU205" s="44">
        <v>21.573650277565413</v>
      </c>
      <c r="AV205" s="44">
        <v>32.913920832225131</v>
      </c>
      <c r="AW205" s="44">
        <v>23.545083697518088</v>
      </c>
      <c r="AX205" s="44">
        <v>29.120813079834896</v>
      </c>
      <c r="AY205" s="44">
        <v>12.599941000877667</v>
      </c>
      <c r="AZ205" s="44">
        <v>-3.4931004938044241</v>
      </c>
      <c r="BA205" s="44">
        <v>-5.3127942767949854E-2</v>
      </c>
      <c r="BB205" s="44">
        <v>0.75828086516986914</v>
      </c>
      <c r="BC205" s="44">
        <v>-5.5247410268333024</v>
      </c>
      <c r="BD205" s="44">
        <v>2.2217921560310883</v>
      </c>
      <c r="BE205" s="44">
        <v>-6.1168476223814494</v>
      </c>
      <c r="BF205" s="44">
        <v>-5.7903720135539576</v>
      </c>
      <c r="BG205" s="44">
        <v>2.1841361607245702</v>
      </c>
      <c r="BH205" s="44">
        <v>18.674579119835876</v>
      </c>
      <c r="BI205" s="44">
        <v>39.723194240374184</v>
      </c>
      <c r="BJ205" s="44">
        <v>27.607639779071079</v>
      </c>
      <c r="BK205" s="44">
        <v>0.70838243316824201</v>
      </c>
      <c r="BL205" s="44">
        <v>23.679213810775799</v>
      </c>
      <c r="BM205" s="44">
        <v>23.690671292245359</v>
      </c>
      <c r="BN205" s="44">
        <v>39.922284032049447</v>
      </c>
      <c r="BO205" s="44">
        <v>9.406202014070363</v>
      </c>
      <c r="BP205" s="44">
        <v>23.752384103267723</v>
      </c>
      <c r="BQ205" s="44">
        <v>45.672681324497248</v>
      </c>
      <c r="BR205" s="44">
        <v>32.782316573762714</v>
      </c>
      <c r="BS205" s="44">
        <v>5.271457853092687</v>
      </c>
      <c r="BT205" s="44">
        <v>28.814730312608859</v>
      </c>
      <c r="BU205" s="44">
        <v>30.515924149691465</v>
      </c>
      <c r="BV205" s="44">
        <v>41.095863083692507</v>
      </c>
      <c r="BW205" s="44">
        <v>14.174582633852516</v>
      </c>
      <c r="BX205" s="44">
        <v>1.2965254102886172</v>
      </c>
      <c r="BY205" s="44">
        <v>0.36050852794739285</v>
      </c>
      <c r="BZ205" s="44">
        <v>8.6925336670595696E-3</v>
      </c>
      <c r="CA205" s="44">
        <v>-1.8934645436108519</v>
      </c>
      <c r="CB205" s="44">
        <v>0.49840730655740167</v>
      </c>
      <c r="CC205" s="44">
        <v>0.23551952190877304</v>
      </c>
      <c r="CD205" s="44">
        <v>1.9168262955352615</v>
      </c>
      <c r="CE205" s="44">
        <v>0.17003576828358014</v>
      </c>
      <c r="CF205" s="44">
        <v>18.518414356563241</v>
      </c>
      <c r="CG205" s="44">
        <v>6.8379824397843301</v>
      </c>
      <c r="CH205" s="44">
        <v>-2.8636604664698213E-2</v>
      </c>
      <c r="CI205" s="44">
        <v>6.2452983504489854</v>
      </c>
      <c r="CJ205" s="44">
        <v>2.0255323939045793</v>
      </c>
      <c r="CK205" s="44">
        <v>0.46822255738454721</v>
      </c>
      <c r="CL205" s="44">
        <v>2.7618918866152282</v>
      </c>
      <c r="CM205" s="44">
        <v>0.20812333309026687</v>
      </c>
      <c r="CN205" s="44">
        <v>-3.1910164390852076</v>
      </c>
      <c r="CO205" s="44">
        <v>-0.11123658450922276</v>
      </c>
      <c r="CP205" s="44">
        <v>-1.0077524832043938E-2</v>
      </c>
      <c r="CQ205" s="44">
        <v>-2.5365452585123625</v>
      </c>
      <c r="CR205" s="44">
        <v>0.15751437099199661</v>
      </c>
      <c r="CS205" s="44">
        <v>-0.28442960391689953</v>
      </c>
      <c r="CT205" s="44">
        <v>-0.50754225731507041</v>
      </c>
      <c r="CU205" s="44">
        <v>0.1013004190083947</v>
      </c>
      <c r="CV205" s="44">
        <v>0</v>
      </c>
      <c r="CW205" s="44">
        <v>0</v>
      </c>
      <c r="CX205" s="44">
        <v>0</v>
      </c>
      <c r="CY205" s="44">
        <v>0</v>
      </c>
      <c r="CZ205" s="44">
        <v>0</v>
      </c>
      <c r="DA205" s="44">
        <v>0</v>
      </c>
      <c r="DB205" s="44">
        <v>0</v>
      </c>
      <c r="DC205" s="44">
        <v>0</v>
      </c>
      <c r="DD205" s="45">
        <v>5570</v>
      </c>
      <c r="DE205" s="45">
        <v>57045</v>
      </c>
      <c r="DF205" s="44">
        <v>-18.400234397890415</v>
      </c>
      <c r="DG205" s="44">
        <v>19.797135536981813</v>
      </c>
      <c r="DH205" s="45">
        <v>233</v>
      </c>
      <c r="DI205" s="45">
        <v>2551</v>
      </c>
      <c r="DJ205" s="44">
        <v>36.257309941520475</v>
      </c>
      <c r="DK205" s="44">
        <v>19.317118802619259</v>
      </c>
    </row>
    <row r="206" spans="1:115" x14ac:dyDescent="0.2">
      <c r="A206" s="42">
        <v>2022</v>
      </c>
      <c r="B206" s="42" t="s">
        <v>160</v>
      </c>
      <c r="C206" s="42" t="s">
        <v>47</v>
      </c>
      <c r="D206" s="43">
        <v>93.249140832993916</v>
      </c>
      <c r="E206" s="43">
        <v>96.651477652102173</v>
      </c>
      <c r="F206" s="43">
        <v>93.9151857082839</v>
      </c>
      <c r="G206" s="43">
        <v>93.190516504671962</v>
      </c>
      <c r="H206" s="43">
        <v>100.17152083554835</v>
      </c>
      <c r="I206" s="43">
        <v>86.360414389649293</v>
      </c>
      <c r="J206" s="43">
        <v>85.000395488779318</v>
      </c>
      <c r="K206" s="43">
        <v>102.0523821724187</v>
      </c>
      <c r="L206" s="43">
        <v>106.69808419657775</v>
      </c>
      <c r="M206" s="43">
        <v>109.90709335344766</v>
      </c>
      <c r="N206" s="43">
        <v>106.06295084997839</v>
      </c>
      <c r="O206" s="43">
        <v>104.29248315663482</v>
      </c>
      <c r="P206" s="43">
        <v>128.05123738841405</v>
      </c>
      <c r="Q206" s="43">
        <v>85.07190255825256</v>
      </c>
      <c r="R206" s="43">
        <v>88.470286903669916</v>
      </c>
      <c r="S206" s="43">
        <v>108.26482685205701</v>
      </c>
      <c r="T206" s="43">
        <v>119.37502111262724</v>
      </c>
      <c r="U206" s="43">
        <v>124.45491827665678</v>
      </c>
      <c r="V206" s="43">
        <v>121.17454670170183</v>
      </c>
      <c r="W206" s="43">
        <v>117.33175347744869</v>
      </c>
      <c r="X206" s="43">
        <v>138.31080803204372</v>
      </c>
      <c r="Y206" s="43">
        <v>97.140414374815506</v>
      </c>
      <c r="Z206" s="43">
        <v>89.598395288357551</v>
      </c>
      <c r="AA206" s="43">
        <v>122.31626682544079</v>
      </c>
      <c r="AB206" s="44">
        <v>1.89751600897059</v>
      </c>
      <c r="AC206" s="44">
        <v>8.0916083192494881</v>
      </c>
      <c r="AD206" s="44">
        <v>2.2499110375779896</v>
      </c>
      <c r="AE206" s="44">
        <v>-3.3950024760772024</v>
      </c>
      <c r="AF206" s="44">
        <v>6.4745393943945961</v>
      </c>
      <c r="AG206" s="44">
        <v>5.5590894535110902</v>
      </c>
      <c r="AH206" s="44">
        <v>14.352151088450139</v>
      </c>
      <c r="AI206" s="44">
        <v>1.9414060001886835</v>
      </c>
      <c r="AJ206" s="44">
        <v>38.482363052941039</v>
      </c>
      <c r="AK206" s="44">
        <v>70.946538813115893</v>
      </c>
      <c r="AL206" s="44">
        <v>27.138027733674839</v>
      </c>
      <c r="AM206" s="44">
        <v>10.858465440983856</v>
      </c>
      <c r="AN206" s="44">
        <v>55.97687594104994</v>
      </c>
      <c r="AO206" s="44">
        <v>49.730008964765069</v>
      </c>
      <c r="AP206" s="44">
        <v>118.12043781236694</v>
      </c>
      <c r="AQ206" s="44">
        <v>18.278971385527786</v>
      </c>
      <c r="AR206" s="44">
        <v>49.836434570788079</v>
      </c>
      <c r="AS206" s="44">
        <v>83.196306715894906</v>
      </c>
      <c r="AT206" s="44">
        <v>36.636588357639276</v>
      </c>
      <c r="AU206" s="44">
        <v>22.470547196788516</v>
      </c>
      <c r="AV206" s="44">
        <v>65.070493481328185</v>
      </c>
      <c r="AW206" s="44">
        <v>57.082580164573947</v>
      </c>
      <c r="AX206" s="44">
        <v>125.09628108760676</v>
      </c>
      <c r="AY206" s="44">
        <v>25.296014560397182</v>
      </c>
      <c r="AZ206" s="44">
        <v>1.89751600897059</v>
      </c>
      <c r="BA206" s="44">
        <v>8.0916083192494881</v>
      </c>
      <c r="BB206" s="44">
        <v>2.2499110375779896</v>
      </c>
      <c r="BC206" s="44">
        <v>-3.3950024760772024</v>
      </c>
      <c r="BD206" s="44">
        <v>6.4745393943945961</v>
      </c>
      <c r="BE206" s="44">
        <v>5.5590894535110902</v>
      </c>
      <c r="BF206" s="44">
        <v>14.352151088450139</v>
      </c>
      <c r="BG206" s="44">
        <v>1.9414060001886835</v>
      </c>
      <c r="BH206" s="44">
        <v>38.482363052941039</v>
      </c>
      <c r="BI206" s="44">
        <v>70.946538813115893</v>
      </c>
      <c r="BJ206" s="44">
        <v>27.138027733674839</v>
      </c>
      <c r="BK206" s="44">
        <v>10.858465440983856</v>
      </c>
      <c r="BL206" s="44">
        <v>55.97687594104994</v>
      </c>
      <c r="BM206" s="44">
        <v>49.730008964765069</v>
      </c>
      <c r="BN206" s="44">
        <v>118.12043781236694</v>
      </c>
      <c r="BO206" s="44">
        <v>18.278971385527786</v>
      </c>
      <c r="BP206" s="44">
        <v>49.836434570788079</v>
      </c>
      <c r="BQ206" s="44">
        <v>83.196306715894906</v>
      </c>
      <c r="BR206" s="44">
        <v>36.636588357639276</v>
      </c>
      <c r="BS206" s="44">
        <v>22.470547196788516</v>
      </c>
      <c r="BT206" s="44">
        <v>65.070493481328185</v>
      </c>
      <c r="BU206" s="44">
        <v>57.082580164573947</v>
      </c>
      <c r="BV206" s="44">
        <v>125.09628108760676</v>
      </c>
      <c r="BW206" s="44">
        <v>25.296014560397182</v>
      </c>
      <c r="BX206" s="44">
        <v>1.6283903453304671</v>
      </c>
      <c r="BY206" s="44">
        <v>0.38102976425638929</v>
      </c>
      <c r="BZ206" s="44">
        <v>3.7262219961940873E-2</v>
      </c>
      <c r="CA206" s="44">
        <v>-1.3527532594991929</v>
      </c>
      <c r="CB206" s="44">
        <v>0.52444863209562531</v>
      </c>
      <c r="CC206" s="44">
        <v>0.22930247558805852</v>
      </c>
      <c r="CD206" s="44">
        <v>1.7007540980175817</v>
      </c>
      <c r="CE206" s="44">
        <v>0.10834641491006466</v>
      </c>
      <c r="CF206" s="44">
        <v>37.000014940385775</v>
      </c>
      <c r="CG206" s="44">
        <v>20.799507117474732</v>
      </c>
      <c r="CH206" s="44">
        <v>1.401371968494856</v>
      </c>
      <c r="CI206" s="44">
        <v>5.147640313014282</v>
      </c>
      <c r="CJ206" s="44">
        <v>3.9964375765855311</v>
      </c>
      <c r="CK206" s="44">
        <v>0.7613306241616189</v>
      </c>
      <c r="CL206" s="44">
        <v>4.3863134042299263</v>
      </c>
      <c r="CM206" s="44">
        <v>0.50741393642483501</v>
      </c>
      <c r="CN206" s="44">
        <v>1.6283903453304724</v>
      </c>
      <c r="CO206" s="44">
        <v>0.38102976425638901</v>
      </c>
      <c r="CP206" s="44">
        <v>3.7262219961941005E-2</v>
      </c>
      <c r="CQ206" s="44">
        <v>-1.3527532594991896</v>
      </c>
      <c r="CR206" s="44">
        <v>0.52444863209562642</v>
      </c>
      <c r="CS206" s="44">
        <v>0.22930247558805864</v>
      </c>
      <c r="CT206" s="44">
        <v>1.7007540980175824</v>
      </c>
      <c r="CU206" s="44">
        <v>0.10834641491006426</v>
      </c>
      <c r="CV206" s="44">
        <v>37.000014940385761</v>
      </c>
      <c r="CW206" s="44">
        <v>20.799507117474729</v>
      </c>
      <c r="CX206" s="44">
        <v>1.4013719684948569</v>
      </c>
      <c r="CY206" s="44">
        <v>5.1476403130142749</v>
      </c>
      <c r="CZ206" s="44">
        <v>3.9964375765855298</v>
      </c>
      <c r="DA206" s="44">
        <v>0.76133062416161901</v>
      </c>
      <c r="DB206" s="44">
        <v>4.3863134042299272</v>
      </c>
      <c r="DC206" s="44">
        <v>0.50741393642483545</v>
      </c>
      <c r="DD206" s="45">
        <v>3742</v>
      </c>
      <c r="DE206" s="45">
        <v>3742</v>
      </c>
      <c r="DF206" s="44">
        <v>34.944103858636865</v>
      </c>
      <c r="DG206" s="44">
        <v>34.944103858636865</v>
      </c>
      <c r="DH206" s="45">
        <v>195</v>
      </c>
      <c r="DI206" s="45">
        <v>195</v>
      </c>
      <c r="DJ206" s="44">
        <v>107.44680851063828</v>
      </c>
      <c r="DK206" s="44">
        <v>107.44680851063828</v>
      </c>
    </row>
    <row r="207" spans="1:115" x14ac:dyDescent="0.2">
      <c r="A207" s="42">
        <v>2022</v>
      </c>
      <c r="B207" s="42" t="s">
        <v>162</v>
      </c>
      <c r="C207" s="42" t="s">
        <v>47</v>
      </c>
      <c r="D207" s="43">
        <v>92.899897431617845</v>
      </c>
      <c r="E207" s="43">
        <v>97.906691647584012</v>
      </c>
      <c r="F207" s="43">
        <v>94.774830144598511</v>
      </c>
      <c r="G207" s="43">
        <v>92.941723765058569</v>
      </c>
      <c r="H207" s="43">
        <v>99.835059194068933</v>
      </c>
      <c r="I207" s="43">
        <v>84.644497202979636</v>
      </c>
      <c r="J207" s="43">
        <v>82.466918021471471</v>
      </c>
      <c r="K207" s="43">
        <v>102.69915471336316</v>
      </c>
      <c r="L207" s="43">
        <v>103.23037237355135</v>
      </c>
      <c r="M207" s="43">
        <v>102.69228215325643</v>
      </c>
      <c r="N207" s="43">
        <v>124.17923240391136</v>
      </c>
      <c r="O207" s="43">
        <v>101.44473135420009</v>
      </c>
      <c r="P207" s="43">
        <v>128.21258847743579</v>
      </c>
      <c r="Q207" s="43">
        <v>90.69412692402922</v>
      </c>
      <c r="R207" s="43">
        <v>81.360744208947253</v>
      </c>
      <c r="S207" s="43">
        <v>95.339847406846431</v>
      </c>
      <c r="T207" s="43">
        <v>117.34689526565893</v>
      </c>
      <c r="U207" s="43">
        <v>117.79731373221756</v>
      </c>
      <c r="V207" s="43">
        <v>143.58322576096748</v>
      </c>
      <c r="W207" s="43">
        <v>116.45011582465985</v>
      </c>
      <c r="X207" s="43">
        <v>140.20163185422081</v>
      </c>
      <c r="Y207" s="43">
        <v>105.0444123641054</v>
      </c>
      <c r="Z207" s="43">
        <v>83.519186138253005</v>
      </c>
      <c r="AA207" s="43">
        <v>109.00063209580328</v>
      </c>
      <c r="AB207" s="44">
        <v>1.6489146865647841</v>
      </c>
      <c r="AC207" s="44">
        <v>8.5036571194203159</v>
      </c>
      <c r="AD207" s="44">
        <v>1.7092938194087859</v>
      </c>
      <c r="AE207" s="44">
        <v>-3.4962937036869812</v>
      </c>
      <c r="AF207" s="44">
        <v>5.9498234667985761</v>
      </c>
      <c r="AG207" s="44">
        <v>3.6144366584316412</v>
      </c>
      <c r="AH207" s="44">
        <v>13.627189795629002</v>
      </c>
      <c r="AI207" s="44">
        <v>2.34524569243304</v>
      </c>
      <c r="AJ207" s="44">
        <v>2.036969553182888</v>
      </c>
      <c r="AK207" s="44">
        <v>-5.425698052355199</v>
      </c>
      <c r="AL207" s="44">
        <v>28.887182902699891</v>
      </c>
      <c r="AM207" s="44">
        <v>0.16992863474116771</v>
      </c>
      <c r="AN207" s="44">
        <v>10.243466515807341</v>
      </c>
      <c r="AO207" s="44">
        <v>13.879396799275812</v>
      </c>
      <c r="AP207" s="44">
        <v>31.61815642903214</v>
      </c>
      <c r="AQ207" s="44">
        <v>8.6673068909220774</v>
      </c>
      <c r="AR207" s="44">
        <v>11.399628672191309</v>
      </c>
      <c r="AS207" s="44">
        <v>2.7008671589676903</v>
      </c>
      <c r="AT207" s="44">
        <v>40.705562619011545</v>
      </c>
      <c r="AU207" s="44">
        <v>12.231946532639792</v>
      </c>
      <c r="AV207" s="44">
        <v>16.286965219214867</v>
      </c>
      <c r="AW207" s="44">
        <v>20.051085413488924</v>
      </c>
      <c r="AX207" s="44">
        <v>34.726516926740381</v>
      </c>
      <c r="AY207" s="44">
        <v>15.778007817136874</v>
      </c>
      <c r="AZ207" s="44">
        <v>1.7732967400167832</v>
      </c>
      <c r="BA207" s="44">
        <v>8.2985699816312319</v>
      </c>
      <c r="BB207" s="44">
        <v>1.9776544811590746</v>
      </c>
      <c r="BC207" s="44">
        <v>-3.445606959766323</v>
      </c>
      <c r="BD207" s="44">
        <v>6.2119747237275647</v>
      </c>
      <c r="BE207" s="44">
        <v>4.5874801895362527</v>
      </c>
      <c r="BF207" s="44">
        <v>13.994001659003331</v>
      </c>
      <c r="BG207" s="44">
        <v>2.1435645146272053</v>
      </c>
      <c r="BH207" s="44">
        <v>17.793257914137971</v>
      </c>
      <c r="BI207" s="44">
        <v>22.977275049146463</v>
      </c>
      <c r="BJ207" s="44">
        <v>28.07547893778213</v>
      </c>
      <c r="BK207" s="44">
        <v>5.3173468703402671</v>
      </c>
      <c r="BL207" s="44">
        <v>29.167978981030874</v>
      </c>
      <c r="BM207" s="44">
        <v>28.806545589579645</v>
      </c>
      <c r="BN207" s="44">
        <v>65.889436092114082</v>
      </c>
      <c r="BO207" s="44">
        <v>13.57495339006196</v>
      </c>
      <c r="BP207" s="44">
        <v>27.951637182532842</v>
      </c>
      <c r="BQ207" s="44">
        <v>32.643039368727166</v>
      </c>
      <c r="BR207" s="44">
        <v>38.813599638170146</v>
      </c>
      <c r="BS207" s="44">
        <v>17.147196160457369</v>
      </c>
      <c r="BT207" s="44">
        <v>36.289102843973041</v>
      </c>
      <c r="BU207" s="44">
        <v>35.385482485915198</v>
      </c>
      <c r="BV207" s="44">
        <v>70.063040777606744</v>
      </c>
      <c r="BW207" s="44">
        <v>20.623263290070739</v>
      </c>
      <c r="BX207" s="44">
        <v>1.1781381547989025</v>
      </c>
      <c r="BY207" s="44">
        <v>0.62900011125450994</v>
      </c>
      <c r="BZ207" s="44">
        <v>5.032125033156358E-2</v>
      </c>
      <c r="CA207" s="44">
        <v>-1.7238664584264034</v>
      </c>
      <c r="CB207" s="44">
        <v>0.50857677541424762</v>
      </c>
      <c r="CC207" s="44">
        <v>0.14716823517623134</v>
      </c>
      <c r="CD207" s="44">
        <v>1.4460720050640834</v>
      </c>
      <c r="CE207" s="44">
        <v>0.1208662359846699</v>
      </c>
      <c r="CF207" s="44">
        <v>0.99552641416188148</v>
      </c>
      <c r="CG207" s="44">
        <v>-2.5230655094400989</v>
      </c>
      <c r="CH207" s="44">
        <v>1.3542180670623305</v>
      </c>
      <c r="CI207" s="44">
        <v>-5.5893846219213374E-2</v>
      </c>
      <c r="CJ207" s="44">
        <v>0.61571205794221961</v>
      </c>
      <c r="CK207" s="44">
        <v>0.21943549111369903</v>
      </c>
      <c r="CL207" s="44">
        <v>1.2114461444413274</v>
      </c>
      <c r="CM207" s="44">
        <v>0.17367400926161727</v>
      </c>
      <c r="CN207" s="44">
        <v>1.4515643757981052</v>
      </c>
      <c r="CO207" s="44">
        <v>0.56315327000720217</v>
      </c>
      <c r="CP207" s="44">
        <v>5.3589482925150415E-2</v>
      </c>
      <c r="CQ207" s="44">
        <v>-1.5026098401509642</v>
      </c>
      <c r="CR207" s="44">
        <v>0.51464961743620319</v>
      </c>
      <c r="CS207" s="44">
        <v>0.18820018076887149</v>
      </c>
      <c r="CT207" s="44">
        <v>1.5252578262846344</v>
      </c>
      <c r="CU207" s="44">
        <v>0.10932383852700774</v>
      </c>
      <c r="CV207" s="44">
        <v>16.743124862746345</v>
      </c>
      <c r="CW207" s="44">
        <v>7.7232828295704703</v>
      </c>
      <c r="CX207" s="44">
        <v>1.4110531032997184</v>
      </c>
      <c r="CY207" s="44">
        <v>2.1966572406757177</v>
      </c>
      <c r="CZ207" s="44">
        <v>2.0754833001294446</v>
      </c>
      <c r="DA207" s="44">
        <v>0.45402338406090642</v>
      </c>
      <c r="DB207" s="44">
        <v>2.5645238339286114</v>
      </c>
      <c r="DC207" s="44">
        <v>0.31810117108147135</v>
      </c>
      <c r="DD207" s="45">
        <v>4189</v>
      </c>
      <c r="DE207" s="45">
        <v>7931</v>
      </c>
      <c r="DF207" s="44">
        <v>-10.510574663533435</v>
      </c>
      <c r="DG207" s="44">
        <v>6.3992487255164932</v>
      </c>
      <c r="DH207" s="45">
        <v>317</v>
      </c>
      <c r="DI207" s="45">
        <v>512</v>
      </c>
      <c r="DJ207" s="44">
        <v>72.282608695652172</v>
      </c>
      <c r="DK207" s="44">
        <v>84.172661870503603</v>
      </c>
    </row>
    <row r="208" spans="1:115" x14ac:dyDescent="0.2">
      <c r="A208" s="42">
        <v>2022</v>
      </c>
      <c r="B208" s="42" t="s">
        <v>163</v>
      </c>
      <c r="C208" s="42" t="s">
        <v>47</v>
      </c>
      <c r="D208" s="43">
        <v>93.462701704015998</v>
      </c>
      <c r="E208" s="43">
        <v>99.877408461129193</v>
      </c>
      <c r="F208" s="43">
        <v>95.601250396495246</v>
      </c>
      <c r="G208" s="43">
        <v>93.382650174993614</v>
      </c>
      <c r="H208" s="43">
        <v>100.43882929956207</v>
      </c>
      <c r="I208" s="43">
        <v>85.51878590132938</v>
      </c>
      <c r="J208" s="43">
        <v>82.186852751059675</v>
      </c>
      <c r="K208" s="43">
        <v>102.64472336089376</v>
      </c>
      <c r="L208" s="43">
        <v>122.70041905450238</v>
      </c>
      <c r="M208" s="43">
        <v>121.23811427607767</v>
      </c>
      <c r="N208" s="43">
        <v>114.86319160862475</v>
      </c>
      <c r="O208" s="43">
        <v>123.40615352655814</v>
      </c>
      <c r="P208" s="43">
        <v>164.15453446775845</v>
      </c>
      <c r="Q208" s="43">
        <v>115.51034042651018</v>
      </c>
      <c r="R208" s="43">
        <v>99.002292961421048</v>
      </c>
      <c r="S208" s="43">
        <v>108.17790245488268</v>
      </c>
      <c r="T208" s="43">
        <v>139.60418639864812</v>
      </c>
      <c r="U208" s="43">
        <v>140.27975424056817</v>
      </c>
      <c r="V208" s="43">
        <v>134.46286256562328</v>
      </c>
      <c r="W208" s="43">
        <v>140.92536911485973</v>
      </c>
      <c r="X208" s="43">
        <v>179.82808609167918</v>
      </c>
      <c r="Y208" s="43">
        <v>135.03939786200465</v>
      </c>
      <c r="Z208" s="43">
        <v>99.818060759841671</v>
      </c>
      <c r="AA208" s="43">
        <v>124.94786576138775</v>
      </c>
      <c r="AB208" s="44">
        <v>1.8594355130640894</v>
      </c>
      <c r="AC208" s="44">
        <v>9.7090009824180701</v>
      </c>
      <c r="AD208" s="44">
        <v>1.5072336650123308</v>
      </c>
      <c r="AE208" s="44">
        <v>-3.3522950498984905</v>
      </c>
      <c r="AF208" s="44">
        <v>6.4059973306170193</v>
      </c>
      <c r="AG208" s="44">
        <v>5.0682587837992621</v>
      </c>
      <c r="AH208" s="44">
        <v>12.86771805599367</v>
      </c>
      <c r="AI208" s="44">
        <v>1.9105445529233434</v>
      </c>
      <c r="AJ208" s="44">
        <v>14.935016594872174</v>
      </c>
      <c r="AK208" s="44">
        <v>12.357394766870854</v>
      </c>
      <c r="AL208" s="44">
        <v>11.286916693724569</v>
      </c>
      <c r="AM208" s="44">
        <v>12.849859395071128</v>
      </c>
      <c r="AN208" s="44">
        <v>28.00041919541556</v>
      </c>
      <c r="AO208" s="44">
        <v>30.640164609017706</v>
      </c>
      <c r="AP208" s="44">
        <v>31.459189130061048</v>
      </c>
      <c r="AQ208" s="44">
        <v>6.6693632383802992</v>
      </c>
      <c r="AR208" s="44">
        <v>24.846988157712914</v>
      </c>
      <c r="AS208" s="44">
        <v>22.743969626109894</v>
      </c>
      <c r="AT208" s="44">
        <v>22.760162970679467</v>
      </c>
      <c r="AU208" s="44">
        <v>24.277762917671652</v>
      </c>
      <c r="AV208" s="44">
        <v>34.339305106532422</v>
      </c>
      <c r="AW208" s="44">
        <v>38.993151325085321</v>
      </c>
      <c r="AX208" s="44">
        <v>31.825256037671856</v>
      </c>
      <c r="AY208" s="44">
        <v>14.677729344722025</v>
      </c>
      <c r="AZ208" s="44">
        <v>1.8020731735414408</v>
      </c>
      <c r="BA208" s="44">
        <v>8.7729292468952771</v>
      </c>
      <c r="BB208" s="44">
        <v>1.818975896534214</v>
      </c>
      <c r="BC208" s="44">
        <v>-3.4144525932620851</v>
      </c>
      <c r="BD208" s="44">
        <v>6.2767576549391135</v>
      </c>
      <c r="BE208" s="44">
        <v>4.7472704624479833</v>
      </c>
      <c r="BF208" s="44">
        <v>13.620752181162409</v>
      </c>
      <c r="BG208" s="44">
        <v>2.0656368604452524</v>
      </c>
      <c r="BH208" s="44">
        <v>16.722509976780884</v>
      </c>
      <c r="BI208" s="44">
        <v>18.896059902876814</v>
      </c>
      <c r="BJ208" s="44">
        <v>21.95214432412833</v>
      </c>
      <c r="BK208" s="44">
        <v>8.0206665118318643</v>
      </c>
      <c r="BL208" s="44">
        <v>28.709573504864629</v>
      </c>
      <c r="BM208" s="44">
        <v>29.527503633870221</v>
      </c>
      <c r="BN208" s="44">
        <v>51.296575362492057</v>
      </c>
      <c r="BO208" s="44">
        <v>11.079880626339822</v>
      </c>
      <c r="BP208" s="44">
        <v>26.782066784861968</v>
      </c>
      <c r="BQ208" s="44">
        <v>28.832837101787788</v>
      </c>
      <c r="BR208" s="44">
        <v>32.95744423964797</v>
      </c>
      <c r="BS208" s="44">
        <v>19.730846723250515</v>
      </c>
      <c r="BT208" s="44">
        <v>35.517398784488449</v>
      </c>
      <c r="BU208" s="44">
        <v>36.807433672163057</v>
      </c>
      <c r="BV208" s="44">
        <v>53.752608608137088</v>
      </c>
      <c r="BW208" s="44">
        <v>18.469128172949144</v>
      </c>
      <c r="BX208" s="44">
        <v>1.4732834684668761</v>
      </c>
      <c r="BY208" s="44">
        <v>0.86870796605061729</v>
      </c>
      <c r="BZ208" s="44">
        <v>6.2362995476213837E-2</v>
      </c>
      <c r="CA208" s="44">
        <v>-1.6721336525049373</v>
      </c>
      <c r="CB208" s="44">
        <v>0.45263727381533259</v>
      </c>
      <c r="CC208" s="44">
        <v>0.2107178843657008</v>
      </c>
      <c r="CD208" s="44">
        <v>1.4496968626633755</v>
      </c>
      <c r="CE208" s="44">
        <v>0.10129413860057317</v>
      </c>
      <c r="CF208" s="44">
        <v>13.636321551518565</v>
      </c>
      <c r="CG208" s="44">
        <v>3.9310341772229118</v>
      </c>
      <c r="CH208" s="44">
        <v>0.38082678809568032</v>
      </c>
      <c r="CI208" s="44">
        <v>5.0628877462229296</v>
      </c>
      <c r="CJ208" s="44">
        <v>2.1758858952438573</v>
      </c>
      <c r="CK208" s="44">
        <v>0.4073202367683193</v>
      </c>
      <c r="CL208" s="44">
        <v>1.5295376076852447</v>
      </c>
      <c r="CM208" s="44">
        <v>0.1488291002796229</v>
      </c>
      <c r="CN208" s="44">
        <v>1.4456092344682927</v>
      </c>
      <c r="CO208" s="44">
        <v>0.66468726632828135</v>
      </c>
      <c r="CP208" s="44">
        <v>4.4972915183567795E-2</v>
      </c>
      <c r="CQ208" s="44">
        <v>-1.5565645058715465</v>
      </c>
      <c r="CR208" s="44">
        <v>0.48917530432159784</v>
      </c>
      <c r="CS208" s="44">
        <v>0.19524248334758401</v>
      </c>
      <c r="CT208" s="44">
        <v>1.4998524627580412</v>
      </c>
      <c r="CU208" s="44">
        <v>0.10824330840076708</v>
      </c>
      <c r="CV208" s="44">
        <v>15.613716391529618</v>
      </c>
      <c r="CW208" s="44">
        <v>6.3173975332744359</v>
      </c>
      <c r="CX208" s="44">
        <v>1.0017121448260131</v>
      </c>
      <c r="CY208" s="44">
        <v>3.3121466113148643</v>
      </c>
      <c r="CZ208" s="44">
        <v>2.1093217081176774</v>
      </c>
      <c r="DA208" s="44">
        <v>0.43786379559813066</v>
      </c>
      <c r="DB208" s="44">
        <v>2.176621704140425</v>
      </c>
      <c r="DC208" s="44">
        <v>0.25865289425806992</v>
      </c>
      <c r="DD208" s="45">
        <v>4062</v>
      </c>
      <c r="DE208" s="45">
        <v>11993</v>
      </c>
      <c r="DF208" s="44">
        <v>-21.688837478311164</v>
      </c>
      <c r="DG208" s="44">
        <v>-5.1261767265248004</v>
      </c>
      <c r="DH208" s="45">
        <v>420</v>
      </c>
      <c r="DI208" s="45">
        <v>932</v>
      </c>
      <c r="DJ208" s="44">
        <v>130.76923076923075</v>
      </c>
      <c r="DK208" s="44">
        <v>102.60869565217389</v>
      </c>
    </row>
    <row r="209" spans="1:115" x14ac:dyDescent="0.2">
      <c r="A209" s="42">
        <v>2022</v>
      </c>
      <c r="B209" s="42" t="s">
        <v>164</v>
      </c>
      <c r="C209" s="42" t="s">
        <v>47</v>
      </c>
      <c r="D209" s="43">
        <v>93.569467741226859</v>
      </c>
      <c r="E209" s="43">
        <v>99.865072205645376</v>
      </c>
      <c r="F209" s="43">
        <v>95.668797882237499</v>
      </c>
      <c r="G209" s="43">
        <v>93.572811535944794</v>
      </c>
      <c r="H209" s="43">
        <v>99.95727171854783</v>
      </c>
      <c r="I209" s="43">
        <v>86.54632635422945</v>
      </c>
      <c r="J209" s="43">
        <v>82.162244505540244</v>
      </c>
      <c r="K209" s="43">
        <v>102.75038422152214</v>
      </c>
      <c r="L209" s="43">
        <v>113.12350238385289</v>
      </c>
      <c r="M209" s="43">
        <v>124.21996637536996</v>
      </c>
      <c r="N209" s="43">
        <v>123.43085380188252</v>
      </c>
      <c r="O209" s="43">
        <v>104.93586373566907</v>
      </c>
      <c r="P209" s="43">
        <v>121.99752969672804</v>
      </c>
      <c r="Q209" s="43">
        <v>92.098988802955432</v>
      </c>
      <c r="R209" s="43">
        <v>93.461324088924243</v>
      </c>
      <c r="S209" s="43">
        <v>102.45396952879373</v>
      </c>
      <c r="T209" s="43">
        <v>131.77835252116984</v>
      </c>
      <c r="U209" s="43">
        <v>145.09220664953978</v>
      </c>
      <c r="V209" s="43">
        <v>145.55302995438365</v>
      </c>
      <c r="W209" s="43">
        <v>124.69618348586195</v>
      </c>
      <c r="X209" s="43">
        <v>136.29198236038843</v>
      </c>
      <c r="Y209" s="43">
        <v>109.00196113042703</v>
      </c>
      <c r="Z209" s="43">
        <v>97.034509281946484</v>
      </c>
      <c r="AA209" s="43">
        <v>119.73513526181507</v>
      </c>
      <c r="AB209" s="44">
        <v>2.697175067034685</v>
      </c>
      <c r="AC209" s="44">
        <v>10.466345989833847</v>
      </c>
      <c r="AD209" s="44">
        <v>1.7901726078454416</v>
      </c>
      <c r="AE209" s="44">
        <v>-2.119191635015405</v>
      </c>
      <c r="AF209" s="44">
        <v>6.3022153760759814</v>
      </c>
      <c r="AG209" s="44">
        <v>5.8341525930323934</v>
      </c>
      <c r="AH209" s="44">
        <v>12.735955236759921</v>
      </c>
      <c r="AI209" s="44">
        <v>3.0076394684336538</v>
      </c>
      <c r="AJ209" s="44">
        <v>31.852325104350587</v>
      </c>
      <c r="AK209" s="44">
        <v>40.161501895157656</v>
      </c>
      <c r="AL209" s="44">
        <v>37.860785742525451</v>
      </c>
      <c r="AM209" s="44">
        <v>15.240851130274468</v>
      </c>
      <c r="AN209" s="44">
        <v>34.934431573598303</v>
      </c>
      <c r="AO209" s="44">
        <v>60.994832398283869</v>
      </c>
      <c r="AP209" s="44">
        <v>121.5167694032362</v>
      </c>
      <c r="AQ209" s="44">
        <v>16.692491914750374</v>
      </c>
      <c r="AR209" s="44">
        <v>45.390613514838506</v>
      </c>
      <c r="AS209" s="44">
        <v>54.230434911390766</v>
      </c>
      <c r="AT209" s="44">
        <v>52.485533816022368</v>
      </c>
      <c r="AU209" s="44">
        <v>30.145907661922401</v>
      </c>
      <c r="AV209" s="44">
        <v>43.234954281295693</v>
      </c>
      <c r="AW209" s="44">
        <v>72.813871567055543</v>
      </c>
      <c r="AX209" s="44">
        <v>128.20744268672831</v>
      </c>
      <c r="AY209" s="44">
        <v>26.054890556145804</v>
      </c>
      <c r="AZ209" s="44">
        <v>2.0250373722484172</v>
      </c>
      <c r="BA209" s="44">
        <v>9.1968945107316902</v>
      </c>
      <c r="BB209" s="44">
        <v>1.8117220832181369</v>
      </c>
      <c r="BC209" s="44">
        <v>-3.0928241787322119</v>
      </c>
      <c r="BD209" s="44">
        <v>6.2831118257894003</v>
      </c>
      <c r="BE209" s="44">
        <v>5.0193474387645987</v>
      </c>
      <c r="BF209" s="44">
        <v>13.400373244829588</v>
      </c>
      <c r="BG209" s="44">
        <v>2.3000071875515671</v>
      </c>
      <c r="BH209" s="44">
        <v>20.223529034366528</v>
      </c>
      <c r="BI209" s="44">
        <v>23.997956468405434</v>
      </c>
      <c r="BJ209" s="44">
        <v>25.775720191473717</v>
      </c>
      <c r="BK209" s="44">
        <v>9.6819041436864381</v>
      </c>
      <c r="BL209" s="44">
        <v>30.059051745276278</v>
      </c>
      <c r="BM209" s="44">
        <v>35.909066275195364</v>
      </c>
      <c r="BN209" s="44">
        <v>64.77086399032828</v>
      </c>
      <c r="BO209" s="44">
        <v>12.417200176258337</v>
      </c>
      <c r="BP209" s="44">
        <v>31.135039141049049</v>
      </c>
      <c r="BQ209" s="44">
        <v>34.94358234538597</v>
      </c>
      <c r="BR209" s="44">
        <v>37.667967583942527</v>
      </c>
      <c r="BS209" s="44">
        <v>22.172054952209553</v>
      </c>
      <c r="BT209" s="44">
        <v>37.211909090023497</v>
      </c>
      <c r="BU209" s="44">
        <v>44.143724830205343</v>
      </c>
      <c r="BV209" s="44">
        <v>68.140420516823781</v>
      </c>
      <c r="BW209" s="44">
        <v>20.290018864328772</v>
      </c>
      <c r="BX209" s="44">
        <v>2.2988510290324751</v>
      </c>
      <c r="BY209" s="44">
        <v>0.96681699902474205</v>
      </c>
      <c r="BZ209" s="44">
        <v>5.2250231495792258E-4</v>
      </c>
      <c r="CA209" s="44">
        <v>-1.144466741532393</v>
      </c>
      <c r="CB209" s="44">
        <v>0.48755080824542529</v>
      </c>
      <c r="CC209" s="44">
        <v>0.24282278012746283</v>
      </c>
      <c r="CD209" s="44">
        <v>1.5491500697757341</v>
      </c>
      <c r="CE209" s="44">
        <v>0.19645461107654599</v>
      </c>
      <c r="CF209" s="44">
        <v>30.338770769390841</v>
      </c>
      <c r="CG209" s="44">
        <v>14.35398477035919</v>
      </c>
      <c r="CH209" s="44">
        <v>2.0795009323766709</v>
      </c>
      <c r="CI209" s="44">
        <v>6.3593898616583546</v>
      </c>
      <c r="CJ209" s="44">
        <v>2.3290818903969255</v>
      </c>
      <c r="CK209" s="44">
        <v>0.83654880792898845</v>
      </c>
      <c r="CL209" s="44">
        <v>4.0283840192258191</v>
      </c>
      <c r="CM209" s="44">
        <v>0.3518804874448932</v>
      </c>
      <c r="CN209" s="44">
        <v>1.4349310642037083</v>
      </c>
      <c r="CO209" s="44">
        <v>0.77382039563712868</v>
      </c>
      <c r="CP209" s="44">
        <v>2.9877944083034104E-2</v>
      </c>
      <c r="CQ209" s="44">
        <v>-1.7116184649029538</v>
      </c>
      <c r="CR209" s="44">
        <v>0.4909249646942247</v>
      </c>
      <c r="CS209" s="44">
        <v>0.20758682264684311</v>
      </c>
      <c r="CT209" s="44">
        <v>1.5138548783383328</v>
      </c>
      <c r="CU209" s="44">
        <v>0.13048452370709873</v>
      </c>
      <c r="CV209" s="44">
        <v>19.036102205564941</v>
      </c>
      <c r="CW209" s="44">
        <v>8.1773269454055999</v>
      </c>
      <c r="CX209" s="44">
        <v>1.2498718075250883</v>
      </c>
      <c r="CY209" s="44">
        <v>4.0238715928773967</v>
      </c>
      <c r="CZ209" s="44">
        <v>2.1760003301521649</v>
      </c>
      <c r="DA209" s="44">
        <v>0.53013256077600046</v>
      </c>
      <c r="DB209" s="44">
        <v>2.5986701571475841</v>
      </c>
      <c r="DC209" s="44">
        <v>0.28022881168110625</v>
      </c>
      <c r="DD209" s="45">
        <v>4073</v>
      </c>
      <c r="DE209" s="45">
        <v>16066</v>
      </c>
      <c r="DF209" s="44">
        <v>-2.3027104821300104</v>
      </c>
      <c r="DG209" s="44">
        <v>-4.4259369422962491</v>
      </c>
      <c r="DH209" s="45">
        <v>165</v>
      </c>
      <c r="DI209" s="45">
        <v>1097</v>
      </c>
      <c r="DJ209" s="44">
        <v>-31.818181818181824</v>
      </c>
      <c r="DK209" s="44">
        <v>56.267806267806279</v>
      </c>
    </row>
    <row r="210" spans="1:115" x14ac:dyDescent="0.2">
      <c r="A210" s="42">
        <v>2022</v>
      </c>
      <c r="B210" s="42" t="s">
        <v>165</v>
      </c>
      <c r="C210" s="42" t="s">
        <v>47</v>
      </c>
      <c r="D210" s="43">
        <v>93.811394472026066</v>
      </c>
      <c r="E210" s="43">
        <v>100.26908457274149</v>
      </c>
      <c r="F210" s="43">
        <v>96.933669384502167</v>
      </c>
      <c r="G210" s="43">
        <v>93.176864025503406</v>
      </c>
      <c r="H210" s="43">
        <v>100.39029634231873</v>
      </c>
      <c r="I210" s="43">
        <v>88.309977693943139</v>
      </c>
      <c r="J210" s="43">
        <v>83.399687708825653</v>
      </c>
      <c r="K210" s="43">
        <v>103.01933913955865</v>
      </c>
      <c r="L210" s="43">
        <v>121.9413244379034</v>
      </c>
      <c r="M210" s="43">
        <v>135.35406804606126</v>
      </c>
      <c r="N210" s="43">
        <v>113.07872833775923</v>
      </c>
      <c r="O210" s="43">
        <v>113.71655837937615</v>
      </c>
      <c r="P210" s="43">
        <v>129.45512799693819</v>
      </c>
      <c r="Q210" s="43">
        <v>111.20651051967026</v>
      </c>
      <c r="R210" s="43">
        <v>103.80413442114414</v>
      </c>
      <c r="S210" s="43">
        <v>111.12422803868557</v>
      </c>
      <c r="T210" s="43">
        <v>142.95380082705668</v>
      </c>
      <c r="U210" s="43">
        <v>159.0714139148254</v>
      </c>
      <c r="V210" s="43">
        <v>135.43073640132596</v>
      </c>
      <c r="W210" s="43">
        <v>136.03159732689105</v>
      </c>
      <c r="X210" s="43">
        <v>144.66089290853031</v>
      </c>
      <c r="Y210" s="43">
        <v>133.29379960903549</v>
      </c>
      <c r="Z210" s="43">
        <v>108.3384826569616</v>
      </c>
      <c r="AA210" s="43">
        <v>130.83260565094881</v>
      </c>
      <c r="AB210" s="44">
        <v>3.1867487142349216</v>
      </c>
      <c r="AC210" s="44">
        <v>10.269976936643598</v>
      </c>
      <c r="AD210" s="44">
        <v>3.6348545595348947</v>
      </c>
      <c r="AE210" s="44">
        <v>-2.1473559395501329</v>
      </c>
      <c r="AF210" s="44">
        <v>7.3847527746155439</v>
      </c>
      <c r="AG210" s="44">
        <v>10.371230947413391</v>
      </c>
      <c r="AH210" s="44">
        <v>13.225046931088524</v>
      </c>
      <c r="AI210" s="44">
        <v>3.7100309437701373</v>
      </c>
      <c r="AJ210" s="44">
        <v>34.201227765542328</v>
      </c>
      <c r="AK210" s="44">
        <v>63.268269798418061</v>
      </c>
      <c r="AL210" s="44">
        <v>54.312585159045071</v>
      </c>
      <c r="AM210" s="44">
        <v>9.4589086059733809</v>
      </c>
      <c r="AN210" s="44">
        <v>24.793707891582663</v>
      </c>
      <c r="AO210" s="44">
        <v>55.793517122407806</v>
      </c>
      <c r="AP210" s="44">
        <v>60.715907606742213</v>
      </c>
      <c r="AQ210" s="44">
        <v>12.563183054020799</v>
      </c>
      <c r="AR210" s="44">
        <v>47.828582753637484</v>
      </c>
      <c r="AS210" s="44">
        <v>80.511132656174709</v>
      </c>
      <c r="AT210" s="44">
        <v>72.136364072276507</v>
      </c>
      <c r="AU210" s="44">
        <v>22.306181304311323</v>
      </c>
      <c r="AV210" s="44">
        <v>32.907555510389997</v>
      </c>
      <c r="AW210" s="44">
        <v>68.910011339954693</v>
      </c>
      <c r="AX210" s="44">
        <v>66.285065464675426</v>
      </c>
      <c r="AY210" s="44">
        <v>22.174606392476505</v>
      </c>
      <c r="AZ210" s="44">
        <v>2.2563024070446192</v>
      </c>
      <c r="BA210" s="44">
        <v>9.412760034659895</v>
      </c>
      <c r="BB210" s="44">
        <v>2.1770803271756067</v>
      </c>
      <c r="BC210" s="44">
        <v>-2.9053483143546277</v>
      </c>
      <c r="BD210" s="44">
        <v>6.5021345958714116</v>
      </c>
      <c r="BE210" s="44">
        <v>6.0722846059410474</v>
      </c>
      <c r="BF210" s="44">
        <v>13.365113898050929</v>
      </c>
      <c r="BG210" s="44">
        <v>2.5799886073641032</v>
      </c>
      <c r="BH210" s="44">
        <v>22.974792079013874</v>
      </c>
      <c r="BI210" s="44">
        <v>31.195720094803136</v>
      </c>
      <c r="BJ210" s="44">
        <v>30.466547363150752</v>
      </c>
      <c r="BK210" s="44">
        <v>9.6355379518270325</v>
      </c>
      <c r="BL210" s="44">
        <v>29.010254274557301</v>
      </c>
      <c r="BM210" s="44">
        <v>39.924666996225078</v>
      </c>
      <c r="BN210" s="44">
        <v>63.850179291131766</v>
      </c>
      <c r="BO210" s="44">
        <v>12.44804686741643</v>
      </c>
      <c r="BP210" s="44">
        <v>34.46921772275855</v>
      </c>
      <c r="BQ210" s="44">
        <v>43.324672675337041</v>
      </c>
      <c r="BR210" s="44">
        <v>43.384442316906899</v>
      </c>
      <c r="BS210" s="44">
        <v>22.200743476351057</v>
      </c>
      <c r="BT210" s="44">
        <v>36.34785507877978</v>
      </c>
      <c r="BU210" s="44">
        <v>49.174580489904486</v>
      </c>
      <c r="BV210" s="44">
        <v>67.716558737957982</v>
      </c>
      <c r="BW210" s="44">
        <v>20.691401749349669</v>
      </c>
      <c r="BX210" s="44">
        <v>2.6236152139116125</v>
      </c>
      <c r="BY210" s="44">
        <v>1.0942542692153625</v>
      </c>
      <c r="BZ210" s="44">
        <v>0.12535442095968546</v>
      </c>
      <c r="CA210" s="44">
        <v>-1.2475449603863795</v>
      </c>
      <c r="CB210" s="44">
        <v>0.60923461743651064</v>
      </c>
      <c r="CC210" s="44">
        <v>0.44259222953663818</v>
      </c>
      <c r="CD210" s="44">
        <v>1.396942640891369</v>
      </c>
      <c r="CE210" s="44">
        <v>0.20278199625842647</v>
      </c>
      <c r="CF210" s="44">
        <v>32.804977485861798</v>
      </c>
      <c r="CG210" s="44">
        <v>21.154098384896862</v>
      </c>
      <c r="CH210" s="44">
        <v>2.2744507047976463</v>
      </c>
      <c r="CI210" s="44">
        <v>4.0550436824761213</v>
      </c>
      <c r="CJ210" s="44">
        <v>1.727580257107534</v>
      </c>
      <c r="CK210" s="44">
        <v>0.90595362334494733</v>
      </c>
      <c r="CL210" s="44">
        <v>2.4698946346783499</v>
      </c>
      <c r="CM210" s="44">
        <v>0.21795619856034015</v>
      </c>
      <c r="CN210" s="44">
        <v>1.6272913211807407</v>
      </c>
      <c r="CO210" s="44">
        <v>0.85374263576672571</v>
      </c>
      <c r="CP210" s="44">
        <v>4.9389035667132555E-2</v>
      </c>
      <c r="CQ210" s="44">
        <v>-1.6440458448851991</v>
      </c>
      <c r="CR210" s="44">
        <v>0.51658203165633187</v>
      </c>
      <c r="CS210" s="44">
        <v>0.25440060455772573</v>
      </c>
      <c r="CT210" s="44">
        <v>1.4559784805956248</v>
      </c>
      <c r="CU210" s="44">
        <v>0.14124437782239943</v>
      </c>
      <c r="CV210" s="44">
        <v>21.786649251424613</v>
      </c>
      <c r="CW210" s="44">
        <v>10.789180583193714</v>
      </c>
      <c r="CX210" s="44">
        <v>1.4501238796743778</v>
      </c>
      <c r="CY210" s="44">
        <v>4.0182089899076887</v>
      </c>
      <c r="CZ210" s="44">
        <v>2.0738264451819552</v>
      </c>
      <c r="DA210" s="44">
        <v>0.60443869875186507</v>
      </c>
      <c r="DB210" s="44">
        <v>2.5827324821443671</v>
      </c>
      <c r="DC210" s="44">
        <v>0.26813817257065203</v>
      </c>
      <c r="DD210" s="45">
        <v>4435</v>
      </c>
      <c r="DE210" s="45">
        <v>20501</v>
      </c>
      <c r="DF210" s="44">
        <v>28.96190753125909</v>
      </c>
      <c r="DG210" s="44">
        <v>1.2445059015260052</v>
      </c>
      <c r="DH210" s="45">
        <v>279</v>
      </c>
      <c r="DI210" s="45">
        <v>1376</v>
      </c>
      <c r="DJ210" s="44">
        <v>8.5603112840466835</v>
      </c>
      <c r="DK210" s="44">
        <v>43.482794577685091</v>
      </c>
    </row>
    <row r="211" spans="1:115" x14ac:dyDescent="0.2">
      <c r="A211" s="42">
        <v>2022</v>
      </c>
      <c r="B211" s="42" t="s">
        <v>166</v>
      </c>
      <c r="C211" s="42" t="s">
        <v>47</v>
      </c>
      <c r="D211" s="43">
        <v>94.462716300218091</v>
      </c>
      <c r="E211" s="43">
        <v>100.39244712758</v>
      </c>
      <c r="F211" s="43">
        <v>97.483941322748663</v>
      </c>
      <c r="G211" s="43">
        <v>93.769991244537692</v>
      </c>
      <c r="H211" s="43">
        <v>101.84100427178117</v>
      </c>
      <c r="I211" s="43">
        <v>86.779972471898901</v>
      </c>
      <c r="J211" s="43">
        <v>85.275773474424028</v>
      </c>
      <c r="K211" s="43">
        <v>103.05455942650201</v>
      </c>
      <c r="L211" s="43">
        <v>124.83731508818634</v>
      </c>
      <c r="M211" s="43">
        <v>120.31505472503292</v>
      </c>
      <c r="N211" s="43">
        <v>132.08332250073954</v>
      </c>
      <c r="O211" s="43">
        <v>125.31566631412893</v>
      </c>
      <c r="P211" s="43">
        <v>154.76805514142995</v>
      </c>
      <c r="Q211" s="43">
        <v>104.52909001006039</v>
      </c>
      <c r="R211" s="43">
        <v>120.11320035159541</v>
      </c>
      <c r="S211" s="43">
        <v>114.71317680937514</v>
      </c>
      <c r="T211" s="43">
        <v>144.96446705703323</v>
      </c>
      <c r="U211" s="43">
        <v>142.91914214717372</v>
      </c>
      <c r="V211" s="43">
        <v>159.59761573784544</v>
      </c>
      <c r="W211" s="43">
        <v>146.05567467001174</v>
      </c>
      <c r="X211" s="43">
        <v>170.31941013938507</v>
      </c>
      <c r="Y211" s="43">
        <v>125.79945924942592</v>
      </c>
      <c r="Z211" s="43">
        <v>121.98780726708949</v>
      </c>
      <c r="AA211" s="43">
        <v>136.01917824831824</v>
      </c>
      <c r="AB211" s="44">
        <v>4.1798287916430699</v>
      </c>
      <c r="AC211" s="44">
        <v>11.087601952018545</v>
      </c>
      <c r="AD211" s="44">
        <v>5.4908460510079804</v>
      </c>
      <c r="AE211" s="44">
        <v>-0.94326093368172215</v>
      </c>
      <c r="AF211" s="44">
        <v>8.5147543882964314</v>
      </c>
      <c r="AG211" s="44">
        <v>7.4168025341146748</v>
      </c>
      <c r="AH211" s="44">
        <v>14.737091052377327</v>
      </c>
      <c r="AI211" s="44">
        <v>3.6185693130185159</v>
      </c>
      <c r="AJ211" s="44">
        <v>16.817660454003324</v>
      </c>
      <c r="AK211" s="44">
        <v>2.4845008818780601</v>
      </c>
      <c r="AL211" s="44">
        <v>34.13366859873954</v>
      </c>
      <c r="AM211" s="44">
        <v>23.452572975588559</v>
      </c>
      <c r="AN211" s="44">
        <v>32.78919196332302</v>
      </c>
      <c r="AO211" s="44">
        <v>25.275378526026458</v>
      </c>
      <c r="AP211" s="44">
        <v>42.742918629743308</v>
      </c>
      <c r="AQ211" s="44">
        <v>4.0701290198145834</v>
      </c>
      <c r="AR211" s="44">
        <v>27.18289958058433</v>
      </c>
      <c r="AS211" s="44">
        <v>13.975909822298282</v>
      </c>
      <c r="AT211" s="44">
        <v>49.862056976997081</v>
      </c>
      <c r="AU211" s="44">
        <v>34.529850230244705</v>
      </c>
      <c r="AV211" s="44">
        <v>38.081941116697784</v>
      </c>
      <c r="AW211" s="44">
        <v>35.865814446664523</v>
      </c>
      <c r="AX211" s="44">
        <v>43.332724252563203</v>
      </c>
      <c r="AY211" s="44">
        <v>13.406554634341482</v>
      </c>
      <c r="AZ211" s="44">
        <v>2.5749429416431102</v>
      </c>
      <c r="BA211" s="44">
        <v>9.6918178199806526</v>
      </c>
      <c r="BB211" s="44">
        <v>2.7247486749482297</v>
      </c>
      <c r="BC211" s="44">
        <v>-2.5822598757287429</v>
      </c>
      <c r="BD211" s="44">
        <v>6.8369948999793762</v>
      </c>
      <c r="BE211" s="44">
        <v>6.2951092931463171</v>
      </c>
      <c r="BF211" s="44">
        <v>13.596553053903326</v>
      </c>
      <c r="BG211" s="44">
        <v>2.7522250044268448</v>
      </c>
      <c r="BH211" s="44">
        <v>21.817389588812318</v>
      </c>
      <c r="BI211" s="44">
        <v>25.2792757745665</v>
      </c>
      <c r="BJ211" s="44">
        <v>31.130019864051619</v>
      </c>
      <c r="BK211" s="44">
        <v>11.968616770926733</v>
      </c>
      <c r="BL211" s="44">
        <v>29.701315905366155</v>
      </c>
      <c r="BM211" s="44">
        <v>37.126951588888211</v>
      </c>
      <c r="BN211" s="44">
        <v>59.031839424710242</v>
      </c>
      <c r="BO211" s="44">
        <v>10.848768615828753</v>
      </c>
      <c r="BP211" s="44">
        <v>33.080765955195403</v>
      </c>
      <c r="BQ211" s="44">
        <v>37.236857853019664</v>
      </c>
      <c r="BR211" s="44">
        <v>44.572006563992517</v>
      </c>
      <c r="BS211" s="44">
        <v>24.33027699377903</v>
      </c>
      <c r="BT211" s="44">
        <v>36.669230072799031</v>
      </c>
      <c r="BU211" s="44">
        <v>46.613087039475396</v>
      </c>
      <c r="BV211" s="44">
        <v>62.112236482920679</v>
      </c>
      <c r="BW211" s="44">
        <v>19.288335114405285</v>
      </c>
      <c r="BX211" s="44">
        <v>3.2893727486707287</v>
      </c>
      <c r="BY211" s="44">
        <v>1.113243319493771</v>
      </c>
      <c r="BZ211" s="44">
        <v>0.22269108035418139</v>
      </c>
      <c r="CA211" s="44">
        <v>-0.88393684377782766</v>
      </c>
      <c r="CB211" s="44">
        <v>0.70086529177911683</v>
      </c>
      <c r="CC211" s="44">
        <v>0.31491858347701801</v>
      </c>
      <c r="CD211" s="44">
        <v>1.6005006164213429</v>
      </c>
      <c r="CE211" s="44">
        <v>0.22109070092312633</v>
      </c>
      <c r="CF211" s="44">
        <v>15.815798025968601</v>
      </c>
      <c r="CG211" s="44">
        <v>0.85472195709647536</v>
      </c>
      <c r="CH211" s="44">
        <v>1.557936309413303</v>
      </c>
      <c r="CI211" s="44">
        <v>8.6327374436683719</v>
      </c>
      <c r="CJ211" s="44">
        <v>2.2950622067585913</v>
      </c>
      <c r="CK211" s="44">
        <v>0.40705791031044697</v>
      </c>
      <c r="CL211" s="44">
        <v>1.9851143907403244</v>
      </c>
      <c r="CM211" s="44">
        <v>8.3167807981086236E-2</v>
      </c>
      <c r="CN211" s="44">
        <v>1.7997029236214033</v>
      </c>
      <c r="CO211" s="44">
        <v>0.88136496302257683</v>
      </c>
      <c r="CP211" s="44">
        <v>7.4738420305325487E-2</v>
      </c>
      <c r="CQ211" s="44">
        <v>-1.597265040988405</v>
      </c>
      <c r="CR211" s="44">
        <v>0.5470270930832003</v>
      </c>
      <c r="CS211" s="44">
        <v>0.26438402923121024</v>
      </c>
      <c r="CT211" s="44">
        <v>1.4796733336162411</v>
      </c>
      <c r="CU211" s="44">
        <v>0.14978012535125398</v>
      </c>
      <c r="CV211" s="44">
        <v>20.647487365321449</v>
      </c>
      <c r="CW211" s="44">
        <v>8.8893737611729691</v>
      </c>
      <c r="CX211" s="44">
        <v>1.475593992156591</v>
      </c>
      <c r="CY211" s="44">
        <v>4.8895576040457085</v>
      </c>
      <c r="CZ211" s="44">
        <v>2.1152688624457632</v>
      </c>
      <c r="DA211" s="44">
        <v>0.56737162002829988</v>
      </c>
      <c r="DB211" s="44">
        <v>2.4707276053083267</v>
      </c>
      <c r="DC211" s="44">
        <v>0.23959392016379069</v>
      </c>
      <c r="DD211" s="45">
        <v>4171</v>
      </c>
      <c r="DE211" s="45">
        <v>24672</v>
      </c>
      <c r="DF211" s="44">
        <v>-12.84997910572503</v>
      </c>
      <c r="DG211" s="44">
        <v>-1.4499700419412842</v>
      </c>
      <c r="DH211" s="45">
        <v>184</v>
      </c>
      <c r="DI211" s="45">
        <v>1560</v>
      </c>
      <c r="DJ211" s="44">
        <v>-29.501915708812266</v>
      </c>
      <c r="DK211" s="44">
        <v>27.868852459016402</v>
      </c>
    </row>
    <row r="212" spans="1:115" x14ac:dyDescent="0.2">
      <c r="A212" s="42">
        <v>2022</v>
      </c>
      <c r="B212" s="42" t="s">
        <v>167</v>
      </c>
      <c r="C212" s="42" t="s">
        <v>47</v>
      </c>
      <c r="D212" s="43">
        <v>93.767674915796206</v>
      </c>
      <c r="E212" s="43">
        <v>100.3862789998381</v>
      </c>
      <c r="F212" s="43">
        <v>98.701878602840011</v>
      </c>
      <c r="G212" s="43">
        <v>92.476771040930885</v>
      </c>
      <c r="H212" s="43">
        <v>101.19825692080526</v>
      </c>
      <c r="I212" s="43">
        <v>87.597195528582645</v>
      </c>
      <c r="J212" s="43">
        <v>83.952787322334544</v>
      </c>
      <c r="K212" s="43">
        <v>104.35130635276855</v>
      </c>
      <c r="L212" s="43">
        <v>122.66894008064315</v>
      </c>
      <c r="M212" s="43">
        <v>130.78907451252246</v>
      </c>
      <c r="N212" s="43">
        <v>132.5508754766002</v>
      </c>
      <c r="O212" s="43">
        <v>114.49786168261957</v>
      </c>
      <c r="P212" s="43">
        <v>135.37574619859399</v>
      </c>
      <c r="Q212" s="43">
        <v>101.85466353213147</v>
      </c>
      <c r="R212" s="43">
        <v>113.17058792698653</v>
      </c>
      <c r="S212" s="43">
        <v>117.0221551091857</v>
      </c>
      <c r="T212" s="43">
        <v>146.77486170208903</v>
      </c>
      <c r="U212" s="43">
        <v>158.47183596863093</v>
      </c>
      <c r="V212" s="43">
        <v>162.7117955625659</v>
      </c>
      <c r="W212" s="43">
        <v>139.22163970925237</v>
      </c>
      <c r="X212" s="43">
        <v>151.77429935561025</v>
      </c>
      <c r="Y212" s="43">
        <v>123.76075482594673</v>
      </c>
      <c r="Z212" s="43">
        <v>119.10524913064111</v>
      </c>
      <c r="AA212" s="43">
        <v>140.01606832518337</v>
      </c>
      <c r="AB212" s="44">
        <v>3.3968168392126907</v>
      </c>
      <c r="AC212" s="44">
        <v>9.8548768140398479</v>
      </c>
      <c r="AD212" s="44">
        <v>5.793765174192389</v>
      </c>
      <c r="AE212" s="44">
        <v>-1.3105051439434745</v>
      </c>
      <c r="AF212" s="44">
        <v>6.0896362826465822</v>
      </c>
      <c r="AG212" s="44">
        <v>8.9890550552630621</v>
      </c>
      <c r="AH212" s="44">
        <v>11.345445502886786</v>
      </c>
      <c r="AI212" s="44">
        <v>3.9983406727105875</v>
      </c>
      <c r="AJ212" s="44">
        <v>11.773311045284185</v>
      </c>
      <c r="AK212" s="44">
        <v>18.818596711864856</v>
      </c>
      <c r="AL212" s="44">
        <v>21.056013284371588</v>
      </c>
      <c r="AM212" s="44">
        <v>3.7198643864688741</v>
      </c>
      <c r="AN212" s="44">
        <v>4.2581182443916843</v>
      </c>
      <c r="AO212" s="44">
        <v>20.103823253920527</v>
      </c>
      <c r="AP212" s="44">
        <v>22.717884827045552</v>
      </c>
      <c r="AQ212" s="44">
        <v>6.7461450638616194</v>
      </c>
      <c r="AR212" s="44">
        <v>25.109313875873095</v>
      </c>
      <c r="AS212" s="44">
        <v>34.103023335207716</v>
      </c>
      <c r="AT212" s="44">
        <v>36.853018221074962</v>
      </c>
      <c r="AU212" s="44">
        <v>17.9835030498934</v>
      </c>
      <c r="AV212" s="44">
        <v>10.047480251784634</v>
      </c>
      <c r="AW212" s="44">
        <v>30.885666717839989</v>
      </c>
      <c r="AX212" s="44">
        <v>27.430778691808499</v>
      </c>
      <c r="AY212" s="44">
        <v>17.091605576093237</v>
      </c>
      <c r="AZ212" s="44">
        <v>2.6917576755146388</v>
      </c>
      <c r="BA212" s="44">
        <v>9.7153284671532614</v>
      </c>
      <c r="BB212" s="44">
        <v>3.1636073524447195</v>
      </c>
      <c r="BC212" s="44">
        <v>-2.4040183157731931</v>
      </c>
      <c r="BD212" s="44">
        <v>6.7288908514459234</v>
      </c>
      <c r="BE212" s="44">
        <v>6.6764085736417345</v>
      </c>
      <c r="BF212" s="44">
        <v>13.267609600034834</v>
      </c>
      <c r="BG212" s="44">
        <v>2.9308318202239336</v>
      </c>
      <c r="BH212" s="44">
        <v>20.192145718246589</v>
      </c>
      <c r="BI212" s="44">
        <v>24.233123469959207</v>
      </c>
      <c r="BJ212" s="44">
        <v>29.442775324602021</v>
      </c>
      <c r="BK212" s="44">
        <v>10.68889106544666</v>
      </c>
      <c r="BL212" s="44">
        <v>25.395045583559494</v>
      </c>
      <c r="BM212" s="44">
        <v>34.35978041381167</v>
      </c>
      <c r="BN212" s="44">
        <v>51.764832102273608</v>
      </c>
      <c r="BO212" s="44">
        <v>10.194154891216867</v>
      </c>
      <c r="BP212" s="44">
        <v>31.773663483525706</v>
      </c>
      <c r="BQ212" s="44">
        <v>36.72442063011141</v>
      </c>
      <c r="BR212" s="44">
        <v>43.260527914294244</v>
      </c>
      <c r="BS212" s="44">
        <v>23.327110350607192</v>
      </c>
      <c r="BT212" s="44">
        <v>32.099585956381851</v>
      </c>
      <c r="BU212" s="44">
        <v>44.029615908483024</v>
      </c>
      <c r="BV212" s="44">
        <v>55.122554710014086</v>
      </c>
      <c r="BW212" s="44">
        <v>18.934467526564092</v>
      </c>
      <c r="BX212" s="44">
        <v>2.7804987634506828</v>
      </c>
      <c r="BY212" s="44">
        <v>0.98741672165152172</v>
      </c>
      <c r="BZ212" s="44">
        <v>0.22162177205628464</v>
      </c>
      <c r="CA212" s="44">
        <v>-0.83092563591493629</v>
      </c>
      <c r="CB212" s="44">
        <v>0.65937666781664728</v>
      </c>
      <c r="CC212" s="44">
        <v>0.38013555379905367</v>
      </c>
      <c r="CD212" s="44">
        <v>1.1454946296486801</v>
      </c>
      <c r="CE212" s="44">
        <v>0.21737905439343233</v>
      </c>
      <c r="CF212" s="44">
        <v>10.856151007605732</v>
      </c>
      <c r="CG212" s="44">
        <v>6.418229192697388</v>
      </c>
      <c r="CH212" s="44">
        <v>1.1626969383844554</v>
      </c>
      <c r="CI212" s="44">
        <v>1.3389121775800328</v>
      </c>
      <c r="CJ212" s="44">
        <v>0.28874999436770415</v>
      </c>
      <c r="CK212" s="44">
        <v>0.32244268654745178</v>
      </c>
      <c r="CL212" s="44">
        <v>1.1342607110764296</v>
      </c>
      <c r="CM212" s="44">
        <v>0.1908593069522686</v>
      </c>
      <c r="CN212" s="44">
        <v>1.946161427177604</v>
      </c>
      <c r="CO212" s="44">
        <v>0.89821182407222844</v>
      </c>
      <c r="CP212" s="44">
        <v>9.1663891850039536E-2</v>
      </c>
      <c r="CQ212" s="44">
        <v>-1.4892821491130537</v>
      </c>
      <c r="CR212" s="44">
        <v>0.56202469567619873</v>
      </c>
      <c r="CS212" s="44">
        <v>0.2811510139876397</v>
      </c>
      <c r="CT212" s="44">
        <v>1.4425765851918246</v>
      </c>
      <c r="CU212" s="44">
        <v>0.15981556551272619</v>
      </c>
      <c r="CV212" s="44">
        <v>19.108178947427863</v>
      </c>
      <c r="CW212" s="44">
        <v>8.5042074695718384</v>
      </c>
      <c r="CX212" s="44">
        <v>1.4066713148776515</v>
      </c>
      <c r="CY212" s="44">
        <v>4.3202985909709497</v>
      </c>
      <c r="CZ212" s="44">
        <v>1.8223114103963092</v>
      </c>
      <c r="DA212" s="44">
        <v>0.52746125758460416</v>
      </c>
      <c r="DB212" s="44">
        <v>2.29238906060101</v>
      </c>
      <c r="DC212" s="44">
        <v>0.23483984342549841</v>
      </c>
      <c r="DD212" s="45">
        <v>4466</v>
      </c>
      <c r="DE212" s="45">
        <v>29138</v>
      </c>
      <c r="DF212" s="44">
        <v>-18.503649635036503</v>
      </c>
      <c r="DG212" s="44">
        <v>-4.5125348189415053</v>
      </c>
      <c r="DH212" s="45">
        <v>136</v>
      </c>
      <c r="DI212" s="45">
        <v>1696</v>
      </c>
      <c r="DJ212" s="44">
        <v>-36.448598130841127</v>
      </c>
      <c r="DK212" s="44">
        <v>18.270571827057182</v>
      </c>
    </row>
    <row r="213" spans="1:115" x14ac:dyDescent="0.2">
      <c r="A213" s="42">
        <v>2022</v>
      </c>
      <c r="B213" s="42" t="s">
        <v>168</v>
      </c>
      <c r="C213" s="42" t="s">
        <v>47</v>
      </c>
      <c r="D213" s="43">
        <v>94.26411932709911</v>
      </c>
      <c r="E213" s="43">
        <v>101.71551052822304</v>
      </c>
      <c r="F213" s="43">
        <v>97.998636580689578</v>
      </c>
      <c r="G213" s="43">
        <v>93.417178396243955</v>
      </c>
      <c r="H213" s="43">
        <v>97.920396310553429</v>
      </c>
      <c r="I213" s="43">
        <v>88.621146947433857</v>
      </c>
      <c r="J213" s="43">
        <v>84.83165323371874</v>
      </c>
      <c r="K213" s="43">
        <v>104.9724641396335</v>
      </c>
      <c r="L213" s="43">
        <v>126.52165153381276</v>
      </c>
      <c r="M213" s="43">
        <v>137.20917489176622</v>
      </c>
      <c r="N213" s="43">
        <v>147.42275357376346</v>
      </c>
      <c r="O213" s="43">
        <v>117.20087489474132</v>
      </c>
      <c r="P213" s="43">
        <v>129.55282889140051</v>
      </c>
      <c r="Q213" s="43">
        <v>116.15712664987107</v>
      </c>
      <c r="R213" s="43">
        <v>109.67134723989392</v>
      </c>
      <c r="S213" s="43">
        <v>115.6847081844078</v>
      </c>
      <c r="T213" s="43">
        <v>152.80496244885845</v>
      </c>
      <c r="U213" s="43">
        <v>168.25986330925576</v>
      </c>
      <c r="V213" s="43">
        <v>182.78284635573416</v>
      </c>
      <c r="W213" s="43">
        <v>142.87007221134172</v>
      </c>
      <c r="X213" s="43">
        <v>148.04895968696798</v>
      </c>
      <c r="Y213" s="43">
        <v>142.19669212277887</v>
      </c>
      <c r="Z213" s="43">
        <v>115.84530065789139</v>
      </c>
      <c r="AA213" s="43">
        <v>139.88339003517544</v>
      </c>
      <c r="AB213" s="44">
        <v>3.0337871358051993</v>
      </c>
      <c r="AC213" s="44">
        <v>10.322796454256554</v>
      </c>
      <c r="AD213" s="44">
        <v>4.8971419182136211</v>
      </c>
      <c r="AE213" s="44">
        <v>-0.60600246588071727</v>
      </c>
      <c r="AF213" s="44">
        <v>0.62873903324729419</v>
      </c>
      <c r="AG213" s="44">
        <v>8.9788064155762015</v>
      </c>
      <c r="AH213" s="44">
        <v>9.7212749509275618</v>
      </c>
      <c r="AI213" s="44">
        <v>3.1072113721577699</v>
      </c>
      <c r="AJ213" s="44">
        <v>10.885345909809452</v>
      </c>
      <c r="AK213" s="44">
        <v>15.435674745738304</v>
      </c>
      <c r="AL213" s="44">
        <v>31.794047199520435</v>
      </c>
      <c r="AM213" s="44">
        <v>3.4845419432685265</v>
      </c>
      <c r="AN213" s="44">
        <v>-1.7282276028637966</v>
      </c>
      <c r="AO213" s="44">
        <v>19.175865567629401</v>
      </c>
      <c r="AP213" s="44">
        <v>25.113151656421163</v>
      </c>
      <c r="AQ213" s="44">
        <v>14.40669661438756</v>
      </c>
      <c r="AR213" s="44">
        <v>24.886530765948468</v>
      </c>
      <c r="AS213" s="44">
        <v>30.963049467690617</v>
      </c>
      <c r="AT213" s="44">
        <v>49.739620905544911</v>
      </c>
      <c r="AU213" s="44">
        <v>18.231325520910801</v>
      </c>
      <c r="AV213" s="44">
        <v>5.2844680424275037</v>
      </c>
      <c r="AW213" s="44">
        <v>30.713101843665271</v>
      </c>
      <c r="AX213" s="44">
        <v>30.03086808511668</v>
      </c>
      <c r="AY213" s="44">
        <v>26.292337903120867</v>
      </c>
      <c r="AZ213" s="44">
        <v>2.7346503418264945</v>
      </c>
      <c r="BA213" s="44">
        <v>9.7924764757110196</v>
      </c>
      <c r="BB213" s="44">
        <v>3.3807424917277951</v>
      </c>
      <c r="BC213" s="44">
        <v>-2.1824131686100756</v>
      </c>
      <c r="BD213" s="44">
        <v>5.9445048843489001</v>
      </c>
      <c r="BE213" s="44">
        <v>6.9648253542344385</v>
      </c>
      <c r="BF213" s="44">
        <v>12.805471778883938</v>
      </c>
      <c r="BG213" s="44">
        <v>2.9532259481631407</v>
      </c>
      <c r="BH213" s="44">
        <v>18.851929803890034</v>
      </c>
      <c r="BI213" s="44">
        <v>22.923802681768034</v>
      </c>
      <c r="BJ213" s="44">
        <v>29.786299583087541</v>
      </c>
      <c r="BK213" s="44">
        <v>9.6996596088099416</v>
      </c>
      <c r="BL213" s="44">
        <v>21.417715709067387</v>
      </c>
      <c r="BM213" s="44">
        <v>31.969615025890484</v>
      </c>
      <c r="BN213" s="44">
        <v>47.505461330438756</v>
      </c>
      <c r="BO213" s="44">
        <v>10.734594103097983</v>
      </c>
      <c r="BP213" s="44">
        <v>30.767871130593228</v>
      </c>
      <c r="BQ213" s="44">
        <v>35.854770572984229</v>
      </c>
      <c r="BR213" s="44">
        <v>44.222848839920424</v>
      </c>
      <c r="BS213" s="44">
        <v>22.617205640944071</v>
      </c>
      <c r="BT213" s="44">
        <v>28.105605098196264</v>
      </c>
      <c r="BU213" s="44">
        <v>41.91300963306648</v>
      </c>
      <c r="BV213" s="44">
        <v>51.079111786395437</v>
      </c>
      <c r="BW213" s="44">
        <v>19.889797783823138</v>
      </c>
      <c r="BX213" s="44">
        <v>2.7307249784961707</v>
      </c>
      <c r="BY213" s="44">
        <v>1.0261865128872831</v>
      </c>
      <c r="BZ213" s="44">
        <v>0.1922786823962829</v>
      </c>
      <c r="CA213" s="44">
        <v>-0.60236545344842585</v>
      </c>
      <c r="CB213" s="44">
        <v>0.49247453565901061</v>
      </c>
      <c r="CC213" s="44">
        <v>0.3840372051884392</v>
      </c>
      <c r="CD213" s="44">
        <v>1.0952609466976213</v>
      </c>
      <c r="CE213" s="44">
        <v>0.14285254911595954</v>
      </c>
      <c r="CF213" s="44">
        <v>10.181780298122913</v>
      </c>
      <c r="CG213" s="44">
        <v>5.5403352779393105</v>
      </c>
      <c r="CH213" s="44">
        <v>1.6759923819137867</v>
      </c>
      <c r="CI213" s="44">
        <v>1.3414258596671726</v>
      </c>
      <c r="CJ213" s="44">
        <v>-6.7361413485997057E-2</v>
      </c>
      <c r="CK213" s="44">
        <v>0.33937914246497042</v>
      </c>
      <c r="CL213" s="44">
        <v>1.0706656921270252</v>
      </c>
      <c r="CM213" s="44">
        <v>0.28134335749664247</v>
      </c>
      <c r="CN213" s="44">
        <v>2.175334760076431</v>
      </c>
      <c r="CO213" s="44">
        <v>0.91455627888888413</v>
      </c>
      <c r="CP213" s="44">
        <v>0.10714772820086541</v>
      </c>
      <c r="CQ213" s="44">
        <v>-1.2513459845280444</v>
      </c>
      <c r="CR213" s="44">
        <v>0.55364026414165479</v>
      </c>
      <c r="CS213" s="44">
        <v>0.2940344675687927</v>
      </c>
      <c r="CT213" s="44">
        <v>1.399757845335811</v>
      </c>
      <c r="CU213" s="44">
        <v>0.15754416046846725</v>
      </c>
      <c r="CV213" s="44">
        <v>17.834676580963741</v>
      </c>
      <c r="CW213" s="44">
        <v>8.0642349944882596</v>
      </c>
      <c r="CX213" s="44">
        <v>1.4471462703778359</v>
      </c>
      <c r="CY213" s="44">
        <v>3.913036526696656</v>
      </c>
      <c r="CZ213" s="44">
        <v>1.5505884860297865</v>
      </c>
      <c r="DA213" s="44">
        <v>0.50041906465978836</v>
      </c>
      <c r="DB213" s="44">
        <v>2.1167220892948597</v>
      </c>
      <c r="DC213" s="44">
        <v>0.24252914941655573</v>
      </c>
      <c r="DD213" s="45">
        <v>4573</v>
      </c>
      <c r="DE213" s="45">
        <v>33711</v>
      </c>
      <c r="DF213" s="44">
        <v>-12.461715160796327</v>
      </c>
      <c r="DG213" s="44">
        <v>-5.6744732645009677</v>
      </c>
      <c r="DH213" s="45">
        <v>308</v>
      </c>
      <c r="DI213" s="45">
        <v>2004</v>
      </c>
      <c r="DJ213" s="44">
        <v>28.333333333333343</v>
      </c>
      <c r="DK213" s="44">
        <v>19.713261648745515</v>
      </c>
    </row>
    <row r="214" spans="1:115" x14ac:dyDescent="0.2">
      <c r="A214" s="42">
        <v>2022</v>
      </c>
      <c r="B214" s="42" t="s">
        <v>169</v>
      </c>
      <c r="C214" s="42" t="s">
        <v>47</v>
      </c>
      <c r="D214" s="43">
        <v>94.914923980100014</v>
      </c>
      <c r="E214" s="43">
        <v>101.94989938241621</v>
      </c>
      <c r="F214" s="43">
        <v>99.035508804864563</v>
      </c>
      <c r="G214" s="43">
        <v>94.095652820928237</v>
      </c>
      <c r="H214" s="43">
        <v>98.10597829216951</v>
      </c>
      <c r="I214" s="43">
        <v>88.299210591751404</v>
      </c>
      <c r="J214" s="43">
        <v>85.573416063040526</v>
      </c>
      <c r="K214" s="43">
        <v>107.43148053337883</v>
      </c>
      <c r="L214" s="43">
        <v>128.17818364076493</v>
      </c>
      <c r="M214" s="43">
        <v>151.93737146436709</v>
      </c>
      <c r="N214" s="43">
        <v>136.98276718642123</v>
      </c>
      <c r="O214" s="43">
        <v>109.39142264940358</v>
      </c>
      <c r="P214" s="43">
        <v>128.78078284851509</v>
      </c>
      <c r="Q214" s="43">
        <v>101.43315489313886</v>
      </c>
      <c r="R214" s="43">
        <v>112.9095264677163</v>
      </c>
      <c r="S214" s="43">
        <v>114.56575472873429</v>
      </c>
      <c r="T214" s="43">
        <v>157.43119303988345</v>
      </c>
      <c r="U214" s="43">
        <v>188.29570914776056</v>
      </c>
      <c r="V214" s="43">
        <v>171.99729051821754</v>
      </c>
      <c r="W214" s="43">
        <v>136.91034121915237</v>
      </c>
      <c r="X214" s="43">
        <v>149.4886567219645</v>
      </c>
      <c r="Y214" s="43">
        <v>126.15200687109589</v>
      </c>
      <c r="Z214" s="43">
        <v>121.07016901756234</v>
      </c>
      <c r="AA214" s="43">
        <v>140.34284127186319</v>
      </c>
      <c r="AB214" s="44">
        <v>3.0295407634968408</v>
      </c>
      <c r="AC214" s="44">
        <v>11.539629517157589</v>
      </c>
      <c r="AD214" s="44">
        <v>6.030092035693535</v>
      </c>
      <c r="AE214" s="44">
        <v>-0.46781058899890704</v>
      </c>
      <c r="AF214" s="44">
        <v>-2.329750001269193</v>
      </c>
      <c r="AG214" s="44">
        <v>7.2682086722339667</v>
      </c>
      <c r="AH214" s="44">
        <v>9.3825829063444175</v>
      </c>
      <c r="AI214" s="44">
        <v>5.3138731955329588</v>
      </c>
      <c r="AJ214" s="44">
        <v>7.9585996519984104</v>
      </c>
      <c r="AK214" s="44">
        <v>8.8682613444757585</v>
      </c>
      <c r="AL214" s="44">
        <v>20.865503638271864</v>
      </c>
      <c r="AM214" s="44">
        <v>5.2677116426655957</v>
      </c>
      <c r="AN214" s="44">
        <v>-5.3351219910968029</v>
      </c>
      <c r="AO214" s="44">
        <v>5.3270838429731349</v>
      </c>
      <c r="AP214" s="44">
        <v>24.41684149825425</v>
      </c>
      <c r="AQ214" s="44">
        <v>10.478181996560455</v>
      </c>
      <c r="AR214" s="44">
        <v>22.497896836699425</v>
      </c>
      <c r="AS214" s="44">
        <v>24.325111768724138</v>
      </c>
      <c r="AT214" s="44">
        <v>37.682692563712237</v>
      </c>
      <c r="AU214" s="44">
        <v>21.421298503047169</v>
      </c>
      <c r="AV214" s="44">
        <v>2.5061306217906587</v>
      </c>
      <c r="AW214" s="44">
        <v>16.541009518892835</v>
      </c>
      <c r="AX214" s="44">
        <v>30.899656091229467</v>
      </c>
      <c r="AY214" s="44">
        <v>22.863931954074836</v>
      </c>
      <c r="AZ214" s="44">
        <v>2.7677132329754883</v>
      </c>
      <c r="BA214" s="44">
        <v>9.9878505237103177</v>
      </c>
      <c r="BB214" s="44">
        <v>3.6755927964556179</v>
      </c>
      <c r="BC214" s="44">
        <v>-1.9932948982776089</v>
      </c>
      <c r="BD214" s="44">
        <v>4.974947636464977</v>
      </c>
      <c r="BE214" s="44">
        <v>6.9989661946048498</v>
      </c>
      <c r="BF214" s="44">
        <v>12.406708441644444</v>
      </c>
      <c r="BG214" s="44">
        <v>3.2196473230975409</v>
      </c>
      <c r="BH214" s="44">
        <v>17.432342335553773</v>
      </c>
      <c r="BI214" s="44">
        <v>20.833001220889713</v>
      </c>
      <c r="BJ214" s="44">
        <v>28.636029517175054</v>
      </c>
      <c r="BK214" s="44">
        <v>9.2037574206107244</v>
      </c>
      <c r="BL214" s="44">
        <v>17.901562820015027</v>
      </c>
      <c r="BM214" s="44">
        <v>28.383542102023895</v>
      </c>
      <c r="BN214" s="44">
        <v>44.227648078963441</v>
      </c>
      <c r="BO214" s="44">
        <v>10.704780560643169</v>
      </c>
      <c r="BP214" s="44">
        <v>29.668013666180968</v>
      </c>
      <c r="BQ214" s="44">
        <v>34.113113917261572</v>
      </c>
      <c r="BR214" s="44">
        <v>43.359901762283862</v>
      </c>
      <c r="BS214" s="44">
        <v>22.479629487941931</v>
      </c>
      <c r="BT214" s="44">
        <v>24.680356606775455</v>
      </c>
      <c r="BU214" s="44">
        <v>38.448187266005782</v>
      </c>
      <c r="BV214" s="44">
        <v>48.186992340444675</v>
      </c>
      <c r="BW214" s="44">
        <v>20.241005623934093</v>
      </c>
      <c r="BX214" s="44">
        <v>2.6181502455881027</v>
      </c>
      <c r="BY214" s="44">
        <v>1.3040282909510157</v>
      </c>
      <c r="BZ214" s="44">
        <v>0.2489434519733934</v>
      </c>
      <c r="CA214" s="44">
        <v>-0.72403667761768675</v>
      </c>
      <c r="CB214" s="44">
        <v>0.1972225575724523</v>
      </c>
      <c r="CC214" s="44">
        <v>0.3213677140790675</v>
      </c>
      <c r="CD214" s="44">
        <v>0.97245758888458511</v>
      </c>
      <c r="CE214" s="44">
        <v>0.29816731974527583</v>
      </c>
      <c r="CF214" s="44">
        <v>7.4034855205303209</v>
      </c>
      <c r="CG214" s="44">
        <v>3.3809304419444492</v>
      </c>
      <c r="CH214" s="44">
        <v>1.0364474376573496</v>
      </c>
      <c r="CI214" s="44">
        <v>1.6931387940663847</v>
      </c>
      <c r="CJ214" s="44">
        <v>-0.44487974140591097</v>
      </c>
      <c r="CK214" s="44">
        <v>8.7001652081726291E-2</v>
      </c>
      <c r="CL214" s="44">
        <v>1.4476981890977045</v>
      </c>
      <c r="CM214" s="44">
        <v>0.20314874708861833</v>
      </c>
      <c r="CN214" s="44">
        <v>2.1009296600814071</v>
      </c>
      <c r="CO214" s="44">
        <v>0.95817967324901476</v>
      </c>
      <c r="CP214" s="44">
        <v>0.13021247537388539</v>
      </c>
      <c r="CQ214" s="44">
        <v>-1.3242830697294412</v>
      </c>
      <c r="CR214" s="44">
        <v>0.51249946194753415</v>
      </c>
      <c r="CS214" s="44">
        <v>0.29709596868270094</v>
      </c>
      <c r="CT214" s="44">
        <v>1.3539302831240028</v>
      </c>
      <c r="CU214" s="44">
        <v>0.17329486743371036</v>
      </c>
      <c r="CV214" s="44">
        <v>16.45348674216736</v>
      </c>
      <c r="CW214" s="44">
        <v>7.4539731902773063</v>
      </c>
      <c r="CX214" s="44">
        <v>1.3934224193898068</v>
      </c>
      <c r="CY214" s="44">
        <v>3.5932522543882226</v>
      </c>
      <c r="CZ214" s="44">
        <v>1.3004994149787599</v>
      </c>
      <c r="DA214" s="44">
        <v>0.44530532245036064</v>
      </c>
      <c r="DB214" s="44">
        <v>2.0296327981378233</v>
      </c>
      <c r="DC214" s="44">
        <v>0.23740134254508174</v>
      </c>
      <c r="DD214" s="45">
        <v>4392</v>
      </c>
      <c r="DE214" s="45">
        <v>38103</v>
      </c>
      <c r="DF214" s="44">
        <v>-12.960760998810938</v>
      </c>
      <c r="DG214" s="44">
        <v>-6.5759470393527035</v>
      </c>
      <c r="DH214" s="45">
        <v>205</v>
      </c>
      <c r="DI214" s="45">
        <v>2209</v>
      </c>
      <c r="DJ214" s="44">
        <v>-13.135593220338981</v>
      </c>
      <c r="DK214" s="44">
        <v>15.654450261780095</v>
      </c>
    </row>
    <row r="215" spans="1:115" x14ac:dyDescent="0.2">
      <c r="A215" s="42">
        <v>2022</v>
      </c>
      <c r="B215" s="42" t="s">
        <v>170</v>
      </c>
      <c r="C215" s="42" t="s">
        <v>47</v>
      </c>
      <c r="D215" s="43">
        <v>95.195455188299007</v>
      </c>
      <c r="E215" s="43">
        <v>102.95530420435004</v>
      </c>
      <c r="F215" s="43">
        <v>98.443026919054546</v>
      </c>
      <c r="G215" s="43">
        <v>94.398107744161152</v>
      </c>
      <c r="H215" s="43">
        <v>97.18611529927675</v>
      </c>
      <c r="I215" s="43">
        <v>89.559320452070068</v>
      </c>
      <c r="J215" s="43">
        <v>86.133546603864133</v>
      </c>
      <c r="K215" s="43">
        <v>107.14651639404988</v>
      </c>
      <c r="L215" s="43">
        <v>127.33352329362442</v>
      </c>
      <c r="M215" s="43">
        <v>141.47650907203987</v>
      </c>
      <c r="N215" s="43">
        <v>126.81049465054535</v>
      </c>
      <c r="O215" s="43">
        <v>115.40894420968371</v>
      </c>
      <c r="P215" s="43">
        <v>136.75908002711364</v>
      </c>
      <c r="Q215" s="43">
        <v>108.83142861273632</v>
      </c>
      <c r="R215" s="43">
        <v>121.45033268694938</v>
      </c>
      <c r="S215" s="43">
        <v>111.27169333224573</v>
      </c>
      <c r="T215" s="43">
        <v>157.94778256719582</v>
      </c>
      <c r="U215" s="43">
        <v>178.1640118132442</v>
      </c>
      <c r="V215" s="43">
        <v>160.92740038341569</v>
      </c>
      <c r="W215" s="43">
        <v>145.62773650725757</v>
      </c>
      <c r="X215" s="43">
        <v>159.11299624732339</v>
      </c>
      <c r="Y215" s="43">
        <v>136.05447582205926</v>
      </c>
      <c r="Z215" s="43">
        <v>130.46464089477837</v>
      </c>
      <c r="AA215" s="43">
        <v>137.52022473808287</v>
      </c>
      <c r="AB215" s="44">
        <v>2.5912668598080391</v>
      </c>
      <c r="AC215" s="44">
        <v>11.802136709199896</v>
      </c>
      <c r="AD215" s="44">
        <v>5.5124110314396013</v>
      </c>
      <c r="AE215" s="44">
        <v>-0.24329108852424453</v>
      </c>
      <c r="AF215" s="44">
        <v>-5.7423607944222521</v>
      </c>
      <c r="AG215" s="44">
        <v>8.1497148207291481</v>
      </c>
      <c r="AH215" s="44">
        <v>7.6461198247773421</v>
      </c>
      <c r="AI215" s="44">
        <v>4.2297389899247362</v>
      </c>
      <c r="AJ215" s="44">
        <v>3.6811576609377505</v>
      </c>
      <c r="AK215" s="44">
        <v>11.017846240746753</v>
      </c>
      <c r="AL215" s="44">
        <v>19.595895194111137</v>
      </c>
      <c r="AM215" s="44">
        <v>-3.8083033601909566</v>
      </c>
      <c r="AN215" s="44">
        <v>-12.362178304269911</v>
      </c>
      <c r="AO215" s="44">
        <v>5.0607873780409651</v>
      </c>
      <c r="AP215" s="44">
        <v>14.132285365425211</v>
      </c>
      <c r="AQ215" s="44">
        <v>5.4621110384175386</v>
      </c>
      <c r="AR215" s="44">
        <v>19.17048374142518</v>
      </c>
      <c r="AS215" s="44">
        <v>27.130475055219328</v>
      </c>
      <c r="AT215" s="44">
        <v>36.415440414541081</v>
      </c>
      <c r="AU215" s="44">
        <v>13.306816004148603</v>
      </c>
      <c r="AV215" s="44">
        <v>-3.5933548441862362</v>
      </c>
      <c r="AW215" s="44">
        <v>16.70030471253996</v>
      </c>
      <c r="AX215" s="44">
        <v>24.623325542586507</v>
      </c>
      <c r="AY215" s="44">
        <v>17.875481842012352</v>
      </c>
      <c r="AZ215" s="44">
        <v>2.7498089170676865</v>
      </c>
      <c r="BA215" s="44">
        <v>10.171554913510384</v>
      </c>
      <c r="BB215" s="44">
        <v>3.8593600713239695</v>
      </c>
      <c r="BC215" s="44">
        <v>-1.8192973508205035</v>
      </c>
      <c r="BD215" s="44">
        <v>3.8242596068085222</v>
      </c>
      <c r="BE215" s="44">
        <v>7.1159931119685327</v>
      </c>
      <c r="BF215" s="44">
        <v>11.899861542398327</v>
      </c>
      <c r="BG215" s="44">
        <v>3.3227948754669834</v>
      </c>
      <c r="BH215" s="44">
        <v>15.798881953649847</v>
      </c>
      <c r="BI215" s="44">
        <v>19.659246015905762</v>
      </c>
      <c r="BJ215" s="44">
        <v>27.662873533989195</v>
      </c>
      <c r="BK215" s="44">
        <v>7.7150964666528488</v>
      </c>
      <c r="BL215" s="44">
        <v>13.93662565835918</v>
      </c>
      <c r="BM215" s="44">
        <v>25.433867358492222</v>
      </c>
      <c r="BN215" s="44">
        <v>39.932752713883836</v>
      </c>
      <c r="BO215" s="44">
        <v>10.150181509508883</v>
      </c>
      <c r="BP215" s="44">
        <v>28.401872922838379</v>
      </c>
      <c r="BQ215" s="44">
        <v>33.256796777827603</v>
      </c>
      <c r="BR215" s="44">
        <v>42.590487044716575</v>
      </c>
      <c r="BS215" s="44">
        <v>21.416261577582183</v>
      </c>
      <c r="BT215" s="44">
        <v>20.962026065294314</v>
      </c>
      <c r="BU215" s="44">
        <v>35.659657790338329</v>
      </c>
      <c r="BV215" s="44">
        <v>44.898047897639557</v>
      </c>
      <c r="BW215" s="44">
        <v>19.986408220592722</v>
      </c>
      <c r="BX215" s="44">
        <v>1.9636163736898264</v>
      </c>
      <c r="BY215" s="44">
        <v>1.3049280995056318</v>
      </c>
      <c r="BZ215" s="44">
        <v>0.22897443139403564</v>
      </c>
      <c r="CA215" s="44">
        <v>-0.39225033937716136</v>
      </c>
      <c r="CB215" s="44">
        <v>-0.48091599411931513</v>
      </c>
      <c r="CC215" s="44">
        <v>0.35304478219561758</v>
      </c>
      <c r="CD215" s="44">
        <v>0.70666241007098873</v>
      </c>
      <c r="CE215" s="44">
        <v>0.24317298402002913</v>
      </c>
      <c r="CF215" s="44">
        <v>2.4229037115558971</v>
      </c>
      <c r="CG215" s="44">
        <v>3.7907878127431487</v>
      </c>
      <c r="CH215" s="44">
        <v>0.9276376942429142</v>
      </c>
      <c r="CI215" s="44">
        <v>-1.7190617156506711</v>
      </c>
      <c r="CJ215" s="44">
        <v>-1.1943311684451601</v>
      </c>
      <c r="CK215" s="44">
        <v>8.3913300716034422E-2</v>
      </c>
      <c r="CL215" s="44">
        <v>0.44807210789240814</v>
      </c>
      <c r="CM215" s="44">
        <v>8.5885680057222857E-2</v>
      </c>
      <c r="CN215" s="44">
        <v>2.1517602225124519</v>
      </c>
      <c r="CO215" s="44">
        <v>0.99108339709801807</v>
      </c>
      <c r="CP215" s="44">
        <v>0.14021039764579923</v>
      </c>
      <c r="CQ215" s="44">
        <v>-1.0893431995481828</v>
      </c>
      <c r="CR215" s="44">
        <v>0.33489549665973412</v>
      </c>
      <c r="CS215" s="44">
        <v>0.30275708824110753</v>
      </c>
      <c r="CT215" s="44">
        <v>1.2887442351522411</v>
      </c>
      <c r="CU215" s="44">
        <v>0.18341280726373452</v>
      </c>
      <c r="CV215" s="44">
        <v>14.720073781037629</v>
      </c>
      <c r="CW215" s="44">
        <v>7.0193616790947253</v>
      </c>
      <c r="CX215" s="44">
        <v>1.3382044673830698</v>
      </c>
      <c r="CY215" s="44">
        <v>2.9838656627256741</v>
      </c>
      <c r="CZ215" s="44">
        <v>0.97262485265606469</v>
      </c>
      <c r="DA215" s="44">
        <v>0.40239892539006622</v>
      </c>
      <c r="DB215" s="44">
        <v>1.7799053977782038</v>
      </c>
      <c r="DC215" s="44">
        <v>0.22371279600982205</v>
      </c>
      <c r="DD215" s="45">
        <v>4177</v>
      </c>
      <c r="DE215" s="45">
        <v>42280</v>
      </c>
      <c r="DF215" s="44">
        <v>-22.346160996467745</v>
      </c>
      <c r="DG215" s="44">
        <v>-8.4134823672125432</v>
      </c>
      <c r="DH215" s="45">
        <v>247</v>
      </c>
      <c r="DI215" s="45">
        <v>2456</v>
      </c>
      <c r="DJ215" s="44">
        <v>9.777777777777775</v>
      </c>
      <c r="DK215" s="44">
        <v>15.035128805620612</v>
      </c>
    </row>
    <row r="216" spans="1:115" x14ac:dyDescent="0.2">
      <c r="A216" s="42">
        <v>2022</v>
      </c>
      <c r="B216" s="42" t="s">
        <v>171</v>
      </c>
      <c r="C216" s="42" t="s">
        <v>47</v>
      </c>
      <c r="D216" s="43">
        <v>96.397016172867183</v>
      </c>
      <c r="E216" s="43">
        <v>102.96764046103668</v>
      </c>
      <c r="F216" s="43">
        <v>96.963133431926465</v>
      </c>
      <c r="G216" s="43">
        <v>95.56381942745314</v>
      </c>
      <c r="H216" s="43">
        <v>95.835239411419664</v>
      </c>
      <c r="I216" s="43">
        <v>92.749971736142342</v>
      </c>
      <c r="J216" s="43">
        <v>91.501659590671693</v>
      </c>
      <c r="K216" s="43">
        <v>105.87858606615401</v>
      </c>
      <c r="L216" s="43">
        <v>125.13631134586633</v>
      </c>
      <c r="M216" s="43">
        <v>127.17666422256546</v>
      </c>
      <c r="N216" s="43">
        <v>118.39030367942583</v>
      </c>
      <c r="O216" s="43">
        <v>120.57709719488341</v>
      </c>
      <c r="P216" s="43">
        <v>140.68868843291591</v>
      </c>
      <c r="Q216" s="43">
        <v>121.08235582521864</v>
      </c>
      <c r="R216" s="43">
        <v>135.64055248398193</v>
      </c>
      <c r="S216" s="43">
        <v>111.22490683784922</v>
      </c>
      <c r="T216" s="43">
        <v>156.03645543094103</v>
      </c>
      <c r="U216" s="43">
        <v>163.38648866346722</v>
      </c>
      <c r="V216" s="43">
        <v>152.15266032353196</v>
      </c>
      <c r="W216" s="43">
        <v>150.99703745856721</v>
      </c>
      <c r="X216" s="43">
        <v>165.40619818695288</v>
      </c>
      <c r="Y216" s="43">
        <v>152.85392583643869</v>
      </c>
      <c r="Z216" s="43">
        <v>146.2970697495594</v>
      </c>
      <c r="AA216" s="43">
        <v>138.72801234676186</v>
      </c>
      <c r="AB216" s="44">
        <v>1.9166895364365999</v>
      </c>
      <c r="AC216" s="44">
        <v>10.42865648075011</v>
      </c>
      <c r="AD216" s="44">
        <v>4.2706143527562634</v>
      </c>
      <c r="AE216" s="44">
        <v>0.34664040147667219</v>
      </c>
      <c r="AF216" s="44">
        <v>-9.3698796928732513</v>
      </c>
      <c r="AG216" s="44">
        <v>6.286475748690612</v>
      </c>
      <c r="AH216" s="44">
        <v>5.6073249567384131</v>
      </c>
      <c r="AI216" s="44">
        <v>2.9290005294535515</v>
      </c>
      <c r="AJ216" s="44">
        <v>3.3526522230385325</v>
      </c>
      <c r="AK216" s="44">
        <v>10.106835075591469</v>
      </c>
      <c r="AL216" s="44">
        <v>3.9183888911374698</v>
      </c>
      <c r="AM216" s="44">
        <v>0.89165435397073889</v>
      </c>
      <c r="AN216" s="44">
        <v>-17.168958092826315</v>
      </c>
      <c r="AO216" s="44">
        <v>1.9570925050130805</v>
      </c>
      <c r="AP216" s="44">
        <v>11.183164935829094</v>
      </c>
      <c r="AQ216" s="44">
        <v>3.9071760135009237</v>
      </c>
      <c r="AR216" s="44">
        <v>18.830689604984418</v>
      </c>
      <c r="AS216" s="44">
        <v>27.488172309194958</v>
      </c>
      <c r="AT216" s="44">
        <v>19.222626633761219</v>
      </c>
      <c r="AU216" s="44">
        <v>17.173411538585871</v>
      </c>
      <c r="AV216" s="44">
        <v>-8.5504800197740209</v>
      </c>
      <c r="AW216" s="44">
        <v>14.614962881971106</v>
      </c>
      <c r="AX216" s="44">
        <v>22.743584021877528</v>
      </c>
      <c r="AY216" s="44">
        <v>16.679087623282118</v>
      </c>
      <c r="AZ216" s="44">
        <v>2.6717146987573326</v>
      </c>
      <c r="BA216" s="44">
        <v>10.195463283472472</v>
      </c>
      <c r="BB216" s="44">
        <v>3.896650307919014</v>
      </c>
      <c r="BC216" s="44">
        <v>-1.6222811122621139</v>
      </c>
      <c r="BD216" s="44">
        <v>2.5155269979916461</v>
      </c>
      <c r="BE216" s="44">
        <v>7.0357018027332963</v>
      </c>
      <c r="BF216" s="44">
        <v>11.249407583649784</v>
      </c>
      <c r="BG216" s="44">
        <v>3.2862860755201284</v>
      </c>
      <c r="BH216" s="44">
        <v>14.494124249333829</v>
      </c>
      <c r="BI216" s="44">
        <v>18.725125117665044</v>
      </c>
      <c r="BJ216" s="44">
        <v>25.201246158636948</v>
      </c>
      <c r="BK216" s="44">
        <v>7.0170395759353132</v>
      </c>
      <c r="BL216" s="44">
        <v>10.05458716461256</v>
      </c>
      <c r="BM216" s="44">
        <v>22.460969348779724</v>
      </c>
      <c r="BN216" s="44">
        <v>35.890373840187316</v>
      </c>
      <c r="BO216" s="44">
        <v>9.545099689853199</v>
      </c>
      <c r="BP216" s="44">
        <v>27.380248641874026</v>
      </c>
      <c r="BQ216" s="44">
        <v>32.675094554060479</v>
      </c>
      <c r="BR216" s="44">
        <v>40.089385522889501</v>
      </c>
      <c r="BS216" s="44">
        <v>20.974452326193283</v>
      </c>
      <c r="BT216" s="44">
        <v>17.244365241592586</v>
      </c>
      <c r="BU216" s="44">
        <v>32.967779491338931</v>
      </c>
      <c r="BV216" s="44">
        <v>41.8601879568496</v>
      </c>
      <c r="BW216" s="44">
        <v>19.659496462582517</v>
      </c>
      <c r="BX216" s="44">
        <v>1.352013958782734</v>
      </c>
      <c r="BY216" s="44">
        <v>0.95213736813766081</v>
      </c>
      <c r="BZ216" s="44">
        <v>0.28226200464058898</v>
      </c>
      <c r="CA216" s="44">
        <v>-7.5667587614410572E-2</v>
      </c>
      <c r="CB216" s="44">
        <v>-0.75655168167230979</v>
      </c>
      <c r="CC216" s="44">
        <v>0.27799467147720514</v>
      </c>
      <c r="CD216" s="44">
        <v>0.38800145536176872</v>
      </c>
      <c r="CE216" s="44">
        <v>0.28383772845223054</v>
      </c>
      <c r="CF216" s="44">
        <v>2.7978804709991101</v>
      </c>
      <c r="CG216" s="44">
        <v>3.4544976745064271</v>
      </c>
      <c r="CH216" s="44">
        <v>0.19228683966839177</v>
      </c>
      <c r="CI216" s="44">
        <v>0.23870032843038655</v>
      </c>
      <c r="CJ216" s="44">
        <v>-1.7365465086468306</v>
      </c>
      <c r="CK216" s="44">
        <v>4.0376694847024025E-2</v>
      </c>
      <c r="CL216" s="44">
        <v>0.49658160947180313</v>
      </c>
      <c r="CM216" s="44">
        <v>0.11198383272190764</v>
      </c>
      <c r="CN216" s="44">
        <v>1.9884540425689856</v>
      </c>
      <c r="CO216" s="44">
        <v>0.92653580753660403</v>
      </c>
      <c r="CP216" s="44">
        <v>0.15273441043237393</v>
      </c>
      <c r="CQ216" s="44">
        <v>-1.0221236512231957</v>
      </c>
      <c r="CR216" s="44">
        <v>0.23633376558855573</v>
      </c>
      <c r="CS216" s="44">
        <v>0.30019026160695622</v>
      </c>
      <c r="CT216" s="44">
        <v>1.2032369073919076</v>
      </c>
      <c r="CU216" s="44">
        <v>0.19154654123578344</v>
      </c>
      <c r="CV216" s="44">
        <v>13.478175168376003</v>
      </c>
      <c r="CW216" s="44">
        <v>6.6578136897111468</v>
      </c>
      <c r="CX216" s="44">
        <v>1.2170883757962976</v>
      </c>
      <c r="CY216" s="44">
        <v>2.6936769081355236</v>
      </c>
      <c r="CZ216" s="44">
        <v>0.68857466128125044</v>
      </c>
      <c r="DA216" s="44">
        <v>0.36420419964213935</v>
      </c>
      <c r="DB216" s="44">
        <v>1.6449603879211907</v>
      </c>
      <c r="DC216" s="44">
        <v>0.21185694588845216</v>
      </c>
      <c r="DD216" s="45">
        <v>3777</v>
      </c>
      <c r="DE216" s="45">
        <v>46057</v>
      </c>
      <c r="DF216" s="44">
        <v>-28.883449444549047</v>
      </c>
      <c r="DG216" s="44">
        <v>-10.52549781447305</v>
      </c>
      <c r="DH216" s="45">
        <v>163</v>
      </c>
      <c r="DI216" s="45">
        <v>2619</v>
      </c>
      <c r="DJ216" s="44">
        <v>-10.928961748633881</v>
      </c>
      <c r="DK216" s="44">
        <v>12.985332182916309</v>
      </c>
    </row>
    <row r="217" spans="1:115" x14ac:dyDescent="0.2">
      <c r="A217" s="42">
        <v>2022</v>
      </c>
      <c r="B217" s="42" t="s">
        <v>172</v>
      </c>
      <c r="C217" s="42" t="s">
        <v>47</v>
      </c>
      <c r="D217" s="43">
        <v>100.9068088293037</v>
      </c>
      <c r="E217" s="43">
        <v>104.06248313523463</v>
      </c>
      <c r="F217" s="43">
        <v>96.043731742305809</v>
      </c>
      <c r="G217" s="43">
        <v>97.739660883150663</v>
      </c>
      <c r="H217" s="43">
        <v>97.971192462707336</v>
      </c>
      <c r="I217" s="43">
        <v>95.59894697721829</v>
      </c>
      <c r="J217" s="43">
        <v>112.87802219886403</v>
      </c>
      <c r="K217" s="43">
        <v>107.53393954980253</v>
      </c>
      <c r="L217" s="43">
        <v>146.8937608930496</v>
      </c>
      <c r="M217" s="43">
        <v>131.97659877174169</v>
      </c>
      <c r="N217" s="43">
        <v>116.98738526906558</v>
      </c>
      <c r="O217" s="43">
        <v>147.63767194943128</v>
      </c>
      <c r="P217" s="43">
        <v>139.64962867782918</v>
      </c>
      <c r="Q217" s="43">
        <v>175.29107304202719</v>
      </c>
      <c r="R217" s="43">
        <v>248.75180343633278</v>
      </c>
      <c r="S217" s="43">
        <v>129.63170312952079</v>
      </c>
      <c r="T217" s="43">
        <v>183.08624173198046</v>
      </c>
      <c r="U217" s="43">
        <v>171.29920427902763</v>
      </c>
      <c r="V217" s="43">
        <v>152.2734115206747</v>
      </c>
      <c r="W217" s="43">
        <v>185.81518005193908</v>
      </c>
      <c r="X217" s="43">
        <v>161.13080203119446</v>
      </c>
      <c r="Y217" s="43">
        <v>224.04622857628755</v>
      </c>
      <c r="Z217" s="43">
        <v>270.14574367483016</v>
      </c>
      <c r="AA217" s="43">
        <v>163.10873804465243</v>
      </c>
      <c r="AB217" s="44">
        <v>2.8183635735407275</v>
      </c>
      <c r="AC217" s="44">
        <v>10.880352273641991</v>
      </c>
      <c r="AD217" s="44">
        <v>2.1795162154444991</v>
      </c>
      <c r="AE217" s="44">
        <v>1.4046418875461431</v>
      </c>
      <c r="AF217" s="44">
        <v>-5.8989476430404197</v>
      </c>
      <c r="AG217" s="44">
        <v>9.636471401851022</v>
      </c>
      <c r="AH217" s="44">
        <v>4.4489503814441722</v>
      </c>
      <c r="AI217" s="44">
        <v>3.5774865076607432</v>
      </c>
      <c r="AJ217" s="44">
        <v>-1.9765102468625062</v>
      </c>
      <c r="AK217" s="44">
        <v>0.56495190462875211</v>
      </c>
      <c r="AL217" s="44">
        <v>6.537539092993172</v>
      </c>
      <c r="AM217" s="44">
        <v>-4.688628622040758</v>
      </c>
      <c r="AN217" s="44">
        <v>-19.637705321035892</v>
      </c>
      <c r="AO217" s="44">
        <v>-2.730692882036756</v>
      </c>
      <c r="AP217" s="44">
        <v>9.2853525930103977</v>
      </c>
      <c r="AQ217" s="44">
        <v>5.8584220507074791</v>
      </c>
      <c r="AR217" s="44">
        <v>13.195218571360968</v>
      </c>
      <c r="AS217" s="44">
        <v>16.824288859987348</v>
      </c>
      <c r="AT217" s="44">
        <v>22.601641856428433</v>
      </c>
      <c r="AU217" s="44">
        <v>11.650917088570068</v>
      </c>
      <c r="AV217" s="44">
        <v>-11.388466097260208</v>
      </c>
      <c r="AW217" s="44">
        <v>10.345940268268983</v>
      </c>
      <c r="AX217" s="44">
        <v>22.070463769879133</v>
      </c>
      <c r="AY217" s="44">
        <v>19.899059342948643</v>
      </c>
      <c r="AZ217" s="44">
        <v>2.6847137467342241</v>
      </c>
      <c r="BA217" s="44">
        <v>10.254080932618702</v>
      </c>
      <c r="BB217" s="44">
        <v>3.7524836250670379</v>
      </c>
      <c r="BC217" s="44">
        <v>-1.3671093395577705</v>
      </c>
      <c r="BD217" s="44">
        <v>1.766875194615225</v>
      </c>
      <c r="BE217" s="44">
        <v>7.2650590252667291</v>
      </c>
      <c r="BF217" s="44">
        <v>10.472746636154895</v>
      </c>
      <c r="BG217" s="44">
        <v>3.3112023560702752</v>
      </c>
      <c r="BH217" s="44">
        <v>12.602512751065964</v>
      </c>
      <c r="BI217" s="44">
        <v>16.909146439044555</v>
      </c>
      <c r="BJ217" s="44">
        <v>23.505709350602721</v>
      </c>
      <c r="BK217" s="44">
        <v>5.6466267686007043</v>
      </c>
      <c r="BL217" s="44">
        <v>6.6925812943404273</v>
      </c>
      <c r="BM217" s="44">
        <v>18.400422276555474</v>
      </c>
      <c r="BN217" s="44">
        <v>30.361361798494514</v>
      </c>
      <c r="BO217" s="44">
        <v>9.1771249066655578</v>
      </c>
      <c r="BP217" s="44">
        <v>25.731936039275283</v>
      </c>
      <c r="BQ217" s="44">
        <v>31.035503262193863</v>
      </c>
      <c r="BR217" s="44">
        <v>38.439630962005246</v>
      </c>
      <c r="BS217" s="44">
        <v>19.869253124701448</v>
      </c>
      <c r="BT217" s="44">
        <v>14.025820416730973</v>
      </c>
      <c r="BU217" s="44">
        <v>29.280443578596671</v>
      </c>
      <c r="BV217" s="44">
        <v>37.844204554156335</v>
      </c>
      <c r="BW217" s="44">
        <v>19.683837088111723</v>
      </c>
      <c r="BX217" s="44">
        <v>1.4986007655040539</v>
      </c>
      <c r="BY217" s="44">
        <v>0.9433603097794544</v>
      </c>
      <c r="BZ217" s="44">
        <v>0.17363117828128799</v>
      </c>
      <c r="CA217" s="44">
        <v>0.29690107984251835</v>
      </c>
      <c r="CB217" s="44">
        <v>-0.63065354155557951</v>
      </c>
      <c r="CC217" s="44">
        <v>0.38569397668690153</v>
      </c>
      <c r="CD217" s="44">
        <v>1.8657378279300325E-2</v>
      </c>
      <c r="CE217" s="44">
        <v>0.31101038419017102</v>
      </c>
      <c r="CF217" s="44">
        <v>-2.6349851874714596</v>
      </c>
      <c r="CG217" s="44">
        <v>-3.1661572352042512E-2</v>
      </c>
      <c r="CH217" s="44">
        <v>0.23992641467089337</v>
      </c>
      <c r="CI217" s="44">
        <v>-1.9438310721279159</v>
      </c>
      <c r="CJ217" s="44">
        <v>-1.6282716561557922</v>
      </c>
      <c r="CK217" s="44">
        <v>-0.13420038476718144</v>
      </c>
      <c r="CL217" s="44">
        <v>0.73110453798200159</v>
      </c>
      <c r="CM217" s="44">
        <v>0.13194854527857794</v>
      </c>
      <c r="CN217" s="44">
        <v>1.9418682265142515</v>
      </c>
      <c r="CO217" s="44">
        <v>0.92490846034961516</v>
      </c>
      <c r="CP217" s="44">
        <v>0.15458447307746218</v>
      </c>
      <c r="CQ217" s="44">
        <v>-0.90534586048836874</v>
      </c>
      <c r="CR217" s="44">
        <v>0.15957640089409339</v>
      </c>
      <c r="CS217" s="44">
        <v>0.30776019923700265</v>
      </c>
      <c r="CT217" s="44">
        <v>1.0982614677934317</v>
      </c>
      <c r="CU217" s="44">
        <v>0.20212308565101519</v>
      </c>
      <c r="CV217" s="44">
        <v>11.603812078090973</v>
      </c>
      <c r="CW217" s="44">
        <v>5.8625786845892955</v>
      </c>
      <c r="CX217" s="44">
        <v>1.1071470540519375</v>
      </c>
      <c r="CY217" s="44">
        <v>2.1605769015154657</v>
      </c>
      <c r="CZ217" s="44">
        <v>0.42222836526643293</v>
      </c>
      <c r="DA217" s="44">
        <v>0.30691238028281831</v>
      </c>
      <c r="DB217" s="44">
        <v>1.5416936111221662</v>
      </c>
      <c r="DC217" s="44">
        <v>0.20267508126285524</v>
      </c>
      <c r="DD217" s="45">
        <v>4117</v>
      </c>
      <c r="DE217" s="45">
        <v>50174</v>
      </c>
      <c r="DF217" s="44">
        <v>-26.086175942549371</v>
      </c>
      <c r="DG217" s="44">
        <v>-12.044876851608377</v>
      </c>
      <c r="DH217" s="45">
        <v>139</v>
      </c>
      <c r="DI217" s="45">
        <v>2758</v>
      </c>
      <c r="DJ217" s="44">
        <v>-40.343347639484982</v>
      </c>
      <c r="DK217" s="44">
        <v>8.1144649157193207</v>
      </c>
    </row>
    <row r="218" spans="1:115" x14ac:dyDescent="0.2">
      <c r="A218" s="42">
        <v>2023</v>
      </c>
      <c r="B218" s="42" t="s">
        <v>160</v>
      </c>
      <c r="C218" s="42" t="s">
        <v>47</v>
      </c>
      <c r="D218" s="43">
        <v>95.74119901630695</v>
      </c>
      <c r="E218" s="43">
        <v>103.08483488814559</v>
      </c>
      <c r="F218" s="43">
        <v>95.757016479701463</v>
      </c>
      <c r="G218" s="43">
        <v>95.213542405497492</v>
      </c>
      <c r="H218" s="43">
        <v>94.953850731699006</v>
      </c>
      <c r="I218" s="43">
        <v>89.913558114350408</v>
      </c>
      <c r="J218" s="43">
        <v>89.473237067189729</v>
      </c>
      <c r="K218" s="43">
        <v>107.3418288940718</v>
      </c>
      <c r="L218" s="43">
        <v>106.76581119648753</v>
      </c>
      <c r="M218" s="43">
        <v>102.94392071020067</v>
      </c>
      <c r="N218" s="43">
        <v>128.20116743604905</v>
      </c>
      <c r="O218" s="43">
        <v>106.555100043781</v>
      </c>
      <c r="P218" s="43">
        <v>120.74888458628817</v>
      </c>
      <c r="Q218" s="43">
        <v>93.321298615815508</v>
      </c>
      <c r="R218" s="43">
        <v>102.90984581799832</v>
      </c>
      <c r="S218" s="43">
        <v>102.00616390528039</v>
      </c>
      <c r="T218" s="43">
        <v>138.06440125737689</v>
      </c>
      <c r="U218" s="43">
        <v>137.17354542878519</v>
      </c>
      <c r="V218" s="43">
        <v>168.16990018127427</v>
      </c>
      <c r="W218" s="43">
        <v>139.87537779386835</v>
      </c>
      <c r="X218" s="43">
        <v>142.76299028740067</v>
      </c>
      <c r="Y218" s="43">
        <v>120.45973085790138</v>
      </c>
      <c r="Z218" s="43">
        <v>112.19001954367185</v>
      </c>
      <c r="AA218" s="43">
        <v>130.99067287791689</v>
      </c>
      <c r="AB218" s="44">
        <v>2.6724730770187222</v>
      </c>
      <c r="AC218" s="44">
        <v>6.6562430211365653</v>
      </c>
      <c r="AD218" s="44">
        <v>1.961163956102463</v>
      </c>
      <c r="AE218" s="44">
        <v>2.1708495421034701</v>
      </c>
      <c r="AF218" s="44">
        <v>-5.2087360362784052</v>
      </c>
      <c r="AG218" s="44">
        <v>4.1143199112844586</v>
      </c>
      <c r="AH218" s="44">
        <v>5.2621420790928575</v>
      </c>
      <c r="AI218" s="44">
        <v>5.1830703106141129</v>
      </c>
      <c r="AJ218" s="44">
        <v>6.3475366422705015E-2</v>
      </c>
      <c r="AK218" s="44">
        <v>-6.335507955664232</v>
      </c>
      <c r="AL218" s="44">
        <v>20.872714184036091</v>
      </c>
      <c r="AM218" s="44">
        <v>2.1694918163450039</v>
      </c>
      <c r="AN218" s="44">
        <v>-5.702680388769588</v>
      </c>
      <c r="AO218" s="44">
        <v>9.6969690455837707</v>
      </c>
      <c r="AP218" s="44">
        <v>16.321365533776078</v>
      </c>
      <c r="AQ218" s="44">
        <v>-5.7808829781153541</v>
      </c>
      <c r="AR218" s="44">
        <v>15.656022483226796</v>
      </c>
      <c r="AS218" s="44">
        <v>10.219465271638018</v>
      </c>
      <c r="AT218" s="44">
        <v>38.78318901019864</v>
      </c>
      <c r="AU218" s="44">
        <v>19.213574883420257</v>
      </c>
      <c r="AV218" s="44">
        <v>3.218969159897811</v>
      </c>
      <c r="AW218" s="44">
        <v>24.005782385391594</v>
      </c>
      <c r="AX218" s="44">
        <v>25.214317937957386</v>
      </c>
      <c r="AY218" s="44">
        <v>7.091784500630216</v>
      </c>
      <c r="AZ218" s="44">
        <v>2.6724730770187222</v>
      </c>
      <c r="BA218" s="44">
        <v>6.6562430211365653</v>
      </c>
      <c r="BB218" s="44">
        <v>1.961163956102463</v>
      </c>
      <c r="BC218" s="44">
        <v>2.1708495421034701</v>
      </c>
      <c r="BD218" s="44">
        <v>-5.2087360362784052</v>
      </c>
      <c r="BE218" s="44">
        <v>4.1143199112844586</v>
      </c>
      <c r="BF218" s="44">
        <v>5.2621420790928575</v>
      </c>
      <c r="BG218" s="44">
        <v>5.1830703106141129</v>
      </c>
      <c r="BH218" s="44">
        <v>6.3475366422705015E-2</v>
      </c>
      <c r="BI218" s="44">
        <v>-6.335507955664232</v>
      </c>
      <c r="BJ218" s="44">
        <v>20.872714184036091</v>
      </c>
      <c r="BK218" s="44">
        <v>2.1694918163450039</v>
      </c>
      <c r="BL218" s="44">
        <v>-5.702680388769588</v>
      </c>
      <c r="BM218" s="44">
        <v>9.6969690455837707</v>
      </c>
      <c r="BN218" s="44">
        <v>16.321365533776078</v>
      </c>
      <c r="BO218" s="44">
        <v>-5.7808829781153541</v>
      </c>
      <c r="BP218" s="44">
        <v>15.656022483226796</v>
      </c>
      <c r="BQ218" s="44">
        <v>10.219465271638018</v>
      </c>
      <c r="BR218" s="44">
        <v>38.78318901019864</v>
      </c>
      <c r="BS218" s="44">
        <v>19.213574883420257</v>
      </c>
      <c r="BT218" s="44">
        <v>3.218969159897811</v>
      </c>
      <c r="BU218" s="44">
        <v>24.005782385391594</v>
      </c>
      <c r="BV218" s="44">
        <v>25.214317937957386</v>
      </c>
      <c r="BW218" s="44">
        <v>7.091784500630216</v>
      </c>
      <c r="BX218" s="44">
        <v>2.7270145330144544</v>
      </c>
      <c r="BY218" s="44">
        <v>0.79869996379150876</v>
      </c>
      <c r="BZ218" s="44">
        <v>0.12240975160711576</v>
      </c>
      <c r="CA218" s="44">
        <v>0.90458064915997138</v>
      </c>
      <c r="CB218" s="44">
        <v>-0.50006806391314829</v>
      </c>
      <c r="CC218" s="44">
        <v>0.20394161152483348</v>
      </c>
      <c r="CD218" s="44">
        <v>0.7904235758305278</v>
      </c>
      <c r="CE218" s="44">
        <v>0.40702704501364545</v>
      </c>
      <c r="CF218" s="44">
        <v>0.66523981320213554</v>
      </c>
      <c r="CG218" s="44">
        <v>-1.7467070506630471</v>
      </c>
      <c r="CH218" s="44">
        <v>1.2503639646816209</v>
      </c>
      <c r="CI218" s="44">
        <v>0.83593893877778402</v>
      </c>
      <c r="CJ218" s="44">
        <v>-0.58068800070990845</v>
      </c>
      <c r="CK218" s="44">
        <v>0.15874810562317898</v>
      </c>
      <c r="CL218" s="44">
        <v>0.84369181846140262</v>
      </c>
      <c r="CM218" s="44">
        <v>-9.6107962968895497E-2</v>
      </c>
      <c r="CN218" s="44">
        <v>2.7270145330144548</v>
      </c>
      <c r="CO218" s="44">
        <v>0.79869996379150932</v>
      </c>
      <c r="CP218" s="44">
        <v>0.12240975160711559</v>
      </c>
      <c r="CQ218" s="44">
        <v>0.90458064915997294</v>
      </c>
      <c r="CR218" s="44">
        <v>-0.50006806391314806</v>
      </c>
      <c r="CS218" s="44">
        <v>0.20394161152483345</v>
      </c>
      <c r="CT218" s="44">
        <v>0.79042357583052658</v>
      </c>
      <c r="CU218" s="44">
        <v>0.40702704501364501</v>
      </c>
      <c r="CV218" s="44">
        <v>0.66523981320213066</v>
      </c>
      <c r="CW218" s="44">
        <v>-1.7467070506630491</v>
      </c>
      <c r="CX218" s="44">
        <v>1.2503639646816205</v>
      </c>
      <c r="CY218" s="44">
        <v>0.83593893877778258</v>
      </c>
      <c r="CZ218" s="44">
        <v>-0.58068800070990878</v>
      </c>
      <c r="DA218" s="44">
        <v>0.15874810562317915</v>
      </c>
      <c r="DB218" s="44">
        <v>0.84369181846140207</v>
      </c>
      <c r="DC218" s="44">
        <v>-9.6107962968895622E-2</v>
      </c>
      <c r="DD218" s="45">
        <v>2112</v>
      </c>
      <c r="DE218" s="45">
        <v>2112</v>
      </c>
      <c r="DF218" s="44">
        <v>-43.559593800106896</v>
      </c>
      <c r="DG218" s="44">
        <v>-43.559593800106896</v>
      </c>
      <c r="DH218" s="45">
        <v>134</v>
      </c>
      <c r="DI218" s="45">
        <v>134</v>
      </c>
      <c r="DJ218" s="44">
        <v>-31.282051282051281</v>
      </c>
      <c r="DK218" s="44">
        <v>-31.282051282051281</v>
      </c>
    </row>
    <row r="219" spans="1:115" x14ac:dyDescent="0.2">
      <c r="A219" s="42">
        <v>2023</v>
      </c>
      <c r="B219" s="42" t="s">
        <v>162</v>
      </c>
      <c r="C219" s="42" t="s">
        <v>47</v>
      </c>
      <c r="D219" s="43">
        <v>95.298948822631587</v>
      </c>
      <c r="E219" s="43">
        <v>103.57520104361018</v>
      </c>
      <c r="F219" s="43">
        <v>97.346628834610399</v>
      </c>
      <c r="G219" s="43">
        <v>95.386439655825768</v>
      </c>
      <c r="H219" s="43">
        <v>95.564661887963823</v>
      </c>
      <c r="I219" s="43">
        <v>88.107197269279141</v>
      </c>
      <c r="J219" s="43">
        <v>84.695721972684055</v>
      </c>
      <c r="K219" s="43">
        <v>107.59477459082538</v>
      </c>
      <c r="L219" s="43">
        <v>108.50456313139514</v>
      </c>
      <c r="M219" s="43">
        <v>117.43372332473373</v>
      </c>
      <c r="N219" s="43">
        <v>110.26229824895101</v>
      </c>
      <c r="O219" s="43">
        <v>103.26414489489201</v>
      </c>
      <c r="P219" s="43">
        <v>124.68448950709268</v>
      </c>
      <c r="Q219" s="43">
        <v>84.722249513810112</v>
      </c>
      <c r="R219" s="43">
        <v>83.190938479995694</v>
      </c>
      <c r="S219" s="43">
        <v>100.73041629848176</v>
      </c>
      <c r="T219" s="43">
        <v>141.90486432851037</v>
      </c>
      <c r="U219" s="43">
        <v>157.47037096607309</v>
      </c>
      <c r="V219" s="43">
        <v>146.66818223815017</v>
      </c>
      <c r="W219" s="43">
        <v>137.67224067940461</v>
      </c>
      <c r="X219" s="43">
        <v>143.64352000835768</v>
      </c>
      <c r="Y219" s="43">
        <v>111.45967271818171</v>
      </c>
      <c r="Z219" s="43">
        <v>91.442408430656329</v>
      </c>
      <c r="AA219" s="43">
        <v>130.66767197175585</v>
      </c>
      <c r="AB219" s="44">
        <v>2.5824047790576454</v>
      </c>
      <c r="AC219" s="44">
        <v>5.7897057909279681</v>
      </c>
      <c r="AD219" s="44">
        <v>2.7135882871940575</v>
      </c>
      <c r="AE219" s="44">
        <v>2.6303750261260861</v>
      </c>
      <c r="AF219" s="44">
        <v>-4.2774525708487836</v>
      </c>
      <c r="AG219" s="44">
        <v>4.0908743990715202</v>
      </c>
      <c r="AH219" s="44">
        <v>2.702664298224744</v>
      </c>
      <c r="AI219" s="44">
        <v>4.7669524555738141</v>
      </c>
      <c r="AJ219" s="44">
        <v>5.1091463070175758</v>
      </c>
      <c r="AK219" s="44">
        <v>14.354965010396214</v>
      </c>
      <c r="AL219" s="44">
        <v>-11.207134949661679</v>
      </c>
      <c r="AM219" s="44">
        <v>1.7935022513287047</v>
      </c>
      <c r="AN219" s="44">
        <v>-2.7517570717824014</v>
      </c>
      <c r="AO219" s="44">
        <v>-6.5846352049030781</v>
      </c>
      <c r="AP219" s="44">
        <v>2.2494807401812977</v>
      </c>
      <c r="AQ219" s="44">
        <v>5.6540565547918309</v>
      </c>
      <c r="AR219" s="44">
        <v>20.927668352243334</v>
      </c>
      <c r="AS219" s="44">
        <v>33.679084842326887</v>
      </c>
      <c r="AT219" s="44">
        <v>2.1485493593230931</v>
      </c>
      <c r="AU219" s="44">
        <v>18.224219619239477</v>
      </c>
      <c r="AV219" s="44">
        <v>2.4549558436778307</v>
      </c>
      <c r="AW219" s="44">
        <v>6.1071885783317015</v>
      </c>
      <c r="AX219" s="44">
        <v>9.4867091727733879</v>
      </c>
      <c r="AY219" s="44">
        <v>19.87790296198364</v>
      </c>
      <c r="AZ219" s="44">
        <v>2.6275234188285479</v>
      </c>
      <c r="BA219" s="44">
        <v>6.2201791246444982</v>
      </c>
      <c r="BB219" s="44">
        <v>2.3390900898914824</v>
      </c>
      <c r="BC219" s="44">
        <v>2.4003051728805236</v>
      </c>
      <c r="BD219" s="44">
        <v>-4.7438776307006769</v>
      </c>
      <c r="BE219" s="44">
        <v>4.1027147850079659</v>
      </c>
      <c r="BF219" s="44">
        <v>4.0017633227350746</v>
      </c>
      <c r="BG219" s="44">
        <v>4.9743541631128041</v>
      </c>
      <c r="BH219" s="44">
        <v>2.5446372754944102</v>
      </c>
      <c r="BI219" s="44">
        <v>3.6586506943831809</v>
      </c>
      <c r="BJ219" s="44">
        <v>3.5707107685148509</v>
      </c>
      <c r="BK219" s="44">
        <v>1.9840992003044455</v>
      </c>
      <c r="BL219" s="44">
        <v>-4.2262897371003083</v>
      </c>
      <c r="BM219" s="44">
        <v>1.295767250390889</v>
      </c>
      <c r="BN219" s="44">
        <v>9.5799649091149686</v>
      </c>
      <c r="BO219" s="44">
        <v>-0.42636253725563122</v>
      </c>
      <c r="BP219" s="44">
        <v>18.269262884172921</v>
      </c>
      <c r="BQ219" s="44">
        <v>21.62691503460108</v>
      </c>
      <c r="BR219" s="44">
        <v>18.915520209634785</v>
      </c>
      <c r="BS219" s="44">
        <v>18.720762778488776</v>
      </c>
      <c r="BT219" s="44">
        <v>2.8343690546524636</v>
      </c>
      <c r="BU219" s="44">
        <v>14.7066312130129</v>
      </c>
      <c r="BV219" s="44">
        <v>17.626659462461181</v>
      </c>
      <c r="BW219" s="44">
        <v>13.116830663875945</v>
      </c>
      <c r="BX219" s="44">
        <v>2.5389574686321357</v>
      </c>
      <c r="BY219" s="44">
        <v>0.70151451908597851</v>
      </c>
      <c r="BZ219" s="44">
        <v>0.18321741544763653</v>
      </c>
      <c r="CA219" s="44">
        <v>1.084324196162803</v>
      </c>
      <c r="CB219" s="44">
        <v>-0.31501829265822906</v>
      </c>
      <c r="CC219" s="44">
        <v>0.16752414386611725</v>
      </c>
      <c r="CD219" s="44">
        <v>0.33952018479119472</v>
      </c>
      <c r="CE219" s="44">
        <v>0.37787530193663466</v>
      </c>
      <c r="CF219" s="44">
        <v>4.9941498109833393</v>
      </c>
      <c r="CG219" s="44">
        <v>5.1719868557380435</v>
      </c>
      <c r="CH219" s="44">
        <v>-0.58814250755879338</v>
      </c>
      <c r="CI219" s="44">
        <v>0.6081200278398553</v>
      </c>
      <c r="CJ219" s="44">
        <v>-0.24316704854823024</v>
      </c>
      <c r="CK219" s="44">
        <v>-0.12650060693245413</v>
      </c>
      <c r="CL219" s="44">
        <v>-1.7829371788898214E-2</v>
      </c>
      <c r="CM219" s="44">
        <v>0.1896824622338158</v>
      </c>
      <c r="CN219" s="44">
        <v>2.5999274169469171</v>
      </c>
      <c r="CO219" s="44">
        <v>0.74841294146140414</v>
      </c>
      <c r="CP219" s="44">
        <v>0.15551846576718975</v>
      </c>
      <c r="CQ219" s="44">
        <v>0.9594154698653431</v>
      </c>
      <c r="CR219" s="44">
        <v>-0.40714751505045399</v>
      </c>
      <c r="CS219" s="44">
        <v>0.18577321920854842</v>
      </c>
      <c r="CT219" s="44">
        <v>0.5654713693257033</v>
      </c>
      <c r="CU219" s="44">
        <v>0.39248346636918241</v>
      </c>
      <c r="CV219" s="44">
        <v>2.5986601104507709</v>
      </c>
      <c r="CW219" s="44">
        <v>1.4553573099506769</v>
      </c>
      <c r="CX219" s="44">
        <v>0.34777625015525843</v>
      </c>
      <c r="CY219" s="44">
        <v>0.72409459487467165</v>
      </c>
      <c r="CZ219" s="44">
        <v>-0.41221479312244347</v>
      </c>
      <c r="DA219" s="44">
        <v>1.870944520800422E-2</v>
      </c>
      <c r="DB219" s="44">
        <v>0.42074066008094513</v>
      </c>
      <c r="DC219" s="44">
        <v>4.4196643303657857E-2</v>
      </c>
      <c r="DD219" s="45">
        <v>3238</v>
      </c>
      <c r="DE219" s="45">
        <v>5350</v>
      </c>
      <c r="DF219" s="44">
        <v>-22.702315588445931</v>
      </c>
      <c r="DG219" s="44">
        <v>-32.543184970369431</v>
      </c>
      <c r="DH219" s="45">
        <v>154</v>
      </c>
      <c r="DI219" s="45">
        <v>288</v>
      </c>
      <c r="DJ219" s="44">
        <v>-51.419558359621455</v>
      </c>
      <c r="DK219" s="44">
        <v>-43.75</v>
      </c>
    </row>
    <row r="220" spans="1:115" x14ac:dyDescent="0.2">
      <c r="A220" s="42">
        <v>2023</v>
      </c>
      <c r="B220" s="42" t="s">
        <v>163</v>
      </c>
      <c r="C220" s="42" t="s">
        <v>47</v>
      </c>
      <c r="D220" s="43">
        <v>95.530958974416734</v>
      </c>
      <c r="E220" s="43">
        <v>104.27836760618044</v>
      </c>
      <c r="F220" s="43">
        <v>98.817845082698412</v>
      </c>
      <c r="G220" s="43">
        <v>95.508671608197631</v>
      </c>
      <c r="H220" s="43">
        <v>95.802548818306718</v>
      </c>
      <c r="I220" s="43">
        <v>88.134832831577313</v>
      </c>
      <c r="J220" s="43">
        <v>83.908258116062811</v>
      </c>
      <c r="K220" s="43">
        <v>109.25332991871701</v>
      </c>
      <c r="L220" s="43">
        <v>113.07396930562727</v>
      </c>
      <c r="M220" s="43">
        <v>117.7283613549875</v>
      </c>
      <c r="N220" s="43">
        <v>110.54940703625351</v>
      </c>
      <c r="O220" s="43">
        <v>110.42092753957485</v>
      </c>
      <c r="P220" s="43">
        <v>129.30079387328587</v>
      </c>
      <c r="Q220" s="43">
        <v>97.855836759145916</v>
      </c>
      <c r="R220" s="43">
        <v>93.417934143987935</v>
      </c>
      <c r="S220" s="43">
        <v>114.41288157744577</v>
      </c>
      <c r="T220" s="43">
        <v>149.68260675635477</v>
      </c>
      <c r="U220" s="43">
        <v>159.95380092438421</v>
      </c>
      <c r="V220" s="43">
        <v>148.89569390259624</v>
      </c>
      <c r="W220" s="43">
        <v>149.14833262304751</v>
      </c>
      <c r="X220" s="43">
        <v>151.62509630681888</v>
      </c>
      <c r="Y220" s="43">
        <v>129.73638512473252</v>
      </c>
      <c r="Z220" s="43">
        <v>103.4112936977922</v>
      </c>
      <c r="AA220" s="43">
        <v>150.26211978565567</v>
      </c>
      <c r="AB220" s="44">
        <v>2.2129226233483346</v>
      </c>
      <c r="AC220" s="44">
        <v>4.4063609707735152</v>
      </c>
      <c r="AD220" s="44">
        <v>3.3645947860124314</v>
      </c>
      <c r="AE220" s="44">
        <v>2.2766771228059701</v>
      </c>
      <c r="AF220" s="44">
        <v>-4.6160240154009546</v>
      </c>
      <c r="AG220" s="44">
        <v>3.0590318871765776</v>
      </c>
      <c r="AH220" s="44">
        <v>2.0945021099873395</v>
      </c>
      <c r="AI220" s="44">
        <v>6.4383305263415513</v>
      </c>
      <c r="AJ220" s="44">
        <v>-7.8454905232223542</v>
      </c>
      <c r="AK220" s="44">
        <v>-2.8949253640632611</v>
      </c>
      <c r="AL220" s="44">
        <v>-3.7555848065493946</v>
      </c>
      <c r="AM220" s="44">
        <v>-10.522348858550846</v>
      </c>
      <c r="AN220" s="44">
        <v>-21.232274032197505</v>
      </c>
      <c r="AO220" s="44">
        <v>-15.283916229643868</v>
      </c>
      <c r="AP220" s="44">
        <v>-5.6406358382115602</v>
      </c>
      <c r="AQ220" s="44">
        <v>5.7636346990213472</v>
      </c>
      <c r="AR220" s="44">
        <v>7.2192823279146667</v>
      </c>
      <c r="AS220" s="44">
        <v>14.024865377277962</v>
      </c>
      <c r="AT220" s="44">
        <v>10.73369334966312</v>
      </c>
      <c r="AU220" s="44">
        <v>5.8349774492949757</v>
      </c>
      <c r="AV220" s="44">
        <v>-15.683306427718957</v>
      </c>
      <c r="AW220" s="44">
        <v>-3.9270115397665006</v>
      </c>
      <c r="AX220" s="44">
        <v>3.5997823546138674</v>
      </c>
      <c r="AY220" s="44">
        <v>20.259853075530245</v>
      </c>
      <c r="AZ220" s="44">
        <v>2.4889394291914835</v>
      </c>
      <c r="BA220" s="44">
        <v>5.6049020646978143</v>
      </c>
      <c r="BB220" s="44">
        <v>2.6839460277120919</v>
      </c>
      <c r="BC220" s="44">
        <v>2.3590024897441886</v>
      </c>
      <c r="BD220" s="44">
        <v>-4.7011361973364867</v>
      </c>
      <c r="BE220" s="44">
        <v>3.7547761923536926</v>
      </c>
      <c r="BF220" s="44">
        <v>3.3738875744656172</v>
      </c>
      <c r="BG220" s="44">
        <v>5.4632002170300176</v>
      </c>
      <c r="BH220" s="44">
        <v>-1.2880817947857892</v>
      </c>
      <c r="BI220" s="44">
        <v>1.2786208073627625</v>
      </c>
      <c r="BJ220" s="44">
        <v>1.1322622431759521</v>
      </c>
      <c r="BK220" s="44">
        <v>-2.7049597299295236</v>
      </c>
      <c r="BL220" s="44">
        <v>-10.866364716015376</v>
      </c>
      <c r="BM220" s="44">
        <v>-5.27917353022338</v>
      </c>
      <c r="BN220" s="44">
        <v>3.9747283580814141</v>
      </c>
      <c r="BO220" s="44">
        <v>1.7213550301588887</v>
      </c>
      <c r="BP220" s="44">
        <v>14.170095874778156</v>
      </c>
      <c r="BQ220" s="44">
        <v>18.839138597630132</v>
      </c>
      <c r="BR220" s="44">
        <v>16.159771222536158</v>
      </c>
      <c r="BS220" s="44">
        <v>13.874488493734404</v>
      </c>
      <c r="BT220" s="44">
        <v>-4.4309674192641086</v>
      </c>
      <c r="BU220" s="44">
        <v>7.2449018538933929</v>
      </c>
      <c r="BV220" s="44">
        <v>12.496748029107785</v>
      </c>
      <c r="BW220" s="44">
        <v>15.622005168621111</v>
      </c>
      <c r="BX220" s="44">
        <v>2.20640148109793</v>
      </c>
      <c r="BY220" s="44">
        <v>0.52601636792286233</v>
      </c>
      <c r="BZ220" s="44">
        <v>0.27214927896083063</v>
      </c>
      <c r="CA220" s="44">
        <v>0.94556659731801351</v>
      </c>
      <c r="CB220" s="44">
        <v>-0.32915640556330666</v>
      </c>
      <c r="CC220" s="44">
        <v>0.13961776005846974</v>
      </c>
      <c r="CD220" s="44">
        <v>0.16852121906988521</v>
      </c>
      <c r="CE220" s="44">
        <v>0.48368666333117494</v>
      </c>
      <c r="CF220" s="44">
        <v>-7.736055404363233</v>
      </c>
      <c r="CG220" s="44">
        <v>-1.0121428545553735</v>
      </c>
      <c r="CH220" s="44">
        <v>-0.10762535918514994</v>
      </c>
      <c r="CI220" s="44">
        <v>-4.1266087364646991</v>
      </c>
      <c r="CJ220" s="44">
        <v>-2.0740117403930869</v>
      </c>
      <c r="CK220" s="44">
        <v>-0.19860103745550045</v>
      </c>
      <c r="CL220" s="44">
        <v>-0.4277031648414848</v>
      </c>
      <c r="CM220" s="44">
        <v>0.21063748853206105</v>
      </c>
      <c r="CN220" s="44">
        <v>2.3597070449808277</v>
      </c>
      <c r="CO220" s="44">
        <v>0.67344816388467033</v>
      </c>
      <c r="CP220" s="44">
        <v>0.22747942095868709</v>
      </c>
      <c r="CQ220" s="44">
        <v>0.86532162908791888</v>
      </c>
      <c r="CR220" s="44">
        <v>-0.38391935274200295</v>
      </c>
      <c r="CS220" s="44">
        <v>0.17897612479686739</v>
      </c>
      <c r="CT220" s="44">
        <v>0.37542942067708579</v>
      </c>
      <c r="CU220" s="44">
        <v>0.42297163831760115</v>
      </c>
      <c r="CV220" s="44">
        <v>-1.2433907146558911</v>
      </c>
      <c r="CW220" s="44">
        <v>0.54524962542533217</v>
      </c>
      <c r="CX220" s="44">
        <v>0.15902161975294021</v>
      </c>
      <c r="CY220" s="44">
        <v>-1.0636512022349922</v>
      </c>
      <c r="CZ220" s="44">
        <v>-1.0265182978012286</v>
      </c>
      <c r="DA220" s="44">
        <v>-6.0081162080805835E-2</v>
      </c>
      <c r="DB220" s="44">
        <v>9.7118533469331289E-2</v>
      </c>
      <c r="DC220" s="44">
        <v>0.10547016881353201</v>
      </c>
      <c r="DD220" s="45">
        <v>3216</v>
      </c>
      <c r="DE220" s="45">
        <v>8566</v>
      </c>
      <c r="DF220" s="44">
        <v>-20.827178729689809</v>
      </c>
      <c r="DG220" s="44">
        <v>-28.575002084549318</v>
      </c>
      <c r="DH220" s="45">
        <v>282</v>
      </c>
      <c r="DI220" s="45">
        <v>570</v>
      </c>
      <c r="DJ220" s="44">
        <v>-32.857142857142861</v>
      </c>
      <c r="DK220" s="44">
        <v>-38.841201716738198</v>
      </c>
    </row>
    <row r="221" spans="1:115" x14ac:dyDescent="0.2">
      <c r="A221" s="42">
        <v>2023</v>
      </c>
      <c r="B221" s="42" t="s">
        <v>164</v>
      </c>
      <c r="C221" s="42" t="s">
        <v>47</v>
      </c>
      <c r="D221" s="43">
        <v>95.170638746033973</v>
      </c>
      <c r="E221" s="43">
        <v>103.66463889583417</v>
      </c>
      <c r="F221" s="43">
        <v>98.560420322746978</v>
      </c>
      <c r="G221" s="43">
        <v>95.2239162405169</v>
      </c>
      <c r="H221" s="43">
        <v>96.92308175877497</v>
      </c>
      <c r="I221" s="43">
        <v>87.056328094925945</v>
      </c>
      <c r="J221" s="43">
        <v>82.831354419331518</v>
      </c>
      <c r="K221" s="43">
        <v>108.73142930399418</v>
      </c>
      <c r="L221" s="43">
        <v>102.76963964475043</v>
      </c>
      <c r="M221" s="43">
        <v>101.02434325476494</v>
      </c>
      <c r="N221" s="43">
        <v>94.059960115696157</v>
      </c>
      <c r="O221" s="43">
        <v>107.19031021532631</v>
      </c>
      <c r="P221" s="43">
        <v>109.67454718699412</v>
      </c>
      <c r="Q221" s="43">
        <v>92.477554058282166</v>
      </c>
      <c r="R221" s="43">
        <v>90.688293281026645</v>
      </c>
      <c r="S221" s="43">
        <v>102.26657329655835</v>
      </c>
      <c r="T221" s="43">
        <v>136.89036523467058</v>
      </c>
      <c r="U221" s="43">
        <v>137.43953377798718</v>
      </c>
      <c r="V221" s="43">
        <v>128.00973541903812</v>
      </c>
      <c r="W221" s="43">
        <v>146.30256624072234</v>
      </c>
      <c r="X221" s="43">
        <v>129.17194317514532</v>
      </c>
      <c r="Y221" s="43">
        <v>123.34209861029575</v>
      </c>
      <c r="Z221" s="43">
        <v>100.88711410690753</v>
      </c>
      <c r="AA221" s="43">
        <v>136.19441547528871</v>
      </c>
      <c r="AB221" s="44">
        <v>1.7112109788155028</v>
      </c>
      <c r="AC221" s="44">
        <v>3.8047002883697001</v>
      </c>
      <c r="AD221" s="44">
        <v>3.0225345196339681</v>
      </c>
      <c r="AE221" s="44">
        <v>1.7645132998251878</v>
      </c>
      <c r="AF221" s="44">
        <v>-3.0354869711893495</v>
      </c>
      <c r="AG221" s="44">
        <v>0.58928178951129784</v>
      </c>
      <c r="AH221" s="44">
        <v>0.81437638153392111</v>
      </c>
      <c r="AI221" s="44">
        <v>5.820946683349959</v>
      </c>
      <c r="AJ221" s="44">
        <v>-9.1527070157088488</v>
      </c>
      <c r="AK221" s="44">
        <v>-18.673023184141023</v>
      </c>
      <c r="AL221" s="44">
        <v>-23.795422928313581</v>
      </c>
      <c r="AM221" s="44">
        <v>2.1484041769896045</v>
      </c>
      <c r="AN221" s="44">
        <v>-10.101009865009114</v>
      </c>
      <c r="AO221" s="44">
        <v>0.41104170658883277</v>
      </c>
      <c r="AP221" s="44">
        <v>-2.9670356534422515</v>
      </c>
      <c r="AQ221" s="44">
        <v>-0.18290773222088275</v>
      </c>
      <c r="AR221" s="44">
        <v>3.8792507386063324</v>
      </c>
      <c r="AS221" s="44">
        <v>-5.2743514267703517</v>
      </c>
      <c r="AT221" s="44">
        <v>-12.052854235218325</v>
      </c>
      <c r="AU221" s="44">
        <v>17.327220569914338</v>
      </c>
      <c r="AV221" s="44">
        <v>-5.2241071425727981</v>
      </c>
      <c r="AW221" s="44">
        <v>13.155852730676942</v>
      </c>
      <c r="AX221" s="44">
        <v>3.9703450385540684</v>
      </c>
      <c r="AY221" s="44">
        <v>13.746408000862465</v>
      </c>
      <c r="AZ221" s="44">
        <v>2.293935941219849</v>
      </c>
      <c r="BA221" s="44">
        <v>5.1489624653260346</v>
      </c>
      <c r="BB221" s="44">
        <v>2.7691980240579728</v>
      </c>
      <c r="BC221" s="44">
        <v>2.2099007513777691</v>
      </c>
      <c r="BD221" s="44">
        <v>-4.285320419454786</v>
      </c>
      <c r="BE221" s="44">
        <v>2.9562164447316963</v>
      </c>
      <c r="BF221" s="44">
        <v>2.7401178824774775</v>
      </c>
      <c r="BG221" s="44">
        <v>5.5528232515325238</v>
      </c>
      <c r="BH221" s="44">
        <v>-3.2839745680381616</v>
      </c>
      <c r="BI221" s="44">
        <v>-4.1320378609730586</v>
      </c>
      <c r="BJ221" s="44">
        <v>-5.4346695665419276</v>
      </c>
      <c r="BK221" s="44">
        <v>-1.5316902060322324</v>
      </c>
      <c r="BL221" s="44">
        <v>-10.694224845336164</v>
      </c>
      <c r="BM221" s="44">
        <v>-3.9122023426578001</v>
      </c>
      <c r="BN221" s="44">
        <v>2.1839581677969067</v>
      </c>
      <c r="BO221" s="44">
        <v>1.2503698387233309</v>
      </c>
      <c r="BP221" s="44">
        <v>11.501135577432242</v>
      </c>
      <c r="BQ221" s="44">
        <v>12.208132050263988</v>
      </c>
      <c r="BR221" s="44">
        <v>8.6219011265671561</v>
      </c>
      <c r="BS221" s="44">
        <v>14.736602154987244</v>
      </c>
      <c r="BT221" s="44">
        <v>-4.6127579935476888</v>
      </c>
      <c r="BU221" s="44">
        <v>8.688800168957588</v>
      </c>
      <c r="BV221" s="44">
        <v>10.260472138080479</v>
      </c>
      <c r="BW221" s="44">
        <v>15.150209101847857</v>
      </c>
      <c r="BX221" s="44">
        <v>1.5550987441857562</v>
      </c>
      <c r="BY221" s="44">
        <v>0.43197006889474671</v>
      </c>
      <c r="BZ221" s="44">
        <v>0.25417051469309798</v>
      </c>
      <c r="CA221" s="44">
        <v>0.73560985900336096</v>
      </c>
      <c r="CB221" s="44">
        <v>-0.3106035570857818</v>
      </c>
      <c r="CC221" s="44">
        <v>2.9328843377664032E-2</v>
      </c>
      <c r="CD221" s="44">
        <v>-1.6038915008506974E-2</v>
      </c>
      <c r="CE221" s="44">
        <v>0.4306619303111755</v>
      </c>
      <c r="CF221" s="44">
        <v>-8.9016810799371697</v>
      </c>
      <c r="CG221" s="44">
        <v>-7.3626815195091648</v>
      </c>
      <c r="CH221" s="44">
        <v>-1.3715155250045954</v>
      </c>
      <c r="CI221" s="44">
        <v>0.81992470918893257</v>
      </c>
      <c r="CJ221" s="44">
        <v>-0.75139744169310529</v>
      </c>
      <c r="CK221" s="44">
        <v>9.8711259406870505E-3</v>
      </c>
      <c r="CL221" s="44">
        <v>-0.31895895216300507</v>
      </c>
      <c r="CM221" s="44">
        <v>7.3076523303080065E-2</v>
      </c>
      <c r="CN221" s="44">
        <v>2.0602237675427322</v>
      </c>
      <c r="CO221" s="44">
        <v>0.61291022039033105</v>
      </c>
      <c r="CP221" s="44">
        <v>0.23386601707423538</v>
      </c>
      <c r="CQ221" s="44">
        <v>0.83638661357660571</v>
      </c>
      <c r="CR221" s="44">
        <v>-0.38935959715183172</v>
      </c>
      <c r="CS221" s="44">
        <v>0.14146421404972467</v>
      </c>
      <c r="CT221" s="44">
        <v>0.20006470740586116</v>
      </c>
      <c r="CU221" s="44">
        <v>0.42489159219780587</v>
      </c>
      <c r="CV221" s="44">
        <v>-3.2634558901272128</v>
      </c>
      <c r="CW221" s="44">
        <v>-1.4566013702495575</v>
      </c>
      <c r="CX221" s="44">
        <v>-0.23772126006552305</v>
      </c>
      <c r="CY221" s="44">
        <v>-0.58641335570998165</v>
      </c>
      <c r="CZ221" s="44">
        <v>-0.95657175787280768</v>
      </c>
      <c r="DA221" s="44">
        <v>-7.0526456338050811E-2</v>
      </c>
      <c r="DB221" s="44">
        <v>-5.2860721832335991E-2</v>
      </c>
      <c r="DC221" s="44">
        <v>9.7239031941044218E-2</v>
      </c>
      <c r="DD221" s="45">
        <v>2384</v>
      </c>
      <c r="DE221" s="45">
        <v>10950</v>
      </c>
      <c r="DF221" s="44">
        <v>-41.468205254112448</v>
      </c>
      <c r="DG221" s="44">
        <v>-31.843644964521346</v>
      </c>
      <c r="DH221" s="45">
        <v>128</v>
      </c>
      <c r="DI221" s="45">
        <v>698</v>
      </c>
      <c r="DJ221" s="44">
        <v>-22.424242424242426</v>
      </c>
      <c r="DK221" s="44">
        <v>-36.37192342752963</v>
      </c>
    </row>
    <row r="222" spans="1:115" x14ac:dyDescent="0.2">
      <c r="A222" s="42">
        <v>2023</v>
      </c>
      <c r="B222" s="42" t="s">
        <v>165</v>
      </c>
      <c r="C222" s="42" t="s">
        <v>47</v>
      </c>
      <c r="D222" s="43">
        <v>95.21116818503009</v>
      </c>
      <c r="E222" s="43">
        <v>103.34389625323246</v>
      </c>
      <c r="F222" s="43">
        <v>100.3336237742501</v>
      </c>
      <c r="G222" s="43">
        <v>95.013596340903987</v>
      </c>
      <c r="H222" s="43">
        <v>95.693412530993498</v>
      </c>
      <c r="I222" s="43">
        <v>89.226975897605243</v>
      </c>
      <c r="J222" s="43">
        <v>83.586007281926868</v>
      </c>
      <c r="K222" s="43">
        <v>108.17751024663833</v>
      </c>
      <c r="L222" s="43">
        <v>113.3800167072846</v>
      </c>
      <c r="M222" s="43">
        <v>122.86209857067489</v>
      </c>
      <c r="N222" s="43">
        <v>98.773378978978727</v>
      </c>
      <c r="O222" s="43">
        <v>109.57547323252943</v>
      </c>
      <c r="P222" s="43">
        <v>117.83646166750049</v>
      </c>
      <c r="Q222" s="43">
        <v>100.97149229141449</v>
      </c>
      <c r="R222" s="43">
        <v>95.995507272403074</v>
      </c>
      <c r="S222" s="43">
        <v>112.15386488963419</v>
      </c>
      <c r="T222" s="43">
        <v>151.49521160009644</v>
      </c>
      <c r="U222" s="43">
        <v>167.93867806356099</v>
      </c>
      <c r="V222" s="43">
        <v>135.40238144994262</v>
      </c>
      <c r="W222" s="43">
        <v>149.34327229810359</v>
      </c>
      <c r="X222" s="43">
        <v>139.25447072783078</v>
      </c>
      <c r="Y222" s="43">
        <v>135.53391815857998</v>
      </c>
      <c r="Z222" s="43">
        <v>107.42541037361963</v>
      </c>
      <c r="AA222" s="43">
        <v>149.95426631441845</v>
      </c>
      <c r="AB222" s="44">
        <v>1.492114812792189</v>
      </c>
      <c r="AC222" s="44">
        <v>3.066560040508115</v>
      </c>
      <c r="AD222" s="44">
        <v>3.5075061238644567</v>
      </c>
      <c r="AE222" s="44">
        <v>1.9712321664934418</v>
      </c>
      <c r="AF222" s="44">
        <v>-4.6786233156533736</v>
      </c>
      <c r="AG222" s="44">
        <v>1.0383857267410423</v>
      </c>
      <c r="AH222" s="44">
        <v>0.22340560045226443</v>
      </c>
      <c r="AI222" s="44">
        <v>5.0069930074895908</v>
      </c>
      <c r="AJ222" s="44">
        <v>-7.0208420074841076</v>
      </c>
      <c r="AK222" s="44">
        <v>-9.2291053056014043</v>
      </c>
      <c r="AL222" s="44">
        <v>-12.650787260404361</v>
      </c>
      <c r="AM222" s="44">
        <v>-3.641585012651738</v>
      </c>
      <c r="AN222" s="44">
        <v>-8.9750529849327414</v>
      </c>
      <c r="AO222" s="44">
        <v>-9.2036142312417866</v>
      </c>
      <c r="AP222" s="44">
        <v>-7.5224625611352351</v>
      </c>
      <c r="AQ222" s="44">
        <v>0.92656378282347518</v>
      </c>
      <c r="AR222" s="44">
        <v>5.9749448588449994</v>
      </c>
      <c r="AS222" s="44">
        <v>5.5743919856546587</v>
      </c>
      <c r="AT222" s="44">
        <v>-2.0936865690013295E-2</v>
      </c>
      <c r="AU222" s="44">
        <v>9.7857227532393676</v>
      </c>
      <c r="AV222" s="44">
        <v>-3.7373073482396046</v>
      </c>
      <c r="AW222" s="44">
        <v>1.6805872111943509</v>
      </c>
      <c r="AX222" s="44">
        <v>-0.84279589389588683</v>
      </c>
      <c r="AY222" s="44">
        <v>14.615363325014519</v>
      </c>
      <c r="AZ222" s="44">
        <v>2.1328628153855611</v>
      </c>
      <c r="BA222" s="44">
        <v>4.7267761278561471</v>
      </c>
      <c r="BB222" s="44">
        <v>2.9192669140869487</v>
      </c>
      <c r="BC222" s="44">
        <v>2.1622059619765377</v>
      </c>
      <c r="BD222" s="44">
        <v>-4.3641629673424216</v>
      </c>
      <c r="BE222" s="44">
        <v>2.5636076373668271</v>
      </c>
      <c r="BF222" s="44">
        <v>2.2346147983137721</v>
      </c>
      <c r="BG222" s="44">
        <v>5.443246481403774</v>
      </c>
      <c r="BH222" s="44">
        <v>-4.0866584147168261</v>
      </c>
      <c r="BI222" s="44">
        <v>-5.2946523124884344</v>
      </c>
      <c r="BJ222" s="44">
        <v>-6.8376414167905075</v>
      </c>
      <c r="BK222" s="44">
        <v>-1.9696818450050668</v>
      </c>
      <c r="BL222" s="44">
        <v>-10.362977318257672</v>
      </c>
      <c r="BM222" s="44">
        <v>-5.1019739223684741</v>
      </c>
      <c r="BN222" s="44">
        <v>2.2256314579904846E-2</v>
      </c>
      <c r="BO222" s="44">
        <v>1.1818784328977872</v>
      </c>
      <c r="BP222" s="44">
        <v>10.287741906612435</v>
      </c>
      <c r="BQ222" s="44">
        <v>10.671441846991803</v>
      </c>
      <c r="BR222" s="44">
        <v>6.9010861604964724</v>
      </c>
      <c r="BS222" s="44">
        <v>13.676736058830063</v>
      </c>
      <c r="BT222" s="44">
        <v>-4.4414545951485973</v>
      </c>
      <c r="BU222" s="44">
        <v>7.0768603614618231</v>
      </c>
      <c r="BV222" s="44">
        <v>7.745545320341729</v>
      </c>
      <c r="BW222" s="44">
        <v>15.03489677767389</v>
      </c>
      <c r="BX222" s="44">
        <v>1.3211742780617237</v>
      </c>
      <c r="BY222" s="44">
        <v>0.34712879085629372</v>
      </c>
      <c r="BZ222" s="44">
        <v>0.20860234486488166</v>
      </c>
      <c r="CA222" s="44">
        <v>0.87387223830585004</v>
      </c>
      <c r="CB222" s="44">
        <v>-0.40373632807981868</v>
      </c>
      <c r="CC222" s="44">
        <v>4.3556587390740115E-2</v>
      </c>
      <c r="CD222" s="44">
        <v>-0.14213102661507351</v>
      </c>
      <c r="CE222" s="44">
        <v>0.39388167133885027</v>
      </c>
      <c r="CF222" s="44">
        <v>-6.8992705734562403</v>
      </c>
      <c r="CG222" s="44">
        <v>-3.8077982157063865</v>
      </c>
      <c r="CH222" s="44">
        <v>-0.60540310616624782</v>
      </c>
      <c r="CI222" s="44">
        <v>-1.2435376813142451</v>
      </c>
      <c r="CJ222" s="44">
        <v>-0.66487601027113574</v>
      </c>
      <c r="CK222" s="44">
        <v>-0.17178244882155702</v>
      </c>
      <c r="CL222" s="44">
        <v>-0.48140004409915965</v>
      </c>
      <c r="CM222" s="44">
        <v>7.5526932922491033E-2</v>
      </c>
      <c r="CN222" s="44">
        <v>1.8858598233007187</v>
      </c>
      <c r="CO222" s="44">
        <v>0.55546579258267381</v>
      </c>
      <c r="CP222" s="44">
        <v>0.23129191933877757</v>
      </c>
      <c r="CQ222" s="44">
        <v>0.84390127433951745</v>
      </c>
      <c r="CR222" s="44">
        <v>-0.39893974215097461</v>
      </c>
      <c r="CS222" s="44">
        <v>0.11988855571248017</v>
      </c>
      <c r="CT222" s="44">
        <v>0.11197041959394424</v>
      </c>
      <c r="CU222" s="44">
        <v>0.42228160388429997</v>
      </c>
      <c r="CV222" s="44">
        <v>-4.0789862185120231</v>
      </c>
      <c r="CW222" s="44">
        <v>-1.961375562900709</v>
      </c>
      <c r="CX222" s="44">
        <v>-0.31666495811512918</v>
      </c>
      <c r="CY222" s="44">
        <v>-0.72932009102393958</v>
      </c>
      <c r="CZ222" s="44">
        <v>-0.89989383720479366</v>
      </c>
      <c r="DA222" s="44">
        <v>-9.353222471900878E-2</v>
      </c>
      <c r="DB222" s="44">
        <v>-0.17331116496940727</v>
      </c>
      <c r="DC222" s="44">
        <v>9.5111620420963605E-2</v>
      </c>
      <c r="DD222" s="45">
        <v>2806</v>
      </c>
      <c r="DE222" s="45">
        <v>13756</v>
      </c>
      <c r="DF222" s="44">
        <v>-36.730552423900789</v>
      </c>
      <c r="DG222" s="44">
        <v>-32.900834105653388</v>
      </c>
      <c r="DH222" s="45">
        <v>165</v>
      </c>
      <c r="DI222" s="45">
        <v>863</v>
      </c>
      <c r="DJ222" s="44">
        <v>-40.86021505376344</v>
      </c>
      <c r="DK222" s="44">
        <v>-37.281976744186053</v>
      </c>
    </row>
    <row r="223" spans="1:115" x14ac:dyDescent="0.2">
      <c r="A223" s="42">
        <v>2023</v>
      </c>
      <c r="B223" s="42" t="s">
        <v>166</v>
      </c>
      <c r="C223" s="42" t="s">
        <v>47</v>
      </c>
      <c r="D223" s="43">
        <v>95.297204574122915</v>
      </c>
      <c r="E223" s="43">
        <v>102.64998188226583</v>
      </c>
      <c r="F223" s="43">
        <v>100.99004727085847</v>
      </c>
      <c r="G223" s="43">
        <v>95.006065705113656</v>
      </c>
      <c r="H223" s="43">
        <v>96.291398916196641</v>
      </c>
      <c r="I223" s="43">
        <v>89.399249532763662</v>
      </c>
      <c r="J223" s="43">
        <v>84.378158423479292</v>
      </c>
      <c r="K223" s="43">
        <v>107.47310450891412</v>
      </c>
      <c r="L223" s="43">
        <v>103.283769793532</v>
      </c>
      <c r="M223" s="43">
        <v>98.395855678221793</v>
      </c>
      <c r="N223" s="43">
        <v>97.878873387292927</v>
      </c>
      <c r="O223" s="43">
        <v>105.67127073063889</v>
      </c>
      <c r="P223" s="43">
        <v>111.07477426317888</v>
      </c>
      <c r="Q223" s="43">
        <v>103.43953099715961</v>
      </c>
      <c r="R223" s="43">
        <v>108.88935179516241</v>
      </c>
      <c r="S223" s="43">
        <v>112.53746581894897</v>
      </c>
      <c r="T223" s="43">
        <v>137.78958536548237</v>
      </c>
      <c r="U223" s="43">
        <v>134.61127508704146</v>
      </c>
      <c r="V223" s="43">
        <v>134.37721618558086</v>
      </c>
      <c r="W223" s="43">
        <v>143.98293080069806</v>
      </c>
      <c r="X223" s="43">
        <v>133.12578623565139</v>
      </c>
      <c r="Y223" s="43">
        <v>139.38187229028196</v>
      </c>
      <c r="Z223" s="43">
        <v>122.39992504804258</v>
      </c>
      <c r="AA223" s="43">
        <v>151.06779996780108</v>
      </c>
      <c r="AB223" s="44">
        <v>0.88340490998870536</v>
      </c>
      <c r="AC223" s="44">
        <v>2.2487097578336002</v>
      </c>
      <c r="AD223" s="44">
        <v>3.5965984761549885</v>
      </c>
      <c r="AE223" s="44">
        <v>1.3181983320788238</v>
      </c>
      <c r="AF223" s="44">
        <v>-5.4492838078996186</v>
      </c>
      <c r="AG223" s="44">
        <v>3.0182967178434383</v>
      </c>
      <c r="AH223" s="44">
        <v>-1.0526026494663832</v>
      </c>
      <c r="AI223" s="44">
        <v>4.2875784506782422</v>
      </c>
      <c r="AJ223" s="44">
        <v>-17.265306674874171</v>
      </c>
      <c r="AK223" s="44">
        <v>-18.218168205886698</v>
      </c>
      <c r="AL223" s="44">
        <v>-25.896115017287748</v>
      </c>
      <c r="AM223" s="44">
        <v>-15.675929563545077</v>
      </c>
      <c r="AN223" s="44">
        <v>-28.231459546560387</v>
      </c>
      <c r="AO223" s="44">
        <v>-1.0423500413099474</v>
      </c>
      <c r="AP223" s="44">
        <v>-9.3443922263152892</v>
      </c>
      <c r="AQ223" s="44">
        <v>-1.8966530706770124</v>
      </c>
      <c r="AR223" s="44">
        <v>-4.9494071459098006</v>
      </c>
      <c r="AS223" s="44">
        <v>-5.8129841358668832</v>
      </c>
      <c r="AT223" s="44">
        <v>-15.802491431758936</v>
      </c>
      <c r="AU223" s="44">
        <v>-1.4191464138566978</v>
      </c>
      <c r="AV223" s="44">
        <v>-21.837572049653865</v>
      </c>
      <c r="AW223" s="44">
        <v>10.796877126415815</v>
      </c>
      <c r="AX223" s="44">
        <v>0.33783522319632553</v>
      </c>
      <c r="AY223" s="44">
        <v>11.063602878124957</v>
      </c>
      <c r="AZ223" s="44">
        <v>1.92264628744232</v>
      </c>
      <c r="BA223" s="44">
        <v>4.3086333371090468</v>
      </c>
      <c r="BB223" s="44">
        <v>3.034224289948062</v>
      </c>
      <c r="BC223" s="44">
        <v>2.0208886324632358</v>
      </c>
      <c r="BD223" s="44">
        <v>-4.5475409372568336</v>
      </c>
      <c r="BE223" s="44">
        <v>2.639757683425703</v>
      </c>
      <c r="BF223" s="44">
        <v>1.6745257616110454</v>
      </c>
      <c r="BG223" s="44">
        <v>5.2499766186963726</v>
      </c>
      <c r="BH223" s="44">
        <v>-6.4622734032649838</v>
      </c>
      <c r="BI223" s="44">
        <v>-7.4732085942045279</v>
      </c>
      <c r="BJ223" s="44">
        <v>-10.364771279986563</v>
      </c>
      <c r="BK223" s="44">
        <v>-4.5214250206921491</v>
      </c>
      <c r="BL223" s="44">
        <v>-13.708415893043291</v>
      </c>
      <c r="BM223" s="44">
        <v>-4.3936764300184556</v>
      </c>
      <c r="BN223" s="44">
        <v>-1.8969438477595468</v>
      </c>
      <c r="BO223" s="44">
        <v>0.63014823347149473</v>
      </c>
      <c r="BP223" s="44">
        <v>7.512889973947301</v>
      </c>
      <c r="BQ223" s="44">
        <v>7.8316417792985149</v>
      </c>
      <c r="BR223" s="44">
        <v>2.5864539274597975</v>
      </c>
      <c r="BS223" s="44">
        <v>10.855410972685986</v>
      </c>
      <c r="BT223" s="44">
        <v>-7.6987707042426967</v>
      </c>
      <c r="BU223" s="44">
        <v>7.7403556060912537</v>
      </c>
      <c r="BV223" s="44">
        <v>6.2402052095042571</v>
      </c>
      <c r="BW223" s="44">
        <v>14.307736639859826</v>
      </c>
      <c r="BX223" s="44">
        <v>0.94565180724491771</v>
      </c>
      <c r="BY223" s="44">
        <v>0.23823227269933667</v>
      </c>
      <c r="BZ223" s="44">
        <v>0.31822166797014284</v>
      </c>
      <c r="CA223" s="44">
        <v>0.6253695924151117</v>
      </c>
      <c r="CB223" s="44">
        <v>-0.46608853883335932</v>
      </c>
      <c r="CC223" s="44">
        <v>0.13374344354113837</v>
      </c>
      <c r="CD223" s="44">
        <v>-0.24348117125124347</v>
      </c>
      <c r="CE223" s="44">
        <v>0.33965454070379086</v>
      </c>
      <c r="CF223" s="44">
        <v>-17.339704827368116</v>
      </c>
      <c r="CG223" s="44">
        <v>-6.4459448232362115</v>
      </c>
      <c r="CH223" s="44">
        <v>-1.4730425867025299</v>
      </c>
      <c r="CI223" s="44">
        <v>-6.0623625414343394</v>
      </c>
      <c r="CJ223" s="44">
        <v>-2.5251679503651885</v>
      </c>
      <c r="CK223" s="44">
        <v>-1.5723970082627766E-2</v>
      </c>
      <c r="CL223" s="44">
        <v>-0.80332233324628477</v>
      </c>
      <c r="CM223" s="44">
        <v>-1.4140622300935839E-2</v>
      </c>
      <c r="CN223" s="44">
        <v>1.7287939486495505</v>
      </c>
      <c r="CO223" s="44">
        <v>0.50041522868798471</v>
      </c>
      <c r="CP223" s="44">
        <v>0.26372639340543691</v>
      </c>
      <c r="CQ223" s="44">
        <v>0.80434655784415765</v>
      </c>
      <c r="CR223" s="44">
        <v>-0.41925699218591622</v>
      </c>
      <c r="CS223" s="44">
        <v>0.12226977099739418</v>
      </c>
      <c r="CT223" s="44">
        <v>5.1695474548030612E-2</v>
      </c>
      <c r="CU223" s="44">
        <v>0.40559751535246258</v>
      </c>
      <c r="CV223" s="44">
        <v>-6.4716255142647512</v>
      </c>
      <c r="CW223" s="44">
        <v>-2.7705254021804673</v>
      </c>
      <c r="CX223" s="44">
        <v>-0.5229668046418956</v>
      </c>
      <c r="CY223" s="44">
        <v>-1.7010921967120014</v>
      </c>
      <c r="CZ223" s="44">
        <v>-1.1867113397383742</v>
      </c>
      <c r="DA223" s="44">
        <v>-7.9526557115033869E-2</v>
      </c>
      <c r="DB223" s="44">
        <v>-0.28765568760559018</v>
      </c>
      <c r="DC223" s="44">
        <v>7.6852473728611537E-2</v>
      </c>
      <c r="DD223" s="45">
        <v>2925</v>
      </c>
      <c r="DE223" s="45">
        <v>16681</v>
      </c>
      <c r="DF223" s="44">
        <v>-29.872932150563415</v>
      </c>
      <c r="DG223" s="44">
        <v>-32.3889429312581</v>
      </c>
      <c r="DH223" s="45">
        <v>108</v>
      </c>
      <c r="DI223" s="45">
        <v>971</v>
      </c>
      <c r="DJ223" s="44">
        <v>-41.304347826086953</v>
      </c>
      <c r="DK223" s="44">
        <v>-37.756410256410255</v>
      </c>
    </row>
    <row r="224" spans="1:115" x14ac:dyDescent="0.2">
      <c r="A224" s="42">
        <v>2023</v>
      </c>
      <c r="B224" s="42" t="s">
        <v>167</v>
      </c>
      <c r="C224" s="42" t="s">
        <v>47</v>
      </c>
      <c r="D224" s="43">
        <v>95.822238836879251</v>
      </c>
      <c r="E224" s="43">
        <v>102.29223047323109</v>
      </c>
      <c r="F224" s="43">
        <v>100.65880813031538</v>
      </c>
      <c r="G224" s="43">
        <v>96.009049057843768</v>
      </c>
      <c r="H224" s="43">
        <v>96.62710615936399</v>
      </c>
      <c r="I224" s="43">
        <v>90.353214787300686</v>
      </c>
      <c r="J224" s="43">
        <v>84.150825107681626</v>
      </c>
      <c r="K224" s="43">
        <v>108.47207991875432</v>
      </c>
      <c r="L224" s="43">
        <v>108.1072589314376</v>
      </c>
      <c r="M224" s="43">
        <v>101.97116252442106</v>
      </c>
      <c r="N224" s="43">
        <v>92.03736876368599</v>
      </c>
      <c r="O224" s="43">
        <v>113.72521774278948</v>
      </c>
      <c r="P224" s="43">
        <v>113.81677816843619</v>
      </c>
      <c r="Q224" s="43">
        <v>106.1071310152131</v>
      </c>
      <c r="R224" s="43">
        <v>115.14167969247934</v>
      </c>
      <c r="S224" s="43">
        <v>112.41966234175271</v>
      </c>
      <c r="T224" s="43">
        <v>144.16304581208433</v>
      </c>
      <c r="U224" s="43">
        <v>138.97585436961086</v>
      </c>
      <c r="V224" s="43">
        <v>126.73827373891373</v>
      </c>
      <c r="W224" s="43">
        <v>154.81683411146082</v>
      </c>
      <c r="X224" s="43">
        <v>137.88782200481862</v>
      </c>
      <c r="Y224" s="43">
        <v>143.59768124984888</v>
      </c>
      <c r="Z224" s="43">
        <v>129.94084004613137</v>
      </c>
      <c r="AA224" s="43">
        <v>151.37261393279189</v>
      </c>
      <c r="AB224" s="44">
        <v>2.1911217516356718</v>
      </c>
      <c r="AC224" s="44">
        <v>1.8986175126543658</v>
      </c>
      <c r="AD224" s="44">
        <v>1.9826669514059869</v>
      </c>
      <c r="AE224" s="44">
        <v>3.8196381395598999</v>
      </c>
      <c r="AF224" s="44">
        <v>-4.5170251944344431</v>
      </c>
      <c r="AG224" s="44">
        <v>3.1462414316891785</v>
      </c>
      <c r="AH224" s="44">
        <v>0.23589185262751222</v>
      </c>
      <c r="AI224" s="44">
        <v>3.9489429600959136</v>
      </c>
      <c r="AJ224" s="44">
        <v>-11.870715716327728</v>
      </c>
      <c r="AK224" s="44">
        <v>-22.033883254783802</v>
      </c>
      <c r="AL224" s="44">
        <v>-30.564495758510656</v>
      </c>
      <c r="AM224" s="44">
        <v>-0.67481080299282015</v>
      </c>
      <c r="AN224" s="44">
        <v>-15.925281031161331</v>
      </c>
      <c r="AO224" s="44">
        <v>4.175034638193198</v>
      </c>
      <c r="AP224" s="44">
        <v>1.7416996779803684</v>
      </c>
      <c r="AQ224" s="44">
        <v>-3.9330097477171755</v>
      </c>
      <c r="AR224" s="44">
        <v>-1.7794708574183082</v>
      </c>
      <c r="AS224" s="44">
        <v>-12.30248989030407</v>
      </c>
      <c r="AT224" s="44">
        <v>-22.108736308437848</v>
      </c>
      <c r="AU224" s="44">
        <v>11.201702863705055</v>
      </c>
      <c r="AV224" s="44">
        <v>-9.1494260950303214</v>
      </c>
      <c r="AW224" s="44">
        <v>16.02844653929283</v>
      </c>
      <c r="AX224" s="44">
        <v>9.0974923394058003</v>
      </c>
      <c r="AY224" s="44">
        <v>8.1108873741785548</v>
      </c>
      <c r="AZ224" s="44">
        <v>1.9610672835047582</v>
      </c>
      <c r="BA224" s="44">
        <v>3.9607034362996174</v>
      </c>
      <c r="BB224" s="44">
        <v>2.8800215894768</v>
      </c>
      <c r="BC224" s="44">
        <v>2.2758153120708835</v>
      </c>
      <c r="BD224" s="44">
        <v>-4.5431533292261461</v>
      </c>
      <c r="BE224" s="44">
        <v>2.7129991705420409</v>
      </c>
      <c r="BF224" s="44">
        <v>1.46787261716117</v>
      </c>
      <c r="BG224" s="44">
        <v>5.061564370841598</v>
      </c>
      <c r="BH224" s="44">
        <v>-7.2761202145081523</v>
      </c>
      <c r="BI224" s="44">
        <v>-9.7282019212955539</v>
      </c>
      <c r="BJ224" s="44">
        <v>-13.528722639062774</v>
      </c>
      <c r="BK224" s="44">
        <v>-3.9622275956546882</v>
      </c>
      <c r="BL224" s="44">
        <v>-14.020375507648575</v>
      </c>
      <c r="BM224" s="44">
        <v>-3.148589432308968</v>
      </c>
      <c r="BN224" s="44">
        <v>-1.3081567600905286</v>
      </c>
      <c r="BO224" s="44">
        <v>-7.5165895989171005E-2</v>
      </c>
      <c r="BP224" s="44">
        <v>6.0662539220772693</v>
      </c>
      <c r="BQ224" s="44">
        <v>4.6024786067782042</v>
      </c>
      <c r="BR224" s="44">
        <v>-1.421669146957083</v>
      </c>
      <c r="BS224" s="44">
        <v>10.907774043241059</v>
      </c>
      <c r="BT224" s="44">
        <v>-7.9062088795464724</v>
      </c>
      <c r="BU224" s="44">
        <v>8.9775584613541515</v>
      </c>
      <c r="BV224" s="44">
        <v>6.7132620565033774</v>
      </c>
      <c r="BW224" s="44">
        <v>13.324963774894538</v>
      </c>
      <c r="BX224" s="44">
        <v>2.270757475543653</v>
      </c>
      <c r="BY224" s="44">
        <v>0.21117332098479569</v>
      </c>
      <c r="BZ224" s="44">
        <v>0.22004443927437817</v>
      </c>
      <c r="CA224" s="44">
        <v>1.8850472813286148</v>
      </c>
      <c r="CB224" s="44">
        <v>-0.42360836907934979</v>
      </c>
      <c r="CC224" s="44">
        <v>0.1433056686654407</v>
      </c>
      <c r="CD224" s="44">
        <v>-8.3501687784660494E-2</v>
      </c>
      <c r="CE224" s="44">
        <v>0.31829682215443333</v>
      </c>
      <c r="CF224" s="44">
        <v>-11.630523360095683</v>
      </c>
      <c r="CG224" s="44">
        <v>-8.6644022490839152</v>
      </c>
      <c r="CH224" s="44">
        <v>-1.8468958615252182</v>
      </c>
      <c r="CI224" s="44">
        <v>0.11918385002435478</v>
      </c>
      <c r="CJ224" s="44">
        <v>-1.2370196157162154</v>
      </c>
      <c r="CK224" s="44">
        <v>7.6268080032623684E-2</v>
      </c>
      <c r="CL224" s="44">
        <v>-3.2017813903730277E-2</v>
      </c>
      <c r="CM224" s="44">
        <v>-4.5639749923582898E-2</v>
      </c>
      <c r="CN224" s="44">
        <v>1.8102408279236584</v>
      </c>
      <c r="CO224" s="44">
        <v>0.46027049443558071</v>
      </c>
      <c r="CP224" s="44">
        <v>0.25659412318748714</v>
      </c>
      <c r="CQ224" s="44">
        <v>0.96029144967837032</v>
      </c>
      <c r="CR224" s="44">
        <v>-0.41992235322860422</v>
      </c>
      <c r="CS224" s="44">
        <v>0.12531221052965383</v>
      </c>
      <c r="CT224" s="44">
        <v>3.444588200189868E-2</v>
      </c>
      <c r="CU224" s="44">
        <v>0.39324902131927197</v>
      </c>
      <c r="CV224" s="44">
        <v>-7.2238838924171702</v>
      </c>
      <c r="CW224" s="44">
        <v>-3.6613279521351165</v>
      </c>
      <c r="CX224" s="44">
        <v>-0.72277779696222766</v>
      </c>
      <c r="CY224" s="44">
        <v>-1.434214726634327</v>
      </c>
      <c r="CZ224" s="44">
        <v>-1.1577375336406219</v>
      </c>
      <c r="DA224" s="44">
        <v>-5.6169508325341615E-2</v>
      </c>
      <c r="DB224" s="44">
        <v>-0.25015496511074231</v>
      </c>
      <c r="DC224" s="44">
        <v>5.8498590391206945E-2</v>
      </c>
      <c r="DD224" s="45">
        <v>2545</v>
      </c>
      <c r="DE224" s="45">
        <v>19226</v>
      </c>
      <c r="DF224" s="44">
        <v>-43.013882669055079</v>
      </c>
      <c r="DG224" s="44">
        <v>-34.017434278262058</v>
      </c>
      <c r="DH224" s="45">
        <v>129</v>
      </c>
      <c r="DI224" s="45">
        <v>1100</v>
      </c>
      <c r="DJ224" s="44">
        <v>-5.1470588235294157</v>
      </c>
      <c r="DK224" s="44">
        <v>-35.141509433962256</v>
      </c>
    </row>
    <row r="225" spans="1:115" x14ac:dyDescent="0.2">
      <c r="A225" s="42">
        <v>2023</v>
      </c>
      <c r="B225" s="42" t="s">
        <v>168</v>
      </c>
      <c r="C225" s="42" t="s">
        <v>47</v>
      </c>
      <c r="D225" s="43">
        <v>95.797385432033423</v>
      </c>
      <c r="E225" s="43">
        <v>101.72784678483563</v>
      </c>
      <c r="F225" s="43">
        <v>101.32626136189526</v>
      </c>
      <c r="G225" s="43">
        <v>95.682132375493552</v>
      </c>
      <c r="H225" s="43">
        <v>97.837663963585769</v>
      </c>
      <c r="I225" s="43">
        <v>91.770165436286348</v>
      </c>
      <c r="J225" s="43">
        <v>83.653972912362207</v>
      </c>
      <c r="K225" s="43">
        <v>109.56711065649347</v>
      </c>
      <c r="L225" s="43">
        <v>110.3618948050827</v>
      </c>
      <c r="M225" s="43">
        <v>109.3050955765985</v>
      </c>
      <c r="N225" s="43">
        <v>103.21248132584269</v>
      </c>
      <c r="O225" s="43">
        <v>113.93742833597538</v>
      </c>
      <c r="P225" s="43">
        <v>115.71236622058296</v>
      </c>
      <c r="Q225" s="43">
        <v>107.46686916549892</v>
      </c>
      <c r="R225" s="43">
        <v>97.563722928953567</v>
      </c>
      <c r="S225" s="43">
        <v>109.73328701110485</v>
      </c>
      <c r="T225" s="43">
        <v>147.45580435812374</v>
      </c>
      <c r="U225" s="43">
        <v>149.02806489030073</v>
      </c>
      <c r="V225" s="43">
        <v>141.23199482254958</v>
      </c>
      <c r="W225" s="43">
        <v>154.76174014132459</v>
      </c>
      <c r="X225" s="43">
        <v>141.08237364756647</v>
      </c>
      <c r="Y225" s="43">
        <v>145.228012007301</v>
      </c>
      <c r="Z225" s="43">
        <v>110.43057192032602</v>
      </c>
      <c r="AA225" s="43">
        <v>148.54439059354397</v>
      </c>
      <c r="AB225" s="44">
        <v>1.6265638674391347</v>
      </c>
      <c r="AC225" s="44">
        <v>1.2128196131078184E-2</v>
      </c>
      <c r="AD225" s="44">
        <v>3.3955827318738363</v>
      </c>
      <c r="AE225" s="44">
        <v>2.4245583287074046</v>
      </c>
      <c r="AF225" s="44">
        <v>-8.4489391469855235E-2</v>
      </c>
      <c r="AG225" s="44">
        <v>3.5533488307484262</v>
      </c>
      <c r="AH225" s="44">
        <v>-1.388255770651925</v>
      </c>
      <c r="AI225" s="44">
        <v>4.3770016780288357</v>
      </c>
      <c r="AJ225" s="44">
        <v>-12.772325157652077</v>
      </c>
      <c r="AK225" s="44">
        <v>-20.336890253278696</v>
      </c>
      <c r="AL225" s="44">
        <v>-29.988771187752928</v>
      </c>
      <c r="AM225" s="44">
        <v>-2.7844899295306869</v>
      </c>
      <c r="AN225" s="44">
        <v>-10.683257779279764</v>
      </c>
      <c r="AO225" s="44">
        <v>-7.4814673322343257</v>
      </c>
      <c r="AP225" s="44">
        <v>-11.039915726079542</v>
      </c>
      <c r="AQ225" s="44">
        <v>-5.1445184646323856</v>
      </c>
      <c r="AR225" s="44">
        <v>-3.5006442232038082</v>
      </c>
      <c r="AS225" s="44">
        <v>-11.429819352466531</v>
      </c>
      <c r="AT225" s="44">
        <v>-22.732358293796253</v>
      </c>
      <c r="AU225" s="44">
        <v>8.323414236392356</v>
      </c>
      <c r="AV225" s="44">
        <v>-4.7055960772244054</v>
      </c>
      <c r="AW225" s="44">
        <v>2.1317794663639367</v>
      </c>
      <c r="AX225" s="44">
        <v>-4.674103055380618</v>
      </c>
      <c r="AY225" s="44">
        <v>6.1915861176874643</v>
      </c>
      <c r="AZ225" s="44">
        <v>1.9189962866964283</v>
      </c>
      <c r="BA225" s="44">
        <v>3.456814964448629</v>
      </c>
      <c r="BB225" s="44">
        <v>2.9455457991907741</v>
      </c>
      <c r="BC225" s="44">
        <v>2.2944433076438564</v>
      </c>
      <c r="BD225" s="44">
        <v>-3.9986036504354616</v>
      </c>
      <c r="BE225" s="44">
        <v>2.8202501444791528</v>
      </c>
      <c r="BF225" s="44">
        <v>1.1058545859556901</v>
      </c>
      <c r="BG225" s="44">
        <v>4.9745184890576777</v>
      </c>
      <c r="BH225" s="44">
        <v>-8.0145432471953271</v>
      </c>
      <c r="BI225" s="44">
        <v>-11.21090800216975</v>
      </c>
      <c r="BJ225" s="44">
        <v>-15.970761766986531</v>
      </c>
      <c r="BK225" s="44">
        <v>-3.8096741806651235</v>
      </c>
      <c r="BL225" s="44">
        <v>-13.624309315375926</v>
      </c>
      <c r="BM225" s="44">
        <v>-3.764524611368858</v>
      </c>
      <c r="BN225" s="44">
        <v>-2.6273458684221263</v>
      </c>
      <c r="BO225" s="44">
        <v>-0.74709470437059888</v>
      </c>
      <c r="BP225" s="44">
        <v>4.7319475028377855</v>
      </c>
      <c r="BQ225" s="44">
        <v>2.2696204332919967</v>
      </c>
      <c r="BR225" s="44">
        <v>-4.7079590308886532</v>
      </c>
      <c r="BS225" s="44">
        <v>10.560619304497742</v>
      </c>
      <c r="BT225" s="44">
        <v>-7.5144168639696858</v>
      </c>
      <c r="BU225" s="44">
        <v>7.9753240454305541</v>
      </c>
      <c r="BV225" s="44">
        <v>5.1338816468569304</v>
      </c>
      <c r="BW225" s="44">
        <v>12.349319741937581</v>
      </c>
      <c r="BX225" s="44">
        <v>1.9749907358411818</v>
      </c>
      <c r="BY225" s="44">
        <v>-2.9381477625715482E-2</v>
      </c>
      <c r="BZ225" s="44">
        <v>0.34002493974046</v>
      </c>
      <c r="CA225" s="44">
        <v>1.1960776083829794</v>
      </c>
      <c r="CB225" s="44">
        <v>1.905825583757955E-2</v>
      </c>
      <c r="CC225" s="44">
        <v>0.15755202976759597</v>
      </c>
      <c r="CD225" s="44">
        <v>-4.7135150642874803E-2</v>
      </c>
      <c r="CE225" s="44">
        <v>0.33879453038115703</v>
      </c>
      <c r="CF225" s="44">
        <v>-11.757619343030751</v>
      </c>
      <c r="CG225" s="44">
        <v>-7.9860740466894162</v>
      </c>
      <c r="CH225" s="44">
        <v>-1.9095352434960662</v>
      </c>
      <c r="CI225" s="44">
        <v>-0.23757276635445695</v>
      </c>
      <c r="CJ225" s="44">
        <v>-0.5338877114623628</v>
      </c>
      <c r="CK225" s="44">
        <v>-0.14274386757107924</v>
      </c>
      <c r="CL225" s="44">
        <v>-0.90125438571784389</v>
      </c>
      <c r="CM225" s="44">
        <v>-4.6551321739524962E-2</v>
      </c>
      <c r="CN225" s="44">
        <v>1.8363146246667581</v>
      </c>
      <c r="CO225" s="44">
        <v>0.39851901131457962</v>
      </c>
      <c r="CP225" s="44">
        <v>0.26748302694843978</v>
      </c>
      <c r="CQ225" s="44">
        <v>0.99033377218241592</v>
      </c>
      <c r="CR225" s="44">
        <v>-0.36221680654164523</v>
      </c>
      <c r="CS225" s="44">
        <v>0.12089982535466832</v>
      </c>
      <c r="CT225" s="44">
        <v>3.2596203857552547E-2</v>
      </c>
      <c r="CU225" s="44">
        <v>0.3886995915507474</v>
      </c>
      <c r="CV225" s="44">
        <v>-7.7786592826033658</v>
      </c>
      <c r="CW225" s="44">
        <v>-4.2417114430961869</v>
      </c>
      <c r="CX225" s="44">
        <v>-0.8811603605700542</v>
      </c>
      <c r="CY225" s="44">
        <v>-1.2256021681955602</v>
      </c>
      <c r="CZ225" s="44">
        <v>-1.0703516661942962</v>
      </c>
      <c r="DA225" s="44">
        <v>-6.7112215002795544E-2</v>
      </c>
      <c r="DB225" s="44">
        <v>-0.33713362574531708</v>
      </c>
      <c r="DC225" s="44">
        <v>4.4412196200844238E-2</v>
      </c>
      <c r="DD225" s="45">
        <v>2995</v>
      </c>
      <c r="DE225" s="45">
        <v>22221</v>
      </c>
      <c r="DF225" s="44">
        <v>-34.506888257161606</v>
      </c>
      <c r="DG225" s="44">
        <v>-34.083830203791045</v>
      </c>
      <c r="DH225" s="45">
        <v>135</v>
      </c>
      <c r="DI225" s="45">
        <v>1235</v>
      </c>
      <c r="DJ225" s="44">
        <v>-56.168831168831169</v>
      </c>
      <c r="DK225" s="44">
        <v>-38.373253493013969</v>
      </c>
    </row>
    <row r="226" spans="1:115" x14ac:dyDescent="0.2">
      <c r="A226" s="42">
        <v>2023</v>
      </c>
      <c r="B226" s="42" t="s">
        <v>169</v>
      </c>
      <c r="C226" s="42" t="s">
        <v>47</v>
      </c>
      <c r="D226" s="43">
        <v>96.696956060097435</v>
      </c>
      <c r="E226" s="43">
        <v>102.23054919574398</v>
      </c>
      <c r="F226" s="43">
        <v>100.89230299310013</v>
      </c>
      <c r="G226" s="43">
        <v>96.204768745214793</v>
      </c>
      <c r="H226" s="43">
        <v>104.63906756354176</v>
      </c>
      <c r="I226" s="43">
        <v>91.447511273807663</v>
      </c>
      <c r="J226" s="43">
        <v>83.548509002969851</v>
      </c>
      <c r="K226" s="43">
        <v>110.32594774668705</v>
      </c>
      <c r="L226" s="43">
        <v>108.42429364317232</v>
      </c>
      <c r="M226" s="43">
        <v>110.15431160968949</v>
      </c>
      <c r="N226" s="43">
        <v>101.99498164631164</v>
      </c>
      <c r="O226" s="43">
        <v>106.58527977484799</v>
      </c>
      <c r="P226" s="43">
        <v>125.63816602440774</v>
      </c>
      <c r="Q226" s="43">
        <v>97.223210333448222</v>
      </c>
      <c r="R226" s="43">
        <v>100.74619184181893</v>
      </c>
      <c r="S226" s="43">
        <v>108.86592933994311</v>
      </c>
      <c r="T226" s="43">
        <v>145.52654446774986</v>
      </c>
      <c r="U226" s="43">
        <v>149.09965599729736</v>
      </c>
      <c r="V226" s="43">
        <v>139.77346327163065</v>
      </c>
      <c r="W226" s="43">
        <v>148.18529699851749</v>
      </c>
      <c r="X226" s="43">
        <v>150.70288561572468</v>
      </c>
      <c r="Y226" s="43">
        <v>132.70576464213423</v>
      </c>
      <c r="Z226" s="43">
        <v>114.37124698362256</v>
      </c>
      <c r="AA226" s="43">
        <v>148.49985092237827</v>
      </c>
      <c r="AB226" s="44">
        <v>1.8775046170516285</v>
      </c>
      <c r="AC226" s="44">
        <v>0.27528208956346667</v>
      </c>
      <c r="AD226" s="44">
        <v>1.8748772138830638</v>
      </c>
      <c r="AE226" s="44">
        <v>2.2414594734789572</v>
      </c>
      <c r="AF226" s="44">
        <v>6.6592162731572202</v>
      </c>
      <c r="AG226" s="44">
        <v>3.5654913118219556</v>
      </c>
      <c r="AH226" s="44">
        <v>-2.3662805030232326</v>
      </c>
      <c r="AI226" s="44">
        <v>2.6942449261033063</v>
      </c>
      <c r="AJ226" s="44">
        <v>-15.411273148444128</v>
      </c>
      <c r="AK226" s="44">
        <v>-27.500186064806787</v>
      </c>
      <c r="AL226" s="44">
        <v>-25.541742409462607</v>
      </c>
      <c r="AM226" s="44">
        <v>-2.5652311731507504</v>
      </c>
      <c r="AN226" s="44">
        <v>-2.4402839884922978</v>
      </c>
      <c r="AO226" s="44">
        <v>-4.1504620103021246</v>
      </c>
      <c r="AP226" s="44">
        <v>-10.772638063782136</v>
      </c>
      <c r="AQ226" s="44">
        <v>-4.9751563216137935</v>
      </c>
      <c r="AR226" s="44">
        <v>-7.5618105549881021</v>
      </c>
      <c r="AS226" s="44">
        <v>-20.816222168772324</v>
      </c>
      <c r="AT226" s="44">
        <v>-18.73507841286245</v>
      </c>
      <c r="AU226" s="44">
        <v>8.2352842590007747</v>
      </c>
      <c r="AV226" s="44">
        <v>0.81225486962435145</v>
      </c>
      <c r="AW226" s="44">
        <v>5.1951276349769593</v>
      </c>
      <c r="AX226" s="44">
        <v>-5.5330905113117002</v>
      </c>
      <c r="AY226" s="44">
        <v>5.8122021590783168</v>
      </c>
      <c r="AZ226" s="44">
        <v>1.9143324198427791</v>
      </c>
      <c r="BA226" s="44">
        <v>3.0960230266466882</v>
      </c>
      <c r="BB226" s="44">
        <v>2.8236833250678384</v>
      </c>
      <c r="BC226" s="44">
        <v>2.2885083015987684</v>
      </c>
      <c r="BD226" s="44">
        <v>-2.8366479445667392</v>
      </c>
      <c r="BE226" s="44">
        <v>2.9043259030130608</v>
      </c>
      <c r="BF226" s="44">
        <v>0.71223655927974416</v>
      </c>
      <c r="BG226" s="44">
        <v>4.7119466555235467</v>
      </c>
      <c r="BH226" s="44">
        <v>-8.9007004462272157</v>
      </c>
      <c r="BI226" s="44">
        <v>-13.394053997802713</v>
      </c>
      <c r="BJ226" s="44">
        <v>-17.130319535795412</v>
      </c>
      <c r="BK226" s="44">
        <v>-3.6754490040417975</v>
      </c>
      <c r="BL226" s="44">
        <v>-12.444082832282955</v>
      </c>
      <c r="BM226" s="44">
        <v>-3.8071424289465194</v>
      </c>
      <c r="BN226" s="44">
        <v>-3.6248703257480086</v>
      </c>
      <c r="BO226" s="44">
        <v>-1.237693532960471</v>
      </c>
      <c r="BP226" s="44">
        <v>3.1873594078587697</v>
      </c>
      <c r="BQ226" s="44">
        <v>-0.96318398247747794</v>
      </c>
      <c r="BR226" s="44">
        <v>-6.4854859463074561</v>
      </c>
      <c r="BS226" s="44">
        <v>10.295426186660972</v>
      </c>
      <c r="BT226" s="44">
        <v>-6.5984404691405647</v>
      </c>
      <c r="BU226" s="44">
        <v>7.6557339952844305</v>
      </c>
      <c r="BV226" s="44">
        <v>3.7834383254937709</v>
      </c>
      <c r="BW226" s="44">
        <v>11.560529095316818</v>
      </c>
      <c r="BX226" s="44">
        <v>1.2650779946505111</v>
      </c>
      <c r="BY226" s="44">
        <v>1.5749771937459583E-3</v>
      </c>
      <c r="BZ226" s="44">
        <v>0.23950918412353872</v>
      </c>
      <c r="CA226" s="44">
        <v>0.97371644076655783</v>
      </c>
      <c r="CB226" s="44">
        <v>-0.11858264760699462</v>
      </c>
      <c r="CC226" s="44">
        <v>0.14557287941933272</v>
      </c>
      <c r="CD226" s="44">
        <v>-0.24316520781122558</v>
      </c>
      <c r="CE226" s="44">
        <v>0.26645236856555621</v>
      </c>
      <c r="CF226" s="44">
        <v>-14.878730319274863</v>
      </c>
      <c r="CG226" s="44">
        <v>-12.057707756763516</v>
      </c>
      <c r="CH226" s="44">
        <v>-1.4812284783315564</v>
      </c>
      <c r="CI226" s="44">
        <v>-0.23564051638586583</v>
      </c>
      <c r="CJ226" s="44">
        <v>-0.20629965732222477</v>
      </c>
      <c r="CK226" s="44">
        <v>-6.3989404420304069E-2</v>
      </c>
      <c r="CL226" s="44">
        <v>-0.77037108341102356</v>
      </c>
      <c r="CM226" s="44">
        <v>-6.3493422640373637E-2</v>
      </c>
      <c r="CN226" s="44">
        <v>1.6724344664413118</v>
      </c>
      <c r="CO226" s="44">
        <v>0.3535567847080559</v>
      </c>
      <c r="CP226" s="44">
        <v>0.26590731761652892</v>
      </c>
      <c r="CQ226" s="44">
        <v>0.98055437157846204</v>
      </c>
      <c r="CR226" s="44">
        <v>-0.42664579798009666</v>
      </c>
      <c r="CS226" s="44">
        <v>0.12340258039338631</v>
      </c>
      <c r="CT226" s="44">
        <v>-9.4643571929809957E-5</v>
      </c>
      <c r="CU226" s="44">
        <v>0.37575385369690495</v>
      </c>
      <c r="CV226" s="44">
        <v>-8.6352814310140644</v>
      </c>
      <c r="CW226" s="44">
        <v>-5.168217435030364</v>
      </c>
      <c r="CX226" s="44">
        <v>-0.94843447824978566</v>
      </c>
      <c r="CY226" s="44">
        <v>-1.1064003622474374</v>
      </c>
      <c r="CZ226" s="44">
        <v>-0.98783518897159994</v>
      </c>
      <c r="DA226" s="44">
        <v>-6.6624850692876991E-2</v>
      </c>
      <c r="DB226" s="44">
        <v>-0.38961852006829545</v>
      </c>
      <c r="DC226" s="44">
        <v>3.1849404246294434E-2</v>
      </c>
      <c r="DD226" s="45">
        <v>3194</v>
      </c>
      <c r="DE226" s="45">
        <v>25415</v>
      </c>
      <c r="DF226" s="44">
        <v>-27.276867030965391</v>
      </c>
      <c r="DG226" s="44">
        <v>-33.299215284885705</v>
      </c>
      <c r="DH226" s="45">
        <v>282</v>
      </c>
      <c r="DI226" s="45">
        <v>1517</v>
      </c>
      <c r="DJ226" s="44">
        <v>37.560975609756085</v>
      </c>
      <c r="DK226" s="44">
        <v>-31.32639203259393</v>
      </c>
    </row>
    <row r="227" spans="1:115" x14ac:dyDescent="0.2">
      <c r="A227" s="42">
        <v>2023</v>
      </c>
      <c r="B227" s="42" t="s">
        <v>170</v>
      </c>
      <c r="C227" s="42" t="s">
        <v>47</v>
      </c>
      <c r="D227" s="43">
        <v>96.76906227100288</v>
      </c>
      <c r="E227" s="43">
        <v>101.37626350345334</v>
      </c>
      <c r="F227" s="43">
        <v>101.18730983974574</v>
      </c>
      <c r="G227" s="43">
        <v>96.506378392998613</v>
      </c>
      <c r="H227" s="43">
        <v>105.60167979337504</v>
      </c>
      <c r="I227" s="43">
        <v>89.965958011648908</v>
      </c>
      <c r="J227" s="43">
        <v>83.60944370609046</v>
      </c>
      <c r="K227" s="43">
        <v>110.15945184503582</v>
      </c>
      <c r="L227" s="43">
        <v>107.45959037616517</v>
      </c>
      <c r="M227" s="43">
        <v>107.94985329272602</v>
      </c>
      <c r="N227" s="43">
        <v>94.318041368039417</v>
      </c>
      <c r="O227" s="43">
        <v>105.48010469761246</v>
      </c>
      <c r="P227" s="43">
        <v>132.63418026786456</v>
      </c>
      <c r="Q227" s="43">
        <v>107.2070700736148</v>
      </c>
      <c r="R227" s="43">
        <v>102.86079677021817</v>
      </c>
      <c r="S227" s="43">
        <v>103.3556741570564</v>
      </c>
      <c r="T227" s="43">
        <v>143.94303324711007</v>
      </c>
      <c r="U227" s="43">
        <v>145.38982252360421</v>
      </c>
      <c r="V227" s="43">
        <v>129.20894633071177</v>
      </c>
      <c r="W227" s="43">
        <v>146.84987395672781</v>
      </c>
      <c r="X227" s="43">
        <v>159.185190339428</v>
      </c>
      <c r="Y227" s="43">
        <v>146.95657397085191</v>
      </c>
      <c r="Z227" s="43">
        <v>116.95925169896289</v>
      </c>
      <c r="AA227" s="43">
        <v>141.46151582941869</v>
      </c>
      <c r="AB227" s="44">
        <v>1.6530275311896325</v>
      </c>
      <c r="AC227" s="44">
        <v>-1.5337147639936544</v>
      </c>
      <c r="AD227" s="44">
        <v>2.7876864482719421</v>
      </c>
      <c r="AE227" s="44">
        <v>2.2333823200686664</v>
      </c>
      <c r="AF227" s="44">
        <v>8.6592251045154445</v>
      </c>
      <c r="AG227" s="44">
        <v>0.45404270323428086</v>
      </c>
      <c r="AH227" s="44">
        <v>-2.9304527646844103</v>
      </c>
      <c r="AI227" s="44">
        <v>2.8119770501033869</v>
      </c>
      <c r="AJ227" s="44">
        <v>-15.607777436293047</v>
      </c>
      <c r="AK227" s="44">
        <v>-23.6976838057561</v>
      </c>
      <c r="AL227" s="44">
        <v>-25.622842472183514</v>
      </c>
      <c r="AM227" s="44">
        <v>-8.6031802648084081</v>
      </c>
      <c r="AN227" s="44">
        <v>-3.0161798093635062</v>
      </c>
      <c r="AO227" s="44">
        <v>-1.4925454529330917</v>
      </c>
      <c r="AP227" s="44">
        <v>-15.306286533316982</v>
      </c>
      <c r="AQ227" s="44">
        <v>-7.1141356243702774</v>
      </c>
      <c r="AR227" s="44">
        <v>-8.8666957474554664</v>
      </c>
      <c r="AS227" s="44">
        <v>-18.395515994551516</v>
      </c>
      <c r="AT227" s="44">
        <v>-19.709790860433639</v>
      </c>
      <c r="AU227" s="44">
        <v>0.83922024662475003</v>
      </c>
      <c r="AV227" s="44">
        <v>4.5372844335345164E-2</v>
      </c>
      <c r="AW227" s="44">
        <v>8.0130389558452428</v>
      </c>
      <c r="AX227" s="44">
        <v>-10.3517620584322</v>
      </c>
      <c r="AY227" s="44">
        <v>2.8659719680085516</v>
      </c>
      <c r="AZ227" s="44">
        <v>1.8878582774223496</v>
      </c>
      <c r="BA227" s="44">
        <v>2.6203037384503913</v>
      </c>
      <c r="BB227" s="44">
        <v>2.8200246426001829</v>
      </c>
      <c r="BC227" s="44">
        <v>2.2829393115111563</v>
      </c>
      <c r="BD227" s="44">
        <v>-1.7160971691647209</v>
      </c>
      <c r="BE227" s="44">
        <v>2.6527363274204241</v>
      </c>
      <c r="BF227" s="44">
        <v>0.33915214736381927</v>
      </c>
      <c r="BG227" s="44">
        <v>4.5162243616843956</v>
      </c>
      <c r="BH227" s="44">
        <v>-9.6140415574991085</v>
      </c>
      <c r="BI227" s="44">
        <v>-14.53724066907216</v>
      </c>
      <c r="BJ227" s="44">
        <v>-17.986757598457814</v>
      </c>
      <c r="BK227" s="44">
        <v>-4.178900620325332</v>
      </c>
      <c r="BL227" s="44">
        <v>-11.494009729436726</v>
      </c>
      <c r="BM227" s="44">
        <v>-3.5619565214621285</v>
      </c>
      <c r="BN227" s="44">
        <v>-4.9845532392641001</v>
      </c>
      <c r="BO227" s="44">
        <v>-1.8328790351791469</v>
      </c>
      <c r="BP227" s="44">
        <v>1.8380070231746704</v>
      </c>
      <c r="BQ227" s="44">
        <v>-3.0027174893343833</v>
      </c>
      <c r="BR227" s="44">
        <v>-7.8872268793996891</v>
      </c>
      <c r="BS227" s="44">
        <v>9.2724227602769993</v>
      </c>
      <c r="BT227" s="44">
        <v>-5.9020697357119563</v>
      </c>
      <c r="BU227" s="44">
        <v>7.6951450973173241</v>
      </c>
      <c r="BV227" s="44">
        <v>2.0865532284030763</v>
      </c>
      <c r="BW227" s="44">
        <v>10.641211558575915</v>
      </c>
      <c r="BX227" s="44">
        <v>1.5150691331254942</v>
      </c>
      <c r="BY227" s="44">
        <v>-0.21322849357928672</v>
      </c>
      <c r="BZ227" s="44">
        <v>0.16555682446418143</v>
      </c>
      <c r="CA227" s="44">
        <v>1.4575596936858171</v>
      </c>
      <c r="CB227" s="44">
        <v>1.0949925707689791E-2</v>
      </c>
      <c r="CC227" s="44">
        <v>1.1783581315242925E-2</v>
      </c>
      <c r="CD227" s="44">
        <v>-0.21362190424125846</v>
      </c>
      <c r="CE227" s="44">
        <v>0.2960695057731082</v>
      </c>
      <c r="CF227" s="44">
        <v>-15.200133214835347</v>
      </c>
      <c r="CG227" s="44">
        <v>-9.8429460659089312</v>
      </c>
      <c r="CH227" s="44">
        <v>-1.4598346141321417</v>
      </c>
      <c r="CI227" s="44">
        <v>-1.9928822102784232</v>
      </c>
      <c r="CJ227" s="44">
        <v>-0.67469816005215988</v>
      </c>
      <c r="CK227" s="44">
        <v>-3.0172260293925137E-2</v>
      </c>
      <c r="CL227" s="44">
        <v>-1.1288654633071655</v>
      </c>
      <c r="CM227" s="44">
        <v>-7.0734440862599057E-2</v>
      </c>
      <c r="CN227" s="44">
        <v>1.5826111527062616</v>
      </c>
      <c r="CO227" s="44">
        <v>0.2964039217214316</v>
      </c>
      <c r="CP227" s="44">
        <v>0.13965589569065137</v>
      </c>
      <c r="CQ227" s="44">
        <v>1.0697415979565421</v>
      </c>
      <c r="CR227" s="44">
        <v>-0.3818340214558642</v>
      </c>
      <c r="CS227" s="44">
        <v>0.11263398192454942</v>
      </c>
      <c r="CT227" s="44">
        <v>-2.1412844333067338E-2</v>
      </c>
      <c r="CU227" s="44">
        <v>0.36742262120201835</v>
      </c>
      <c r="CV227" s="44">
        <v>-9.3742344262786652</v>
      </c>
      <c r="CW227" s="44">
        <v>-5.6674538116771487</v>
      </c>
      <c r="CX227" s="44">
        <v>-1.0132806623447064</v>
      </c>
      <c r="CY227" s="44">
        <v>-1.2265354464113758</v>
      </c>
      <c r="CZ227" s="44">
        <v>-0.95627555124273333</v>
      </c>
      <c r="DA227" s="44">
        <v>-6.3417900639481356E-2</v>
      </c>
      <c r="DB227" s="44">
        <v>-0.46815831068342989</v>
      </c>
      <c r="DC227" s="44">
        <v>2.0887256720209475E-2</v>
      </c>
      <c r="DD227" s="45">
        <v>2604</v>
      </c>
      <c r="DE227" s="45">
        <v>28019</v>
      </c>
      <c r="DF227" s="44">
        <v>-37.658606655494374</v>
      </c>
      <c r="DG227" s="44">
        <v>-33.729895931882695</v>
      </c>
      <c r="DH227" s="45">
        <v>198</v>
      </c>
      <c r="DI227" s="45">
        <v>1715</v>
      </c>
      <c r="DJ227" s="44">
        <v>-19.838056680161941</v>
      </c>
      <c r="DK227" s="44">
        <v>-30.171009771986967</v>
      </c>
    </row>
    <row r="228" spans="1:115" x14ac:dyDescent="0.2">
      <c r="A228" s="42">
        <v>2023</v>
      </c>
      <c r="B228" s="42" t="s">
        <v>171</v>
      </c>
      <c r="C228" s="42" t="s">
        <v>47</v>
      </c>
      <c r="D228" s="43">
        <v>98.056480299993282</v>
      </c>
      <c r="E228" s="43">
        <v>101.9406471918673</v>
      </c>
      <c r="F228" s="43">
        <v>101.41486561444574</v>
      </c>
      <c r="G228" s="43">
        <v>97.87600637404374</v>
      </c>
      <c r="H228" s="43">
        <v>105.38164695608454</v>
      </c>
      <c r="I228" s="43">
        <v>90.696326443934623</v>
      </c>
      <c r="J228" s="43">
        <v>86.51673214095662</v>
      </c>
      <c r="K228" s="43">
        <v>112.42315573850952</v>
      </c>
      <c r="L228" s="43">
        <v>124.76425729831857</v>
      </c>
      <c r="M228" s="43">
        <v>135.26141343811341</v>
      </c>
      <c r="N228" s="43">
        <v>101.90421655625801</v>
      </c>
      <c r="O228" s="43">
        <v>114.63226568340193</v>
      </c>
      <c r="P228" s="43">
        <v>149.47025429743172</v>
      </c>
      <c r="Q228" s="43">
        <v>121.60709270197334</v>
      </c>
      <c r="R228" s="43">
        <v>127.05331816435978</v>
      </c>
      <c r="S228" s="43">
        <v>105.69591764771837</v>
      </c>
      <c r="T228" s="43">
        <v>165.39303420514744</v>
      </c>
      <c r="U228" s="43">
        <v>182.46320998136926</v>
      </c>
      <c r="V228" s="43">
        <v>139.37031841901796</v>
      </c>
      <c r="W228" s="43">
        <v>155.23508736124003</v>
      </c>
      <c r="X228" s="43">
        <v>179.99429274905364</v>
      </c>
      <c r="Y228" s="43">
        <v>166.72684049816456</v>
      </c>
      <c r="Z228" s="43">
        <v>144.91226340760394</v>
      </c>
      <c r="AA228" s="43">
        <v>145.615438112915</v>
      </c>
      <c r="AB228" s="44">
        <v>1.721489101021767</v>
      </c>
      <c r="AC228" s="44">
        <v>-0.99739419546862607</v>
      </c>
      <c r="AD228" s="44">
        <v>4.5911595726685572</v>
      </c>
      <c r="AE228" s="44">
        <v>2.4195212795423027</v>
      </c>
      <c r="AF228" s="44">
        <v>9.961270617462791</v>
      </c>
      <c r="AG228" s="44">
        <v>-2.2141734965159698</v>
      </c>
      <c r="AH228" s="44">
        <v>-5.4479093297486685</v>
      </c>
      <c r="AI228" s="44">
        <v>6.1812023710501762</v>
      </c>
      <c r="AJ228" s="44">
        <v>-0.29731901439817854</v>
      </c>
      <c r="AK228" s="44">
        <v>6.3571011749445017</v>
      </c>
      <c r="AL228" s="44">
        <v>-13.925200468957676</v>
      </c>
      <c r="AM228" s="44">
        <v>-4.9303156650662423</v>
      </c>
      <c r="AN228" s="44">
        <v>6.2418421568434024</v>
      </c>
      <c r="AO228" s="44">
        <v>0.43337187584304715</v>
      </c>
      <c r="AP228" s="44">
        <v>-6.3308753631302395</v>
      </c>
      <c r="AQ228" s="44">
        <v>-4.9709991649544483</v>
      </c>
      <c r="AR228" s="44">
        <v>5.9964056145504152</v>
      </c>
      <c r="AS228" s="44">
        <v>11.675825506719239</v>
      </c>
      <c r="AT228" s="44">
        <v>-8.4009979696273991</v>
      </c>
      <c r="AU228" s="44">
        <v>2.8067106308862</v>
      </c>
      <c r="AV228" s="44">
        <v>8.8195573817689379</v>
      </c>
      <c r="AW228" s="44">
        <v>9.0759295751229772</v>
      </c>
      <c r="AX228" s="44">
        <v>-0.94657148248153966</v>
      </c>
      <c r="AY228" s="44">
        <v>4.9646972155396263</v>
      </c>
      <c r="AZ228" s="44">
        <v>1.872377990545071</v>
      </c>
      <c r="BA228" s="44">
        <v>2.2831751216664697</v>
      </c>
      <c r="BB228" s="44">
        <v>2.9811992946452648</v>
      </c>
      <c r="BC228" s="44">
        <v>2.2956116133012294</v>
      </c>
      <c r="BD228" s="44">
        <v>-0.69210243012574058</v>
      </c>
      <c r="BE228" s="44">
        <v>2.1849519602163747</v>
      </c>
      <c r="BF228" s="44">
        <v>-0.22871303690664702</v>
      </c>
      <c r="BG228" s="44">
        <v>4.6700510454140032</v>
      </c>
      <c r="BH228" s="44">
        <v>-8.7323967671971694</v>
      </c>
      <c r="BI228" s="44">
        <v>-12.64232263006646</v>
      </c>
      <c r="BJ228" s="44">
        <v>-17.637266688231211</v>
      </c>
      <c r="BK228" s="44">
        <v>-4.2513724963425208</v>
      </c>
      <c r="BL228" s="44">
        <v>-9.8280729745950808</v>
      </c>
      <c r="BM228" s="44">
        <v>-3.1407318436339149</v>
      </c>
      <c r="BN228" s="44">
        <v>-5.1394365827167166</v>
      </c>
      <c r="BO228" s="44">
        <v>-2.1213768569977032</v>
      </c>
      <c r="BP228" s="44">
        <v>2.2520812619027719</v>
      </c>
      <c r="BQ228" s="44">
        <v>-1.5804152466832311</v>
      </c>
      <c r="BR228" s="44">
        <v>-7.9340257625809762</v>
      </c>
      <c r="BS228" s="44">
        <v>8.6203006904328241</v>
      </c>
      <c r="BT228" s="44">
        <v>-4.4556013732043986</v>
      </c>
      <c r="BU228" s="44">
        <v>7.847386783490129</v>
      </c>
      <c r="BV228" s="44">
        <v>1.7266920160508681</v>
      </c>
      <c r="BW228" s="44">
        <v>10.094092506123943</v>
      </c>
      <c r="BX228" s="44">
        <v>1.7266667093960666</v>
      </c>
      <c r="BY228" s="44">
        <v>-0.22383343605554298</v>
      </c>
      <c r="BZ228" s="44">
        <v>0.26707322528808919</v>
      </c>
      <c r="CA228" s="44">
        <v>1.626561828517826</v>
      </c>
      <c r="CB228" s="44">
        <v>0.15259015487575345</v>
      </c>
      <c r="CC228" s="44">
        <v>-0.12103955895613709</v>
      </c>
      <c r="CD228" s="44">
        <v>-0.32875535920420551</v>
      </c>
      <c r="CE228" s="44">
        <v>0.35406985493028342</v>
      </c>
      <c r="CF228" s="44">
        <v>-0.45428218004557452</v>
      </c>
      <c r="CG228" s="44">
        <v>1.6619561617749679</v>
      </c>
      <c r="CH228" s="44">
        <v>-0.68277101882815061</v>
      </c>
      <c r="CI228" s="44">
        <v>-0.92416971876175324</v>
      </c>
      <c r="CJ228" s="44">
        <v>0.14927585799892787</v>
      </c>
      <c r="CK228" s="44">
        <v>9.0085089148050166E-3</v>
      </c>
      <c r="CL228" s="44">
        <v>-0.59703894739018282</v>
      </c>
      <c r="CM228" s="44">
        <v>-7.0543023754188597E-2</v>
      </c>
      <c r="CN228" s="44">
        <v>1.6035360577153075</v>
      </c>
      <c r="CO228" s="44">
        <v>0.24816389210603607</v>
      </c>
      <c r="CP228" s="44">
        <v>0.15147091754829098</v>
      </c>
      <c r="CQ228" s="44">
        <v>1.1322920485233277</v>
      </c>
      <c r="CR228" s="44">
        <v>-0.33195418821917444</v>
      </c>
      <c r="CS228" s="44">
        <v>9.0966144419401276E-2</v>
      </c>
      <c r="CT228" s="44">
        <v>-5.3587216416233152E-2</v>
      </c>
      <c r="CU228" s="44">
        <v>0.36618445975365937</v>
      </c>
      <c r="CV228" s="44">
        <v>-8.5164457203500454</v>
      </c>
      <c r="CW228" s="44">
        <v>-4.9761524719394599</v>
      </c>
      <c r="CX228" s="44">
        <v>-0.97880738049196125</v>
      </c>
      <c r="CY228" s="44">
        <v>-1.1862850127321396</v>
      </c>
      <c r="CZ228" s="44">
        <v>-0.8503387502633325</v>
      </c>
      <c r="DA228" s="44">
        <v>-5.5890256208156422E-2</v>
      </c>
      <c r="DB228" s="44">
        <v>-0.4812155057738387</v>
      </c>
      <c r="DC228" s="44">
        <v>1.2243657058842719E-2</v>
      </c>
      <c r="DD228" s="45">
        <v>4237</v>
      </c>
      <c r="DE228" s="45">
        <v>32256</v>
      </c>
      <c r="DF228" s="44">
        <v>12.178978024887478</v>
      </c>
      <c r="DG228" s="44">
        <v>-29.965043315891183</v>
      </c>
      <c r="DH228" s="45">
        <v>225</v>
      </c>
      <c r="DI228" s="45">
        <v>1940</v>
      </c>
      <c r="DJ228" s="44">
        <v>38.036809815950924</v>
      </c>
      <c r="DK228" s="44">
        <v>-25.925925925925931</v>
      </c>
    </row>
    <row r="229" spans="1:115" x14ac:dyDescent="0.2">
      <c r="A229" s="42">
        <v>2023</v>
      </c>
      <c r="B229" s="42" t="s">
        <v>172</v>
      </c>
      <c r="C229" s="42" t="s">
        <v>47</v>
      </c>
      <c r="D229" s="43">
        <v>100.99716296729875</v>
      </c>
      <c r="E229" s="43">
        <v>102.37858426155017</v>
      </c>
      <c r="F229" s="43">
        <v>100.11825469978122</v>
      </c>
      <c r="G229" s="43">
        <v>99.309106856760181</v>
      </c>
      <c r="H229" s="43">
        <v>106.10410906067716</v>
      </c>
      <c r="I229" s="43">
        <v>92.573032356706889</v>
      </c>
      <c r="J229" s="43">
        <v>101.93086840580798</v>
      </c>
      <c r="K229" s="43">
        <v>111.98450307457868</v>
      </c>
      <c r="L229" s="43">
        <v>135.9426879701922</v>
      </c>
      <c r="M229" s="43">
        <v>113.34922175739644</v>
      </c>
      <c r="N229" s="43">
        <v>104.69111151936796</v>
      </c>
      <c r="O229" s="43">
        <v>142.64117424291706</v>
      </c>
      <c r="P229" s="43">
        <v>143.98448798137039</v>
      </c>
      <c r="Q229" s="43">
        <v>160.64117846468883</v>
      </c>
      <c r="R229" s="43">
        <v>230.00842516498264</v>
      </c>
      <c r="S229" s="43">
        <v>124.67888742708068</v>
      </c>
      <c r="T229" s="43">
        <v>177.88048285753462</v>
      </c>
      <c r="U229" s="43">
        <v>151.97430469750441</v>
      </c>
      <c r="V229" s="43">
        <v>142.15528110043388</v>
      </c>
      <c r="W229" s="43">
        <v>192.08188215359939</v>
      </c>
      <c r="X229" s="43">
        <v>167.34329362952036</v>
      </c>
      <c r="Y229" s="43">
        <v>219.48225594624057</v>
      </c>
      <c r="Z229" s="43">
        <v>262.80433400028096</v>
      </c>
      <c r="AA229" s="43">
        <v>172.15734764361321</v>
      </c>
      <c r="AB229" s="44">
        <v>8.9542161766198447E-2</v>
      </c>
      <c r="AC229" s="44">
        <v>-1.6181613420622853</v>
      </c>
      <c r="AD229" s="44">
        <v>4.2423621860172345</v>
      </c>
      <c r="AE229" s="44">
        <v>1.6057411693762846</v>
      </c>
      <c r="AF229" s="44">
        <v>8.3013347021019701</v>
      </c>
      <c r="AG229" s="44">
        <v>-3.1652175219382794</v>
      </c>
      <c r="AH229" s="44">
        <v>-9.6982154539966956</v>
      </c>
      <c r="AI229" s="44">
        <v>4.1387524193837955</v>
      </c>
      <c r="AJ229" s="44">
        <v>-7.4550973821350119</v>
      </c>
      <c r="AK229" s="44">
        <v>-14.11415143874255</v>
      </c>
      <c r="AL229" s="44">
        <v>-10.510768935827365</v>
      </c>
      <c r="AM229" s="44">
        <v>-3.3842972735479204</v>
      </c>
      <c r="AN229" s="44">
        <v>3.1040965483278837</v>
      </c>
      <c r="AO229" s="44">
        <v>-8.3574675670026526</v>
      </c>
      <c r="AP229" s="44">
        <v>-7.5349718122334934</v>
      </c>
      <c r="AQ229" s="44">
        <v>-3.8206824278868901</v>
      </c>
      <c r="AR229" s="44">
        <v>-2.843337011672642</v>
      </c>
      <c r="AS229" s="44">
        <v>-11.281371482639857</v>
      </c>
      <c r="AT229" s="44">
        <v>-6.6447125070597357</v>
      </c>
      <c r="AU229" s="44">
        <v>3.3725458274768805</v>
      </c>
      <c r="AV229" s="44">
        <v>3.8555580435348347</v>
      </c>
      <c r="AW229" s="44">
        <v>-2.0370673762504121</v>
      </c>
      <c r="AX229" s="44">
        <v>-2.7175736973246267</v>
      </c>
      <c r="AY229" s="44">
        <v>5.5475934075853495</v>
      </c>
      <c r="AZ229" s="44">
        <v>1.7141406207090926</v>
      </c>
      <c r="BA229" s="44">
        <v>1.9473744636294033</v>
      </c>
      <c r="BB229" s="44">
        <v>3.085478381359974</v>
      </c>
      <c r="BC229" s="44">
        <v>2.2358207435900113</v>
      </c>
      <c r="BD229" s="44">
        <v>4.7786642088198938E-2</v>
      </c>
      <c r="BE229" s="44">
        <v>1.7026990534539044</v>
      </c>
      <c r="BF229" s="44">
        <v>-1.2512274630484432</v>
      </c>
      <c r="BG229" s="44">
        <v>4.6244738243504724</v>
      </c>
      <c r="BH229" s="44">
        <v>-8.6046951502172462</v>
      </c>
      <c r="BI229" s="44">
        <v>-12.768926277680748</v>
      </c>
      <c r="BJ229" s="44">
        <v>-17.078795089586929</v>
      </c>
      <c r="BK229" s="44">
        <v>-4.1597924078734643</v>
      </c>
      <c r="BL229" s="44">
        <v>-8.7251524133631584</v>
      </c>
      <c r="BM229" s="44">
        <v>-3.8315267584830948</v>
      </c>
      <c r="BN229" s="44">
        <v>-5.5567857554726929</v>
      </c>
      <c r="BO229" s="44">
        <v>-2.2858322565193601</v>
      </c>
      <c r="BP229" s="44">
        <v>1.7190267323237363</v>
      </c>
      <c r="BQ229" s="44">
        <v>-2.4750442449758103</v>
      </c>
      <c r="BR229" s="44">
        <v>-7.8263098513244422</v>
      </c>
      <c r="BS229" s="44">
        <v>8.0408880293584737</v>
      </c>
      <c r="BT229" s="44">
        <v>-3.7295891572271311</v>
      </c>
      <c r="BU229" s="44">
        <v>6.4722021540936536</v>
      </c>
      <c r="BV229" s="44">
        <v>0.92800933441212763</v>
      </c>
      <c r="BW229" s="44">
        <v>9.6313178255626362</v>
      </c>
      <c r="BX229" s="44">
        <v>0.6606643535300103</v>
      </c>
      <c r="BY229" s="44">
        <v>-0.27583233765456205</v>
      </c>
      <c r="BZ229" s="44">
        <v>0.24576966039223522</v>
      </c>
      <c r="CA229" s="44">
        <v>1.2980191400924201</v>
      </c>
      <c r="CB229" s="44">
        <v>9.811109568992625E-2</v>
      </c>
      <c r="CC229" s="44">
        <v>-0.16463086354174661</v>
      </c>
      <c r="CD229" s="44">
        <v>-0.77255479938913718</v>
      </c>
      <c r="CE229" s="44">
        <v>0.23178245794087457</v>
      </c>
      <c r="CF229" s="44">
        <v>-6.7871655986483415</v>
      </c>
      <c r="CG229" s="44">
        <v>-4.8915797870976272</v>
      </c>
      <c r="CH229" s="44">
        <v>-0.45950065752086272</v>
      </c>
      <c r="CI229" s="44">
        <v>-0.42822071809800705</v>
      </c>
      <c r="CJ229" s="44">
        <v>-3.2902544731269821E-2</v>
      </c>
      <c r="CK229" s="44">
        <v>-0.20757470581347326</v>
      </c>
      <c r="CL229" s="44">
        <v>-0.65923959016346378</v>
      </c>
      <c r="CM229" s="44">
        <v>-0.10814759522363594</v>
      </c>
      <c r="CN229" s="44">
        <v>1.4877195487964181</v>
      </c>
      <c r="CO229" s="44">
        <v>0.20249054672928504</v>
      </c>
      <c r="CP229" s="44">
        <v>0.15862155496811822</v>
      </c>
      <c r="CQ229" s="44">
        <v>1.1304783662341129</v>
      </c>
      <c r="CR229" s="44">
        <v>-0.31072809391452799</v>
      </c>
      <c r="CS229" s="44">
        <v>6.8429883858967422E-2</v>
      </c>
      <c r="CT229" s="44">
        <v>-0.1166450550396876</v>
      </c>
      <c r="CU229" s="44">
        <v>0.35507234596015019</v>
      </c>
      <c r="CV229" s="44">
        <v>-8.346743508503641</v>
      </c>
      <c r="CW229" s="44">
        <v>-4.9675084533327318</v>
      </c>
      <c r="CX229" s="44">
        <v>-0.92749115255761627</v>
      </c>
      <c r="CY229" s="44">
        <v>-1.121744850703803</v>
      </c>
      <c r="CZ229" s="44">
        <v>-0.75815761310310992</v>
      </c>
      <c r="DA229" s="44">
        <v>-7.3201831700310291E-2</v>
      </c>
      <c r="DB229" s="44">
        <v>-0.49882287628558103</v>
      </c>
      <c r="DC229" s="44">
        <v>1.8326917951297616E-4</v>
      </c>
      <c r="DD229" s="45">
        <v>3248</v>
      </c>
      <c r="DE229" s="45">
        <v>35504</v>
      </c>
      <c r="DF229" s="44">
        <v>-21.107602623269372</v>
      </c>
      <c r="DG229" s="44">
        <v>-29.238250886913541</v>
      </c>
      <c r="DH229" s="45">
        <v>271</v>
      </c>
      <c r="DI229" s="45">
        <v>2211</v>
      </c>
      <c r="DJ229" s="44">
        <v>94.964028776978424</v>
      </c>
      <c r="DK229" s="44">
        <v>-19.833212472806384</v>
      </c>
    </row>
    <row r="230" spans="1:115" x14ac:dyDescent="0.2">
      <c r="A230" s="42">
        <v>2024</v>
      </c>
      <c r="B230" s="42" t="s">
        <v>160</v>
      </c>
      <c r="C230" s="42" t="s">
        <v>47</v>
      </c>
      <c r="D230" s="43">
        <v>95.518259331564309</v>
      </c>
      <c r="E230" s="43">
        <v>101.62915674087849</v>
      </c>
      <c r="F230" s="43">
        <v>98.284194878071887</v>
      </c>
      <c r="G230" s="43">
        <v>96.379484618465767</v>
      </c>
      <c r="H230" s="43">
        <v>103.81400729023792</v>
      </c>
      <c r="I230" s="43">
        <v>91.521445375557491</v>
      </c>
      <c r="J230" s="43">
        <v>76.894908142865788</v>
      </c>
      <c r="K230" s="43">
        <v>109.39421106635601</v>
      </c>
      <c r="L230" s="43">
        <v>101.05538203318049</v>
      </c>
      <c r="M230" s="43">
        <v>97.997901610850917</v>
      </c>
      <c r="N230" s="43">
        <v>100.71983125886071</v>
      </c>
      <c r="O230" s="43">
        <v>104.76880724779882</v>
      </c>
      <c r="P230" s="43">
        <v>117.61317831132945</v>
      </c>
      <c r="Q230" s="43">
        <v>84.20744236140365</v>
      </c>
      <c r="R230" s="43">
        <v>84.260164118292238</v>
      </c>
      <c r="S230" s="43">
        <v>104.33974438688112</v>
      </c>
      <c r="T230" s="43">
        <v>134.85565222011314</v>
      </c>
      <c r="U230" s="43">
        <v>131.02809775940301</v>
      </c>
      <c r="V230" s="43">
        <v>136.73156111307512</v>
      </c>
      <c r="W230" s="43">
        <v>144.24689149674515</v>
      </c>
      <c r="X230" s="43">
        <v>142.37843056939064</v>
      </c>
      <c r="Y230" s="43">
        <v>114.58016326679514</v>
      </c>
      <c r="Z230" s="43">
        <v>96.470957774876069</v>
      </c>
      <c r="AA230" s="43">
        <v>145.32553494665478</v>
      </c>
      <c r="AB230" s="44">
        <v>-0.23285658319849301</v>
      </c>
      <c r="AC230" s="44">
        <v>-1.4121166792832596</v>
      </c>
      <c r="AD230" s="44">
        <v>2.6391574124556616</v>
      </c>
      <c r="AE230" s="44">
        <v>1.2245550197079513</v>
      </c>
      <c r="AF230" s="44">
        <v>9.3310134241676224</v>
      </c>
      <c r="AG230" s="44">
        <v>1.7882589621936562</v>
      </c>
      <c r="AH230" s="44">
        <v>-14.05820258283298</v>
      </c>
      <c r="AI230" s="44">
        <v>1.9120059658286337</v>
      </c>
      <c r="AJ230" s="44">
        <v>-5.3485559649781518</v>
      </c>
      <c r="AK230" s="44">
        <v>-4.8045761859735077</v>
      </c>
      <c r="AL230" s="44">
        <v>-21.436104465192905</v>
      </c>
      <c r="AM230" s="44">
        <v>-1.6764029082120269</v>
      </c>
      <c r="AN230" s="44">
        <v>-2.5968821871128034</v>
      </c>
      <c r="AO230" s="44">
        <v>-9.7661052617063593</v>
      </c>
      <c r="AP230" s="44">
        <v>-18.122349277142114</v>
      </c>
      <c r="AQ230" s="44">
        <v>2.2876857557035724</v>
      </c>
      <c r="AR230" s="44">
        <v>-2.3240958625403096</v>
      </c>
      <c r="AS230" s="44">
        <v>-4.4800530963695522</v>
      </c>
      <c r="AT230" s="44">
        <v>-18.694391228341711</v>
      </c>
      <c r="AU230" s="44">
        <v>3.1252917931839486</v>
      </c>
      <c r="AV230" s="44">
        <v>-0.26936933531291896</v>
      </c>
      <c r="AW230" s="44">
        <v>-4.8809403351913421</v>
      </c>
      <c r="AX230" s="44">
        <v>-14.011105295045311</v>
      </c>
      <c r="AY230" s="44">
        <v>10.943421965698242</v>
      </c>
      <c r="AZ230" s="44">
        <v>-0.23285658319849301</v>
      </c>
      <c r="BA230" s="44">
        <v>-1.4121166792832596</v>
      </c>
      <c r="BB230" s="44">
        <v>2.6391574124556616</v>
      </c>
      <c r="BC230" s="44">
        <v>1.2245550197079513</v>
      </c>
      <c r="BD230" s="44">
        <v>9.3310134241676224</v>
      </c>
      <c r="BE230" s="44">
        <v>1.7882589621936562</v>
      </c>
      <c r="BF230" s="44">
        <v>-14.05820258283298</v>
      </c>
      <c r="BG230" s="44">
        <v>1.9120059658286337</v>
      </c>
      <c r="BH230" s="44">
        <v>-5.3485559649781518</v>
      </c>
      <c r="BI230" s="44">
        <v>-4.8045761859735077</v>
      </c>
      <c r="BJ230" s="44">
        <v>-21.436104465192905</v>
      </c>
      <c r="BK230" s="44">
        <v>-1.6764029082120269</v>
      </c>
      <c r="BL230" s="44">
        <v>-2.5968821871128034</v>
      </c>
      <c r="BM230" s="44">
        <v>-9.7661052617063593</v>
      </c>
      <c r="BN230" s="44">
        <v>-18.122349277142114</v>
      </c>
      <c r="BO230" s="44">
        <v>2.2876857557035724</v>
      </c>
      <c r="BP230" s="44">
        <v>-2.3240958625403096</v>
      </c>
      <c r="BQ230" s="44">
        <v>-4.4800530963695522</v>
      </c>
      <c r="BR230" s="44">
        <v>-18.694391228341711</v>
      </c>
      <c r="BS230" s="44">
        <v>3.1252917931839486</v>
      </c>
      <c r="BT230" s="44">
        <v>-0.26936933531291896</v>
      </c>
      <c r="BU230" s="44">
        <v>-4.8809403351913421</v>
      </c>
      <c r="BV230" s="44">
        <v>-14.011105295045311</v>
      </c>
      <c r="BW230" s="44">
        <v>10.943421965698242</v>
      </c>
      <c r="BX230" s="44">
        <v>-0.47740591164739282</v>
      </c>
      <c r="BY230" s="44">
        <v>-0.26929139575878336</v>
      </c>
      <c r="BZ230" s="44">
        <v>0.17754411485396851</v>
      </c>
      <c r="CA230" s="44">
        <v>1.1870969229260164</v>
      </c>
      <c r="CB230" s="44">
        <v>0.13549252614969931</v>
      </c>
      <c r="CC230" s="44">
        <v>6.5792043947646026E-2</v>
      </c>
      <c r="CD230" s="44">
        <v>-1.8646600564454154</v>
      </c>
      <c r="CE230" s="44">
        <v>9.0619932679475601E-2</v>
      </c>
      <c r="CF230" s="44">
        <v>-5.0519277638345832</v>
      </c>
      <c r="CG230" s="44">
        <v>-1.9901712389338291</v>
      </c>
      <c r="CH230" s="44">
        <v>-1.1351748042219305</v>
      </c>
      <c r="CI230" s="44">
        <v>-0.25180025645497006</v>
      </c>
      <c r="CJ230" s="44">
        <v>-0.60380362785371033</v>
      </c>
      <c r="CK230" s="44">
        <v>-0.17775575518365533</v>
      </c>
      <c r="CL230" s="44">
        <v>-0.94911623091383779</v>
      </c>
      <c r="CM230" s="44">
        <v>5.5894149727349074E-2</v>
      </c>
      <c r="CN230" s="44">
        <v>1.3246336353276651</v>
      </c>
      <c r="CO230" s="44">
        <v>0.12076586799566397</v>
      </c>
      <c r="CP230" s="44">
        <v>0.16786445539741435</v>
      </c>
      <c r="CQ230" s="44">
        <v>1.2081946868476625</v>
      </c>
      <c r="CR230" s="44">
        <v>-0.25264569610405568</v>
      </c>
      <c r="CS230" s="44">
        <v>5.8246715758492565E-2</v>
      </c>
      <c r="CT230" s="44">
        <v>-0.3032554709274814</v>
      </c>
      <c r="CU230" s="44">
        <v>0.32546307635996902</v>
      </c>
      <c r="CV230" s="44">
        <v>-8.9458673498103707</v>
      </c>
      <c r="CW230" s="44">
        <v>-4.8855910887389173</v>
      </c>
      <c r="CX230" s="44">
        <v>-1.0979661639957381</v>
      </c>
      <c r="CY230" s="44">
        <v>-1.5020087715373986</v>
      </c>
      <c r="CZ230" s="44">
        <v>-0.77448573869366233</v>
      </c>
      <c r="DA230" s="44">
        <v>-9.7694262081630664E-2</v>
      </c>
      <c r="DB230" s="44">
        <v>-0.60029721190211272</v>
      </c>
      <c r="DC230" s="44">
        <v>1.2175887139088263E-2</v>
      </c>
      <c r="DD230" s="45">
        <v>1897</v>
      </c>
      <c r="DE230" s="45">
        <v>1897</v>
      </c>
      <c r="DF230" s="44">
        <v>-10.179924242424242</v>
      </c>
      <c r="DG230" s="44">
        <v>-10.179924242424242</v>
      </c>
      <c r="DH230" s="45">
        <v>126</v>
      </c>
      <c r="DI230" s="45">
        <v>126</v>
      </c>
      <c r="DJ230" s="44">
        <v>-5.9701492537313383</v>
      </c>
      <c r="DK230" s="44">
        <v>-5.9701492537313383</v>
      </c>
    </row>
    <row r="231" spans="1:115" x14ac:dyDescent="0.2">
      <c r="A231" s="42">
        <v>2024</v>
      </c>
      <c r="B231" s="42" t="s">
        <v>162</v>
      </c>
      <c r="C231" s="42" t="s">
        <v>47</v>
      </c>
      <c r="D231" s="43">
        <v>94.505996539568301</v>
      </c>
      <c r="E231" s="43">
        <v>103.07558269633842</v>
      </c>
      <c r="F231" s="43">
        <v>101.16577100402291</v>
      </c>
      <c r="G231" s="43">
        <v>95.406239592791309</v>
      </c>
      <c r="H231" s="43">
        <v>103.29573565865154</v>
      </c>
      <c r="I231" s="43">
        <v>89.145863727689914</v>
      </c>
      <c r="J231" s="43">
        <v>72.227544242519585</v>
      </c>
      <c r="K231" s="43">
        <v>107.87973873027923</v>
      </c>
      <c r="L231" s="43">
        <v>101.2869952457655</v>
      </c>
      <c r="M231" s="43">
        <v>101.14836486030228</v>
      </c>
      <c r="N231" s="43">
        <v>106.04346228960569</v>
      </c>
      <c r="O231" s="43">
        <v>104.49796322189513</v>
      </c>
      <c r="P231" s="43">
        <v>114.78091778477426</v>
      </c>
      <c r="Q231" s="43">
        <v>85.870451847094486</v>
      </c>
      <c r="R231" s="43">
        <v>71.645374169856566</v>
      </c>
      <c r="S231" s="43">
        <v>101.79858005890642</v>
      </c>
      <c r="T231" s="43">
        <v>135.56145138897392</v>
      </c>
      <c r="U231" s="43">
        <v>135.50448788186756</v>
      </c>
      <c r="V231" s="43">
        <v>143.89940944142182</v>
      </c>
      <c r="W231" s="43">
        <v>144.10355673850529</v>
      </c>
      <c r="X231" s="43">
        <v>138.51227860961029</v>
      </c>
      <c r="Y231" s="43">
        <v>117.23709103449498</v>
      </c>
      <c r="Z231" s="43">
        <v>82.447679245390091</v>
      </c>
      <c r="AA231" s="43">
        <v>142.14202387736614</v>
      </c>
      <c r="AB231" s="44">
        <v>-0.83206823670123331</v>
      </c>
      <c r="AC231" s="44">
        <v>-0.48237255852527916</v>
      </c>
      <c r="AD231" s="44">
        <v>3.9232402961803192</v>
      </c>
      <c r="AE231" s="44">
        <v>2.0757601433696315E-2</v>
      </c>
      <c r="AF231" s="44">
        <v>8.0898876404243545</v>
      </c>
      <c r="AG231" s="44">
        <v>1.1788667561814847</v>
      </c>
      <c r="AH231" s="44">
        <v>-14.721142272316524</v>
      </c>
      <c r="AI231" s="44">
        <v>0.26484942278799384</v>
      </c>
      <c r="AJ231" s="44">
        <v>-6.6518565462444501</v>
      </c>
      <c r="AK231" s="44">
        <v>-13.867701715799596</v>
      </c>
      <c r="AL231" s="44">
        <v>-3.826181774136439</v>
      </c>
      <c r="AM231" s="44">
        <v>1.1948177445898267</v>
      </c>
      <c r="AN231" s="44">
        <v>-7.942905939198674</v>
      </c>
      <c r="AO231" s="44">
        <v>1.355254776488457</v>
      </c>
      <c r="AP231" s="44">
        <v>-13.878391710793602</v>
      </c>
      <c r="AQ231" s="44">
        <v>1.0604182923850125</v>
      </c>
      <c r="AR231" s="44">
        <v>-4.4701871000358491</v>
      </c>
      <c r="AS231" s="44">
        <v>-13.949216572899337</v>
      </c>
      <c r="AT231" s="44">
        <v>-1.8877801268666339</v>
      </c>
      <c r="AU231" s="44">
        <v>4.6714690102830581</v>
      </c>
      <c r="AV231" s="44">
        <v>-3.5722052748699218</v>
      </c>
      <c r="AW231" s="44">
        <v>5.1834158269252084</v>
      </c>
      <c r="AX231" s="44">
        <v>-9.8364963692827772</v>
      </c>
      <c r="AY231" s="44">
        <v>8.781324203962626</v>
      </c>
      <c r="AZ231" s="44">
        <v>-0.53176883461293345</v>
      </c>
      <c r="BA231" s="44">
        <v>-0.94614156323119536</v>
      </c>
      <c r="BB231" s="44">
        <v>3.2864840834325726</v>
      </c>
      <c r="BC231" s="44">
        <v>0.62211031559924468</v>
      </c>
      <c r="BD231" s="44">
        <v>8.7084609789853431</v>
      </c>
      <c r="BE231" s="44">
        <v>1.4866545835706901</v>
      </c>
      <c r="BF231" s="44">
        <v>-14.380580094501417</v>
      </c>
      <c r="BG231" s="44">
        <v>1.0874584755882655</v>
      </c>
      <c r="BH231" s="44">
        <v>-6.0054696747290359</v>
      </c>
      <c r="BI231" s="44">
        <v>-9.6340886376004686</v>
      </c>
      <c r="BJ231" s="44">
        <v>-13.293513136476953</v>
      </c>
      <c r="BK231" s="44">
        <v>-0.26330972125104823</v>
      </c>
      <c r="BL231" s="44">
        <v>-5.3127566882228638</v>
      </c>
      <c r="BM231" s="44">
        <v>-4.4739918996267285</v>
      </c>
      <c r="BN231" s="44">
        <v>-16.225211582931877</v>
      </c>
      <c r="BO231" s="44">
        <v>1.6779133980687755</v>
      </c>
      <c r="BP231" s="44">
        <v>-3.4118609258093069</v>
      </c>
      <c r="BQ231" s="44">
        <v>-9.5407809866045685</v>
      </c>
      <c r="BR231" s="44">
        <v>-10.864985456034226</v>
      </c>
      <c r="BS231" s="44">
        <v>3.8922437243026575</v>
      </c>
      <c r="BT231" s="44">
        <v>-1.9258644334102293</v>
      </c>
      <c r="BU231" s="44">
        <v>-4.4045161042105541E-2</v>
      </c>
      <c r="BV231" s="44">
        <v>-12.136471189734909</v>
      </c>
      <c r="BW231" s="44">
        <v>9.8637075722450174</v>
      </c>
      <c r="BX231" s="44">
        <v>-0.80982595890005493</v>
      </c>
      <c r="BY231" s="44">
        <v>-0.12489202428983845</v>
      </c>
      <c r="BZ231" s="44">
        <v>0.23743985862044836</v>
      </c>
      <c r="CA231" s="44">
        <v>0.78103335092327808</v>
      </c>
      <c r="CB231" s="44">
        <v>0.15271126446906202</v>
      </c>
      <c r="CC231" s="44">
        <v>2.2311498190414319E-2</v>
      </c>
      <c r="CD231" s="44">
        <v>-1.8934102170073854</v>
      </c>
      <c r="CE231" s="44">
        <v>1.4980310193966275E-2</v>
      </c>
      <c r="CF231" s="44">
        <v>-6.4375453537754206</v>
      </c>
      <c r="CG231" s="44">
        <v>-5.8654911036674529</v>
      </c>
      <c r="CH231" s="44">
        <v>-0.16171660407399183</v>
      </c>
      <c r="CI231" s="44">
        <v>0.75947152375062232</v>
      </c>
      <c r="CJ231" s="44">
        <v>-0.92988678013448767</v>
      </c>
      <c r="CK231" s="44">
        <v>2.2265639900147394E-2</v>
      </c>
      <c r="CL231" s="44">
        <v>-0.28704259565660961</v>
      </c>
      <c r="CM231" s="44">
        <v>2.4854566106352394E-2</v>
      </c>
      <c r="CN231" s="44">
        <v>-0.73317243073195093</v>
      </c>
      <c r="CO231" s="44">
        <v>-0.17249214382646652</v>
      </c>
      <c r="CP231" s="44">
        <v>0.19822454380798585</v>
      </c>
      <c r="CQ231" s="44">
        <v>0.99075623786405576</v>
      </c>
      <c r="CR231" s="44">
        <v>0.14694137788871631</v>
      </c>
      <c r="CS231" s="44">
        <v>3.1158788417487284E-2</v>
      </c>
      <c r="CT231" s="44">
        <v>-1.9890159446241504</v>
      </c>
      <c r="CU231" s="44">
        <v>6.1254709740420771E-2</v>
      </c>
      <c r="CV231" s="44">
        <v>-6.0969486396931281</v>
      </c>
      <c r="CW231" s="44">
        <v>-4.06837517143315</v>
      </c>
      <c r="CX231" s="44">
        <v>-0.80980804268294204</v>
      </c>
      <c r="CY231" s="44">
        <v>0.23746728351600413</v>
      </c>
      <c r="CZ231" s="44">
        <v>-0.77735311955979813</v>
      </c>
      <c r="DA231" s="44">
        <v>-7.727881393389148E-2</v>
      </c>
      <c r="DB231" s="44">
        <v>-0.64483380353886444</v>
      </c>
      <c r="DC231" s="44">
        <v>4.3233027939513738E-2</v>
      </c>
      <c r="DD231" s="45">
        <v>3309</v>
      </c>
      <c r="DE231" s="45">
        <v>5206</v>
      </c>
      <c r="DF231" s="44">
        <v>2.1927115503397099</v>
      </c>
      <c r="DG231" s="44">
        <v>-2.6915887850467279</v>
      </c>
      <c r="DH231" s="45">
        <v>181</v>
      </c>
      <c r="DI231" s="45">
        <v>307</v>
      </c>
      <c r="DJ231" s="44">
        <v>17.532467532467532</v>
      </c>
      <c r="DK231" s="44">
        <v>6.5972222222222321</v>
      </c>
    </row>
    <row r="232" spans="1:115" x14ac:dyDescent="0.2">
      <c r="A232" s="42">
        <v>2024</v>
      </c>
      <c r="B232" s="42" t="s">
        <v>163</v>
      </c>
      <c r="C232" s="42" t="s">
        <v>47</v>
      </c>
      <c r="D232" s="43">
        <v>94.453289928429442</v>
      </c>
      <c r="E232" s="43">
        <v>102.44026553895405</v>
      </c>
      <c r="F232" s="43">
        <v>99.75463981599934</v>
      </c>
      <c r="G232" s="43">
        <v>95.423657389861987</v>
      </c>
      <c r="H232" s="43">
        <v>103.56078092780598</v>
      </c>
      <c r="I232" s="43">
        <v>88.895349149936635</v>
      </c>
      <c r="J232" s="43">
        <v>72.785331141123663</v>
      </c>
      <c r="K232" s="43">
        <v>108.14869364831571</v>
      </c>
      <c r="L232" s="43">
        <v>103.24793222104722</v>
      </c>
      <c r="M232" s="43">
        <v>99.03360580869365</v>
      </c>
      <c r="N232" s="43">
        <v>88.013920109591851</v>
      </c>
      <c r="O232" s="43">
        <v>111.48182171871785</v>
      </c>
      <c r="P232" s="43">
        <v>114.23761802167598</v>
      </c>
      <c r="Q232" s="43">
        <v>91.154480997992039</v>
      </c>
      <c r="R232" s="43">
        <v>81.206575673496232</v>
      </c>
      <c r="S232" s="43">
        <v>112.56480769953694</v>
      </c>
      <c r="T232" s="43">
        <v>137.93353327261417</v>
      </c>
      <c r="U232" s="43">
        <v>131.65113802213028</v>
      </c>
      <c r="V232" s="43">
        <v>119.96797575258668</v>
      </c>
      <c r="W232" s="43">
        <v>154.09230620770413</v>
      </c>
      <c r="X232" s="43">
        <v>136.89109829778835</v>
      </c>
      <c r="Y232" s="43">
        <v>124.95367514457743</v>
      </c>
      <c r="Z232" s="43">
        <v>93.548731828173132</v>
      </c>
      <c r="AA232" s="43">
        <v>157.89973018822673</v>
      </c>
      <c r="AB232" s="44">
        <v>-1.1280835632309416</v>
      </c>
      <c r="AC232" s="44">
        <v>-1.7626878032538817</v>
      </c>
      <c r="AD232" s="44">
        <v>0.94800158060210915</v>
      </c>
      <c r="AE232" s="44">
        <v>-8.9012041424252342E-2</v>
      </c>
      <c r="AF232" s="44">
        <v>8.0981479148462441</v>
      </c>
      <c r="AG232" s="44">
        <v>0.86290095972909597</v>
      </c>
      <c r="AH232" s="44">
        <v>-13.256057537928855</v>
      </c>
      <c r="AI232" s="44">
        <v>-1.0110778968688061</v>
      </c>
      <c r="AJ232" s="44">
        <v>-8.6899196560627381</v>
      </c>
      <c r="AK232" s="44">
        <v>-15.879568296991209</v>
      </c>
      <c r="AL232" s="44">
        <v>-20.384991227742532</v>
      </c>
      <c r="AM232" s="44">
        <v>0.96077274732435658</v>
      </c>
      <c r="AN232" s="44">
        <v>-11.649716448277747</v>
      </c>
      <c r="AO232" s="44">
        <v>-6.848192180552326</v>
      </c>
      <c r="AP232" s="44">
        <v>-13.071749640352737</v>
      </c>
      <c r="AQ232" s="44">
        <v>-1.6152673129361528</v>
      </c>
      <c r="AR232" s="44">
        <v>-7.8493244728594984</v>
      </c>
      <c r="AS232" s="44">
        <v>-17.694273433135599</v>
      </c>
      <c r="AT232" s="44">
        <v>-19.428176458167645</v>
      </c>
      <c r="AU232" s="44">
        <v>3.3148031209653928</v>
      </c>
      <c r="AV232" s="44">
        <v>-9.7173874034782166</v>
      </c>
      <c r="AW232" s="44">
        <v>-3.6864831523992669</v>
      </c>
      <c r="AX232" s="44">
        <v>-9.5372193084067742</v>
      </c>
      <c r="AY232" s="44">
        <v>5.0828581504545944</v>
      </c>
      <c r="AZ232" s="44">
        <v>-0.73055551101206539</v>
      </c>
      <c r="BA232" s="44">
        <v>-1.2199839320595207</v>
      </c>
      <c r="BB232" s="44">
        <v>2.4948883657653909</v>
      </c>
      <c r="BC232" s="44">
        <v>0.38472374654896502</v>
      </c>
      <c r="BD232" s="44">
        <v>8.5042512473365797</v>
      </c>
      <c r="BE232" s="44">
        <v>1.2801046413582373</v>
      </c>
      <c r="BF232" s="44">
        <v>-14.014965764131393</v>
      </c>
      <c r="BG232" s="44">
        <v>0.38024315819888965</v>
      </c>
      <c r="BH232" s="44">
        <v>-6.9299302926059241</v>
      </c>
      <c r="BI232" s="44">
        <v>-11.808761889345954</v>
      </c>
      <c r="BJ232" s="44">
        <v>-15.539730279952103</v>
      </c>
      <c r="BK232" s="44">
        <v>0.15876200235260818</v>
      </c>
      <c r="BL232" s="44">
        <v>-7.4993038402056955</v>
      </c>
      <c r="BM232" s="44">
        <v>-5.3160719036014932</v>
      </c>
      <c r="BN232" s="44">
        <v>-15.171293256032515</v>
      </c>
      <c r="BO232" s="44">
        <v>0.48988585867075773</v>
      </c>
      <c r="BP232" s="44">
        <v>-4.9577895109399357</v>
      </c>
      <c r="BQ232" s="44">
        <v>-12.409651766074481</v>
      </c>
      <c r="BR232" s="44">
        <v>-13.614455801704583</v>
      </c>
      <c r="BS232" s="44">
        <v>3.6904037420967928</v>
      </c>
      <c r="BT232" s="44">
        <v>-4.6229082149682466</v>
      </c>
      <c r="BU232" s="44">
        <v>-1.3506929537879353</v>
      </c>
      <c r="BV232" s="44">
        <v>-11.261051890389673</v>
      </c>
      <c r="BW232" s="44">
        <v>8.1197287458222291</v>
      </c>
      <c r="BX232" s="44">
        <v>-1.0276408467247773</v>
      </c>
      <c r="BY232" s="44">
        <v>-0.25422797110754897</v>
      </c>
      <c r="BZ232" s="44">
        <v>7.8080438523325468E-2</v>
      </c>
      <c r="CA232" s="44">
        <v>0.73566642542275273</v>
      </c>
      <c r="CB232" s="44">
        <v>0.11452778998241543</v>
      </c>
      <c r="CC232" s="44">
        <v>-1.4666636269196781E-2</v>
      </c>
      <c r="CD232" s="44">
        <v>-1.6250030500787631</v>
      </c>
      <c r="CE232" s="44">
        <v>-6.2017843197762074E-2</v>
      </c>
      <c r="CF232" s="44">
        <v>-8.4078616457127531</v>
      </c>
      <c r="CG232" s="44">
        <v>-6.1233143000471193</v>
      </c>
      <c r="CH232" s="44">
        <v>-1.0670900275203059</v>
      </c>
      <c r="CI232" s="44">
        <v>0.68230671257886311</v>
      </c>
      <c r="CJ232" s="44">
        <v>-1.2373131570916551</v>
      </c>
      <c r="CK232" s="44">
        <v>-0.12435456435705579</v>
      </c>
      <c r="CL232" s="44">
        <v>-0.50143998014344615</v>
      </c>
      <c r="CM232" s="44">
        <v>-3.6656329132033844E-2</v>
      </c>
      <c r="CN232" s="44">
        <v>-0.8055922139894246</v>
      </c>
      <c r="CO232" s="44">
        <v>-0.19443117989805866</v>
      </c>
      <c r="CP232" s="44">
        <v>0.1649446801816275</v>
      </c>
      <c r="CQ232" s="44">
        <v>0.92512006382699685</v>
      </c>
      <c r="CR232" s="44">
        <v>0.13701953405355907</v>
      </c>
      <c r="CS232" s="44">
        <v>1.2125289410330427E-2</v>
      </c>
      <c r="CT232" s="44">
        <v>-1.8709202384674695</v>
      </c>
      <c r="CU232" s="44">
        <v>2.0549636903589429E-2</v>
      </c>
      <c r="CV232" s="44">
        <v>-6.8931981808429397</v>
      </c>
      <c r="CW232" s="44">
        <v>-4.7749950033899156</v>
      </c>
      <c r="CX232" s="44">
        <v>-0.89277392424355684</v>
      </c>
      <c r="CY232" s="44">
        <v>0.38467242600704266</v>
      </c>
      <c r="CZ232" s="44">
        <v>-0.93552856812141849</v>
      </c>
      <c r="DA232" s="44">
        <v>-9.346787257914467E-2</v>
      </c>
      <c r="DB232" s="44">
        <v>-0.59684950943715431</v>
      </c>
      <c r="DC232" s="44">
        <v>1.5744270921207414E-2</v>
      </c>
      <c r="DD232" s="45">
        <v>2772</v>
      </c>
      <c r="DE232" s="45">
        <v>7978</v>
      </c>
      <c r="DF232" s="44">
        <v>-13.805970149253731</v>
      </c>
      <c r="DG232" s="44">
        <v>-6.8643474200326899</v>
      </c>
      <c r="DH232" s="45">
        <v>145</v>
      </c>
      <c r="DI232" s="45">
        <v>452</v>
      </c>
      <c r="DJ232" s="44">
        <v>-48.581560283687942</v>
      </c>
      <c r="DK232" s="44">
        <v>-20.701754385964911</v>
      </c>
    </row>
    <row r="233" spans="1:115" x14ac:dyDescent="0.2">
      <c r="A233" s="42">
        <v>2024</v>
      </c>
      <c r="B233" s="42" t="s">
        <v>164</v>
      </c>
      <c r="C233" s="42" t="s">
        <v>47</v>
      </c>
      <c r="D233" s="43">
        <v>94.8709494544254</v>
      </c>
      <c r="E233" s="43">
        <v>103.42408191382508</v>
      </c>
      <c r="F233" s="43">
        <v>101.16766071383043</v>
      </c>
      <c r="G233" s="43">
        <v>95.910049373039044</v>
      </c>
      <c r="H233" s="43">
        <v>102.72968546810817</v>
      </c>
      <c r="I233" s="43">
        <v>89.49328222525935</v>
      </c>
      <c r="J233" s="43">
        <v>73.038444523632506</v>
      </c>
      <c r="K233" s="43">
        <v>107.79328893517686</v>
      </c>
      <c r="L233" s="43">
        <v>99.963983632254269</v>
      </c>
      <c r="M233" s="43">
        <v>97.179979139875741</v>
      </c>
      <c r="N233" s="43">
        <v>101.27056596078319</v>
      </c>
      <c r="O233" s="43">
        <v>105.18281551871434</v>
      </c>
      <c r="P233" s="43">
        <v>111.96499777586799</v>
      </c>
      <c r="Q233" s="43">
        <v>86.942416007022544</v>
      </c>
      <c r="R233" s="43">
        <v>73.948852841968716</v>
      </c>
      <c r="S233" s="43">
        <v>107.81372409306861</v>
      </c>
      <c r="T233" s="43">
        <v>133.71088126487706</v>
      </c>
      <c r="U233" s="43">
        <v>129.26739961950494</v>
      </c>
      <c r="V233" s="43">
        <v>138.33274468437097</v>
      </c>
      <c r="W233" s="43">
        <v>145.64287417277902</v>
      </c>
      <c r="X233" s="43">
        <v>133.87191541644287</v>
      </c>
      <c r="Y233" s="43">
        <v>119.30739490382895</v>
      </c>
      <c r="Z233" s="43">
        <v>85.237810772377131</v>
      </c>
      <c r="AA233" s="43">
        <v>151.8964807271997</v>
      </c>
      <c r="AB233" s="44">
        <v>-0.31489679543740268</v>
      </c>
      <c r="AC233" s="44">
        <v>-0.23205307477202064</v>
      </c>
      <c r="AD233" s="44">
        <v>2.645321907664111</v>
      </c>
      <c r="AE233" s="44">
        <v>0.72054706381652345</v>
      </c>
      <c r="AF233" s="44">
        <v>5.9909400361256138</v>
      </c>
      <c r="AG233" s="44">
        <v>2.7992843066803275</v>
      </c>
      <c r="AH233" s="44">
        <v>-11.822708881618272</v>
      </c>
      <c r="AI233" s="44">
        <v>-0.86280514734561331</v>
      </c>
      <c r="AJ233" s="44">
        <v>-2.7300436414826712</v>
      </c>
      <c r="AK233" s="44">
        <v>-3.805383921372707</v>
      </c>
      <c r="AL233" s="44">
        <v>7.6659673640280035</v>
      </c>
      <c r="AM233" s="44">
        <v>-1.8728322481568305</v>
      </c>
      <c r="AN233" s="44">
        <v>2.0884066974707238</v>
      </c>
      <c r="AO233" s="44">
        <v>-5.9853854350118363</v>
      </c>
      <c r="AP233" s="44">
        <v>-18.458215314721414</v>
      </c>
      <c r="AQ233" s="44">
        <v>5.4242071653504365</v>
      </c>
      <c r="AR233" s="44">
        <v>-2.3226499281691182</v>
      </c>
      <c r="AS233" s="44">
        <v>-5.9459850698293852</v>
      </c>
      <c r="AT233" s="44">
        <v>8.0642376390675388</v>
      </c>
      <c r="AU233" s="44">
        <v>-0.45090943029522101</v>
      </c>
      <c r="AV233" s="44">
        <v>3.6385395510577956</v>
      </c>
      <c r="AW233" s="44">
        <v>-3.2711489036801655</v>
      </c>
      <c r="AX233" s="44">
        <v>-15.511696883258285</v>
      </c>
      <c r="AY233" s="44">
        <v>11.529154992966649</v>
      </c>
      <c r="AZ233" s="44">
        <v>-0.62692915648899783</v>
      </c>
      <c r="BA233" s="44">
        <v>-0.97296814806145937</v>
      </c>
      <c r="BB233" s="44">
        <v>2.5328588650718409</v>
      </c>
      <c r="BC233" s="44">
        <v>0.46858338498121377</v>
      </c>
      <c r="BD233" s="44">
        <v>7.868630658388942</v>
      </c>
      <c r="BE233" s="44">
        <v>1.6545376581177607</v>
      </c>
      <c r="BF233" s="44">
        <v>-13.482307972704833</v>
      </c>
      <c r="BG233" s="44">
        <v>6.8042304652538022E-2</v>
      </c>
      <c r="BH233" s="44">
        <v>-5.9287546072277379</v>
      </c>
      <c r="BI233" s="44">
        <v>-9.9675409272111608</v>
      </c>
      <c r="BJ233" s="44">
        <v>-10.613391237962322</v>
      </c>
      <c r="BK233" s="44">
        <v>-0.35071784702886966</v>
      </c>
      <c r="BL233" s="44">
        <v>-5.3285588084073465</v>
      </c>
      <c r="BM233" s="44">
        <v>-5.4840967491845642</v>
      </c>
      <c r="BN233" s="44">
        <v>-15.976478847366703</v>
      </c>
      <c r="BO233" s="44">
        <v>1.6930256754037032</v>
      </c>
      <c r="BP233" s="44">
        <v>-4.3210757833410334</v>
      </c>
      <c r="BQ233" s="44">
        <v>-10.909132439660784</v>
      </c>
      <c r="BR233" s="44">
        <v>-8.9247823933410899</v>
      </c>
      <c r="BS233" s="44">
        <v>2.633010526590307</v>
      </c>
      <c r="BT233" s="44">
        <v>-2.7414896981135195</v>
      </c>
      <c r="BU233" s="44">
        <v>-1.8390931578828207</v>
      </c>
      <c r="BV233" s="44">
        <v>-12.312297025130569</v>
      </c>
      <c r="BW233" s="44">
        <v>8.9668957023956821</v>
      </c>
      <c r="BX233" s="44">
        <v>-0.31723497443685544</v>
      </c>
      <c r="BY233" s="44">
        <v>-8.087819476867944E-2</v>
      </c>
      <c r="BZ233" s="44">
        <v>0.19549955309619674</v>
      </c>
      <c r="CA233" s="44">
        <v>1.1414926389813944</v>
      </c>
      <c r="CB233" s="44">
        <v>-5.1011410421184407E-2</v>
      </c>
      <c r="CC233" s="44">
        <v>7.7045731279897514E-2</v>
      </c>
      <c r="CD233" s="44">
        <v>-1.5495990256649366</v>
      </c>
      <c r="CE233" s="44">
        <v>-4.9784266939543603E-2</v>
      </c>
      <c r="CF233" s="44">
        <v>-2.6752385857465302</v>
      </c>
      <c r="CG233" s="44">
        <v>-1.6769467127807656</v>
      </c>
      <c r="CH233" s="44">
        <v>0.3669835903090729</v>
      </c>
      <c r="CI233" s="44">
        <v>-0.49113125209770564</v>
      </c>
      <c r="CJ233" s="44">
        <v>-8.7974044296352319E-2</v>
      </c>
      <c r="CK233" s="44">
        <v>-0.11406679538307313</v>
      </c>
      <c r="CL233" s="44">
        <v>-0.80696054588708876</v>
      </c>
      <c r="CM233" s="44">
        <v>0.13485717438938175</v>
      </c>
      <c r="CN233" s="44">
        <v>-0.69269677502972427</v>
      </c>
      <c r="CO233" s="44">
        <v>-0.16611153609647264</v>
      </c>
      <c r="CP233" s="44">
        <v>0.17790423820716084</v>
      </c>
      <c r="CQ233" s="44">
        <v>0.9618780780883549</v>
      </c>
      <c r="CR233" s="44">
        <v>9.0718651396612934E-2</v>
      </c>
      <c r="CS233" s="44">
        <v>2.9799317225180668E-2</v>
      </c>
      <c r="CT233" s="44">
        <v>-1.7907840599064782</v>
      </c>
      <c r="CU233" s="44">
        <v>3.8985360559172489E-3</v>
      </c>
      <c r="CV233" s="44">
        <v>-5.9441614089897508</v>
      </c>
      <c r="CW233" s="44">
        <v>-4.1070700368721678</v>
      </c>
      <c r="CX233" s="44">
        <v>-0.59240253047150049</v>
      </c>
      <c r="CY233" s="44">
        <v>0.19707119409649773</v>
      </c>
      <c r="CZ233" s="44">
        <v>-0.74202915003301217</v>
      </c>
      <c r="DA233" s="44">
        <v>-9.6937047079806882E-2</v>
      </c>
      <c r="DB233" s="44">
        <v>-0.6469276165338661</v>
      </c>
      <c r="DC233" s="44">
        <v>4.4133777904106122E-2</v>
      </c>
      <c r="DD233" s="45">
        <v>3135</v>
      </c>
      <c r="DE233" s="45">
        <v>11650</v>
      </c>
      <c r="DF233" s="44">
        <v>31.501677852348987</v>
      </c>
      <c r="DG233" s="44">
        <v>1.4885844748858457</v>
      </c>
      <c r="DH233" s="45">
        <v>191</v>
      </c>
      <c r="DI233" s="45">
        <v>679</v>
      </c>
      <c r="DJ233" s="44">
        <v>49.21875</v>
      </c>
      <c r="DK233" s="44">
        <v>-7.8796561604584481</v>
      </c>
    </row>
    <row r="234" spans="1:115" x14ac:dyDescent="0.2">
      <c r="A234" s="42">
        <v>2024</v>
      </c>
      <c r="B234" s="42" t="s">
        <v>165</v>
      </c>
      <c r="C234" s="42" t="s">
        <v>47</v>
      </c>
      <c r="D234" s="43">
        <v>94.811882602447653</v>
      </c>
      <c r="E234" s="43">
        <v>103.25754246482082</v>
      </c>
      <c r="F234" s="43">
        <v>100.74386435612475</v>
      </c>
      <c r="G234" s="43">
        <v>95.682772735680444</v>
      </c>
      <c r="H234" s="43">
        <v>103.7005960792589</v>
      </c>
      <c r="I234" s="43">
        <v>89.747026933674675</v>
      </c>
      <c r="J234" s="43">
        <v>72.478313982808928</v>
      </c>
      <c r="K234" s="43">
        <v>109.32377049260376</v>
      </c>
      <c r="L234" s="43">
        <v>111.26441992221405</v>
      </c>
      <c r="M234" s="43">
        <v>117.85200639257421</v>
      </c>
      <c r="N234" s="43">
        <v>93.056904414945464</v>
      </c>
      <c r="O234" s="43">
        <v>112.58191076469453</v>
      </c>
      <c r="P234" s="43">
        <v>113.85489512937387</v>
      </c>
      <c r="Q234" s="43">
        <v>94.705971342460913</v>
      </c>
      <c r="R234" s="43">
        <v>85.217514080443394</v>
      </c>
      <c r="S234" s="43">
        <v>113.9769886648649</v>
      </c>
      <c r="T234" s="43">
        <v>147.36115052421241</v>
      </c>
      <c r="U234" s="43">
        <v>154.75024164464566</v>
      </c>
      <c r="V234" s="43">
        <v>126.43569297230377</v>
      </c>
      <c r="W234" s="43">
        <v>154.51885358776602</v>
      </c>
      <c r="X234" s="43">
        <v>134.72443394330864</v>
      </c>
      <c r="Y234" s="43">
        <v>130.03493556867167</v>
      </c>
      <c r="Z234" s="43">
        <v>98.468839197604012</v>
      </c>
      <c r="AA234" s="43">
        <v>160.98734214727324</v>
      </c>
      <c r="AB234" s="44">
        <v>-0.41936843144964042</v>
      </c>
      <c r="AC234" s="44">
        <v>-8.3559640716512895E-2</v>
      </c>
      <c r="AD234" s="44">
        <v>0.40887647275422712</v>
      </c>
      <c r="AE234" s="44">
        <v>0.70429540670735591</v>
      </c>
      <c r="AF234" s="44">
        <v>8.3675389313470294</v>
      </c>
      <c r="AG234" s="44">
        <v>0.58284059370814489</v>
      </c>
      <c r="AH234" s="44">
        <v>-13.288938735466637</v>
      </c>
      <c r="AI234" s="44">
        <v>1.0596104896036351</v>
      </c>
      <c r="AJ234" s="44">
        <v>-1.8659344446318338</v>
      </c>
      <c r="AK234" s="44">
        <v>-4.0778175176770954</v>
      </c>
      <c r="AL234" s="44">
        <v>-5.7874648241505007</v>
      </c>
      <c r="AM234" s="44">
        <v>2.7437139384149933</v>
      </c>
      <c r="AN234" s="44">
        <v>-3.3788917978218147</v>
      </c>
      <c r="AO234" s="44">
        <v>-6.2052375445443726</v>
      </c>
      <c r="AP234" s="44">
        <v>-11.227601684915678</v>
      </c>
      <c r="AQ234" s="44">
        <v>1.6255559066330694</v>
      </c>
      <c r="AR234" s="44">
        <v>-2.7288394347385503</v>
      </c>
      <c r="AS234" s="44">
        <v>-7.8531262547653302</v>
      </c>
      <c r="AT234" s="44">
        <v>-6.6222531550922392</v>
      </c>
      <c r="AU234" s="44">
        <v>3.4655603898456677</v>
      </c>
      <c r="AV234" s="44">
        <v>-3.2530638053093308</v>
      </c>
      <c r="AW234" s="44">
        <v>-4.0572741234222161</v>
      </c>
      <c r="AX234" s="44">
        <v>-8.3374791353974409</v>
      </c>
      <c r="AY234" s="44">
        <v>7.3576271646190072</v>
      </c>
      <c r="AZ234" s="44">
        <v>-0.58549508924494731</v>
      </c>
      <c r="BA234" s="44">
        <v>-0.79550799984084986</v>
      </c>
      <c r="BB234" s="44">
        <v>2.0986695713820502</v>
      </c>
      <c r="BC234" s="44">
        <v>0.51559929163005336</v>
      </c>
      <c r="BD234" s="44">
        <v>7.9683142906461057</v>
      </c>
      <c r="BE234" s="44">
        <v>1.4384077251038407</v>
      </c>
      <c r="BF234" s="44">
        <v>-13.44423219205434</v>
      </c>
      <c r="BG234" s="44">
        <v>0.26627849188050057</v>
      </c>
      <c r="BH234" s="44">
        <v>-5.0827533327856944</v>
      </c>
      <c r="BI234" s="44">
        <v>-8.6799368291815675</v>
      </c>
      <c r="BJ234" s="44">
        <v>-9.7336710365446777</v>
      </c>
      <c r="BK234" s="44">
        <v>0.28069754703510252</v>
      </c>
      <c r="BL234" s="44">
        <v>-4.947083172238842</v>
      </c>
      <c r="BM234" s="44">
        <v>-5.6392366354894197</v>
      </c>
      <c r="BN234" s="44">
        <v>-14.998640132196018</v>
      </c>
      <c r="BO234" s="44">
        <v>1.6787904914113527</v>
      </c>
      <c r="BP234" s="44">
        <v>-3.9851376190776278</v>
      </c>
      <c r="BQ234" s="44">
        <v>-10.233819420981193</v>
      </c>
      <c r="BR234" s="44">
        <v>-8.4960266991448989</v>
      </c>
      <c r="BS234" s="44">
        <v>2.8051391819083005</v>
      </c>
      <c r="BT234" s="44">
        <v>-2.8423293509560632</v>
      </c>
      <c r="BU234" s="44">
        <v>-2.3235788116306999</v>
      </c>
      <c r="BV234" s="44">
        <v>-11.483750857013476</v>
      </c>
      <c r="BW234" s="44">
        <v>8.6212040411598032</v>
      </c>
      <c r="BX234" s="44">
        <v>-0.54948938039457729</v>
      </c>
      <c r="BY234" s="44">
        <v>1.9802787796742789E-2</v>
      </c>
      <c r="BZ234" s="44">
        <v>2.7933507792267588E-2</v>
      </c>
      <c r="CA234" s="44">
        <v>1.0767699850492449</v>
      </c>
      <c r="CB234" s="44">
        <v>2.1519029396328885E-2</v>
      </c>
      <c r="CC234" s="44">
        <v>-3.9209519820304177E-2</v>
      </c>
      <c r="CD234" s="44">
        <v>-1.7170714394238231</v>
      </c>
      <c r="CE234" s="44">
        <v>6.0766268814965677E-2</v>
      </c>
      <c r="CF234" s="44">
        <v>-1.5928288297282704</v>
      </c>
      <c r="CG234" s="44">
        <v>-1.5633808713713293</v>
      </c>
      <c r="CH234" s="44">
        <v>-0.28201950503601725</v>
      </c>
      <c r="CI234" s="44">
        <v>1.2493538453311062</v>
      </c>
      <c r="CJ234" s="44">
        <v>-0.50977346244069144</v>
      </c>
      <c r="CK234" s="44">
        <v>-0.11150815406027148</v>
      </c>
      <c r="CL234" s="44">
        <v>-0.42763942206229233</v>
      </c>
      <c r="CM234" s="44">
        <v>5.2138739911225029E-2</v>
      </c>
      <c r="CN234" s="44">
        <v>-0.68793547816723466</v>
      </c>
      <c r="CO234" s="44">
        <v>-0.12896433267493804</v>
      </c>
      <c r="CP234" s="44">
        <v>0.14176557941827339</v>
      </c>
      <c r="CQ234" s="44">
        <v>0.96518066980445727</v>
      </c>
      <c r="CR234" s="44">
        <v>7.9264274397412626E-2</v>
      </c>
      <c r="CS234" s="44">
        <v>1.6012223596497684E-2</v>
      </c>
      <c r="CT234" s="44">
        <v>-1.7764525999084824</v>
      </c>
      <c r="CU234" s="44">
        <v>1.5258707199544702E-2</v>
      </c>
      <c r="CV234" s="44">
        <v>-5.0436112013355432</v>
      </c>
      <c r="CW234" s="44">
        <v>-3.5779384130687295</v>
      </c>
      <c r="CX234" s="44">
        <v>-0.52587305591629907</v>
      </c>
      <c r="CY234" s="44">
        <v>0.41596485026019103</v>
      </c>
      <c r="CZ234" s="44">
        <v>-0.70034844797018858</v>
      </c>
      <c r="DA234" s="44">
        <v>-9.9562541038279592E-2</v>
      </c>
      <c r="DB234" s="44">
        <v>-0.60165255943137785</v>
      </c>
      <c r="DC234" s="44">
        <v>4.5798965829141697E-2</v>
      </c>
      <c r="DD234" s="45">
        <v>2858</v>
      </c>
      <c r="DE234" s="45">
        <v>14508</v>
      </c>
      <c r="DF234" s="44">
        <v>1.8531717747683585</v>
      </c>
      <c r="DG234" s="44">
        <v>1.5629543471939567</v>
      </c>
      <c r="DH234" s="45">
        <v>295</v>
      </c>
      <c r="DI234" s="45">
        <v>974</v>
      </c>
      <c r="DJ234" s="44">
        <v>78.787878787878782</v>
      </c>
      <c r="DK234" s="44">
        <v>8.6906141367323322</v>
      </c>
    </row>
    <row r="235" spans="1:115" x14ac:dyDescent="0.2">
      <c r="A235" s="42">
        <v>2024</v>
      </c>
      <c r="B235" s="42" t="s">
        <v>166</v>
      </c>
      <c r="C235" s="42" t="s">
        <v>47</v>
      </c>
      <c r="D235" s="43">
        <v>94.553361744625249</v>
      </c>
      <c r="E235" s="43">
        <v>100.85814077312236</v>
      </c>
      <c r="F235" s="43">
        <v>99.961273803049849</v>
      </c>
      <c r="G235" s="43">
        <v>95.884434965577</v>
      </c>
      <c r="H235" s="43">
        <v>105.23026436403882</v>
      </c>
      <c r="I235" s="43">
        <v>88.490865010836856</v>
      </c>
      <c r="J235" s="43">
        <v>72.550966898175389</v>
      </c>
      <c r="K235" s="43">
        <v>107.36103995979951</v>
      </c>
      <c r="L235" s="43">
        <v>104.779993101353</v>
      </c>
      <c r="M235" s="43">
        <v>100.34297653101869</v>
      </c>
      <c r="N235" s="43">
        <v>90.879415592227872</v>
      </c>
      <c r="O235" s="43">
        <v>111.41792996532369</v>
      </c>
      <c r="P235" s="43">
        <v>114.6783536706665</v>
      </c>
      <c r="Q235" s="43">
        <v>92.193902713132431</v>
      </c>
      <c r="R235" s="43">
        <v>93.626333333129935</v>
      </c>
      <c r="S235" s="43">
        <v>111.89376749437008</v>
      </c>
      <c r="T235" s="43">
        <v>139.04259295792252</v>
      </c>
      <c r="U235" s="43">
        <v>132.60734706780522</v>
      </c>
      <c r="V235" s="43">
        <v>123.42945596237158</v>
      </c>
      <c r="W235" s="43">
        <v>152.92214370018723</v>
      </c>
      <c r="X235" s="43">
        <v>135.85221743459564</v>
      </c>
      <c r="Y235" s="43">
        <v>126.41025470631615</v>
      </c>
      <c r="Z235" s="43">
        <v>108.31671417616606</v>
      </c>
      <c r="AA235" s="43">
        <v>158.58033815670166</v>
      </c>
      <c r="AB235" s="44">
        <v>-0.78055052382894896</v>
      </c>
      <c r="AC235" s="44">
        <v>-1.7455834636177725</v>
      </c>
      <c r="AD235" s="44">
        <v>-1.0186879753104949</v>
      </c>
      <c r="AE235" s="44">
        <v>0.92454019008605393</v>
      </c>
      <c r="AF235" s="44">
        <v>9.2831400815162723</v>
      </c>
      <c r="AG235" s="44">
        <v>-1.0160985988969529</v>
      </c>
      <c r="AH235" s="44">
        <v>-14.016887481645767</v>
      </c>
      <c r="AI235" s="44">
        <v>-0.10427218012047934</v>
      </c>
      <c r="AJ235" s="44">
        <v>1.4486528820665701</v>
      </c>
      <c r="AK235" s="44">
        <v>1.9788646984934655</v>
      </c>
      <c r="AL235" s="44">
        <v>-7.1511425835166564</v>
      </c>
      <c r="AM235" s="44">
        <v>5.4382418181885051</v>
      </c>
      <c r="AN235" s="44">
        <v>3.2442824497210809</v>
      </c>
      <c r="AO235" s="44">
        <v>-10.871693032266339</v>
      </c>
      <c r="AP235" s="44">
        <v>-14.016998182471097</v>
      </c>
      <c r="AQ235" s="44">
        <v>-0.57198580036845748</v>
      </c>
      <c r="AR235" s="44">
        <v>0.90936306188642568</v>
      </c>
      <c r="AS235" s="44">
        <v>-1.4886776891018028</v>
      </c>
      <c r="AT235" s="44">
        <v>-8.1470360333182885</v>
      </c>
      <c r="AU235" s="44">
        <v>6.2085226698593177</v>
      </c>
      <c r="AV235" s="44">
        <v>2.0480113402808975</v>
      </c>
      <c r="AW235" s="44">
        <v>-9.3065313091437183</v>
      </c>
      <c r="AX235" s="44">
        <v>-11.505898280859883</v>
      </c>
      <c r="AY235" s="44">
        <v>4.9729579635778176</v>
      </c>
      <c r="AZ235" s="44">
        <v>-0.61797780450845163</v>
      </c>
      <c r="BA235" s="44">
        <v>-0.95265545886147329</v>
      </c>
      <c r="BB235" s="44">
        <v>1.5667008037645092</v>
      </c>
      <c r="BC235" s="44">
        <v>0.58359914127659174</v>
      </c>
      <c r="BD235" s="44">
        <v>8.1884117209160223</v>
      </c>
      <c r="BE235" s="44">
        <v>1.0258178671801677</v>
      </c>
      <c r="BF235" s="44">
        <v>-13.539186382379809</v>
      </c>
      <c r="BG235" s="44">
        <v>0.20487554435633104</v>
      </c>
      <c r="BH235" s="44">
        <v>-4.041364931709623</v>
      </c>
      <c r="BI235" s="44">
        <v>-7.0918077054152207</v>
      </c>
      <c r="BJ235" s="44">
        <v>-9.338540407279595</v>
      </c>
      <c r="BK235" s="44">
        <v>1.1287192823274284</v>
      </c>
      <c r="BL235" s="44">
        <v>-3.6715628591124982</v>
      </c>
      <c r="BM235" s="44">
        <v>-6.5841636788811613</v>
      </c>
      <c r="BN235" s="44">
        <v>-14.812773558471804</v>
      </c>
      <c r="BO235" s="44">
        <v>1.2855382582327435</v>
      </c>
      <c r="BP235" s="44">
        <v>-3.1971148151922146</v>
      </c>
      <c r="BQ235" s="44">
        <v>-8.9179111744117971</v>
      </c>
      <c r="BR235" s="44">
        <v>-8.4415924145179169</v>
      </c>
      <c r="BS235" s="44">
        <v>3.3707805836535432</v>
      </c>
      <c r="BT235" s="44">
        <v>-2.066908905428344</v>
      </c>
      <c r="BU235" s="44">
        <v>-3.6043782256990009</v>
      </c>
      <c r="BV235" s="44">
        <v>-11.488001451741091</v>
      </c>
      <c r="BW235" s="44">
        <v>7.9721538366872569</v>
      </c>
      <c r="BX235" s="44">
        <v>-0.98249718063723934</v>
      </c>
      <c r="BY235" s="44">
        <v>-0.18719972039636898</v>
      </c>
      <c r="BZ235" s="44">
        <v>-4.0036202360722556E-2</v>
      </c>
      <c r="CA235" s="44">
        <v>1.0926316026227534</v>
      </c>
      <c r="CB235" s="44">
        <v>2.6912433374117656E-2</v>
      </c>
      <c r="CC235" s="44">
        <v>-0.1046908735239467</v>
      </c>
      <c r="CD235" s="44">
        <v>-1.7724890468308201</v>
      </c>
      <c r="CE235" s="44">
        <v>2.3746264777478438E-3</v>
      </c>
      <c r="CF235" s="44">
        <v>2.1154480087890262</v>
      </c>
      <c r="CG235" s="44">
        <v>0.72076388937350755</v>
      </c>
      <c r="CH235" s="44">
        <v>-0.34755466418657854</v>
      </c>
      <c r="CI235" s="44">
        <v>2.7003345034070674</v>
      </c>
      <c r="CJ235" s="44">
        <v>-6.2678699384414435E-2</v>
      </c>
      <c r="CK235" s="44">
        <v>-0.22376138252663733</v>
      </c>
      <c r="CL235" s="44">
        <v>-0.65774091892579578</v>
      </c>
      <c r="CM235" s="44">
        <v>-1.3914718968123116E-2</v>
      </c>
      <c r="CN235" s="44">
        <v>-0.7307712958686281</v>
      </c>
      <c r="CO235" s="44">
        <v>-0.15334209894972503</v>
      </c>
      <c r="CP235" s="44">
        <v>0.11080406211911865</v>
      </c>
      <c r="CQ235" s="44">
        <v>0.98250624732832814</v>
      </c>
      <c r="CR235" s="44">
        <v>7.1735522409770353E-2</v>
      </c>
      <c r="CS235" s="44">
        <v>-2.5156583997921838E-3</v>
      </c>
      <c r="CT235" s="44">
        <v>-1.7530747130361968</v>
      </c>
      <c r="CU235" s="44">
        <v>1.3115342659868865E-2</v>
      </c>
      <c r="CV235" s="44">
        <v>-3.8096162542820764</v>
      </c>
      <c r="CW235" s="44">
        <v>-2.8058805456949254</v>
      </c>
      <c r="CX235" s="44">
        <v>-0.49879231006726926</v>
      </c>
      <c r="CY235" s="44">
        <v>0.79019841653668166</v>
      </c>
      <c r="CZ235" s="44">
        <v>-0.59937187687178606</v>
      </c>
      <c r="DA235" s="44">
        <v>-0.11940619270839234</v>
      </c>
      <c r="DB235" s="44">
        <v>-0.61269210784248695</v>
      </c>
      <c r="DC235" s="44">
        <v>3.6328362366101923E-2</v>
      </c>
      <c r="DD235" s="45">
        <v>3063</v>
      </c>
      <c r="DE235" s="45">
        <v>17571</v>
      </c>
      <c r="DF235" s="44">
        <v>4.7179487179487278</v>
      </c>
      <c r="DG235" s="44">
        <v>2.1161800851267953</v>
      </c>
      <c r="DH235" s="45">
        <v>189</v>
      </c>
      <c r="DI235" s="45">
        <v>1163</v>
      </c>
      <c r="DJ235" s="44">
        <v>75</v>
      </c>
      <c r="DK235" s="44">
        <v>16.065911431513904</v>
      </c>
    </row>
    <row r="236" spans="1:115" x14ac:dyDescent="0.2">
      <c r="A236" s="42">
        <v>2024</v>
      </c>
      <c r="B236" s="42" t="s">
        <v>167</v>
      </c>
      <c r="C236" s="42" t="s">
        <v>47</v>
      </c>
      <c r="D236" s="43">
        <v>94.208786215607063</v>
      </c>
      <c r="E236" s="43">
        <v>101.29299377891887</v>
      </c>
      <c r="F236" s="43">
        <v>99.256797684602404</v>
      </c>
      <c r="G236" s="43">
        <v>95.207113189232828</v>
      </c>
      <c r="H236" s="43">
        <v>105.28407810938975</v>
      </c>
      <c r="I236" s="43">
        <v>89.566139616826192</v>
      </c>
      <c r="J236" s="43">
        <v>71.617025389629447</v>
      </c>
      <c r="K236" s="43">
        <v>108.29918032868406</v>
      </c>
      <c r="L236" s="43">
        <v>111.31321280932676</v>
      </c>
      <c r="M236" s="43">
        <v>111.46122229487408</v>
      </c>
      <c r="N236" s="43">
        <v>100.51485360364426</v>
      </c>
      <c r="O236" s="43">
        <v>114.89039370996043</v>
      </c>
      <c r="P236" s="43">
        <v>120.26899738715464</v>
      </c>
      <c r="Q236" s="43">
        <v>96.990273629720491</v>
      </c>
      <c r="R236" s="43">
        <v>93.475286460689929</v>
      </c>
      <c r="S236" s="43">
        <v>114.60584159062479</v>
      </c>
      <c r="T236" s="43">
        <v>147.3809008767339</v>
      </c>
      <c r="U236" s="43">
        <v>147.48916673897884</v>
      </c>
      <c r="V236" s="43">
        <v>135.9120455689754</v>
      </c>
      <c r="W236" s="43">
        <v>156.72449327041221</v>
      </c>
      <c r="X236" s="43">
        <v>142.39177252185053</v>
      </c>
      <c r="Y236" s="43">
        <v>133.01010727775747</v>
      </c>
      <c r="Z236" s="43">
        <v>108.06275245814815</v>
      </c>
      <c r="AA236" s="43">
        <v>162.6587119481469</v>
      </c>
      <c r="AB236" s="44">
        <v>-1.6837976662378074</v>
      </c>
      <c r="AC236" s="44">
        <v>-0.97684515206041267</v>
      </c>
      <c r="AD236" s="44">
        <v>-1.3928343398402876</v>
      </c>
      <c r="AE236" s="44">
        <v>-0.835271129628401</v>
      </c>
      <c r="AF236" s="44">
        <v>8.9591547280202022</v>
      </c>
      <c r="AG236" s="44">
        <v>-0.87110920439005257</v>
      </c>
      <c r="AH236" s="44">
        <v>-14.89444661061089</v>
      </c>
      <c r="AI236" s="44">
        <v>-0.15939547780383645</v>
      </c>
      <c r="AJ236" s="44">
        <v>2.9655306309471774</v>
      </c>
      <c r="AK236" s="44">
        <v>9.306611335513848</v>
      </c>
      <c r="AL236" s="44">
        <v>9.2109161244330551</v>
      </c>
      <c r="AM236" s="44">
        <v>1.0245537360114909</v>
      </c>
      <c r="AN236" s="44">
        <v>5.6689526118635092</v>
      </c>
      <c r="AO236" s="44">
        <v>-8.5921250516004193</v>
      </c>
      <c r="AP236" s="44">
        <v>-18.817159250808281</v>
      </c>
      <c r="AQ236" s="44">
        <v>1.9446591488828213</v>
      </c>
      <c r="AR236" s="44">
        <v>2.2320942558636148</v>
      </c>
      <c r="AS236" s="44">
        <v>6.1257492590954365</v>
      </c>
      <c r="AT236" s="44">
        <v>7.2383594627144943</v>
      </c>
      <c r="AU236" s="44">
        <v>1.2322039588911649</v>
      </c>
      <c r="AV236" s="44">
        <v>3.2663874528923387</v>
      </c>
      <c r="AW236" s="44">
        <v>-7.3730814313567095</v>
      </c>
      <c r="AX236" s="44">
        <v>-16.836960250692623</v>
      </c>
      <c r="AY236" s="44">
        <v>7.4558387558570693</v>
      </c>
      <c r="AZ236" s="44">
        <v>-0.7708493374402825</v>
      </c>
      <c r="BA236" s="44">
        <v>-0.95607841474372179</v>
      </c>
      <c r="BB236" s="44">
        <v>1.1364934392816384</v>
      </c>
      <c r="BC236" s="44">
        <v>0.3794752441888205</v>
      </c>
      <c r="BD236" s="44">
        <v>8.2992608606558669</v>
      </c>
      <c r="BE236" s="44">
        <v>0.75035042885074343</v>
      </c>
      <c r="BF236" s="44">
        <v>-13.731499594998143</v>
      </c>
      <c r="BG236" s="44">
        <v>0.1526814414602784</v>
      </c>
      <c r="BH236" s="44">
        <v>-3.0392333321594855</v>
      </c>
      <c r="BI236" s="44">
        <v>-4.8983990458279951</v>
      </c>
      <c r="BJ236" s="44">
        <v>-7.005483877909735</v>
      </c>
      <c r="BK236" s="44">
        <v>1.1130579772592242</v>
      </c>
      <c r="BL236" s="44">
        <v>-2.3862767150679365</v>
      </c>
      <c r="BM236" s="44">
        <v>-6.8979957017764715</v>
      </c>
      <c r="BN236" s="44">
        <v>-15.480767304109754</v>
      </c>
      <c r="BO236" s="44">
        <v>1.3834834012537822</v>
      </c>
      <c r="BP236" s="44">
        <v>-2.4144157350608597</v>
      </c>
      <c r="BQ236" s="44">
        <v>-6.8950974291240748</v>
      </c>
      <c r="BR236" s="44">
        <v>-6.4307377285188982</v>
      </c>
      <c r="BS236" s="44">
        <v>3.0465477081270231</v>
      </c>
      <c r="BT236" s="44">
        <v>-1.3145631622598297</v>
      </c>
      <c r="BU236" s="44">
        <v>-4.2033491586648042</v>
      </c>
      <c r="BV236" s="44">
        <v>-12.393369311098891</v>
      </c>
      <c r="BW236" s="44">
        <v>7.8940376781842403</v>
      </c>
      <c r="BX236" s="44">
        <v>-1.985452445463729</v>
      </c>
      <c r="BY236" s="44">
        <v>-5.2730750109855055E-2</v>
      </c>
      <c r="BZ236" s="44">
        <v>-6.4424747450423384E-2</v>
      </c>
      <c r="CA236" s="44">
        <v>0.23577990870405968</v>
      </c>
      <c r="CB236" s="44">
        <v>-4.7221567249123166E-2</v>
      </c>
      <c r="CC236" s="44">
        <v>-9.6317006212568335E-2</v>
      </c>
      <c r="CD236" s="44">
        <v>-1.952611805791137</v>
      </c>
      <c r="CE236" s="44">
        <v>-7.9264773546817678E-3</v>
      </c>
      <c r="CF236" s="44">
        <v>2.6254477052335763</v>
      </c>
      <c r="CG236" s="44">
        <v>2.3187602178667435</v>
      </c>
      <c r="CH236" s="44">
        <v>0.44221930001906662</v>
      </c>
      <c r="CI236" s="44">
        <v>0.94717039383167911</v>
      </c>
      <c r="CJ236" s="44">
        <v>0.12111635168729551</v>
      </c>
      <c r="CK236" s="44">
        <v>-0.1743901531406308</v>
      </c>
      <c r="CL236" s="44">
        <v>-1.088943805350413</v>
      </c>
      <c r="CM236" s="44">
        <v>5.9515400319835064E-2</v>
      </c>
      <c r="CN236" s="44">
        <v>-0.90709380465115985</v>
      </c>
      <c r="CO236" s="44">
        <v>-0.13839660377595284</v>
      </c>
      <c r="CP236" s="44">
        <v>8.8117921486423098E-2</v>
      </c>
      <c r="CQ236" s="44">
        <v>0.87570592251431489</v>
      </c>
      <c r="CR236" s="44">
        <v>5.4661951116213879E-2</v>
      </c>
      <c r="CS236" s="44">
        <v>-1.5980840097897863E-2</v>
      </c>
      <c r="CT236" s="44">
        <v>-1.7812974416891647</v>
      </c>
      <c r="CU236" s="44">
        <v>1.0095285794903703E-2</v>
      </c>
      <c r="CV236" s="44">
        <v>-2.889852851916396</v>
      </c>
      <c r="CW236" s="44">
        <v>-2.0743087318007714</v>
      </c>
      <c r="CX236" s="44">
        <v>-0.3658607560866472</v>
      </c>
      <c r="CY236" s="44">
        <v>0.8125589399187173</v>
      </c>
      <c r="CZ236" s="44">
        <v>-0.49464205200205547</v>
      </c>
      <c r="DA236" s="44">
        <v>-0.12726893664297889</v>
      </c>
      <c r="DB236" s="44">
        <v>-0.67997417642774782</v>
      </c>
      <c r="DC236" s="44">
        <v>3.964286112508706E-2</v>
      </c>
      <c r="DD236" s="45">
        <v>3650</v>
      </c>
      <c r="DE236" s="45">
        <v>21221</v>
      </c>
      <c r="DF236" s="44">
        <v>43.418467583497055</v>
      </c>
      <c r="DG236" s="44">
        <v>7.5834807032143958</v>
      </c>
      <c r="DH236" s="45">
        <v>195</v>
      </c>
      <c r="DI236" s="45">
        <v>1358</v>
      </c>
      <c r="DJ236" s="44">
        <v>51.162790697674424</v>
      </c>
      <c r="DK236" s="44">
        <v>20.181818181818191</v>
      </c>
    </row>
    <row r="237" spans="1:115" x14ac:dyDescent="0.2">
      <c r="A237" s="42">
        <v>2024</v>
      </c>
      <c r="B237" s="42" t="s">
        <v>168</v>
      </c>
      <c r="C237" s="42" t="s">
        <v>47</v>
      </c>
      <c r="D237" s="43">
        <v>93.772237362154371</v>
      </c>
      <c r="E237" s="43">
        <v>101.07710930793606</v>
      </c>
      <c r="F237" s="43">
        <v>99.076600352618243</v>
      </c>
      <c r="G237" s="43">
        <v>94.778456080482215</v>
      </c>
      <c r="H237" s="43">
        <v>104.46329275979028</v>
      </c>
      <c r="I237" s="43">
        <v>91.246884269645335</v>
      </c>
      <c r="J237" s="43">
        <v>70.287008310389311</v>
      </c>
      <c r="K237" s="43">
        <v>107.95978483696258</v>
      </c>
      <c r="L237" s="43">
        <v>116.40861844190762</v>
      </c>
      <c r="M237" s="43">
        <v>112.63677859783799</v>
      </c>
      <c r="N237" s="43">
        <v>98.510643255483643</v>
      </c>
      <c r="O237" s="43">
        <v>126.44473568535774</v>
      </c>
      <c r="P237" s="43">
        <v>127.76760864880399</v>
      </c>
      <c r="Q237" s="43">
        <v>108.97156606515806</v>
      </c>
      <c r="R237" s="43">
        <v>86.77670088575465</v>
      </c>
      <c r="S237" s="43">
        <v>113.50330133627027</v>
      </c>
      <c r="T237" s="43">
        <v>151.72642295355533</v>
      </c>
      <c r="U237" s="43">
        <v>148.64143778782349</v>
      </c>
      <c r="V237" s="43">
        <v>133.11871787032723</v>
      </c>
      <c r="W237" s="43">
        <v>166.58319322149606</v>
      </c>
      <c r="X237" s="43">
        <v>149.61404183624242</v>
      </c>
      <c r="Y237" s="43">
        <v>148.65052087116669</v>
      </c>
      <c r="Z237" s="43">
        <v>100.25201052377197</v>
      </c>
      <c r="AA237" s="43">
        <v>161.06205068406987</v>
      </c>
      <c r="AB237" s="44">
        <v>-2.1139909620141561</v>
      </c>
      <c r="AC237" s="44">
        <v>-0.63968470528620314</v>
      </c>
      <c r="AD237" s="44">
        <v>-2.2202151535446135</v>
      </c>
      <c r="AE237" s="44">
        <v>-0.94445668441518471</v>
      </c>
      <c r="AF237" s="44">
        <v>6.7720635671253415</v>
      </c>
      <c r="AG237" s="44">
        <v>-0.5702083723542084</v>
      </c>
      <c r="AH237" s="44">
        <v>-15.978876001473875</v>
      </c>
      <c r="AI237" s="44">
        <v>-1.4669783750801413</v>
      </c>
      <c r="AJ237" s="44">
        <v>5.4789958504286584</v>
      </c>
      <c r="AK237" s="44">
        <v>3.0480582846247328</v>
      </c>
      <c r="AL237" s="44">
        <v>-4.5554936863840156</v>
      </c>
      <c r="AM237" s="44">
        <v>10.977347419586447</v>
      </c>
      <c r="AN237" s="44">
        <v>10.418283561188325</v>
      </c>
      <c r="AO237" s="44">
        <v>1.4001495636221772</v>
      </c>
      <c r="AP237" s="44">
        <v>-11.056386246201455</v>
      </c>
      <c r="AQ237" s="44">
        <v>3.4356159628972982</v>
      </c>
      <c r="AR237" s="44">
        <v>2.8962024343643922</v>
      </c>
      <c r="AS237" s="44">
        <v>-0.25943241144668061</v>
      </c>
      <c r="AT237" s="44">
        <v>-5.7446451580721813</v>
      </c>
      <c r="AU237" s="44">
        <v>7.6384854999539398</v>
      </c>
      <c r="AV237" s="44">
        <v>6.0472956104273168</v>
      </c>
      <c r="AW237" s="44">
        <v>2.3566451241470165</v>
      </c>
      <c r="AX237" s="44">
        <v>-9.2171589982325877</v>
      </c>
      <c r="AY237" s="44">
        <v>8.426881715633062</v>
      </c>
      <c r="AZ237" s="44">
        <v>-0.93929357436380867</v>
      </c>
      <c r="BA237" s="44">
        <v>-0.91704689964738906</v>
      </c>
      <c r="BB237" s="44">
        <v>0.70801430356266515</v>
      </c>
      <c r="BC237" s="44">
        <v>0.21346027331561324</v>
      </c>
      <c r="BD237" s="44">
        <v>8.1051350534644406</v>
      </c>
      <c r="BE237" s="44">
        <v>0.58061032952221314</v>
      </c>
      <c r="BF237" s="44">
        <v>-14.009330548773868</v>
      </c>
      <c r="BG237" s="44">
        <v>-5.2094879096997726E-2</v>
      </c>
      <c r="BH237" s="44">
        <v>-1.953990905947911</v>
      </c>
      <c r="BI237" s="44">
        <v>-3.9019282509050068</v>
      </c>
      <c r="BJ237" s="44">
        <v>-6.702636982508392</v>
      </c>
      <c r="BK237" s="44">
        <v>2.4044061121987204</v>
      </c>
      <c r="BL237" s="44">
        <v>-0.81482060921483912</v>
      </c>
      <c r="BM237" s="44">
        <v>-5.7639432753179847</v>
      </c>
      <c r="BN237" s="44">
        <v>-14.932835618847218</v>
      </c>
      <c r="BO237" s="44">
        <v>1.6434367287191831</v>
      </c>
      <c r="BP237" s="44">
        <v>-1.7319596085939137</v>
      </c>
      <c r="BQ237" s="44">
        <v>-6.058882530172804</v>
      </c>
      <c r="BR237" s="44">
        <v>-6.3449486267412318</v>
      </c>
      <c r="BS237" s="44">
        <v>3.6508969658370249</v>
      </c>
      <c r="BT237" s="44">
        <v>-0.38601746139397264</v>
      </c>
      <c r="BU237" s="44">
        <v>-3.294930008206054</v>
      </c>
      <c r="BV237" s="44">
        <v>-11.993939059603974</v>
      </c>
      <c r="BW237" s="44">
        <v>7.9629212956688011</v>
      </c>
      <c r="BX237" s="44">
        <v>-2.7651597946175297</v>
      </c>
      <c r="BY237" s="44">
        <v>-3.781454015685011E-2</v>
      </c>
      <c r="BZ237" s="44">
        <v>-9.0587639728616234E-2</v>
      </c>
      <c r="CA237" s="44">
        <v>-2.369973782752376E-2</v>
      </c>
      <c r="CB237" s="44">
        <v>-0.18887574998027343</v>
      </c>
      <c r="CC237" s="44">
        <v>-9.470516526049888E-2</v>
      </c>
      <c r="CD237" s="44">
        <v>-2.2577306243503643</v>
      </c>
      <c r="CE237" s="44">
        <v>-7.1746337313403213E-2</v>
      </c>
      <c r="CF237" s="44">
        <v>4.656787302577853</v>
      </c>
      <c r="CG237" s="44">
        <v>-6.6959409042740378E-2</v>
      </c>
      <c r="CH237" s="44">
        <v>-0.13658089057434888</v>
      </c>
      <c r="CI237" s="44">
        <v>4.7956183485070971</v>
      </c>
      <c r="CJ237" s="44">
        <v>0.48391916616524888</v>
      </c>
      <c r="CK237" s="44">
        <v>3.0065532800372444E-2</v>
      </c>
      <c r="CL237" s="44">
        <v>-0.50820852708687547</v>
      </c>
      <c r="CM237" s="44">
        <v>5.8933081809099536E-2</v>
      </c>
      <c r="CN237" s="44">
        <v>-1.1642790366791198</v>
      </c>
      <c r="CO237" s="44">
        <v>-0.12803107923524532</v>
      </c>
      <c r="CP237" s="44">
        <v>6.5917156997604448E-2</v>
      </c>
      <c r="CQ237" s="44">
        <v>0.75123599782340933</v>
      </c>
      <c r="CR237" s="44">
        <v>3.1261869669758822E-2</v>
      </c>
      <c r="CS237" s="44">
        <v>-2.6506241199140627E-2</v>
      </c>
      <c r="CT237" s="44">
        <v>-1.8578388353956652</v>
      </c>
      <c r="CU237" s="44">
        <v>-3.1790533984120157E-4</v>
      </c>
      <c r="CV237" s="44">
        <v>-1.9538719513015552</v>
      </c>
      <c r="CW237" s="44">
        <v>-1.8198144442827331</v>
      </c>
      <c r="CX237" s="44">
        <v>-0.30588062614045763</v>
      </c>
      <c r="CY237" s="44">
        <v>1.2680600126775532</v>
      </c>
      <c r="CZ237" s="44">
        <v>-0.36956821241166815</v>
      </c>
      <c r="DA237" s="44">
        <v>-0.10730428341742611</v>
      </c>
      <c r="DB237" s="44">
        <v>-0.65970895244629413</v>
      </c>
      <c r="DC237" s="44">
        <v>4.0344554719470543E-2</v>
      </c>
      <c r="DD237" s="45">
        <v>3682</v>
      </c>
      <c r="DE237" s="45">
        <v>24903</v>
      </c>
      <c r="DF237" s="44">
        <v>22.938230383973291</v>
      </c>
      <c r="DG237" s="44">
        <v>9.6530309167004233</v>
      </c>
      <c r="DH237" s="45">
        <v>516</v>
      </c>
      <c r="DI237" s="45">
        <v>1874</v>
      </c>
      <c r="DJ237" s="44">
        <v>282.22222222222223</v>
      </c>
      <c r="DK237" s="44">
        <v>48.8259109311741</v>
      </c>
    </row>
    <row r="238" spans="1:115" x14ac:dyDescent="0.2">
      <c r="A238" s="42">
        <v>2024</v>
      </c>
      <c r="B238" s="42" t="s">
        <v>169</v>
      </c>
      <c r="C238" s="42" t="s">
        <v>47</v>
      </c>
      <c r="D238" s="43">
        <v>94.51844909429677</v>
      </c>
      <c r="E238" s="43">
        <v>102.91829543899335</v>
      </c>
      <c r="F238" s="43">
        <v>98.929164418915519</v>
      </c>
      <c r="G238" s="43">
        <v>95.256830754106744</v>
      </c>
      <c r="H238" s="43">
        <v>106.27233988139764</v>
      </c>
      <c r="I238" s="43">
        <v>89.8977663644948</v>
      </c>
      <c r="J238" s="43">
        <v>70.926822693894067</v>
      </c>
      <c r="K238" s="43">
        <v>110.23309426323291</v>
      </c>
      <c r="L238" s="43">
        <v>116.40318629973869</v>
      </c>
      <c r="M238" s="43">
        <v>127.37209212586676</v>
      </c>
      <c r="N238" s="43">
        <v>97.999279741094469</v>
      </c>
      <c r="O238" s="43">
        <v>112.38271980404264</v>
      </c>
      <c r="P238" s="43">
        <v>129.8265723766894</v>
      </c>
      <c r="Q238" s="43">
        <v>95.505081553507836</v>
      </c>
      <c r="R238" s="43">
        <v>89.829126682979123</v>
      </c>
      <c r="S238" s="43">
        <v>113.0322893843224</v>
      </c>
      <c r="T238" s="43">
        <v>153.56701411219834</v>
      </c>
      <c r="U238" s="43">
        <v>168.20942602556354</v>
      </c>
      <c r="V238" s="43">
        <v>132.32889219766534</v>
      </c>
      <c r="W238" s="43">
        <v>153.47369541308808</v>
      </c>
      <c r="X238" s="43">
        <v>148.25104590533803</v>
      </c>
      <c r="Y238" s="43">
        <v>130.36148783993721</v>
      </c>
      <c r="Z238" s="43">
        <v>103.88545323370093</v>
      </c>
      <c r="AA238" s="43">
        <v>160.57254899036863</v>
      </c>
      <c r="AB238" s="44">
        <v>-2.2529219683468771</v>
      </c>
      <c r="AC238" s="44">
        <v>0.67274043684586449</v>
      </c>
      <c r="AD238" s="44">
        <v>-1.9457763535429162</v>
      </c>
      <c r="AE238" s="44">
        <v>-0.98533368300954827</v>
      </c>
      <c r="AF238" s="44">
        <v>1.5608628363054544</v>
      </c>
      <c r="AG238" s="44">
        <v>-1.6946824333717414</v>
      </c>
      <c r="AH238" s="44">
        <v>-15.107015624452524</v>
      </c>
      <c r="AI238" s="44">
        <v>-8.4162869524884165E-2</v>
      </c>
      <c r="AJ238" s="44">
        <v>7.3589528586878838</v>
      </c>
      <c r="AK238" s="44">
        <v>15.630600622502321</v>
      </c>
      <c r="AL238" s="44">
        <v>-3.9175475505972335</v>
      </c>
      <c r="AM238" s="44">
        <v>5.4392501867436271</v>
      </c>
      <c r="AN238" s="44">
        <v>3.3337054215420325</v>
      </c>
      <c r="AO238" s="44">
        <v>-1.7672002128377495</v>
      </c>
      <c r="AP238" s="44">
        <v>-10.836206271677874</v>
      </c>
      <c r="AQ238" s="44">
        <v>3.8270559665820381</v>
      </c>
      <c r="AR238" s="44">
        <v>5.5250879994819924</v>
      </c>
      <c r="AS238" s="44">
        <v>12.816776739318957</v>
      </c>
      <c r="AT238" s="44">
        <v>-5.3261691452102022</v>
      </c>
      <c r="AU238" s="44">
        <v>3.568774042827938</v>
      </c>
      <c r="AV238" s="44">
        <v>-1.6269361401868299</v>
      </c>
      <c r="AW238" s="44">
        <v>-1.7665222068677933</v>
      </c>
      <c r="AX238" s="44">
        <v>-9.1682079425287277</v>
      </c>
      <c r="AY238" s="44">
        <v>8.129771170141332</v>
      </c>
      <c r="AZ238" s="44">
        <v>-1.0868984808654281</v>
      </c>
      <c r="BA238" s="44">
        <v>-0.74169461756371513</v>
      </c>
      <c r="BB238" s="44">
        <v>0.40874957544303481</v>
      </c>
      <c r="BC238" s="44">
        <v>7.9238638938794459E-2</v>
      </c>
      <c r="BD238" s="44">
        <v>7.3219246458343212</v>
      </c>
      <c r="BE238" s="44">
        <v>0.32226971996949239</v>
      </c>
      <c r="BF238" s="44">
        <v>-14.129965657390485</v>
      </c>
      <c r="BG238" s="44">
        <v>-5.571633167477108E-2</v>
      </c>
      <c r="BH238" s="44">
        <v>-0.91800119819527293</v>
      </c>
      <c r="BI238" s="44">
        <v>-1.7104932193706901</v>
      </c>
      <c r="BJ238" s="44">
        <v>-6.3994627392849672</v>
      </c>
      <c r="BK238" s="44">
        <v>2.7355161301230169</v>
      </c>
      <c r="BL238" s="44">
        <v>-0.32701582109020411</v>
      </c>
      <c r="BM238" s="44">
        <v>-5.3241710797265025</v>
      </c>
      <c r="BN238" s="44">
        <v>-14.468345335305655</v>
      </c>
      <c r="BO238" s="44">
        <v>1.8872223298148638</v>
      </c>
      <c r="BP238" s="44">
        <v>-0.91516488226656145</v>
      </c>
      <c r="BQ238" s="44">
        <v>-3.9455133102932027</v>
      </c>
      <c r="BR238" s="44">
        <v>-6.232759186490866</v>
      </c>
      <c r="BS238" s="44">
        <v>3.6417061837300757</v>
      </c>
      <c r="BT238" s="44">
        <v>-0.53335566178130955</v>
      </c>
      <c r="BU238" s="44">
        <v>-3.1232516798269661</v>
      </c>
      <c r="BV238" s="44">
        <v>-11.668314099974332</v>
      </c>
      <c r="BW238" s="44">
        <v>7.982016597497843</v>
      </c>
      <c r="BX238" s="44">
        <v>-2.7063315895935034</v>
      </c>
      <c r="BY238" s="44">
        <v>0.10504016646828401</v>
      </c>
      <c r="BZ238" s="44">
        <v>-0.1176353745366206</v>
      </c>
      <c r="CA238" s="44">
        <v>-0.7102641640123829</v>
      </c>
      <c r="CB238" s="44">
        <v>2.6032259112601175E-4</v>
      </c>
      <c r="CC238" s="44">
        <v>-0.14120641247999605</v>
      </c>
      <c r="CD238" s="44">
        <v>-1.8376729707108939</v>
      </c>
      <c r="CE238" s="44">
        <v>-4.8531569130508719E-3</v>
      </c>
      <c r="CF238" s="44">
        <v>7.2178429211680992</v>
      </c>
      <c r="CG238" s="44">
        <v>5.666559046843644</v>
      </c>
      <c r="CH238" s="44">
        <v>-0.19908205047309671</v>
      </c>
      <c r="CI238" s="44">
        <v>2.2301210014147022</v>
      </c>
      <c r="CJ238" s="44">
        <v>9.0690269288527817E-2</v>
      </c>
      <c r="CK238" s="44">
        <v>-3.3897788401099783E-2</v>
      </c>
      <c r="CL238" s="44">
        <v>-0.63253165239818554</v>
      </c>
      <c r="CM238" s="44">
        <v>9.5984094893623043E-2</v>
      </c>
      <c r="CN238" s="44">
        <v>-1.274030384152752</v>
      </c>
      <c r="CO238" s="44">
        <v>-0.10257985788671292</v>
      </c>
      <c r="CP238" s="44">
        <v>3.7846247510791742E-2</v>
      </c>
      <c r="CQ238" s="44">
        <v>0.58562538510805051</v>
      </c>
      <c r="CR238" s="44">
        <v>2.7730009989850674E-2</v>
      </c>
      <c r="CS238" s="44">
        <v>-3.9332607573801255E-2</v>
      </c>
      <c r="CT238" s="44">
        <v>-1.7801270472698363</v>
      </c>
      <c r="CU238" s="44">
        <v>-3.1925140311225763E-3</v>
      </c>
      <c r="CV238" s="44">
        <v>-1.025318139037239</v>
      </c>
      <c r="CW238" s="44">
        <v>-0.78424032894615636</v>
      </c>
      <c r="CX238" s="44">
        <v>-0.3156707691760437</v>
      </c>
      <c r="CY238" s="44">
        <v>1.3672335895456329</v>
      </c>
      <c r="CZ238" s="44">
        <v>-0.31664483351426154</v>
      </c>
      <c r="DA238" s="44">
        <v>-9.862647911190843E-2</v>
      </c>
      <c r="DB238" s="44">
        <v>-0.9244502910807485</v>
      </c>
      <c r="DC238" s="44">
        <v>4.7080973246230548E-2</v>
      </c>
      <c r="DD238" s="45">
        <v>3729</v>
      </c>
      <c r="DE238" s="45">
        <v>28632</v>
      </c>
      <c r="DF238" s="44">
        <v>16.7501565435191</v>
      </c>
      <c r="DG238" s="44">
        <v>10.544953767460164</v>
      </c>
      <c r="DH238" s="45">
        <v>456</v>
      </c>
      <c r="DI238" s="45">
        <v>2330</v>
      </c>
      <c r="DJ238" s="44">
        <v>61.702127659574458</v>
      </c>
      <c r="DK238" s="44">
        <v>51.219512195121951</v>
      </c>
    </row>
    <row r="239" spans="1:115" x14ac:dyDescent="0.2">
      <c r="A239" s="42">
        <v>2024</v>
      </c>
      <c r="B239" s="42" t="s">
        <v>170</v>
      </c>
      <c r="C239" s="42" t="s">
        <v>47</v>
      </c>
      <c r="D239" s="43">
        <v>95.008156209135819</v>
      </c>
      <c r="E239" s="43">
        <v>102.85353009769389</v>
      </c>
      <c r="F239" s="43">
        <v>98.250604321276612</v>
      </c>
      <c r="G239" s="43">
        <v>96.109662450341233</v>
      </c>
      <c r="H239" s="43">
        <v>105.98742879040988</v>
      </c>
      <c r="I239" s="43">
        <v>90.634595058104622</v>
      </c>
      <c r="J239" s="43">
        <v>71.492812340840587</v>
      </c>
      <c r="K239" s="43">
        <v>110.82863729601837</v>
      </c>
      <c r="L239" s="43">
        <v>122.01472323800348</v>
      </c>
      <c r="M239" s="43">
        <v>138.26414342455439</v>
      </c>
      <c r="N239" s="43">
        <v>102.07698519491963</v>
      </c>
      <c r="O239" s="43">
        <v>112.43298059084069</v>
      </c>
      <c r="P239" s="43">
        <v>137.72063136239666</v>
      </c>
      <c r="Q239" s="43">
        <v>106.15093053222068</v>
      </c>
      <c r="R239" s="43">
        <v>98.513565589432787</v>
      </c>
      <c r="S239" s="43">
        <v>111.63356001791776</v>
      </c>
      <c r="T239" s="43">
        <v>160.6488366808513</v>
      </c>
      <c r="U239" s="43">
        <v>182.44524763444164</v>
      </c>
      <c r="V239" s="43">
        <v>138.08143323531252</v>
      </c>
      <c r="W239" s="43">
        <v>152.99367337520843</v>
      </c>
      <c r="X239" s="43">
        <v>158.52697643480485</v>
      </c>
      <c r="Y239" s="43">
        <v>146.09718778807911</v>
      </c>
      <c r="Z239" s="43">
        <v>113.89962087627588</v>
      </c>
      <c r="AA239" s="43">
        <v>158.58193819130605</v>
      </c>
      <c r="AB239" s="44">
        <v>-1.8196994168814262</v>
      </c>
      <c r="AC239" s="44">
        <v>1.4572115238694172</v>
      </c>
      <c r="AD239" s="44">
        <v>-2.902246855974433</v>
      </c>
      <c r="AE239" s="44">
        <v>-0.41107743266652896</v>
      </c>
      <c r="AF239" s="44">
        <v>0.36528680016227888</v>
      </c>
      <c r="AG239" s="44">
        <v>0.74321116701623335</v>
      </c>
      <c r="AH239" s="44">
        <v>-14.491941135074493</v>
      </c>
      <c r="AI239" s="44">
        <v>0.6074698446429494</v>
      </c>
      <c r="AJ239" s="44">
        <v>13.544749994754014</v>
      </c>
      <c r="AK239" s="44">
        <v>28.081826150912459</v>
      </c>
      <c r="AL239" s="44">
        <v>8.2263623314694954</v>
      </c>
      <c r="AM239" s="44">
        <v>6.5916467500298115</v>
      </c>
      <c r="AN239" s="44">
        <v>3.8349474353138957</v>
      </c>
      <c r="AO239" s="44">
        <v>-0.98513982395834754</v>
      </c>
      <c r="AP239" s="44">
        <v>-4.2263246224863664</v>
      </c>
      <c r="AQ239" s="44">
        <v>8.0091256995552307</v>
      </c>
      <c r="AR239" s="44">
        <v>11.605843684745775</v>
      </c>
      <c r="AS239" s="44">
        <v>25.486945693754759</v>
      </c>
      <c r="AT239" s="44">
        <v>6.8667744429178335</v>
      </c>
      <c r="AU239" s="44">
        <v>4.1837280842958124</v>
      </c>
      <c r="AV239" s="44">
        <v>-0.41348941017669283</v>
      </c>
      <c r="AW239" s="44">
        <v>-0.58478920646534149</v>
      </c>
      <c r="AX239" s="44">
        <v>-2.6159801625288082</v>
      </c>
      <c r="AY239" s="44">
        <v>12.102529978918097</v>
      </c>
      <c r="AZ239" s="44">
        <v>-1.1609711963164293</v>
      </c>
      <c r="BA239" s="44">
        <v>-0.52489659544912026</v>
      </c>
      <c r="BB239" s="44">
        <v>7.2329427292205928E-2</v>
      </c>
      <c r="BC239" s="44">
        <v>2.9729454998950189E-2</v>
      </c>
      <c r="BD239" s="44">
        <v>6.5722493735429044</v>
      </c>
      <c r="BE239" s="44">
        <v>0.3645652954774814</v>
      </c>
      <c r="BF239" s="44">
        <v>-14.165831141545205</v>
      </c>
      <c r="BG239" s="44">
        <v>1.1486737334664987E-2</v>
      </c>
      <c r="BH239" s="44">
        <v>0.51820347141122713</v>
      </c>
      <c r="BI239" s="44">
        <v>1.2406618549547055</v>
      </c>
      <c r="BJ239" s="44">
        <v>-5.0618351999024753</v>
      </c>
      <c r="BK239" s="44">
        <v>3.1112950343798573</v>
      </c>
      <c r="BL239" s="44">
        <v>0.13257016715648717</v>
      </c>
      <c r="BM239" s="44">
        <v>-4.854673229639217</v>
      </c>
      <c r="BN239" s="44">
        <v>-13.405708778844971</v>
      </c>
      <c r="BO239" s="44">
        <v>2.4739113034269566</v>
      </c>
      <c r="BP239" s="44">
        <v>0.33912738445032176</v>
      </c>
      <c r="BQ239" s="44">
        <v>-1.0484608507627668</v>
      </c>
      <c r="BR239" s="44">
        <v>-5.0224579765882682</v>
      </c>
      <c r="BS239" s="44">
        <v>3.6958184730194965</v>
      </c>
      <c r="BT239" s="44">
        <v>-0.51999779983775696</v>
      </c>
      <c r="BU239" s="44">
        <v>-2.8424301892082338</v>
      </c>
      <c r="BV239" s="44">
        <v>-10.714015581829717</v>
      </c>
      <c r="BW239" s="44">
        <v>8.3870811314004534</v>
      </c>
      <c r="BX239" s="44">
        <v>-2.1068709128239078</v>
      </c>
      <c r="BY239" s="44">
        <v>0.25272237487491794</v>
      </c>
      <c r="BZ239" s="44">
        <v>-0.18392812840559561</v>
      </c>
      <c r="CA239" s="44">
        <v>-0.2428162817703706</v>
      </c>
      <c r="CB239" s="44">
        <v>-0.20741694912484049</v>
      </c>
      <c r="CC239" s="44">
        <v>-2.1561631184946837E-2</v>
      </c>
      <c r="CD239" s="44">
        <v>-1.7352934496517562</v>
      </c>
      <c r="CE239" s="44">
        <v>3.1423152438687103E-2</v>
      </c>
      <c r="CF239" s="44">
        <v>13.63195949957445</v>
      </c>
      <c r="CG239" s="44">
        <v>10.382355988619972</v>
      </c>
      <c r="CH239" s="44">
        <v>0.39008742952947068</v>
      </c>
      <c r="CI239" s="44">
        <v>2.5791769720567448</v>
      </c>
      <c r="CJ239" s="44">
        <v>0.33382787654375812</v>
      </c>
      <c r="CK239" s="44">
        <v>-1.9040756103960266E-2</v>
      </c>
      <c r="CL239" s="44">
        <v>-0.22575056798908044</v>
      </c>
      <c r="CM239" s="44">
        <v>0.19130255691747702</v>
      </c>
      <c r="CN239" s="44">
        <v>-1.510892365156991</v>
      </c>
      <c r="CO239" s="44">
        <v>-6.1609894603798503E-2</v>
      </c>
      <c r="CP239" s="44">
        <v>2.3277946562480448E-3</v>
      </c>
      <c r="CQ239" s="44">
        <v>3.0502938048212842E-3</v>
      </c>
      <c r="CR239" s="44">
        <v>0.3552023142858467</v>
      </c>
      <c r="CS239" s="44">
        <v>-3.7537315817035261E-2</v>
      </c>
      <c r="CT239" s="44">
        <v>-1.7726294426099869</v>
      </c>
      <c r="CU239" s="44">
        <v>3.0388512692656111E-4</v>
      </c>
      <c r="CV239" s="44">
        <v>0.41588686878777992</v>
      </c>
      <c r="CW239" s="44">
        <v>0.32586085690897038</v>
      </c>
      <c r="CX239" s="44">
        <v>-0.26597261466333705</v>
      </c>
      <c r="CY239" s="44">
        <v>1.2275708192634185</v>
      </c>
      <c r="CZ239" s="44">
        <v>1.2985205089855949E-2</v>
      </c>
      <c r="DA239" s="44">
        <v>-9.0737590255937806E-2</v>
      </c>
      <c r="DB239" s="44">
        <v>-0.85519048045262802</v>
      </c>
      <c r="DC239" s="44">
        <v>6.1370672897422936E-2</v>
      </c>
      <c r="DD239" s="45">
        <v>3883</v>
      </c>
      <c r="DE239" s="45">
        <v>32515</v>
      </c>
      <c r="DF239" s="44">
        <v>49.11674347158219</v>
      </c>
      <c r="DG239" s="44">
        <v>14.129697705128663</v>
      </c>
      <c r="DH239" s="45">
        <v>161</v>
      </c>
      <c r="DI239" s="45">
        <v>2491</v>
      </c>
      <c r="DJ239" s="44">
        <v>-18.686868686868685</v>
      </c>
      <c r="DK239" s="44">
        <v>43.148688046647223</v>
      </c>
    </row>
    <row r="240" spans="1:115" x14ac:dyDescent="0.2">
      <c r="A240" s="42">
        <v>2024</v>
      </c>
      <c r="B240" s="42" t="s">
        <v>171</v>
      </c>
      <c r="C240" s="42" t="s">
        <v>47</v>
      </c>
      <c r="D240" s="43">
        <v>96.224320946154933</v>
      </c>
      <c r="E240" s="43">
        <v>103.93603651640181</v>
      </c>
      <c r="F240" s="43">
        <v>98.468730829516588</v>
      </c>
      <c r="G240" s="43">
        <v>96.195086499205871</v>
      </c>
      <c r="H240" s="43">
        <v>107.29304078032465</v>
      </c>
      <c r="I240" s="43">
        <v>92.51309548790131</v>
      </c>
      <c r="J240" s="43">
        <v>77.232392652986945</v>
      </c>
      <c r="K240" s="43">
        <v>111.3793545091311</v>
      </c>
      <c r="L240" s="43">
        <v>145.54421681441264</v>
      </c>
      <c r="M240" s="43">
        <v>170.7335340843413</v>
      </c>
      <c r="N240" s="43">
        <v>103.84769674797296</v>
      </c>
      <c r="O240" s="43">
        <v>131.65937920791453</v>
      </c>
      <c r="P240" s="43">
        <v>165.89999470258573</v>
      </c>
      <c r="Q240" s="43">
        <v>123.18505140294118</v>
      </c>
      <c r="R240" s="43">
        <v>119.68289757889769</v>
      </c>
      <c r="S240" s="43">
        <v>117.3977124620877</v>
      </c>
      <c r="T240" s="43">
        <v>188.73161772833484</v>
      </c>
      <c r="U240" s="43">
        <v>226.45039856253092</v>
      </c>
      <c r="V240" s="43">
        <v>140.24096527748648</v>
      </c>
      <c r="W240" s="43">
        <v>171.50250922978455</v>
      </c>
      <c r="X240" s="43">
        <v>187.81379670078852</v>
      </c>
      <c r="Y240" s="43">
        <v>169.53332728856054</v>
      </c>
      <c r="Z240" s="43">
        <v>138.90831354884142</v>
      </c>
      <c r="AA240" s="43">
        <v>167.29717657963465</v>
      </c>
      <c r="AB240" s="44">
        <v>-1.8684735044874667</v>
      </c>
      <c r="AC240" s="44">
        <v>1.9574030374546192</v>
      </c>
      <c r="AD240" s="44">
        <v>-2.9050324792911808</v>
      </c>
      <c r="AE240" s="44">
        <v>-1.7173972836754814</v>
      </c>
      <c r="AF240" s="44">
        <v>1.8137824559115501</v>
      </c>
      <c r="AG240" s="44">
        <v>2.0031341016769399</v>
      </c>
      <c r="AH240" s="44">
        <v>-10.731264644673876</v>
      </c>
      <c r="AI240" s="44">
        <v>-0.9284575072827872</v>
      </c>
      <c r="AJ240" s="44">
        <v>16.655378684624388</v>
      </c>
      <c r="AK240" s="44">
        <v>26.224863207168525</v>
      </c>
      <c r="AL240" s="44">
        <v>1.9071636654426571</v>
      </c>
      <c r="AM240" s="44">
        <v>14.853683143225194</v>
      </c>
      <c r="AN240" s="44">
        <v>10.991979964428488</v>
      </c>
      <c r="AO240" s="44">
        <v>1.2975877195214203</v>
      </c>
      <c r="AP240" s="44">
        <v>-5.8010453343119277</v>
      </c>
      <c r="AQ240" s="44">
        <v>11.071189005966243</v>
      </c>
      <c r="AR240" s="44">
        <v>14.110983352684059</v>
      </c>
      <c r="AS240" s="44">
        <v>24.107428881500571</v>
      </c>
      <c r="AT240" s="44">
        <v>0.62470034390744722</v>
      </c>
      <c r="AU240" s="44">
        <v>10.479217131298025</v>
      </c>
      <c r="AV240" s="44">
        <v>4.344306606785997</v>
      </c>
      <c r="AW240" s="44">
        <v>1.6832843362295291</v>
      </c>
      <c r="AX240" s="44">
        <v>-4.143162019265989</v>
      </c>
      <c r="AY240" s="44">
        <v>14.88972511960367</v>
      </c>
      <c r="AZ240" s="44">
        <v>-1.226705227166669</v>
      </c>
      <c r="BA240" s="44">
        <v>-0.3009935790569962</v>
      </c>
      <c r="BB240" s="44">
        <v>-0.20284860024843976</v>
      </c>
      <c r="BC240" s="44">
        <v>-0.13256821667321228</v>
      </c>
      <c r="BD240" s="44">
        <v>6.1102134082140713</v>
      </c>
      <c r="BE240" s="44">
        <v>0.51527667778961117</v>
      </c>
      <c r="BF240" s="44">
        <v>-13.846438697270735</v>
      </c>
      <c r="BG240" s="44">
        <v>-7.6608102741304585E-2</v>
      </c>
      <c r="BH240" s="44">
        <v>2.1864037475036069</v>
      </c>
      <c r="BI240" s="44">
        <v>3.9992865450843462</v>
      </c>
      <c r="BJ240" s="44">
        <v>-4.4351362292357592</v>
      </c>
      <c r="BK240" s="44">
        <v>4.2357848918067598</v>
      </c>
      <c r="BL240" s="44">
        <v>1.3343832307564751</v>
      </c>
      <c r="BM240" s="44">
        <v>-4.1821102896245632</v>
      </c>
      <c r="BN240" s="44">
        <v>-12.541842556946447</v>
      </c>
      <c r="BO240" s="44">
        <v>3.2412767515877849</v>
      </c>
      <c r="BP240" s="44">
        <v>1.7606820039316906</v>
      </c>
      <c r="BQ240" s="44">
        <v>1.7173741680348131</v>
      </c>
      <c r="BR240" s="44">
        <v>-4.5106731821018986</v>
      </c>
      <c r="BS240" s="44">
        <v>4.3433640448792943</v>
      </c>
      <c r="BT240" s="44">
        <v>2.4348900547277452E-2</v>
      </c>
      <c r="BU240" s="44">
        <v>-2.337752458481912</v>
      </c>
      <c r="BV240" s="44">
        <v>-9.9549118084734545</v>
      </c>
      <c r="BW240" s="44">
        <v>8.9846243444035032</v>
      </c>
      <c r="BX240" s="44">
        <v>-2.1386497168678176</v>
      </c>
      <c r="BY240" s="44">
        <v>0.38386307545743342</v>
      </c>
      <c r="BZ240" s="44">
        <v>-0.1864025143333273</v>
      </c>
      <c r="CA240" s="44">
        <v>-0.87024333661632569</v>
      </c>
      <c r="CB240" s="44">
        <v>2.7025395038368892E-2</v>
      </c>
      <c r="CC240" s="44">
        <v>4.420673961526022E-2</v>
      </c>
      <c r="CD240" s="44">
        <v>-1.4834142357972147</v>
      </c>
      <c r="CE240" s="44">
        <v>-5.368484023196738E-2</v>
      </c>
      <c r="CF240" s="44">
        <v>16.380523381931965</v>
      </c>
      <c r="CG240" s="44">
        <v>10.120592877759828</v>
      </c>
      <c r="CH240" s="44">
        <v>9.1693468728012414E-2</v>
      </c>
      <c r="CI240" s="44">
        <v>5.3630702214053665</v>
      </c>
      <c r="CJ240" s="44">
        <v>0.9268332487299108</v>
      </c>
      <c r="CK240" s="44">
        <v>2.704431086014971E-2</v>
      </c>
      <c r="CL240" s="44">
        <v>-0.38208213092235838</v>
      </c>
      <c r="CM240" s="44">
        <v>0.2333713853711987</v>
      </c>
      <c r="CN240" s="44">
        <v>-1.5346590142276568</v>
      </c>
      <c r="CO240" s="44">
        <v>-6.0281149344973521E-3</v>
      </c>
      <c r="CP240" s="44">
        <v>-1.5195788444034641E-2</v>
      </c>
      <c r="CQ240" s="44">
        <v>-7.8021879581700995E-2</v>
      </c>
      <c r="CR240" s="44">
        <v>0.32431733887916231</v>
      </c>
      <c r="CS240" s="44">
        <v>-3.0099809688874903E-2</v>
      </c>
      <c r="CT240" s="44">
        <v>-1.7252434342161953</v>
      </c>
      <c r="CU240" s="44">
        <v>-4.3873262414930812E-3</v>
      </c>
      <c r="CV240" s="44">
        <v>2.2308703623641577</v>
      </c>
      <c r="CW240" s="44">
        <v>1.5033955509962329</v>
      </c>
      <c r="CX240" s="44">
        <v>-0.22807629787597203</v>
      </c>
      <c r="CY240" s="44">
        <v>1.6498829641250488</v>
      </c>
      <c r="CZ240" s="44">
        <v>0.10830689233884479</v>
      </c>
      <c r="DA240" s="44">
        <v>-7.843838019217525E-2</v>
      </c>
      <c r="DB240" s="44">
        <v>-0.80320687041738725</v>
      </c>
      <c r="DC240" s="44">
        <v>7.9006503389579208E-2</v>
      </c>
      <c r="DD240" s="45">
        <v>5465</v>
      </c>
      <c r="DE240" s="45">
        <v>37980</v>
      </c>
      <c r="DF240" s="44">
        <v>28.982770828416339</v>
      </c>
      <c r="DG240" s="44">
        <v>16.080729166666675</v>
      </c>
      <c r="DH240" s="45">
        <v>366</v>
      </c>
      <c r="DI240" s="45">
        <v>2857</v>
      </c>
      <c r="DJ240" s="44">
        <v>62.666666666666671</v>
      </c>
      <c r="DK240" s="44">
        <v>45.41237113402061</v>
      </c>
    </row>
    <row r="241" spans="1:115" x14ac:dyDescent="0.2">
      <c r="A241" s="42">
        <v>2024</v>
      </c>
      <c r="B241" s="42" t="s">
        <v>172</v>
      </c>
      <c r="C241" s="42" t="s">
        <v>47</v>
      </c>
      <c r="D241" s="43">
        <v>97.574400233030445</v>
      </c>
      <c r="E241" s="43">
        <v>103.4086615944579</v>
      </c>
      <c r="F241" s="43">
        <v>96.567933397731679</v>
      </c>
      <c r="G241" s="43">
        <v>94.777175360113034</v>
      </c>
      <c r="H241" s="43">
        <v>105.6363821151663</v>
      </c>
      <c r="I241" s="43">
        <v>93.749158820038488</v>
      </c>
      <c r="J241" s="43">
        <v>93.726948078308965</v>
      </c>
      <c r="K241" s="43">
        <v>112.0517418042223</v>
      </c>
      <c r="L241" s="43">
        <v>150.63969250460099</v>
      </c>
      <c r="M241" s="43">
        <v>131.1655931469779</v>
      </c>
      <c r="N241" s="43">
        <v>105.91252415294112</v>
      </c>
      <c r="O241" s="43">
        <v>158.98282755590304</v>
      </c>
      <c r="P241" s="43">
        <v>173.14315606117725</v>
      </c>
      <c r="Q241" s="43">
        <v>172.69193806080477</v>
      </c>
      <c r="R241" s="43">
        <v>217.6940774343247</v>
      </c>
      <c r="S241" s="43">
        <v>135.94788897622684</v>
      </c>
      <c r="T241" s="43">
        <v>194.06754296554624</v>
      </c>
      <c r="U241" s="43">
        <v>175.23640762250147</v>
      </c>
      <c r="V241" s="43">
        <v>142.60715402220205</v>
      </c>
      <c r="W241" s="43">
        <v>207.18861626593434</v>
      </c>
      <c r="X241" s="43">
        <v>188.03464448656365</v>
      </c>
      <c r="Y241" s="43">
        <v>238.39886848505191</v>
      </c>
      <c r="Z241" s="43">
        <v>253.45491106705617</v>
      </c>
      <c r="AA241" s="43">
        <v>193.26346331182026</v>
      </c>
      <c r="AB241" s="44">
        <v>-3.3889691885469531</v>
      </c>
      <c r="AC241" s="44">
        <v>1.0061453187085956</v>
      </c>
      <c r="AD241" s="44">
        <v>-3.5461278392194151</v>
      </c>
      <c r="AE241" s="44">
        <v>-4.5634601297782629</v>
      </c>
      <c r="AF241" s="44">
        <v>-0.44081888029744443</v>
      </c>
      <c r="AG241" s="44">
        <v>1.2704849710439392</v>
      </c>
      <c r="AH241" s="44">
        <v>-8.0485141113852858</v>
      </c>
      <c r="AI241" s="44">
        <v>6.0042887897471253E-2</v>
      </c>
      <c r="AJ241" s="44">
        <v>10.811176940705614</v>
      </c>
      <c r="AK241" s="44">
        <v>15.718124141790923</v>
      </c>
      <c r="AL241" s="44">
        <v>1.1666822673357391</v>
      </c>
      <c r="AM241" s="44">
        <v>11.456476995314313</v>
      </c>
      <c r="AN241" s="44">
        <v>20.251256568401722</v>
      </c>
      <c r="AO241" s="44">
        <v>7.5016628434189769</v>
      </c>
      <c r="AP241" s="44">
        <v>-5.3538681123637026</v>
      </c>
      <c r="AQ241" s="44">
        <v>9.0384200418349927</v>
      </c>
      <c r="AR241" s="44">
        <v>9.0999641152176949</v>
      </c>
      <c r="AS241" s="44">
        <v>15.306602633451005</v>
      </c>
      <c r="AT241" s="44">
        <v>0.31787276439552148</v>
      </c>
      <c r="AU241" s="44">
        <v>7.8647366128236751</v>
      </c>
      <c r="AV241" s="44">
        <v>12.364613130450074</v>
      </c>
      <c r="AW241" s="44">
        <v>8.618743441130249</v>
      </c>
      <c r="AX241" s="44">
        <v>-3.557560406600746</v>
      </c>
      <c r="AY241" s="44">
        <v>12.25978208719809</v>
      </c>
      <c r="AZ241" s="44">
        <v>-1.4155538320529959</v>
      </c>
      <c r="BA241" s="44">
        <v>-0.19241884760463623</v>
      </c>
      <c r="BB241" s="44">
        <v>-0.48238955256196814</v>
      </c>
      <c r="BC241" s="44">
        <v>-0.51422558217515402</v>
      </c>
      <c r="BD241" s="44">
        <v>5.5267992374767871</v>
      </c>
      <c r="BE241" s="44">
        <v>0.58009129603169285</v>
      </c>
      <c r="BF241" s="44">
        <v>-13.273933446974439</v>
      </c>
      <c r="BG241" s="44">
        <v>-6.4939979244027501E-2</v>
      </c>
      <c r="BH241" s="44">
        <v>3.0595359249162346</v>
      </c>
      <c r="BI241" s="44">
        <v>4.9917713069561387</v>
      </c>
      <c r="BJ241" s="44">
        <v>-3.9613754059116491</v>
      </c>
      <c r="BK241" s="44">
        <v>5.0046020736385533</v>
      </c>
      <c r="BL241" s="44">
        <v>3.1567970700822512</v>
      </c>
      <c r="BM241" s="44">
        <v>-2.7077698704626618</v>
      </c>
      <c r="BN241" s="44">
        <v>-11.31578667154699</v>
      </c>
      <c r="BO241" s="44">
        <v>3.7935002017100095</v>
      </c>
      <c r="BP241" s="44">
        <v>2.4940395636201318</v>
      </c>
      <c r="BQ241" s="44">
        <v>2.8574199276437451</v>
      </c>
      <c r="BR241" s="44">
        <v>-4.102100122807018</v>
      </c>
      <c r="BS241" s="44">
        <v>4.7153645116650766</v>
      </c>
      <c r="BT241" s="44">
        <v>1.187252441740605</v>
      </c>
      <c r="BU241" s="44">
        <v>-0.93524383740414274</v>
      </c>
      <c r="BV241" s="44">
        <v>-8.8467653982278076</v>
      </c>
      <c r="BW241" s="44">
        <v>9.3055751005099996</v>
      </c>
      <c r="BX241" s="44">
        <v>-3.8360345290490301</v>
      </c>
      <c r="BY241" s="44">
        <v>0.21647313128546386</v>
      </c>
      <c r="BZ241" s="44">
        <v>-0.16104698996764255</v>
      </c>
      <c r="CA241" s="44">
        <v>-2.3512013683729243</v>
      </c>
      <c r="CB241" s="44">
        <v>-0.18715906142358393</v>
      </c>
      <c r="CC241" s="44">
        <v>5.9773500212541596E-2</v>
      </c>
      <c r="CD241" s="44">
        <v>-1.4185110619168844</v>
      </c>
      <c r="CE241" s="44">
        <v>5.6373211340500903E-3</v>
      </c>
      <c r="CF241" s="44">
        <v>10.508193482379198</v>
      </c>
      <c r="CG241" s="44">
        <v>4.8754567105627338</v>
      </c>
      <c r="CH241" s="44">
        <v>7.949311946736172E-2</v>
      </c>
      <c r="CI241" s="44">
        <v>4.6390810327092398</v>
      </c>
      <c r="CJ241" s="44">
        <v>1.4845714767935618</v>
      </c>
      <c r="CK241" s="44">
        <v>0.18292157495686445</v>
      </c>
      <c r="CL241" s="44">
        <v>-0.95118366534162146</v>
      </c>
      <c r="CM241" s="44">
        <v>0.19785323323111192</v>
      </c>
      <c r="CN241" s="44">
        <v>-1.6360428039583752</v>
      </c>
      <c r="CO241" s="44">
        <v>1.1816448561644126E-2</v>
      </c>
      <c r="CP241" s="44">
        <v>-2.8048916066535728E-2</v>
      </c>
      <c r="CQ241" s="44">
        <v>-0.27714604829801193</v>
      </c>
      <c r="CR241" s="44">
        <v>0.34629853121601961</v>
      </c>
      <c r="CS241" s="44">
        <v>2.7545141953873066E-2</v>
      </c>
      <c r="CT241" s="44">
        <v>-1.7129630267600044</v>
      </c>
      <c r="CU241" s="44">
        <v>-3.5449345653290167E-3</v>
      </c>
      <c r="CV241" s="44">
        <v>3.0788186469073793</v>
      </c>
      <c r="CW241" s="44">
        <v>1.8541028785388667</v>
      </c>
      <c r="CX241" s="44">
        <v>-0.19694770441134007</v>
      </c>
      <c r="CY241" s="44">
        <v>1.9525534805222051</v>
      </c>
      <c r="CZ241" s="44">
        <v>0.24763685893968324</v>
      </c>
      <c r="DA241" s="44">
        <v>-5.2554663148436133E-2</v>
      </c>
      <c r="DB241" s="44">
        <v>-0.81701298442207559</v>
      </c>
      <c r="DC241" s="44">
        <v>9.1040780888491671E-2</v>
      </c>
      <c r="DD241" s="45">
        <v>6401</v>
      </c>
      <c r="DE241" s="45">
        <v>44381</v>
      </c>
      <c r="DF241" s="44">
        <v>97.075123152709367</v>
      </c>
      <c r="DG241" s="44">
        <v>23.490310950878769</v>
      </c>
      <c r="DH241" s="45">
        <v>427</v>
      </c>
      <c r="DI241" s="45">
        <v>3284</v>
      </c>
      <c r="DJ241" s="44">
        <v>57.564575645756456</v>
      </c>
      <c r="DK241" s="44">
        <v>46.901854364540931</v>
      </c>
    </row>
    <row r="242" spans="1:115" x14ac:dyDescent="0.2">
      <c r="A242" s="42" t="s">
        <v>493</v>
      </c>
      <c r="B242" s="42" t="s">
        <v>160</v>
      </c>
      <c r="C242" s="42" t="s">
        <v>47</v>
      </c>
      <c r="D242" s="43">
        <v>93.596149609806403</v>
      </c>
      <c r="E242" s="43">
        <v>102.7949328841579</v>
      </c>
      <c r="F242" s="43">
        <v>95.940125507412361</v>
      </c>
      <c r="G242" s="43">
        <v>92.775230116626886</v>
      </c>
      <c r="H242" s="43">
        <v>102.90269414476666</v>
      </c>
      <c r="I242" s="43">
        <v>93.6059563608611</v>
      </c>
      <c r="J242" s="43">
        <v>75.724258748987992</v>
      </c>
      <c r="K242" s="43">
        <v>109.05801741894487</v>
      </c>
      <c r="L242" s="43">
        <v>117.41465055594442</v>
      </c>
      <c r="M242" s="43">
        <v>119.9545025220184</v>
      </c>
      <c r="N242" s="43">
        <v>107.60294064730031</v>
      </c>
      <c r="O242" s="43">
        <v>117.12549619823685</v>
      </c>
      <c r="P242" s="43">
        <v>149.31749747042608</v>
      </c>
      <c r="Q242" s="43">
        <v>96.831391962620756</v>
      </c>
      <c r="R242" s="43">
        <v>89.705625637053245</v>
      </c>
      <c r="S242" s="43">
        <v>112.73548660325513</v>
      </c>
      <c r="T242" s="43">
        <v>153.67751345761923</v>
      </c>
      <c r="U242" s="43">
        <v>159.4721807754525</v>
      </c>
      <c r="V242" s="43">
        <v>144.70531587042638</v>
      </c>
      <c r="W242" s="43">
        <v>156.10134207045004</v>
      </c>
      <c r="X242" s="43">
        <v>170.13465610696124</v>
      </c>
      <c r="Y242" s="43">
        <v>133.06335387031288</v>
      </c>
      <c r="Z242" s="43">
        <v>103.99682604865666</v>
      </c>
      <c r="AA242" s="43">
        <v>162.25522580815797</v>
      </c>
      <c r="AB242" s="44">
        <v>-2.0122955916583973</v>
      </c>
      <c r="AC242" s="44">
        <v>1.147088277286179</v>
      </c>
      <c r="AD242" s="44">
        <v>-2.3849911713348271</v>
      </c>
      <c r="AE242" s="44">
        <v>-3.7396490716949948</v>
      </c>
      <c r="AF242" s="44">
        <v>-0.87783254809099542</v>
      </c>
      <c r="AG242" s="44">
        <v>2.2776202634801512</v>
      </c>
      <c r="AH242" s="44">
        <v>-1.5224017066290063</v>
      </c>
      <c r="AI242" s="44">
        <v>-0.30732306959754263</v>
      </c>
      <c r="AJ242" s="44">
        <v>16.188418858673479</v>
      </c>
      <c r="AK242" s="44">
        <v>22.405174549917419</v>
      </c>
      <c r="AL242" s="44">
        <v>6.8339167196867834</v>
      </c>
      <c r="AM242" s="44">
        <v>11.794244179197367</v>
      </c>
      <c r="AN242" s="44">
        <v>26.95643431654684</v>
      </c>
      <c r="AO242" s="44">
        <v>14.991489169136996</v>
      </c>
      <c r="AP242" s="44">
        <v>6.4626761361586738</v>
      </c>
      <c r="AQ242" s="44">
        <v>8.0465428257552993</v>
      </c>
      <c r="AR242" s="44">
        <v>13.957042903018113</v>
      </c>
      <c r="AS242" s="44">
        <v>21.708384310271533</v>
      </c>
      <c r="AT242" s="44">
        <v>5.8316855979996252</v>
      </c>
      <c r="AU242" s="44">
        <v>8.2181670958034978</v>
      </c>
      <c r="AV242" s="44">
        <v>19.494684290710108</v>
      </c>
      <c r="AW242" s="44">
        <v>16.131230813906594</v>
      </c>
      <c r="AX242" s="44">
        <v>7.8011750348150333</v>
      </c>
      <c r="AY242" s="44">
        <v>11.649494954701268</v>
      </c>
      <c r="AZ242" s="44">
        <v>-2.0122955916583973</v>
      </c>
      <c r="BA242" s="44">
        <v>1.147088277286179</v>
      </c>
      <c r="BB242" s="44">
        <v>-2.3849911713348271</v>
      </c>
      <c r="BC242" s="44">
        <v>-3.7396490716949948</v>
      </c>
      <c r="BD242" s="44">
        <v>-0.87783254809099542</v>
      </c>
      <c r="BE242" s="44">
        <v>2.2776202634801512</v>
      </c>
      <c r="BF242" s="44">
        <v>-1.5224017066290063</v>
      </c>
      <c r="BG242" s="44">
        <v>-0.30732306959754263</v>
      </c>
      <c r="BH242" s="44">
        <v>16.188418858673479</v>
      </c>
      <c r="BI242" s="44">
        <v>22.405174549917419</v>
      </c>
      <c r="BJ242" s="44">
        <v>6.8339167196867834</v>
      </c>
      <c r="BK242" s="44">
        <v>11.794244179197367</v>
      </c>
      <c r="BL242" s="44">
        <v>26.95643431654684</v>
      </c>
      <c r="BM242" s="44">
        <v>14.991489169136996</v>
      </c>
      <c r="BN242" s="44">
        <v>6.4626761361586738</v>
      </c>
      <c r="BO242" s="44">
        <v>8.0465428257552993</v>
      </c>
      <c r="BP242" s="44">
        <v>13.957042903018113</v>
      </c>
      <c r="BQ242" s="44">
        <v>21.708384310271533</v>
      </c>
      <c r="BR242" s="44">
        <v>5.8316855979996252</v>
      </c>
      <c r="BS242" s="44">
        <v>8.2181670958034978</v>
      </c>
      <c r="BT242" s="44">
        <v>19.494684290710108</v>
      </c>
      <c r="BU242" s="44">
        <v>16.131230813906594</v>
      </c>
      <c r="BV242" s="44">
        <v>7.8011750348150333</v>
      </c>
      <c r="BW242" s="44">
        <v>11.649494954701268</v>
      </c>
      <c r="BX242" s="44">
        <v>-2.1486245381390603</v>
      </c>
      <c r="BY242" s="44">
        <v>0.22663871446624445</v>
      </c>
      <c r="BZ242" s="44">
        <v>-0.15734860767189213</v>
      </c>
      <c r="CA242" s="44">
        <v>-1.9626355037840446</v>
      </c>
      <c r="CB242" s="44">
        <v>-0.28412820676791661</v>
      </c>
      <c r="CC242" s="44">
        <v>0.11693260312708743</v>
      </c>
      <c r="CD242" s="44">
        <v>-6.7769698433549241E-2</v>
      </c>
      <c r="CE242" s="44">
        <v>-2.0313839075007615E-2</v>
      </c>
      <c r="CF242" s="44">
        <v>16.295395666803046</v>
      </c>
      <c r="CG242" s="44">
        <v>8.0784725454060133</v>
      </c>
      <c r="CH242" s="44">
        <v>0.37360293398769406</v>
      </c>
      <c r="CI242" s="44">
        <v>4.7950150798213782</v>
      </c>
      <c r="CJ242" s="44">
        <v>2.1805422831629797</v>
      </c>
      <c r="CK242" s="44">
        <v>0.26230937627655931</v>
      </c>
      <c r="CL242" s="44">
        <v>0.39902394252677936</v>
      </c>
      <c r="CM242" s="44">
        <v>0.20642950562174536</v>
      </c>
      <c r="CN242" s="44">
        <v>-1.7800758406314401</v>
      </c>
      <c r="CO242" s="44">
        <v>5.0764533028918722E-2</v>
      </c>
      <c r="CP242" s="44">
        <v>-6.5108532014181444E-2</v>
      </c>
      <c r="CQ242" s="44">
        <v>-0.4753861004697314</v>
      </c>
      <c r="CR242" s="44">
        <v>0.25486247342560331</v>
      </c>
      <c r="CS242" s="44">
        <v>3.0091894238459375E-2</v>
      </c>
      <c r="CT242" s="44">
        <v>-1.5608616286500077</v>
      </c>
      <c r="CU242" s="44">
        <v>-1.4438480190455042E-2</v>
      </c>
      <c r="CV242" s="44">
        <v>4.7586319621980948</v>
      </c>
      <c r="CW242" s="44">
        <v>2.6070198138623004</v>
      </c>
      <c r="CX242" s="44">
        <v>-5.9375639489115103E-2</v>
      </c>
      <c r="CY242" s="44">
        <v>2.381886476750092</v>
      </c>
      <c r="CZ242" s="44">
        <v>0.43014031750583326</v>
      </c>
      <c r="DA242" s="44">
        <v>-1.8873974238340297E-2</v>
      </c>
      <c r="DB242" s="44">
        <v>-0.68569003520776828</v>
      </c>
      <c r="DC242" s="44">
        <v>0.1035250030151023</v>
      </c>
      <c r="DD242" s="45">
        <v>2751</v>
      </c>
      <c r="DE242" s="45">
        <v>2751</v>
      </c>
      <c r="DF242" s="44">
        <v>0</v>
      </c>
      <c r="DG242" s="44">
        <v>0</v>
      </c>
      <c r="DH242" s="45">
        <v>214</v>
      </c>
      <c r="DI242" s="45">
        <v>214</v>
      </c>
      <c r="DJ242" s="44">
        <v>0</v>
      </c>
      <c r="DK242" s="44">
        <v>0</v>
      </c>
    </row>
    <row r="243" spans="1:115" x14ac:dyDescent="0.2">
      <c r="A243" s="42" t="s">
        <v>493</v>
      </c>
      <c r="B243" s="42" t="s">
        <v>162</v>
      </c>
      <c r="C243" s="42" t="s">
        <v>47</v>
      </c>
      <c r="D243" s="43">
        <v>92.873897425490483</v>
      </c>
      <c r="E243" s="43">
        <v>102.33849143125853</v>
      </c>
      <c r="F243" s="43">
        <v>100.0220723250407</v>
      </c>
      <c r="G243" s="43">
        <v>91.64852917588891</v>
      </c>
      <c r="H243" s="43">
        <v>102.75810113740135</v>
      </c>
      <c r="I243" s="43">
        <v>91.9277240319078</v>
      </c>
      <c r="J243" s="43">
        <v>73.425145524792484</v>
      </c>
      <c r="K243" s="43">
        <v>110.14344262388742</v>
      </c>
      <c r="L243" s="43">
        <v>111.91777542538921</v>
      </c>
      <c r="M243" s="43">
        <v>115.19421643190711</v>
      </c>
      <c r="N243" s="43">
        <v>103.48014477613809</v>
      </c>
      <c r="O243" s="43">
        <v>114.23810371401535</v>
      </c>
      <c r="P243" s="43">
        <v>132.97199291476511</v>
      </c>
      <c r="Q243" s="43">
        <v>89.152342483433742</v>
      </c>
      <c r="R243" s="43">
        <v>75.056241228041728</v>
      </c>
      <c r="S243" s="43">
        <v>110.54996563055039</v>
      </c>
      <c r="T243" s="43">
        <v>146.4575024103527</v>
      </c>
      <c r="U243" s="43">
        <v>152.88519945353963</v>
      </c>
      <c r="V243" s="43">
        <v>139.95796631647437</v>
      </c>
      <c r="W243" s="43">
        <v>151.86606805592294</v>
      </c>
      <c r="X243" s="43">
        <v>149.68736641179368</v>
      </c>
      <c r="Y243" s="43">
        <v>122.61910086396651</v>
      </c>
      <c r="Z243" s="43">
        <v>87.384049420808381</v>
      </c>
      <c r="AA243" s="43">
        <v>159.74220956392006</v>
      </c>
      <c r="AB243" s="44">
        <v>-1.7269794233580549</v>
      </c>
      <c r="AC243" s="44">
        <v>-0.71509783966137164</v>
      </c>
      <c r="AD243" s="44">
        <v>-1.13051941148824</v>
      </c>
      <c r="AE243" s="44">
        <v>-3.9386422030056822</v>
      </c>
      <c r="AF243" s="44">
        <v>-0.52048084833514752</v>
      </c>
      <c r="AG243" s="44">
        <v>3.1205713735810825</v>
      </c>
      <c r="AH243" s="44">
        <v>1.6580949758608687</v>
      </c>
      <c r="AI243" s="44">
        <v>2.0983587096627065</v>
      </c>
      <c r="AJ243" s="44">
        <v>10.495701006658265</v>
      </c>
      <c r="AK243" s="44">
        <v>13.886385203560913</v>
      </c>
      <c r="AL243" s="44">
        <v>-2.4172329515865454</v>
      </c>
      <c r="AM243" s="44">
        <v>9.3208902755717915</v>
      </c>
      <c r="AN243" s="44">
        <v>15.848518622320951</v>
      </c>
      <c r="AO243" s="44">
        <v>3.8219091267659433</v>
      </c>
      <c r="AP243" s="44">
        <v>4.7607638283787779</v>
      </c>
      <c r="AQ243" s="44">
        <v>8.5967658552603687</v>
      </c>
      <c r="AR243" s="44">
        <v>8.0377208341581898</v>
      </c>
      <c r="AS243" s="44">
        <v>12.826668580028521</v>
      </c>
      <c r="AT243" s="44">
        <v>-2.739026616055662</v>
      </c>
      <c r="AU243" s="44">
        <v>5.3867590038070512</v>
      </c>
      <c r="AV243" s="44">
        <v>8.0679401958867469</v>
      </c>
      <c r="AW243" s="44">
        <v>4.5907057075375235</v>
      </c>
      <c r="AX243" s="44">
        <v>5.9872760768997502</v>
      </c>
      <c r="AY243" s="44">
        <v>12.382112767536334</v>
      </c>
      <c r="AZ243" s="44">
        <v>-1.8703974498108455</v>
      </c>
      <c r="BA243" s="44">
        <v>0.20941619592105276</v>
      </c>
      <c r="BB243" s="44">
        <v>-1.7486932295107782</v>
      </c>
      <c r="BC243" s="44">
        <v>-3.8386407273107936</v>
      </c>
      <c r="BD243" s="44">
        <v>-0.69960381684168738</v>
      </c>
      <c r="BE243" s="44">
        <v>2.6935538663170444</v>
      </c>
      <c r="BF243" s="44">
        <v>1.8073662258077938E-2</v>
      </c>
      <c r="BG243" s="44">
        <v>0.88713361542016589</v>
      </c>
      <c r="BH243" s="44">
        <v>13.338801819640377</v>
      </c>
      <c r="BI243" s="44">
        <v>18.07839690933266</v>
      </c>
      <c r="BJ243" s="44">
        <v>2.089245049658417</v>
      </c>
      <c r="BK243" s="44">
        <v>10.559167799532855</v>
      </c>
      <c r="BL243" s="44">
        <v>21.47016431452451</v>
      </c>
      <c r="BM243" s="44">
        <v>9.3520914705454992</v>
      </c>
      <c r="BN243" s="44">
        <v>5.6805734255428897</v>
      </c>
      <c r="BO243" s="44">
        <v>8.3182629111393283</v>
      </c>
      <c r="BP243" s="44">
        <v>10.989657038056588</v>
      </c>
      <c r="BQ243" s="44">
        <v>17.192942648069966</v>
      </c>
      <c r="BR243" s="44">
        <v>1.436873351660517</v>
      </c>
      <c r="BS243" s="44">
        <v>6.8031667754225644</v>
      </c>
      <c r="BT243" s="44">
        <v>13.859950531487497</v>
      </c>
      <c r="BU243" s="44">
        <v>10.294833533819681</v>
      </c>
      <c r="BV243" s="44">
        <v>6.9653104096625063</v>
      </c>
      <c r="BW243" s="44">
        <v>12.011747234822877</v>
      </c>
      <c r="BX243" s="44">
        <v>-2.236788129059633</v>
      </c>
      <c r="BY243" s="44">
        <v>-0.16814169440344795</v>
      </c>
      <c r="BZ243" s="44">
        <v>-7.8806502693797659E-2</v>
      </c>
      <c r="CA243" s="44">
        <v>-2.1069612339608592</v>
      </c>
      <c r="CB243" s="44">
        <v>-0.23324555417953208</v>
      </c>
      <c r="CC243" s="44">
        <v>0.14811527144253583</v>
      </c>
      <c r="CD243" s="44">
        <v>8.0659858224141845E-2</v>
      </c>
      <c r="CE243" s="44">
        <v>0.1215917265113238</v>
      </c>
      <c r="CF243" s="44">
        <v>10.653005687839908</v>
      </c>
      <c r="CG243" s="44">
        <v>5.131946249186834</v>
      </c>
      <c r="CH243" s="44">
        <v>-0.13331444407720905</v>
      </c>
      <c r="CI243" s="44">
        <v>3.8813866324377453</v>
      </c>
      <c r="CJ243" s="44">
        <v>1.2473217027311501</v>
      </c>
      <c r="CK243" s="44">
        <v>9.3990092995590011E-2</v>
      </c>
      <c r="CL243" s="44">
        <v>0.21772673069380005</v>
      </c>
      <c r="CM243" s="44">
        <v>0.21394872387206629</v>
      </c>
      <c r="CN243" s="44">
        <v>-2.2351194525067939</v>
      </c>
      <c r="CO243" s="44">
        <v>-4.2144703026649959E-2</v>
      </c>
      <c r="CP243" s="44">
        <v>-0.11393481678048023</v>
      </c>
      <c r="CQ243" s="44">
        <v>-2.0215142902044674</v>
      </c>
      <c r="CR243" s="44">
        <v>-0.24298706532712011</v>
      </c>
      <c r="CS243" s="44">
        <v>0.12896412286212353</v>
      </c>
      <c r="CT243" s="44">
        <v>4.9649142688059983E-3</v>
      </c>
      <c r="CU243" s="44">
        <v>5.1532385700992805E-2</v>
      </c>
      <c r="CV243" s="44">
        <v>13.467384152378685</v>
      </c>
      <c r="CW243" s="44">
        <v>6.6068728915237669</v>
      </c>
      <c r="CX243" s="44">
        <v>0.12180553338620345</v>
      </c>
      <c r="CY243" s="44">
        <v>4.3304839323622994</v>
      </c>
      <c r="CZ243" s="44">
        <v>1.7163761216991031</v>
      </c>
      <c r="DA243" s="44">
        <v>0.17498755068109609</v>
      </c>
      <c r="DB243" s="44">
        <v>0.30696908568386222</v>
      </c>
      <c r="DC243" s="44">
        <v>0.20988903704245682</v>
      </c>
      <c r="DD243" s="45">
        <v>3601</v>
      </c>
      <c r="DE243" s="45">
        <v>6352</v>
      </c>
      <c r="DF243" s="44">
        <v>0</v>
      </c>
      <c r="DG243" s="44">
        <v>0</v>
      </c>
      <c r="DH243" s="45">
        <v>206</v>
      </c>
      <c r="DI243" s="45">
        <v>420</v>
      </c>
      <c r="DJ243" s="44">
        <v>0</v>
      </c>
      <c r="DK243" s="44">
        <v>0</v>
      </c>
    </row>
    <row r="244" spans="1:115" x14ac:dyDescent="0.2">
      <c r="A244" s="42" t="s">
        <v>493</v>
      </c>
      <c r="B244" s="42" t="s">
        <v>163</v>
      </c>
      <c r="C244" s="42" t="s">
        <v>47</v>
      </c>
      <c r="D244" s="43">
        <v>92.853559484064533</v>
      </c>
      <c r="E244" s="43">
        <v>102.60988905190939</v>
      </c>
      <c r="F244" s="43">
        <v>100.75805646276964</v>
      </c>
      <c r="G244" s="43">
        <v>91.473736459414042</v>
      </c>
      <c r="H244" s="43">
        <v>102.99447927118423</v>
      </c>
      <c r="I244" s="43">
        <v>91.551593261857178</v>
      </c>
      <c r="J244" s="43">
        <v>72.540420507285361</v>
      </c>
      <c r="K244" s="43">
        <v>112.28227459113953</v>
      </c>
      <c r="L244" s="43">
        <v>123.55882347809288</v>
      </c>
      <c r="M244" s="43">
        <v>126.95080926461387</v>
      </c>
      <c r="N244" s="43">
        <v>99.448447381743435</v>
      </c>
      <c r="O244" s="43">
        <v>126.91679235064741</v>
      </c>
      <c r="P244" s="43">
        <v>146.4351533416588</v>
      </c>
      <c r="Q244" s="43">
        <v>109.63726216179835</v>
      </c>
      <c r="R244" s="43">
        <v>86.18985920644424</v>
      </c>
      <c r="S244" s="43">
        <v>128.17116810304617</v>
      </c>
      <c r="T244" s="43">
        <v>162.3056936973785</v>
      </c>
      <c r="U244" s="43">
        <v>168.79927201334911</v>
      </c>
      <c r="V244" s="43">
        <v>135.63539185907177</v>
      </c>
      <c r="W244" s="43">
        <v>170.03139635311661</v>
      </c>
      <c r="X244" s="43">
        <v>163.50295003099004</v>
      </c>
      <c r="Y244" s="43">
        <v>151.24064373275371</v>
      </c>
      <c r="Z244" s="43">
        <v>100.52504955276709</v>
      </c>
      <c r="AA244" s="43">
        <v>186.06945811873342</v>
      </c>
      <c r="AB244" s="44">
        <v>-1.6936736090157112</v>
      </c>
      <c r="AC244" s="44">
        <v>0.165582851687196</v>
      </c>
      <c r="AD244" s="44">
        <v>1.0058846872898819</v>
      </c>
      <c r="AE244" s="44">
        <v>-4.1393518530841718</v>
      </c>
      <c r="AF244" s="44">
        <v>-0.54683023008152976</v>
      </c>
      <c r="AG244" s="44">
        <v>2.9880574600594123</v>
      </c>
      <c r="AH244" s="44">
        <v>-0.33648350567155871</v>
      </c>
      <c r="AI244" s="44">
        <v>3.8221274833569741</v>
      </c>
      <c r="AJ244" s="44">
        <v>19.671959350780345</v>
      </c>
      <c r="AK244" s="44">
        <v>28.189626367688515</v>
      </c>
      <c r="AL244" s="44">
        <v>12.991725920074582</v>
      </c>
      <c r="AM244" s="44">
        <v>13.845280238489345</v>
      </c>
      <c r="AN244" s="44">
        <v>28.184704721235974</v>
      </c>
      <c r="AO244" s="44">
        <v>20.276327572106357</v>
      </c>
      <c r="AP244" s="44">
        <v>6.1365517405685077</v>
      </c>
      <c r="AQ244" s="44">
        <v>13.864333553668406</v>
      </c>
      <c r="AR244" s="44">
        <v>17.669496203359625</v>
      </c>
      <c r="AS244" s="44">
        <v>28.217100550224107</v>
      </c>
      <c r="AT244" s="44">
        <v>13.059665305011436</v>
      </c>
      <c r="AU244" s="44">
        <v>10.343858520702431</v>
      </c>
      <c r="AV244" s="44">
        <v>19.44016233642245</v>
      </c>
      <c r="AW244" s="44">
        <v>21.037371296011088</v>
      </c>
      <c r="AX244" s="44">
        <v>7.457415603888462</v>
      </c>
      <c r="AY244" s="44">
        <v>17.840263499454089</v>
      </c>
      <c r="AZ244" s="44">
        <v>-1.8117209446934734</v>
      </c>
      <c r="BA244" s="44">
        <v>0.19479671863824599</v>
      </c>
      <c r="BB244" s="44">
        <v>-0.83031856982115348</v>
      </c>
      <c r="BC244" s="44">
        <v>-3.9385502611816947</v>
      </c>
      <c r="BD244" s="44">
        <v>-0.64867735058864451</v>
      </c>
      <c r="BE244" s="44">
        <v>2.7906741424015946</v>
      </c>
      <c r="BF244" s="44">
        <v>-9.822041479548016E-2</v>
      </c>
      <c r="BG244" s="44">
        <v>1.8625290252877624</v>
      </c>
      <c r="BH244" s="44">
        <v>15.478547090327254</v>
      </c>
      <c r="BI244" s="44">
        <v>21.436609872413804</v>
      </c>
      <c r="BJ244" s="44">
        <v>5.3444833647822598</v>
      </c>
      <c r="BK244" s="44">
        <v>11.701314047371136</v>
      </c>
      <c r="BL244" s="44">
        <v>23.683040606370053</v>
      </c>
      <c r="BM244" s="44">
        <v>13.163996757362195</v>
      </c>
      <c r="BN244" s="44">
        <v>5.8367376844073338</v>
      </c>
      <c r="BO244" s="44">
        <v>10.277115248617029</v>
      </c>
      <c r="BP244" s="44">
        <v>13.245987099885181</v>
      </c>
      <c r="BQ244" s="44">
        <v>20.837850381117139</v>
      </c>
      <c r="BR244" s="44">
        <v>4.9175685359361676</v>
      </c>
      <c r="BS244" s="44">
        <v>8.0363056416871359</v>
      </c>
      <c r="BT244" s="44">
        <v>15.688372231621649</v>
      </c>
      <c r="BU244" s="44">
        <v>14.057246508021649</v>
      </c>
      <c r="BV244" s="44">
        <v>7.1342694194715062</v>
      </c>
      <c r="BW244" s="44">
        <v>14.078179072742735</v>
      </c>
      <c r="BX244" s="44">
        <v>-1.6936736090157183</v>
      </c>
      <c r="BY244" s="44">
        <v>2.196232647344273E-2</v>
      </c>
      <c r="BZ244" s="44">
        <v>6.3935864744274845E-2</v>
      </c>
      <c r="CA244" s="44">
        <v>-2.0525724105614351</v>
      </c>
      <c r="CB244" s="44">
        <v>-5.2897496472115751E-2</v>
      </c>
      <c r="CC244" s="44">
        <v>0.14073002440621565</v>
      </c>
      <c r="CD244" s="44">
        <v>-3.5767217368024511E-2</v>
      </c>
      <c r="CE244" s="44">
        <v>0.22093529976192947</v>
      </c>
      <c r="CF244" s="44">
        <v>19.671959350780341</v>
      </c>
      <c r="CG244" s="44">
        <v>9.9761783330589608</v>
      </c>
      <c r="CH244" s="44">
        <v>0.61267219437250964</v>
      </c>
      <c r="CI244" s="44">
        <v>5.8322716694735002</v>
      </c>
      <c r="CJ244" s="44">
        <v>2.1688491925125457</v>
      </c>
      <c r="CK244" s="44">
        <v>0.36634995098830198</v>
      </c>
      <c r="CL244" s="44">
        <v>0.34199369087243575</v>
      </c>
      <c r="CM244" s="44">
        <v>0.37364431950206173</v>
      </c>
      <c r="CN244" s="44">
        <v>-1.8117209446934766</v>
      </c>
      <c r="CO244" s="44">
        <v>2.5720918925669828E-2</v>
      </c>
      <c r="CP244" s="44">
        <v>-5.255879067022623E-2</v>
      </c>
      <c r="CQ244" s="44">
        <v>-1.9517050952162722</v>
      </c>
      <c r="CR244" s="44">
        <v>-6.2500741115647185E-2</v>
      </c>
      <c r="CS244" s="44">
        <v>0.13232951903434673</v>
      </c>
      <c r="CT244" s="44">
        <v>-1.0568683886178962E-2</v>
      </c>
      <c r="CU244" s="44">
        <v>0.10756192823484309</v>
      </c>
      <c r="CV244" s="44">
        <v>15.478547090327254</v>
      </c>
      <c r="CW244" s="44">
        <v>7.7173554784579448</v>
      </c>
      <c r="CX244" s="44">
        <v>0.28520122031009476</v>
      </c>
      <c r="CY244" s="44">
        <v>4.7915179174527864</v>
      </c>
      <c r="CZ244" s="44">
        <v>1.8683329174626393</v>
      </c>
      <c r="DA244" s="44">
        <v>0.23029545469701723</v>
      </c>
      <c r="DB244" s="44">
        <v>0.32089887815079621</v>
      </c>
      <c r="DC244" s="44">
        <v>0.26494522379601454</v>
      </c>
      <c r="DD244" s="45">
        <v>3969</v>
      </c>
      <c r="DE244" s="45">
        <v>10321</v>
      </c>
      <c r="DF244" s="44">
        <v>43.181818181818187</v>
      </c>
      <c r="DG244" s="44">
        <v>29.368262722486847</v>
      </c>
      <c r="DH244" s="45">
        <v>411</v>
      </c>
      <c r="DI244" s="45">
        <v>831</v>
      </c>
      <c r="DJ244" s="44">
        <v>183.44827586206898</v>
      </c>
      <c r="DK244" s="44">
        <v>83.849557522123888</v>
      </c>
    </row>
    <row r="245" spans="1:115" x14ac:dyDescent="0.2">
      <c r="A245" s="42">
        <v>2019</v>
      </c>
      <c r="B245" s="42" t="s">
        <v>160</v>
      </c>
      <c r="C245" s="42" t="s">
        <v>174</v>
      </c>
      <c r="D245" s="43">
        <v>97.504185653896229</v>
      </c>
      <c r="E245" s="43">
        <v>99.180327868852459</v>
      </c>
      <c r="F245" s="43">
        <v>99.049681912985193</v>
      </c>
      <c r="G245" s="43">
        <v>97.92897786451195</v>
      </c>
      <c r="H245" s="43">
        <v>96.767498297002703</v>
      </c>
      <c r="I245" s="43">
        <v>97.777777777777771</v>
      </c>
      <c r="J245" s="43">
        <v>95.020967859632549</v>
      </c>
      <c r="K245" s="43">
        <v>95.84330089734344</v>
      </c>
      <c r="L245" s="43">
        <v>82.928852222142609</v>
      </c>
      <c r="M245" s="43">
        <v>69.24806933183811</v>
      </c>
      <c r="N245" s="43">
        <v>96.110542926013437</v>
      </c>
      <c r="O245" s="43">
        <v>85.170647065517386</v>
      </c>
      <c r="P245" s="43">
        <v>94.781877785633739</v>
      </c>
      <c r="Q245" s="43">
        <v>88.525934264303558</v>
      </c>
      <c r="R245" s="43">
        <v>78.353817732118955</v>
      </c>
      <c r="S245" s="43">
        <v>97.920034378311229</v>
      </c>
      <c r="T245" s="43">
        <v>81.390371082384576</v>
      </c>
      <c r="U245" s="43">
        <v>68.259583212528128</v>
      </c>
      <c r="V245" s="43">
        <v>93.537934998571387</v>
      </c>
      <c r="W245" s="43">
        <v>83.296560239215836</v>
      </c>
      <c r="X245" s="43">
        <v>93.475176998093687</v>
      </c>
      <c r="Y245" s="43">
        <v>86.747435143938105</v>
      </c>
      <c r="Z245" s="43">
        <v>78.047536676263093</v>
      </c>
      <c r="AA245" s="43">
        <v>96.557867932658098</v>
      </c>
      <c r="AB245" s="44"/>
      <c r="AC245" s="44"/>
      <c r="AD245" s="44"/>
      <c r="AE245" s="44"/>
      <c r="AF245" s="44"/>
      <c r="AG245" s="44"/>
      <c r="AH245" s="44"/>
      <c r="AI245" s="44"/>
      <c r="AJ245" s="44"/>
      <c r="AK245" s="44"/>
      <c r="AL245" s="44"/>
      <c r="AM245" s="44"/>
      <c r="AN245" s="44"/>
      <c r="AO245" s="44"/>
      <c r="AP245" s="44"/>
      <c r="AQ245" s="44"/>
      <c r="AR245" s="44"/>
      <c r="AS245" s="44"/>
      <c r="AT245" s="44"/>
      <c r="AU245" s="44"/>
      <c r="AV245" s="44"/>
      <c r="AW245" s="44"/>
      <c r="AX245" s="44"/>
      <c r="AY245" s="44"/>
      <c r="AZ245" s="44"/>
      <c r="BA245" s="44"/>
      <c r="BB245" s="44"/>
      <c r="BC245" s="44"/>
      <c r="BD245" s="44"/>
      <c r="BE245" s="44"/>
      <c r="BF245" s="44"/>
      <c r="BG245" s="44"/>
      <c r="BH245" s="44"/>
      <c r="BI245" s="44"/>
      <c r="BJ245" s="44"/>
      <c r="BK245" s="44"/>
      <c r="BL245" s="44"/>
      <c r="BM245" s="44"/>
      <c r="BN245" s="44"/>
      <c r="BO245" s="44"/>
      <c r="BP245" s="44"/>
      <c r="BQ245" s="44"/>
      <c r="BR245" s="44"/>
      <c r="BS245" s="44"/>
      <c r="BT245" s="44"/>
      <c r="BU245" s="44"/>
      <c r="BV245" s="44"/>
      <c r="BW245" s="44"/>
      <c r="BX245" s="44"/>
      <c r="BY245" s="44"/>
      <c r="BZ245" s="44"/>
      <c r="CA245" s="44"/>
      <c r="CB245" s="44"/>
      <c r="CC245" s="44"/>
      <c r="CD245" s="44"/>
      <c r="CE245" s="44"/>
      <c r="CF245" s="44"/>
      <c r="CG245" s="44"/>
      <c r="CH245" s="44"/>
      <c r="CI245" s="44"/>
      <c r="CJ245" s="44"/>
      <c r="CK245" s="44"/>
      <c r="CL245" s="44"/>
      <c r="CM245" s="44"/>
      <c r="CN245" s="44"/>
      <c r="CO245" s="44"/>
      <c r="CP245" s="44"/>
      <c r="CQ245" s="44"/>
      <c r="CR245" s="44"/>
      <c r="CS245" s="44"/>
      <c r="CT245" s="44"/>
      <c r="CU245" s="44"/>
      <c r="CV245" s="44"/>
      <c r="CW245" s="44"/>
      <c r="CX245" s="44"/>
      <c r="CY245" s="44"/>
      <c r="CZ245" s="44"/>
      <c r="DA245" s="44"/>
      <c r="DB245" s="44"/>
      <c r="DC245" s="44"/>
      <c r="DD245" s="45">
        <v>1453</v>
      </c>
      <c r="DE245" s="45">
        <v>1453</v>
      </c>
      <c r="DF245" s="44"/>
      <c r="DG245" s="44"/>
      <c r="DH245" s="45">
        <v>7493</v>
      </c>
      <c r="DI245" s="45">
        <v>7493</v>
      </c>
      <c r="DJ245" s="44"/>
      <c r="DK245" s="44"/>
    </row>
    <row r="246" spans="1:115" x14ac:dyDescent="0.2">
      <c r="A246" s="42">
        <v>2019</v>
      </c>
      <c r="B246" s="42" t="s">
        <v>162</v>
      </c>
      <c r="C246" s="42" t="s">
        <v>174</v>
      </c>
      <c r="D246" s="43">
        <v>98.296690949409822</v>
      </c>
      <c r="E246" s="43">
        <v>98.52459016393442</v>
      </c>
      <c r="F246" s="43">
        <v>100.47408321246141</v>
      </c>
      <c r="G246" s="43">
        <v>99.264343116510062</v>
      </c>
      <c r="H246" s="43">
        <v>97.259238760217983</v>
      </c>
      <c r="I246" s="43">
        <v>98.518518518518519</v>
      </c>
      <c r="J246" s="43">
        <v>93.871423004249451</v>
      </c>
      <c r="K246" s="43">
        <v>96.890119970309868</v>
      </c>
      <c r="L246" s="43">
        <v>82.122757742197635</v>
      </c>
      <c r="M246" s="43">
        <v>79.155402586413828</v>
      </c>
      <c r="N246" s="43">
        <v>89.820664651378152</v>
      </c>
      <c r="O246" s="43">
        <v>83.934782006318997</v>
      </c>
      <c r="P246" s="43">
        <v>86.015130676154428</v>
      </c>
      <c r="Q246" s="43">
        <v>78.058969479740426</v>
      </c>
      <c r="R246" s="43">
        <v>64.414699708604601</v>
      </c>
      <c r="S246" s="43">
        <v>91.687149825381539</v>
      </c>
      <c r="T246" s="43">
        <v>80.977899693474924</v>
      </c>
      <c r="U246" s="43">
        <v>78.24282951841019</v>
      </c>
      <c r="V246" s="43">
        <v>87.720886954965579</v>
      </c>
      <c r="W246" s="43">
        <v>82.62694925935773</v>
      </c>
      <c r="X246" s="43">
        <v>85.143835819585718</v>
      </c>
      <c r="Y246" s="43">
        <v>76.956463279558733</v>
      </c>
      <c r="Z246" s="43">
        <v>64.133535045355444</v>
      </c>
      <c r="AA246" s="43">
        <v>90.559300156951082</v>
      </c>
      <c r="AB246" s="44"/>
      <c r="AC246" s="44"/>
      <c r="AD246" s="44"/>
      <c r="AE246" s="44"/>
      <c r="AF246" s="44"/>
      <c r="AG246" s="44"/>
      <c r="AH246" s="44"/>
      <c r="AI246" s="44"/>
      <c r="AJ246" s="44"/>
      <c r="AK246" s="44"/>
      <c r="AL246" s="44"/>
      <c r="AM246" s="44"/>
      <c r="AN246" s="44"/>
      <c r="AO246" s="44"/>
      <c r="AP246" s="44"/>
      <c r="AQ246" s="44"/>
      <c r="AR246" s="44"/>
      <c r="AS246" s="44"/>
      <c r="AT246" s="44"/>
      <c r="AU246" s="44"/>
      <c r="AV246" s="44"/>
      <c r="AW246" s="44"/>
      <c r="AX246" s="44"/>
      <c r="AY246" s="44"/>
      <c r="AZ246" s="44"/>
      <c r="BA246" s="44"/>
      <c r="BB246" s="44"/>
      <c r="BC246" s="44"/>
      <c r="BD246" s="44"/>
      <c r="BE246" s="44"/>
      <c r="BF246" s="44"/>
      <c r="BG246" s="44"/>
      <c r="BH246" s="44"/>
      <c r="BI246" s="44"/>
      <c r="BJ246" s="44"/>
      <c r="BK246" s="44"/>
      <c r="BL246" s="44"/>
      <c r="BM246" s="44"/>
      <c r="BN246" s="44"/>
      <c r="BO246" s="44"/>
      <c r="BP246" s="44"/>
      <c r="BQ246" s="44"/>
      <c r="BR246" s="44"/>
      <c r="BS246" s="44"/>
      <c r="BT246" s="44"/>
      <c r="BU246" s="44"/>
      <c r="BV246" s="44"/>
      <c r="BW246" s="44"/>
      <c r="BX246" s="44"/>
      <c r="BY246" s="44"/>
      <c r="BZ246" s="44"/>
      <c r="CA246" s="44"/>
      <c r="CB246" s="44"/>
      <c r="CC246" s="44"/>
      <c r="CD246" s="44"/>
      <c r="CE246" s="44"/>
      <c r="CF246" s="44"/>
      <c r="CG246" s="44"/>
      <c r="CH246" s="44"/>
      <c r="CI246" s="44"/>
      <c r="CJ246" s="44"/>
      <c r="CK246" s="44"/>
      <c r="CL246" s="44"/>
      <c r="CM246" s="44"/>
      <c r="CN246" s="44"/>
      <c r="CO246" s="44"/>
      <c r="CP246" s="44"/>
      <c r="CQ246" s="44"/>
      <c r="CR246" s="44"/>
      <c r="CS246" s="44"/>
      <c r="CT246" s="44"/>
      <c r="CU246" s="44"/>
      <c r="CV246" s="44"/>
      <c r="CW246" s="44"/>
      <c r="CX246" s="44"/>
      <c r="CY246" s="44"/>
      <c r="CZ246" s="44"/>
      <c r="DA246" s="44"/>
      <c r="DB246" s="44"/>
      <c r="DC246" s="44"/>
      <c r="DD246" s="45">
        <v>1769</v>
      </c>
      <c r="DE246" s="45">
        <v>3222</v>
      </c>
      <c r="DF246" s="44"/>
      <c r="DG246" s="44"/>
      <c r="DH246" s="45">
        <v>7839</v>
      </c>
      <c r="DI246" s="45">
        <v>15332</v>
      </c>
      <c r="DJ246" s="44"/>
      <c r="DK246" s="44"/>
    </row>
    <row r="247" spans="1:115" x14ac:dyDescent="0.2">
      <c r="A247" s="42">
        <v>2019</v>
      </c>
      <c r="B247" s="42" t="s">
        <v>163</v>
      </c>
      <c r="C247" s="42" t="s">
        <v>174</v>
      </c>
      <c r="D247" s="43">
        <v>98.467054627688299</v>
      </c>
      <c r="E247" s="43">
        <v>97.295081967213122</v>
      </c>
      <c r="F247" s="43">
        <v>99.299274889857031</v>
      </c>
      <c r="G247" s="43">
        <v>99.426165703698004</v>
      </c>
      <c r="H247" s="43">
        <v>97.604095708446863</v>
      </c>
      <c r="I247" s="43">
        <v>97.037037037037038</v>
      </c>
      <c r="J247" s="43">
        <v>95.619029283583885</v>
      </c>
      <c r="K247" s="43">
        <v>97.246254294246768</v>
      </c>
      <c r="L247" s="43">
        <v>96.010196031928402</v>
      </c>
      <c r="M247" s="43">
        <v>99.390643904249714</v>
      </c>
      <c r="N247" s="43">
        <v>91.583795251831106</v>
      </c>
      <c r="O247" s="43">
        <v>97.4589074451887</v>
      </c>
      <c r="P247" s="43">
        <v>97.410168279802761</v>
      </c>
      <c r="Q247" s="43">
        <v>109.38203293177769</v>
      </c>
      <c r="R247" s="43">
        <v>74.551754182783597</v>
      </c>
      <c r="S247" s="43">
        <v>99.899865803710099</v>
      </c>
      <c r="T247" s="43">
        <v>95.028052189147644</v>
      </c>
      <c r="U247" s="43">
        <v>98.573182884351809</v>
      </c>
      <c r="V247" s="43">
        <v>89.97402768434668</v>
      </c>
      <c r="W247" s="43">
        <v>96.32448179161716</v>
      </c>
      <c r="X247" s="43">
        <v>96.807901241335955</v>
      </c>
      <c r="Y247" s="43">
        <v>108.5612311900249</v>
      </c>
      <c r="Z247" s="43">
        <v>74.235692698293448</v>
      </c>
      <c r="AA247" s="43">
        <v>98.746356934589002</v>
      </c>
      <c r="AB247" s="44"/>
      <c r="AC247" s="44"/>
      <c r="AD247" s="44"/>
      <c r="AE247" s="44"/>
      <c r="AF247" s="44"/>
      <c r="AG247" s="44"/>
      <c r="AH247" s="44"/>
      <c r="AI247" s="44"/>
      <c r="AJ247" s="44"/>
      <c r="AK247" s="44"/>
      <c r="AL247" s="44"/>
      <c r="AM247" s="44"/>
      <c r="AN247" s="44"/>
      <c r="AO247" s="44"/>
      <c r="AP247" s="44"/>
      <c r="AQ247" s="44"/>
      <c r="AR247" s="44"/>
      <c r="AS247" s="44"/>
      <c r="AT247" s="44"/>
      <c r="AU247" s="44"/>
      <c r="AV247" s="44"/>
      <c r="AW247" s="44"/>
      <c r="AX247" s="44"/>
      <c r="AY247" s="44"/>
      <c r="AZ247" s="44"/>
      <c r="BA247" s="44"/>
      <c r="BB247" s="44"/>
      <c r="BC247" s="44"/>
      <c r="BD247" s="44"/>
      <c r="BE247" s="44"/>
      <c r="BF247" s="44"/>
      <c r="BG247" s="44"/>
      <c r="BH247" s="44"/>
      <c r="BI247" s="44"/>
      <c r="BJ247" s="44"/>
      <c r="BK247" s="44"/>
      <c r="BL247" s="44"/>
      <c r="BM247" s="44"/>
      <c r="BN247" s="44"/>
      <c r="BO247" s="44"/>
      <c r="BP247" s="44"/>
      <c r="BQ247" s="44"/>
      <c r="BR247" s="44"/>
      <c r="BS247" s="44"/>
      <c r="BT247" s="44"/>
      <c r="BU247" s="44"/>
      <c r="BV247" s="44"/>
      <c r="BW247" s="44"/>
      <c r="BX247" s="44"/>
      <c r="BY247" s="44"/>
      <c r="BZ247" s="44"/>
      <c r="CA247" s="44"/>
      <c r="CB247" s="44"/>
      <c r="CC247" s="44"/>
      <c r="CD247" s="44"/>
      <c r="CE247" s="44"/>
      <c r="CF247" s="44"/>
      <c r="CG247" s="44"/>
      <c r="CH247" s="44"/>
      <c r="CI247" s="44"/>
      <c r="CJ247" s="44"/>
      <c r="CK247" s="44"/>
      <c r="CL247" s="44"/>
      <c r="CM247" s="44"/>
      <c r="CN247" s="44"/>
      <c r="CO247" s="44"/>
      <c r="CP247" s="44"/>
      <c r="CQ247" s="44"/>
      <c r="CR247" s="44"/>
      <c r="CS247" s="44"/>
      <c r="CT247" s="44"/>
      <c r="CU247" s="44"/>
      <c r="CV247" s="44"/>
      <c r="CW247" s="44"/>
      <c r="CX247" s="44"/>
      <c r="CY247" s="44"/>
      <c r="CZ247" s="44"/>
      <c r="DA247" s="44"/>
      <c r="DB247" s="44"/>
      <c r="DC247" s="44"/>
      <c r="DD247" s="45">
        <v>2343</v>
      </c>
      <c r="DE247" s="45">
        <v>5565</v>
      </c>
      <c r="DF247" s="44"/>
      <c r="DG247" s="44"/>
      <c r="DH247" s="45">
        <v>8123</v>
      </c>
      <c r="DI247" s="45">
        <v>23455</v>
      </c>
      <c r="DJ247" s="44"/>
      <c r="DK247" s="44"/>
    </row>
    <row r="248" spans="1:115" x14ac:dyDescent="0.2">
      <c r="A248" s="42">
        <v>2019</v>
      </c>
      <c r="B248" s="42" t="s">
        <v>164</v>
      </c>
      <c r="C248" s="42" t="s">
        <v>174</v>
      </c>
      <c r="D248" s="43">
        <v>98.351647015471457</v>
      </c>
      <c r="E248" s="43">
        <v>96.967213114754102</v>
      </c>
      <c r="F248" s="43">
        <v>100.35789337838159</v>
      </c>
      <c r="G248" s="43">
        <v>98.476280273212652</v>
      </c>
      <c r="H248" s="43">
        <v>98.067098092643036</v>
      </c>
      <c r="I248" s="43">
        <v>97.037037037037038</v>
      </c>
      <c r="J248" s="43">
        <v>97.433707872146499</v>
      </c>
      <c r="K248" s="43">
        <v>99.717610662442752</v>
      </c>
      <c r="L248" s="43">
        <v>89.441110534175778</v>
      </c>
      <c r="M248" s="43">
        <v>92.161674533030819</v>
      </c>
      <c r="N248" s="43">
        <v>93.636573176423823</v>
      </c>
      <c r="O248" s="43">
        <v>90.470856767994121</v>
      </c>
      <c r="P248" s="43">
        <v>90.266864617316116</v>
      </c>
      <c r="Q248" s="43">
        <v>83.614550601885583</v>
      </c>
      <c r="R248" s="43">
        <v>66.881696303073028</v>
      </c>
      <c r="S248" s="43">
        <v>98.201507461802635</v>
      </c>
      <c r="T248" s="43">
        <v>88.871934794004687</v>
      </c>
      <c r="U248" s="43">
        <v>91.484195589616291</v>
      </c>
      <c r="V248" s="43">
        <v>92.349625386806281</v>
      </c>
      <c r="W248" s="43">
        <v>89.930586486107885</v>
      </c>
      <c r="X248" s="43">
        <v>90.020381105878016</v>
      </c>
      <c r="Y248" s="43">
        <v>83.333732049414323</v>
      </c>
      <c r="Z248" s="43">
        <v>66.653117149748979</v>
      </c>
      <c r="AA248" s="43">
        <v>97.373721657068415</v>
      </c>
      <c r="AB248" s="44"/>
      <c r="AC248" s="44"/>
      <c r="AD248" s="44"/>
      <c r="AE248" s="44"/>
      <c r="AF248" s="44"/>
      <c r="AG248" s="44"/>
      <c r="AH248" s="44"/>
      <c r="AI248" s="44"/>
      <c r="AJ248" s="44"/>
      <c r="AK248" s="44"/>
      <c r="AL248" s="44"/>
      <c r="AM248" s="44"/>
      <c r="AN248" s="44"/>
      <c r="AO248" s="44"/>
      <c r="AP248" s="44"/>
      <c r="AQ248" s="44"/>
      <c r="AR248" s="44"/>
      <c r="AS248" s="44"/>
      <c r="AT248" s="44"/>
      <c r="AU248" s="44"/>
      <c r="AV248" s="44"/>
      <c r="AW248" s="44"/>
      <c r="AX248" s="44"/>
      <c r="AY248" s="44"/>
      <c r="AZ248" s="44"/>
      <c r="BA248" s="44"/>
      <c r="BB248" s="44"/>
      <c r="BC248" s="44"/>
      <c r="BD248" s="44"/>
      <c r="BE248" s="44"/>
      <c r="BF248" s="44"/>
      <c r="BG248" s="44"/>
      <c r="BH248" s="44"/>
      <c r="BI248" s="44"/>
      <c r="BJ248" s="44"/>
      <c r="BK248" s="44"/>
      <c r="BL248" s="44"/>
      <c r="BM248" s="44"/>
      <c r="BN248" s="44"/>
      <c r="BO248" s="44"/>
      <c r="BP248" s="44"/>
      <c r="BQ248" s="44"/>
      <c r="BR248" s="44"/>
      <c r="BS248" s="44"/>
      <c r="BT248" s="44"/>
      <c r="BU248" s="44"/>
      <c r="BV248" s="44"/>
      <c r="BW248" s="44"/>
      <c r="BX248" s="44"/>
      <c r="BY248" s="44"/>
      <c r="BZ248" s="44"/>
      <c r="CA248" s="44"/>
      <c r="CB248" s="44"/>
      <c r="CC248" s="44"/>
      <c r="CD248" s="44"/>
      <c r="CE248" s="44"/>
      <c r="CF248" s="44"/>
      <c r="CG248" s="44"/>
      <c r="CH248" s="44"/>
      <c r="CI248" s="44"/>
      <c r="CJ248" s="44"/>
      <c r="CK248" s="44"/>
      <c r="CL248" s="44"/>
      <c r="CM248" s="44"/>
      <c r="CN248" s="44"/>
      <c r="CO248" s="44"/>
      <c r="CP248" s="44"/>
      <c r="CQ248" s="44"/>
      <c r="CR248" s="44"/>
      <c r="CS248" s="44"/>
      <c r="CT248" s="44"/>
      <c r="CU248" s="44"/>
      <c r="CV248" s="44"/>
      <c r="CW248" s="44"/>
      <c r="CX248" s="44"/>
      <c r="CY248" s="44"/>
      <c r="CZ248" s="44"/>
      <c r="DA248" s="44"/>
      <c r="DB248" s="44"/>
      <c r="DC248" s="44"/>
      <c r="DD248" s="45">
        <v>2047</v>
      </c>
      <c r="DE248" s="45">
        <v>7612</v>
      </c>
      <c r="DF248" s="44"/>
      <c r="DG248" s="44"/>
      <c r="DH248" s="45">
        <v>7557</v>
      </c>
      <c r="DI248" s="45">
        <v>31012</v>
      </c>
      <c r="DJ248" s="44"/>
      <c r="DK248" s="44"/>
    </row>
    <row r="249" spans="1:115" x14ac:dyDescent="0.2">
      <c r="A249" s="42">
        <v>2019</v>
      </c>
      <c r="B249" s="42" t="s">
        <v>165</v>
      </c>
      <c r="C249" s="42" t="s">
        <v>174</v>
      </c>
      <c r="D249" s="43">
        <v>99.152161237785108</v>
      </c>
      <c r="E249" s="43">
        <v>97.950819672131146</v>
      </c>
      <c r="F249" s="43">
        <v>100.91732591316251</v>
      </c>
      <c r="G249" s="43">
        <v>99.898477157360404</v>
      </c>
      <c r="H249" s="43">
        <v>97.770137942779286</v>
      </c>
      <c r="I249" s="43">
        <v>97.777777777777771</v>
      </c>
      <c r="J249" s="43">
        <v>96.764847899565424</v>
      </c>
      <c r="K249" s="43">
        <v>100.24641617350751</v>
      </c>
      <c r="L249" s="43">
        <v>97.32383441303682</v>
      </c>
      <c r="M249" s="43">
        <v>99.034120132946853</v>
      </c>
      <c r="N249" s="43">
        <v>108.56430707565634</v>
      </c>
      <c r="O249" s="43">
        <v>97.731361416912449</v>
      </c>
      <c r="P249" s="43">
        <v>95.272241491824801</v>
      </c>
      <c r="Q249" s="43">
        <v>86.715923143189087</v>
      </c>
      <c r="R249" s="43">
        <v>82.902676502947642</v>
      </c>
      <c r="S249" s="43">
        <v>100.2421234157873</v>
      </c>
      <c r="T249" s="43">
        <v>97.100875053305273</v>
      </c>
      <c r="U249" s="43">
        <v>98.740792076596378</v>
      </c>
      <c r="V249" s="43">
        <v>107.75683732686672</v>
      </c>
      <c r="W249" s="43">
        <v>97.566080812598997</v>
      </c>
      <c r="X249" s="43">
        <v>95.208836002283647</v>
      </c>
      <c r="Y249" s="43">
        <v>86.526752916115015</v>
      </c>
      <c r="Z249" s="43">
        <v>82.809244560984681</v>
      </c>
      <c r="AA249" s="43">
        <v>99.756322207409525</v>
      </c>
      <c r="AB249" s="44"/>
      <c r="AC249" s="44"/>
      <c r="AD249" s="44"/>
      <c r="AE249" s="44"/>
      <c r="AF249" s="44"/>
      <c r="AG249" s="44"/>
      <c r="AH249" s="44"/>
      <c r="AI249" s="44"/>
      <c r="AJ249" s="44"/>
      <c r="AK249" s="44"/>
      <c r="AL249" s="44"/>
      <c r="AM249" s="44"/>
      <c r="AN249" s="44"/>
      <c r="AO249" s="44"/>
      <c r="AP249" s="44"/>
      <c r="AQ249" s="44"/>
      <c r="AR249" s="44"/>
      <c r="AS249" s="44"/>
      <c r="AT249" s="44"/>
      <c r="AU249" s="44"/>
      <c r="AV249" s="44"/>
      <c r="AW249" s="44"/>
      <c r="AX249" s="44"/>
      <c r="AY249" s="44"/>
      <c r="AZ249" s="44"/>
      <c r="BA249" s="44"/>
      <c r="BB249" s="44"/>
      <c r="BC249" s="44"/>
      <c r="BD249" s="44"/>
      <c r="BE249" s="44"/>
      <c r="BF249" s="44"/>
      <c r="BG249" s="44"/>
      <c r="BH249" s="44"/>
      <c r="BI249" s="44"/>
      <c r="BJ249" s="44"/>
      <c r="BK249" s="44"/>
      <c r="BL249" s="44"/>
      <c r="BM249" s="44"/>
      <c r="BN249" s="44"/>
      <c r="BO249" s="44"/>
      <c r="BP249" s="44"/>
      <c r="BQ249" s="44"/>
      <c r="BR249" s="44"/>
      <c r="BS249" s="44"/>
      <c r="BT249" s="44"/>
      <c r="BU249" s="44"/>
      <c r="BV249" s="44"/>
      <c r="BW249" s="44"/>
      <c r="BX249" s="44"/>
      <c r="BY249" s="44"/>
      <c r="BZ249" s="44"/>
      <c r="CA249" s="44"/>
      <c r="CB249" s="44"/>
      <c r="CC249" s="44"/>
      <c r="CD249" s="44"/>
      <c r="CE249" s="44"/>
      <c r="CF249" s="44"/>
      <c r="CG249" s="44"/>
      <c r="CH249" s="44"/>
      <c r="CI249" s="44"/>
      <c r="CJ249" s="44"/>
      <c r="CK249" s="44"/>
      <c r="CL249" s="44"/>
      <c r="CM249" s="44"/>
      <c r="CN249" s="44"/>
      <c r="CO249" s="44"/>
      <c r="CP249" s="44"/>
      <c r="CQ249" s="44"/>
      <c r="CR249" s="44"/>
      <c r="CS249" s="44"/>
      <c r="CT249" s="44"/>
      <c r="CU249" s="44"/>
      <c r="CV249" s="44"/>
      <c r="CW249" s="44"/>
      <c r="CX249" s="44"/>
      <c r="CY249" s="44"/>
      <c r="CZ249" s="44"/>
      <c r="DA249" s="44"/>
      <c r="DB249" s="44"/>
      <c r="DC249" s="44"/>
      <c r="DD249" s="45">
        <v>2239</v>
      </c>
      <c r="DE249" s="45">
        <v>9851</v>
      </c>
      <c r="DF249" s="44"/>
      <c r="DG249" s="44"/>
      <c r="DH249" s="45">
        <v>8064</v>
      </c>
      <c r="DI249" s="45">
        <v>39076</v>
      </c>
      <c r="DJ249" s="44"/>
      <c r="DK249" s="44"/>
    </row>
    <row r="250" spans="1:115" x14ac:dyDescent="0.2">
      <c r="A250" s="42">
        <v>2019</v>
      </c>
      <c r="B250" s="42" t="s">
        <v>166</v>
      </c>
      <c r="C250" s="42" t="s">
        <v>174</v>
      </c>
      <c r="D250" s="43">
        <v>98.947692801010717</v>
      </c>
      <c r="E250" s="43">
        <v>98.114754098360663</v>
      </c>
      <c r="F250" s="43">
        <v>99.845797442831568</v>
      </c>
      <c r="G250" s="43">
        <v>99.297233886263712</v>
      </c>
      <c r="H250" s="43">
        <v>97.610481948228895</v>
      </c>
      <c r="I250" s="43">
        <v>99.259259259259252</v>
      </c>
      <c r="J250" s="43">
        <v>98.711807986883642</v>
      </c>
      <c r="K250" s="43">
        <v>100.19245642769195</v>
      </c>
      <c r="L250" s="43">
        <v>95.9104678453144</v>
      </c>
      <c r="M250" s="43">
        <v>83.898410504903865</v>
      </c>
      <c r="N250" s="43">
        <v>87.077061457682646</v>
      </c>
      <c r="O250" s="43">
        <v>101.40065660138293</v>
      </c>
      <c r="P250" s="43">
        <v>92.26615188644233</v>
      </c>
      <c r="Q250" s="43">
        <v>91.686046327436429</v>
      </c>
      <c r="R250" s="43">
        <v>102.71873600525061</v>
      </c>
      <c r="S250" s="43">
        <v>99.647612579447895</v>
      </c>
      <c r="T250" s="43">
        <v>96.01629745239083</v>
      </c>
      <c r="U250" s="43">
        <v>83.709688512355541</v>
      </c>
      <c r="V250" s="43">
        <v>86.914731269751528</v>
      </c>
      <c r="W250" s="43">
        <v>101.70926758915681</v>
      </c>
      <c r="X250" s="43">
        <v>92.274659792664977</v>
      </c>
      <c r="Y250" s="43">
        <v>91.42844767813834</v>
      </c>
      <c r="Z250" s="43">
        <v>102.68751685713275</v>
      </c>
      <c r="AA250" s="43">
        <v>99.514902762560652</v>
      </c>
      <c r="AB250" s="44"/>
      <c r="AC250" s="44"/>
      <c r="AD250" s="44"/>
      <c r="AE250" s="44"/>
      <c r="AF250" s="44"/>
      <c r="AG250" s="44"/>
      <c r="AH250" s="44"/>
      <c r="AI250" s="44"/>
      <c r="AJ250" s="44"/>
      <c r="AK250" s="44"/>
      <c r="AL250" s="44"/>
      <c r="AM250" s="44"/>
      <c r="AN250" s="44"/>
      <c r="AO250" s="44"/>
      <c r="AP250" s="44"/>
      <c r="AQ250" s="44"/>
      <c r="AR250" s="44"/>
      <c r="AS250" s="44"/>
      <c r="AT250" s="44"/>
      <c r="AU250" s="44"/>
      <c r="AV250" s="44"/>
      <c r="AW250" s="44"/>
      <c r="AX250" s="44"/>
      <c r="AY250" s="44"/>
      <c r="AZ250" s="44"/>
      <c r="BA250" s="44"/>
      <c r="BB250" s="44"/>
      <c r="BC250" s="44"/>
      <c r="BD250" s="44"/>
      <c r="BE250" s="44"/>
      <c r="BF250" s="44"/>
      <c r="BG250" s="44"/>
      <c r="BH250" s="44"/>
      <c r="BI250" s="44"/>
      <c r="BJ250" s="44"/>
      <c r="BK250" s="44"/>
      <c r="BL250" s="44"/>
      <c r="BM250" s="44"/>
      <c r="BN250" s="44"/>
      <c r="BO250" s="44"/>
      <c r="BP250" s="44"/>
      <c r="BQ250" s="44"/>
      <c r="BR250" s="44"/>
      <c r="BS250" s="44"/>
      <c r="BT250" s="44"/>
      <c r="BU250" s="44"/>
      <c r="BV250" s="44"/>
      <c r="BW250" s="44"/>
      <c r="BX250" s="44"/>
      <c r="BY250" s="44"/>
      <c r="BZ250" s="44"/>
      <c r="CA250" s="44"/>
      <c r="CB250" s="44"/>
      <c r="CC250" s="44"/>
      <c r="CD250" s="44"/>
      <c r="CE250" s="44"/>
      <c r="CF250" s="44"/>
      <c r="CG250" s="44"/>
      <c r="CH250" s="44"/>
      <c r="CI250" s="44"/>
      <c r="CJ250" s="44"/>
      <c r="CK250" s="44"/>
      <c r="CL250" s="44"/>
      <c r="CM250" s="44"/>
      <c r="CN250" s="44"/>
      <c r="CO250" s="44"/>
      <c r="CP250" s="44"/>
      <c r="CQ250" s="44"/>
      <c r="CR250" s="44"/>
      <c r="CS250" s="44"/>
      <c r="CT250" s="44"/>
      <c r="CU250" s="44"/>
      <c r="CV250" s="44"/>
      <c r="CW250" s="44"/>
      <c r="CX250" s="44"/>
      <c r="CY250" s="44"/>
      <c r="CZ250" s="44"/>
      <c r="DA250" s="44"/>
      <c r="DB250" s="44"/>
      <c r="DC250" s="44"/>
      <c r="DD250" s="45">
        <v>2248</v>
      </c>
      <c r="DE250" s="45">
        <v>12099</v>
      </c>
      <c r="DF250" s="44"/>
      <c r="DG250" s="44"/>
      <c r="DH250" s="45">
        <v>7001</v>
      </c>
      <c r="DI250" s="45">
        <v>46077</v>
      </c>
      <c r="DJ250" s="44"/>
      <c r="DK250" s="44"/>
    </row>
    <row r="251" spans="1:115" x14ac:dyDescent="0.2">
      <c r="A251" s="42">
        <v>2019</v>
      </c>
      <c r="B251" s="42" t="s">
        <v>167</v>
      </c>
      <c r="C251" s="42" t="s">
        <v>174</v>
      </c>
      <c r="D251" s="43">
        <v>97.892874680389326</v>
      </c>
      <c r="E251" s="43">
        <v>98.770491803278688</v>
      </c>
      <c r="F251" s="43">
        <v>96.941051589747801</v>
      </c>
      <c r="G251" s="43">
        <v>97.876352632906119</v>
      </c>
      <c r="H251" s="43">
        <v>97.894669618528596</v>
      </c>
      <c r="I251" s="43">
        <v>99.259259259259252</v>
      </c>
      <c r="J251" s="43">
        <v>96.925076193832751</v>
      </c>
      <c r="K251" s="43">
        <v>99.879489900407521</v>
      </c>
      <c r="L251" s="43">
        <v>98.955576122168765</v>
      </c>
      <c r="M251" s="43">
        <v>105.25613708385717</v>
      </c>
      <c r="N251" s="43">
        <v>110.67111727442153</v>
      </c>
      <c r="O251" s="43">
        <v>96.818100965334438</v>
      </c>
      <c r="P251" s="43">
        <v>96.357039771941913</v>
      </c>
      <c r="Q251" s="43">
        <v>90.870844497718153</v>
      </c>
      <c r="R251" s="43">
        <v>87.855161880699697</v>
      </c>
      <c r="S251" s="43">
        <v>105.8368399669982</v>
      </c>
      <c r="T251" s="43">
        <v>99.274156013193064</v>
      </c>
      <c r="U251" s="43">
        <v>105.27028388268269</v>
      </c>
      <c r="V251" s="43">
        <v>111.02816672267626</v>
      </c>
      <c r="W251" s="43">
        <v>97.380834802182122</v>
      </c>
      <c r="X251" s="43">
        <v>96.47364154707202</v>
      </c>
      <c r="Y251" s="43">
        <v>90.651175652928927</v>
      </c>
      <c r="Z251" s="43">
        <v>87.677244618371191</v>
      </c>
      <c r="AA251" s="43">
        <v>105.85951898721004</v>
      </c>
      <c r="AB251" s="44"/>
      <c r="AC251" s="44"/>
      <c r="AD251" s="44"/>
      <c r="AE251" s="44"/>
      <c r="AF251" s="44"/>
      <c r="AG251" s="44"/>
      <c r="AH251" s="44"/>
      <c r="AI251" s="44"/>
      <c r="AJ251" s="44"/>
      <c r="AK251" s="44"/>
      <c r="AL251" s="44"/>
      <c r="AM251" s="44"/>
      <c r="AN251" s="44"/>
      <c r="AO251" s="44"/>
      <c r="AP251" s="44"/>
      <c r="AQ251" s="44"/>
      <c r="AR251" s="44"/>
      <c r="AS251" s="44"/>
      <c r="AT251" s="44"/>
      <c r="AU251" s="44"/>
      <c r="AV251" s="44"/>
      <c r="AW251" s="44"/>
      <c r="AX251" s="44"/>
      <c r="AY251" s="44"/>
      <c r="AZ251" s="44"/>
      <c r="BA251" s="44"/>
      <c r="BB251" s="44"/>
      <c r="BC251" s="44"/>
      <c r="BD251" s="44"/>
      <c r="BE251" s="44"/>
      <c r="BF251" s="44"/>
      <c r="BG251" s="44"/>
      <c r="BH251" s="44"/>
      <c r="BI251" s="44"/>
      <c r="BJ251" s="44"/>
      <c r="BK251" s="44"/>
      <c r="BL251" s="44"/>
      <c r="BM251" s="44"/>
      <c r="BN251" s="44"/>
      <c r="BO251" s="44"/>
      <c r="BP251" s="44"/>
      <c r="BQ251" s="44"/>
      <c r="BR251" s="44"/>
      <c r="BS251" s="44"/>
      <c r="BT251" s="44"/>
      <c r="BU251" s="44"/>
      <c r="BV251" s="44"/>
      <c r="BW251" s="44"/>
      <c r="BX251" s="44"/>
      <c r="BY251" s="44"/>
      <c r="BZ251" s="44"/>
      <c r="CA251" s="44"/>
      <c r="CB251" s="44"/>
      <c r="CC251" s="44"/>
      <c r="CD251" s="44"/>
      <c r="CE251" s="44"/>
      <c r="CF251" s="44"/>
      <c r="CG251" s="44"/>
      <c r="CH251" s="44"/>
      <c r="CI251" s="44"/>
      <c r="CJ251" s="44"/>
      <c r="CK251" s="44"/>
      <c r="CL251" s="44"/>
      <c r="CM251" s="44"/>
      <c r="CN251" s="44"/>
      <c r="CO251" s="44"/>
      <c r="CP251" s="44"/>
      <c r="CQ251" s="44"/>
      <c r="CR251" s="44"/>
      <c r="CS251" s="44"/>
      <c r="CT251" s="44"/>
      <c r="CU251" s="44"/>
      <c r="CV251" s="44"/>
      <c r="CW251" s="44"/>
      <c r="CX251" s="44"/>
      <c r="CY251" s="44"/>
      <c r="CZ251" s="44"/>
      <c r="DA251" s="44"/>
      <c r="DB251" s="44"/>
      <c r="DC251" s="44"/>
      <c r="DD251" s="45">
        <v>2554</v>
      </c>
      <c r="DE251" s="45">
        <v>14653</v>
      </c>
      <c r="DF251" s="44"/>
      <c r="DG251" s="44"/>
      <c r="DH251" s="45">
        <v>9016</v>
      </c>
      <c r="DI251" s="45">
        <v>55093</v>
      </c>
      <c r="DJ251" s="44"/>
      <c r="DK251" s="44"/>
    </row>
    <row r="252" spans="1:115" x14ac:dyDescent="0.2">
      <c r="A252" s="42">
        <v>2019</v>
      </c>
      <c r="B252" s="42" t="s">
        <v>168</v>
      </c>
      <c r="C252" s="42" t="s">
        <v>174</v>
      </c>
      <c r="D252" s="43">
        <v>98.566266128305585</v>
      </c>
      <c r="E252" s="43">
        <v>99.836065573770497</v>
      </c>
      <c r="F252" s="43">
        <v>100.17285030836409</v>
      </c>
      <c r="G252" s="43">
        <v>99.119623729594011</v>
      </c>
      <c r="H252" s="43">
        <v>97.43805347411444</v>
      </c>
      <c r="I252" s="43">
        <v>100.74074074074073</v>
      </c>
      <c r="J252" s="43">
        <v>93.988799545398777</v>
      </c>
      <c r="K252" s="43">
        <v>101.6925373670633</v>
      </c>
      <c r="L252" s="43">
        <v>97.140783677465123</v>
      </c>
      <c r="M252" s="43">
        <v>103.59238849352985</v>
      </c>
      <c r="N252" s="43">
        <v>104.03198488740517</v>
      </c>
      <c r="O252" s="43">
        <v>95.527160959180719</v>
      </c>
      <c r="P252" s="43">
        <v>98.436797979303719</v>
      </c>
      <c r="Q252" s="43">
        <v>82.392097892290664</v>
      </c>
      <c r="R252" s="43">
        <v>81.458533392725812</v>
      </c>
      <c r="S252" s="43">
        <v>102.90661963867294</v>
      </c>
      <c r="T252" s="43">
        <v>97.578543783520459</v>
      </c>
      <c r="U252" s="43">
        <v>103.9194771717731</v>
      </c>
      <c r="V252" s="43">
        <v>105.02255744137996</v>
      </c>
      <c r="W252" s="43">
        <v>96.057503622841494</v>
      </c>
      <c r="X252" s="43">
        <v>98.652803213830381</v>
      </c>
      <c r="Y252" s="43">
        <v>82.48760425545909</v>
      </c>
      <c r="Z252" s="43">
        <v>81.460900818989217</v>
      </c>
      <c r="AA252" s="43">
        <v>103.27642954128638</v>
      </c>
      <c r="AB252" s="44"/>
      <c r="AC252" s="44"/>
      <c r="AD252" s="44"/>
      <c r="AE252" s="44"/>
      <c r="AF252" s="44"/>
      <c r="AG252" s="44"/>
      <c r="AH252" s="44"/>
      <c r="AI252" s="44"/>
      <c r="AJ252" s="44"/>
      <c r="AK252" s="44"/>
      <c r="AL252" s="44"/>
      <c r="AM252" s="44"/>
      <c r="AN252" s="44"/>
      <c r="AO252" s="44"/>
      <c r="AP252" s="44"/>
      <c r="AQ252" s="44"/>
      <c r="AR252" s="44"/>
      <c r="AS252" s="44"/>
      <c r="AT252" s="44"/>
      <c r="AU252" s="44"/>
      <c r="AV252" s="44"/>
      <c r="AW252" s="44"/>
      <c r="AX252" s="44"/>
      <c r="AY252" s="44"/>
      <c r="AZ252" s="44"/>
      <c r="BA252" s="44"/>
      <c r="BB252" s="44"/>
      <c r="BC252" s="44"/>
      <c r="BD252" s="44"/>
      <c r="BE252" s="44"/>
      <c r="BF252" s="44"/>
      <c r="BG252" s="44"/>
      <c r="BH252" s="44"/>
      <c r="BI252" s="44"/>
      <c r="BJ252" s="44"/>
      <c r="BK252" s="44"/>
      <c r="BL252" s="44"/>
      <c r="BM252" s="44"/>
      <c r="BN252" s="44"/>
      <c r="BO252" s="44"/>
      <c r="BP252" s="44"/>
      <c r="BQ252" s="44"/>
      <c r="BR252" s="44"/>
      <c r="BS252" s="44"/>
      <c r="BT252" s="44"/>
      <c r="BU252" s="44"/>
      <c r="BV252" s="44"/>
      <c r="BW252" s="44"/>
      <c r="BX252" s="44"/>
      <c r="BY252" s="44"/>
      <c r="BZ252" s="44"/>
      <c r="CA252" s="44"/>
      <c r="CB252" s="44"/>
      <c r="CC252" s="44"/>
      <c r="CD252" s="44"/>
      <c r="CE252" s="44"/>
      <c r="CF252" s="44"/>
      <c r="CG252" s="44"/>
      <c r="CH252" s="44"/>
      <c r="CI252" s="44"/>
      <c r="CJ252" s="44"/>
      <c r="CK252" s="44"/>
      <c r="CL252" s="44"/>
      <c r="CM252" s="44"/>
      <c r="CN252" s="44"/>
      <c r="CO252" s="44"/>
      <c r="CP252" s="44"/>
      <c r="CQ252" s="44"/>
      <c r="CR252" s="44"/>
      <c r="CS252" s="44"/>
      <c r="CT252" s="44"/>
      <c r="CU252" s="44"/>
      <c r="CV252" s="44"/>
      <c r="CW252" s="44"/>
      <c r="CX252" s="44"/>
      <c r="CY252" s="44"/>
      <c r="CZ252" s="44"/>
      <c r="DA252" s="44"/>
      <c r="DB252" s="44"/>
      <c r="DC252" s="44"/>
      <c r="DD252" s="45">
        <v>2794</v>
      </c>
      <c r="DE252" s="45">
        <v>17447</v>
      </c>
      <c r="DF252" s="44"/>
      <c r="DG252" s="44"/>
      <c r="DH252" s="45">
        <v>8876</v>
      </c>
      <c r="DI252" s="45">
        <v>63969</v>
      </c>
      <c r="DJ252" s="44"/>
      <c r="DK252" s="44"/>
    </row>
    <row r="253" spans="1:115" x14ac:dyDescent="0.2">
      <c r="A253" s="42">
        <v>2019</v>
      </c>
      <c r="B253" s="42" t="s">
        <v>169</v>
      </c>
      <c r="C253" s="42" t="s">
        <v>174</v>
      </c>
      <c r="D253" s="43">
        <v>98.903547925139605</v>
      </c>
      <c r="E253" s="43">
        <v>101.22950819672131</v>
      </c>
      <c r="F253" s="43">
        <v>101.06363903667217</v>
      </c>
      <c r="G253" s="43">
        <v>99.201192838583069</v>
      </c>
      <c r="H253" s="43">
        <v>97.664764986376014</v>
      </c>
      <c r="I253" s="43">
        <v>91.851851851851848</v>
      </c>
      <c r="J253" s="43">
        <v>95.319067011757824</v>
      </c>
      <c r="K253" s="43">
        <v>102.57747720206498</v>
      </c>
      <c r="L253" s="43">
        <v>98.572620431870718</v>
      </c>
      <c r="M253" s="43">
        <v>113.91464520722927</v>
      </c>
      <c r="N253" s="43">
        <v>100.08391886726457</v>
      </c>
      <c r="O253" s="43">
        <v>94.105432221901708</v>
      </c>
      <c r="P253" s="43">
        <v>92.916057496449127</v>
      </c>
      <c r="Q253" s="43">
        <v>77.846069840122638</v>
      </c>
      <c r="R253" s="43">
        <v>92.047120497818085</v>
      </c>
      <c r="S253" s="43">
        <v>96.995255989166679</v>
      </c>
      <c r="T253" s="43">
        <v>99.220119553868884</v>
      </c>
      <c r="U253" s="43">
        <v>114.42332881560793</v>
      </c>
      <c r="V253" s="43">
        <v>101.21956086521307</v>
      </c>
      <c r="W253" s="43">
        <v>94.890209635433152</v>
      </c>
      <c r="X253" s="43">
        <v>93.243255376116863</v>
      </c>
      <c r="Y253" s="43">
        <v>77.996385120086202</v>
      </c>
      <c r="Z253" s="43">
        <v>92.136395603693686</v>
      </c>
      <c r="AA253" s="43">
        <v>97.724489989181208</v>
      </c>
      <c r="AB253" s="44"/>
      <c r="AC253" s="44"/>
      <c r="AD253" s="44"/>
      <c r="AE253" s="44"/>
      <c r="AF253" s="44"/>
      <c r="AG253" s="44"/>
      <c r="AH253" s="44"/>
      <c r="AI253" s="44"/>
      <c r="AJ253" s="44"/>
      <c r="AK253" s="44"/>
      <c r="AL253" s="44"/>
      <c r="AM253" s="44"/>
      <c r="AN253" s="44"/>
      <c r="AO253" s="44"/>
      <c r="AP253" s="44"/>
      <c r="AQ253" s="44"/>
      <c r="AR253" s="44"/>
      <c r="AS253" s="44"/>
      <c r="AT253" s="44"/>
      <c r="AU253" s="44"/>
      <c r="AV253" s="44"/>
      <c r="AW253" s="44"/>
      <c r="AX253" s="44"/>
      <c r="AY253" s="44"/>
      <c r="AZ253" s="44"/>
      <c r="BA253" s="44"/>
      <c r="BB253" s="44"/>
      <c r="BC253" s="44"/>
      <c r="BD253" s="44"/>
      <c r="BE253" s="44"/>
      <c r="BF253" s="44"/>
      <c r="BG253" s="44"/>
      <c r="BH253" s="44"/>
      <c r="BI253" s="44"/>
      <c r="BJ253" s="44"/>
      <c r="BK253" s="44"/>
      <c r="BL253" s="44"/>
      <c r="BM253" s="44"/>
      <c r="BN253" s="44"/>
      <c r="BO253" s="44"/>
      <c r="BP253" s="44"/>
      <c r="BQ253" s="44"/>
      <c r="BR253" s="44"/>
      <c r="BS253" s="44"/>
      <c r="BT253" s="44"/>
      <c r="BU253" s="44"/>
      <c r="BV253" s="44"/>
      <c r="BW253" s="44"/>
      <c r="BX253" s="44"/>
      <c r="BY253" s="44"/>
      <c r="BZ253" s="44"/>
      <c r="CA253" s="44"/>
      <c r="CB253" s="44"/>
      <c r="CC253" s="44"/>
      <c r="CD253" s="44"/>
      <c r="CE253" s="44"/>
      <c r="CF253" s="44"/>
      <c r="CG253" s="44"/>
      <c r="CH253" s="44"/>
      <c r="CI253" s="44"/>
      <c r="CJ253" s="44"/>
      <c r="CK253" s="44"/>
      <c r="CL253" s="44"/>
      <c r="CM253" s="44"/>
      <c r="CN253" s="44"/>
      <c r="CO253" s="44"/>
      <c r="CP253" s="44"/>
      <c r="CQ253" s="44"/>
      <c r="CR253" s="44"/>
      <c r="CS253" s="44"/>
      <c r="CT253" s="44"/>
      <c r="CU253" s="44"/>
      <c r="CV253" s="44"/>
      <c r="CW253" s="44"/>
      <c r="CX253" s="44"/>
      <c r="CY253" s="44"/>
      <c r="CZ253" s="44"/>
      <c r="DA253" s="44"/>
      <c r="DB253" s="44"/>
      <c r="DC253" s="44"/>
      <c r="DD253" s="45">
        <v>2654</v>
      </c>
      <c r="DE253" s="45">
        <v>20101</v>
      </c>
      <c r="DF253" s="44"/>
      <c r="DG253" s="44"/>
      <c r="DH253" s="45">
        <v>7789</v>
      </c>
      <c r="DI253" s="45">
        <v>71758</v>
      </c>
      <c r="DJ253" s="44"/>
      <c r="DK253" s="44"/>
    </row>
    <row r="254" spans="1:115" x14ac:dyDescent="0.2">
      <c r="A254" s="42">
        <v>2019</v>
      </c>
      <c r="B254" s="42" t="s">
        <v>170</v>
      </c>
      <c r="C254" s="42" t="s">
        <v>174</v>
      </c>
      <c r="D254" s="43">
        <v>99.389999554717406</v>
      </c>
      <c r="E254" s="43">
        <v>101.39344262295083</v>
      </c>
      <c r="F254" s="43">
        <v>102.0447976354473</v>
      </c>
      <c r="G254" s="43">
        <v>98.949907357665197</v>
      </c>
      <c r="H254" s="43">
        <v>98.77277758855584</v>
      </c>
      <c r="I254" s="43">
        <v>100.74074074074073</v>
      </c>
      <c r="J254" s="43">
        <v>98.519906657702975</v>
      </c>
      <c r="K254" s="43">
        <v>102.15659118314937</v>
      </c>
      <c r="L254" s="43">
        <v>106.94748359840955</v>
      </c>
      <c r="M254" s="43">
        <v>128.49635755107201</v>
      </c>
      <c r="N254" s="43">
        <v>108.9061998960523</v>
      </c>
      <c r="O254" s="43">
        <v>100.83921745565385</v>
      </c>
      <c r="P254" s="43">
        <v>100.70988835471842</v>
      </c>
      <c r="Q254" s="43">
        <v>84.303673267734609</v>
      </c>
      <c r="R254" s="43">
        <v>96.999378639949555</v>
      </c>
      <c r="S254" s="43">
        <v>96.412849296066682</v>
      </c>
      <c r="T254" s="43">
        <v>107.78961440821577</v>
      </c>
      <c r="U254" s="43">
        <v>129.39220960453795</v>
      </c>
      <c r="V254" s="43">
        <v>110.75144420606198</v>
      </c>
      <c r="W254" s="43">
        <v>101.69606128309556</v>
      </c>
      <c r="X254" s="43">
        <v>101.22684332585091</v>
      </c>
      <c r="Y254" s="43">
        <v>84.854927096508192</v>
      </c>
      <c r="Z254" s="43">
        <v>97.148484511918596</v>
      </c>
      <c r="AA254" s="43">
        <v>97.445074055568327</v>
      </c>
      <c r="AB254" s="44"/>
      <c r="AC254" s="44"/>
      <c r="AD254" s="44"/>
      <c r="AE254" s="44"/>
      <c r="AF254" s="44"/>
      <c r="AG254" s="44"/>
      <c r="AH254" s="44"/>
      <c r="AI254" s="44"/>
      <c r="AJ254" s="44"/>
      <c r="AK254" s="44"/>
      <c r="AL254" s="44"/>
      <c r="AM254" s="44"/>
      <c r="AN254" s="44"/>
      <c r="AO254" s="44"/>
      <c r="AP254" s="44"/>
      <c r="AQ254" s="44"/>
      <c r="AR254" s="44"/>
      <c r="AS254" s="44"/>
      <c r="AT254" s="44"/>
      <c r="AU254" s="44"/>
      <c r="AV254" s="44"/>
      <c r="AW254" s="44"/>
      <c r="AX254" s="44"/>
      <c r="AY254" s="44"/>
      <c r="AZ254" s="44"/>
      <c r="BA254" s="44"/>
      <c r="BB254" s="44"/>
      <c r="BC254" s="44"/>
      <c r="BD254" s="44"/>
      <c r="BE254" s="44"/>
      <c r="BF254" s="44"/>
      <c r="BG254" s="44"/>
      <c r="BH254" s="44"/>
      <c r="BI254" s="44"/>
      <c r="BJ254" s="44"/>
      <c r="BK254" s="44"/>
      <c r="BL254" s="44"/>
      <c r="BM254" s="44"/>
      <c r="BN254" s="44"/>
      <c r="BO254" s="44"/>
      <c r="BP254" s="44"/>
      <c r="BQ254" s="44"/>
      <c r="BR254" s="44"/>
      <c r="BS254" s="44"/>
      <c r="BT254" s="44"/>
      <c r="BU254" s="44"/>
      <c r="BV254" s="44"/>
      <c r="BW254" s="44"/>
      <c r="BX254" s="44"/>
      <c r="BY254" s="44"/>
      <c r="BZ254" s="44"/>
      <c r="CA254" s="44"/>
      <c r="CB254" s="44"/>
      <c r="CC254" s="44"/>
      <c r="CD254" s="44"/>
      <c r="CE254" s="44"/>
      <c r="CF254" s="44"/>
      <c r="CG254" s="44"/>
      <c r="CH254" s="44"/>
      <c r="CI254" s="44"/>
      <c r="CJ254" s="44"/>
      <c r="CK254" s="44"/>
      <c r="CL254" s="44"/>
      <c r="CM254" s="44"/>
      <c r="CN254" s="44"/>
      <c r="CO254" s="44"/>
      <c r="CP254" s="44"/>
      <c r="CQ254" s="44"/>
      <c r="CR254" s="44"/>
      <c r="CS254" s="44"/>
      <c r="CT254" s="44"/>
      <c r="CU254" s="44"/>
      <c r="CV254" s="44"/>
      <c r="CW254" s="44"/>
      <c r="CX254" s="44"/>
      <c r="CY254" s="44"/>
      <c r="CZ254" s="44"/>
      <c r="DA254" s="44"/>
      <c r="DB254" s="44"/>
      <c r="DC254" s="44"/>
      <c r="DD254" s="45">
        <v>2747</v>
      </c>
      <c r="DE254" s="45">
        <v>22848</v>
      </c>
      <c r="DF254" s="44"/>
      <c r="DG254" s="44"/>
      <c r="DH254" s="45">
        <v>8258</v>
      </c>
      <c r="DI254" s="45">
        <v>80016</v>
      </c>
      <c r="DJ254" s="44"/>
      <c r="DK254" s="44"/>
    </row>
    <row r="255" spans="1:115" x14ac:dyDescent="0.2">
      <c r="A255" s="42">
        <v>2019</v>
      </c>
      <c r="B255" s="42" t="s">
        <v>171</v>
      </c>
      <c r="C255" s="42" t="s">
        <v>174</v>
      </c>
      <c r="D255" s="43">
        <v>104.4493754823223</v>
      </c>
      <c r="E255" s="43">
        <v>105.40983606557377</v>
      </c>
      <c r="F255" s="43">
        <v>100.8097427318057</v>
      </c>
      <c r="G255" s="43">
        <v>102.69682384800079</v>
      </c>
      <c r="H255" s="43">
        <v>110.43724455040871</v>
      </c>
      <c r="I255" s="43">
        <v>103.7037037037037</v>
      </c>
      <c r="J255" s="43">
        <v>106.6375191940144</v>
      </c>
      <c r="K255" s="43">
        <v>102.40480601493709</v>
      </c>
      <c r="L255" s="43">
        <v>117.89282489909898</v>
      </c>
      <c r="M255" s="43">
        <v>115.73123926989774</v>
      </c>
      <c r="N255" s="43">
        <v>99.288397942974868</v>
      </c>
      <c r="O255" s="43">
        <v>119.2073186500417</v>
      </c>
      <c r="P255" s="43">
        <v>128.97362807036598</v>
      </c>
      <c r="Q255" s="43">
        <v>115.09727908026983</v>
      </c>
      <c r="R255" s="43">
        <v>123.06580880557398</v>
      </c>
      <c r="S255" s="43">
        <v>95.82094267700424</v>
      </c>
      <c r="T255" s="43">
        <v>118.77337563053464</v>
      </c>
      <c r="U255" s="43">
        <v>116.72350039108967</v>
      </c>
      <c r="V255" s="43">
        <v>101.13978749211945</v>
      </c>
      <c r="W255" s="43">
        <v>120.00126378943345</v>
      </c>
      <c r="X255" s="43">
        <v>129.86477685601659</v>
      </c>
      <c r="Y255" s="43">
        <v>116.03716786175168</v>
      </c>
      <c r="Z255" s="43">
        <v>123.37385203028006</v>
      </c>
      <c r="AA255" s="43">
        <v>97.043186678442169</v>
      </c>
      <c r="AB255" s="44"/>
      <c r="AC255" s="44"/>
      <c r="AD255" s="44"/>
      <c r="AE255" s="44"/>
      <c r="AF255" s="44"/>
      <c r="AG255" s="44"/>
      <c r="AH255" s="44"/>
      <c r="AI255" s="44"/>
      <c r="AJ255" s="44"/>
      <c r="AK255" s="44"/>
      <c r="AL255" s="44"/>
      <c r="AM255" s="44"/>
      <c r="AN255" s="44"/>
      <c r="AO255" s="44"/>
      <c r="AP255" s="44"/>
      <c r="AQ255" s="44"/>
      <c r="AR255" s="44"/>
      <c r="AS255" s="44"/>
      <c r="AT255" s="44"/>
      <c r="AU255" s="44"/>
      <c r="AV255" s="44"/>
      <c r="AW255" s="44"/>
      <c r="AX255" s="44"/>
      <c r="AY255" s="44"/>
      <c r="AZ255" s="44"/>
      <c r="BA255" s="44"/>
      <c r="BB255" s="44"/>
      <c r="BC255" s="44"/>
      <c r="BD255" s="44"/>
      <c r="BE255" s="44"/>
      <c r="BF255" s="44"/>
      <c r="BG255" s="44"/>
      <c r="BH255" s="44"/>
      <c r="BI255" s="44"/>
      <c r="BJ255" s="44"/>
      <c r="BK255" s="44"/>
      <c r="BL255" s="44"/>
      <c r="BM255" s="44"/>
      <c r="BN255" s="44"/>
      <c r="BO255" s="44"/>
      <c r="BP255" s="44"/>
      <c r="BQ255" s="44"/>
      <c r="BR255" s="44"/>
      <c r="BS255" s="44"/>
      <c r="BT255" s="44"/>
      <c r="BU255" s="44"/>
      <c r="BV255" s="44"/>
      <c r="BW255" s="44"/>
      <c r="BX255" s="44"/>
      <c r="BY255" s="44"/>
      <c r="BZ255" s="44"/>
      <c r="CA255" s="44"/>
      <c r="CB255" s="44"/>
      <c r="CC255" s="44"/>
      <c r="CD255" s="44"/>
      <c r="CE255" s="44"/>
      <c r="CF255" s="44"/>
      <c r="CG255" s="44"/>
      <c r="CH255" s="44"/>
      <c r="CI255" s="44"/>
      <c r="CJ255" s="44"/>
      <c r="CK255" s="44"/>
      <c r="CL255" s="44"/>
      <c r="CM255" s="44"/>
      <c r="CN255" s="44"/>
      <c r="CO255" s="44"/>
      <c r="CP255" s="44"/>
      <c r="CQ255" s="44"/>
      <c r="CR255" s="44"/>
      <c r="CS255" s="44"/>
      <c r="CT255" s="44"/>
      <c r="CU255" s="44"/>
      <c r="CV255" s="44"/>
      <c r="CW255" s="44"/>
      <c r="CX255" s="44"/>
      <c r="CY255" s="44"/>
      <c r="CZ255" s="44"/>
      <c r="DA255" s="44"/>
      <c r="DB255" s="44"/>
      <c r="DC255" s="44"/>
      <c r="DD255" s="45">
        <v>3009</v>
      </c>
      <c r="DE255" s="45">
        <v>25857</v>
      </c>
      <c r="DF255" s="44"/>
      <c r="DG255" s="44"/>
      <c r="DH255" s="45">
        <v>7617</v>
      </c>
      <c r="DI255" s="45">
        <v>87633</v>
      </c>
      <c r="DJ255" s="44"/>
      <c r="DK255" s="44"/>
    </row>
    <row r="256" spans="1:115" x14ac:dyDescent="0.2">
      <c r="A256" s="42">
        <v>2019</v>
      </c>
      <c r="B256" s="42" t="s">
        <v>172</v>
      </c>
      <c r="C256" s="42" t="s">
        <v>174</v>
      </c>
      <c r="D256" s="43">
        <v>110.07850394386422</v>
      </c>
      <c r="E256" s="43">
        <v>105.32786885245902</v>
      </c>
      <c r="F256" s="43">
        <v>99.023861948283724</v>
      </c>
      <c r="G256" s="43">
        <v>107.86462159169399</v>
      </c>
      <c r="H256" s="43">
        <v>112.71393903269755</v>
      </c>
      <c r="I256" s="43">
        <v>116.2962962962963</v>
      </c>
      <c r="J256" s="43">
        <v>131.18784749123168</v>
      </c>
      <c r="K256" s="43">
        <v>101.1529399068354</v>
      </c>
      <c r="L256" s="43">
        <v>136.75349248219118</v>
      </c>
      <c r="M256" s="43">
        <v>110.12091140103072</v>
      </c>
      <c r="N256" s="43">
        <v>110.22543659289592</v>
      </c>
      <c r="O256" s="43">
        <v>137.33555844457317</v>
      </c>
      <c r="P256" s="43">
        <v>126.59415359004677</v>
      </c>
      <c r="Q256" s="43">
        <v>211.50657867353101</v>
      </c>
      <c r="R256" s="43">
        <v>248.75061634845443</v>
      </c>
      <c r="S256" s="43">
        <v>114.42919896765069</v>
      </c>
      <c r="T256" s="43">
        <v>137.97876034595916</v>
      </c>
      <c r="U256" s="43">
        <v>111.26092834045018</v>
      </c>
      <c r="V256" s="43">
        <v>112.58443965124106</v>
      </c>
      <c r="W256" s="43">
        <v>138.52020068895987</v>
      </c>
      <c r="X256" s="43">
        <v>127.60788872127134</v>
      </c>
      <c r="Y256" s="43">
        <v>214.41867775607645</v>
      </c>
      <c r="Z256" s="43">
        <v>249.63647942896884</v>
      </c>
      <c r="AA256" s="43">
        <v>116.14282909707502</v>
      </c>
      <c r="AB256" s="44"/>
      <c r="AC256" s="44"/>
      <c r="AD256" s="44"/>
      <c r="AE256" s="44"/>
      <c r="AF256" s="44"/>
      <c r="AG256" s="44"/>
      <c r="AH256" s="44"/>
      <c r="AI256" s="44"/>
      <c r="AJ256" s="44"/>
      <c r="AK256" s="44"/>
      <c r="AL256" s="44"/>
      <c r="AM256" s="44"/>
      <c r="AN256" s="44"/>
      <c r="AO256" s="44"/>
      <c r="AP256" s="44"/>
      <c r="AQ256" s="44"/>
      <c r="AR256" s="44"/>
      <c r="AS256" s="44"/>
      <c r="AT256" s="44"/>
      <c r="AU256" s="44"/>
      <c r="AV256" s="44"/>
      <c r="AW256" s="44"/>
      <c r="AX256" s="44"/>
      <c r="AY256" s="44"/>
      <c r="AZ256" s="44"/>
      <c r="BA256" s="44"/>
      <c r="BB256" s="44"/>
      <c r="BC256" s="44"/>
      <c r="BD256" s="44"/>
      <c r="BE256" s="44"/>
      <c r="BF256" s="44"/>
      <c r="BG256" s="44"/>
      <c r="BH256" s="44"/>
      <c r="BI256" s="44"/>
      <c r="BJ256" s="44"/>
      <c r="BK256" s="44"/>
      <c r="BL256" s="44"/>
      <c r="BM256" s="44"/>
      <c r="BN256" s="44"/>
      <c r="BO256" s="44"/>
      <c r="BP256" s="44"/>
      <c r="BQ256" s="44"/>
      <c r="BR256" s="44"/>
      <c r="BS256" s="44"/>
      <c r="BT256" s="44"/>
      <c r="BU256" s="44"/>
      <c r="BV256" s="44"/>
      <c r="BW256" s="44"/>
      <c r="BX256" s="44"/>
      <c r="BY256" s="44"/>
      <c r="BZ256" s="44"/>
      <c r="CA256" s="44"/>
      <c r="CB256" s="44"/>
      <c r="CC256" s="44"/>
      <c r="CD256" s="44"/>
      <c r="CE256" s="44"/>
      <c r="CF256" s="44"/>
      <c r="CG256" s="44"/>
      <c r="CH256" s="44"/>
      <c r="CI256" s="44"/>
      <c r="CJ256" s="44"/>
      <c r="CK256" s="44"/>
      <c r="CL256" s="44"/>
      <c r="CM256" s="44"/>
      <c r="CN256" s="44"/>
      <c r="CO256" s="44"/>
      <c r="CP256" s="44"/>
      <c r="CQ256" s="44"/>
      <c r="CR256" s="44"/>
      <c r="CS256" s="44"/>
      <c r="CT256" s="44"/>
      <c r="CU256" s="44"/>
      <c r="CV256" s="44"/>
      <c r="CW256" s="44"/>
      <c r="CX256" s="44"/>
      <c r="CY256" s="44"/>
      <c r="CZ256" s="44"/>
      <c r="DA256" s="44"/>
      <c r="DB256" s="44"/>
      <c r="DC256" s="44"/>
      <c r="DD256" s="45">
        <v>4071</v>
      </c>
      <c r="DE256" s="45">
        <v>29928</v>
      </c>
      <c r="DF256" s="44"/>
      <c r="DG256" s="44"/>
      <c r="DH256" s="45">
        <v>9568</v>
      </c>
      <c r="DI256" s="45">
        <v>97201</v>
      </c>
      <c r="DJ256" s="44"/>
      <c r="DK256" s="44"/>
    </row>
    <row r="257" spans="1:115" x14ac:dyDescent="0.2">
      <c r="A257" s="42">
        <v>2020</v>
      </c>
      <c r="B257" s="42" t="s">
        <v>160</v>
      </c>
      <c r="C257" s="42" t="s">
        <v>174</v>
      </c>
      <c r="D257" s="43">
        <v>102.45198915383928</v>
      </c>
      <c r="E257" s="43">
        <v>106.14754098360655</v>
      </c>
      <c r="F257" s="43">
        <v>106.02537528576785</v>
      </c>
      <c r="G257" s="43">
        <v>100.37999802655382</v>
      </c>
      <c r="H257" s="43">
        <v>108.52456573569481</v>
      </c>
      <c r="I257" s="43">
        <v>104.44444444444446</v>
      </c>
      <c r="J257" s="43">
        <v>101.13572671760227</v>
      </c>
      <c r="K257" s="43">
        <v>97.645556414836122</v>
      </c>
      <c r="L257" s="43">
        <v>96.319238134670428</v>
      </c>
      <c r="M257" s="43">
        <v>90.154812525385424</v>
      </c>
      <c r="N257" s="43">
        <v>126.92461289560694</v>
      </c>
      <c r="O257" s="43">
        <v>94.638898190931116</v>
      </c>
      <c r="P257" s="43">
        <v>113.98506536756344</v>
      </c>
      <c r="Q257" s="43">
        <v>87.638943528585472</v>
      </c>
      <c r="R257" s="43">
        <v>80.146884487023414</v>
      </c>
      <c r="S257" s="43">
        <v>105.20253242775878</v>
      </c>
      <c r="T257" s="43">
        <v>97.668929798856396</v>
      </c>
      <c r="U257" s="43">
        <v>91.300348885814486</v>
      </c>
      <c r="V257" s="43">
        <v>129.9422159876232</v>
      </c>
      <c r="W257" s="43">
        <v>95.9344628212163</v>
      </c>
      <c r="X257" s="43">
        <v>115.53907030818378</v>
      </c>
      <c r="Y257" s="43">
        <v>89.594728835124755</v>
      </c>
      <c r="Z257" s="43">
        <v>80.660532476158338</v>
      </c>
      <c r="AA257" s="43">
        <v>107.46626263839035</v>
      </c>
      <c r="AB257" s="44">
        <v>5.0744524112081857</v>
      </c>
      <c r="AC257" s="44">
        <v>7.0247933884297398</v>
      </c>
      <c r="AD257" s="44">
        <v>7.0426206708172678</v>
      </c>
      <c r="AE257" s="44">
        <v>2.5028548397931116</v>
      </c>
      <c r="AF257" s="44">
        <v>12.149810262332949</v>
      </c>
      <c r="AG257" s="44">
        <v>6.8181818181818343</v>
      </c>
      <c r="AH257" s="44">
        <v>6.435167937883568</v>
      </c>
      <c r="AI257" s="44">
        <v>1.8804188718657189</v>
      </c>
      <c r="AJ257" s="44">
        <v>16.146836177906842</v>
      </c>
      <c r="AK257" s="44">
        <v>30.191084596686423</v>
      </c>
      <c r="AL257" s="44">
        <v>32.061071586406896</v>
      </c>
      <c r="AM257" s="44">
        <v>11.116800742549593</v>
      </c>
      <c r="AN257" s="44">
        <v>20.260400015877678</v>
      </c>
      <c r="AO257" s="44">
        <v>-1.001955803222454</v>
      </c>
      <c r="AP257" s="44">
        <v>2.2884229598546302</v>
      </c>
      <c r="AQ257" s="44">
        <v>7.4371890243745575</v>
      </c>
      <c r="AR257" s="44">
        <v>20.00059527925535</v>
      </c>
      <c r="AS257" s="44">
        <v>33.754624023337932</v>
      </c>
      <c r="AT257" s="44">
        <v>38.91926948099487</v>
      </c>
      <c r="AU257" s="44">
        <v>15.172178233658396</v>
      </c>
      <c r="AV257" s="44">
        <v>23.604013406190248</v>
      </c>
      <c r="AW257" s="44">
        <v>3.2822799734219199</v>
      </c>
      <c r="AX257" s="44">
        <v>3.347954222737104</v>
      </c>
      <c r="AY257" s="44">
        <v>11.297261361798139</v>
      </c>
      <c r="AZ257" s="44">
        <v>5.0744524112081857</v>
      </c>
      <c r="BA257" s="44">
        <v>7.0247933884297398</v>
      </c>
      <c r="BB257" s="44">
        <v>7.0426206708172678</v>
      </c>
      <c r="BC257" s="44">
        <v>2.5028548397931116</v>
      </c>
      <c r="BD257" s="44">
        <v>12.149810262332949</v>
      </c>
      <c r="BE257" s="44">
        <v>6.8181818181818343</v>
      </c>
      <c r="BF257" s="44">
        <v>6.435167937883568</v>
      </c>
      <c r="BG257" s="44">
        <v>1.8804188718657189</v>
      </c>
      <c r="BH257" s="44">
        <v>16.146836177906842</v>
      </c>
      <c r="BI257" s="44">
        <v>30.191084596686423</v>
      </c>
      <c r="BJ257" s="44">
        <v>32.061071586406896</v>
      </c>
      <c r="BK257" s="44">
        <v>11.116800742549593</v>
      </c>
      <c r="BL257" s="44">
        <v>20.260400015877678</v>
      </c>
      <c r="BM257" s="44">
        <v>-1.001955803222454</v>
      </c>
      <c r="BN257" s="44">
        <v>2.2884229598546302</v>
      </c>
      <c r="BO257" s="44">
        <v>7.4371890243745575</v>
      </c>
      <c r="BP257" s="44">
        <v>20.00059527925535</v>
      </c>
      <c r="BQ257" s="44">
        <v>33.754624023337932</v>
      </c>
      <c r="BR257" s="44">
        <v>38.91926948099487</v>
      </c>
      <c r="BS257" s="44">
        <v>15.172178233658396</v>
      </c>
      <c r="BT257" s="44">
        <v>23.604013406190248</v>
      </c>
      <c r="BU257" s="44">
        <v>3.2822799734219199</v>
      </c>
      <c r="BV257" s="44">
        <v>3.347954222737104</v>
      </c>
      <c r="BW257" s="44">
        <v>11.297261361798139</v>
      </c>
      <c r="BX257" s="44">
        <v>5.27560876891999</v>
      </c>
      <c r="BY257" s="44">
        <v>0.55612013891288747</v>
      </c>
      <c r="BZ257" s="44">
        <v>0.51113569896037991</v>
      </c>
      <c r="CA257" s="44">
        <v>1.4565821080247583</v>
      </c>
      <c r="CB257" s="44">
        <v>2.6431872881470131</v>
      </c>
      <c r="CC257" s="44">
        <v>-6.4665132431730582E-3</v>
      </c>
      <c r="CD257" s="44">
        <v>3.1524252060471047E-2</v>
      </c>
      <c r="CE257" s="44">
        <v>8.3525796057652507E-2</v>
      </c>
      <c r="CF257" s="44">
        <v>17.290281803890824</v>
      </c>
      <c r="CG257" s="44">
        <v>5.6231554244283997</v>
      </c>
      <c r="CH257" s="44">
        <v>2.2194039103911023</v>
      </c>
      <c r="CI257" s="44">
        <v>6.9218174489634281</v>
      </c>
      <c r="CJ257" s="44">
        <v>2.1390410935607229</v>
      </c>
      <c r="CK257" s="44">
        <v>-4.2470629368039192E-2</v>
      </c>
      <c r="CL257" s="44">
        <v>0.30620084308200801</v>
      </c>
      <c r="CM257" s="44">
        <v>0.12313371283320527</v>
      </c>
      <c r="CN257" s="44">
        <v>0</v>
      </c>
      <c r="CO257" s="44">
        <v>0</v>
      </c>
      <c r="CP257" s="44">
        <v>0</v>
      </c>
      <c r="CQ257" s="44">
        <v>0</v>
      </c>
      <c r="CR257" s="44">
        <v>0</v>
      </c>
      <c r="CS257" s="44">
        <v>0</v>
      </c>
      <c r="CT257" s="44">
        <v>0</v>
      </c>
      <c r="CU257" s="44">
        <v>0</v>
      </c>
      <c r="CV257" s="44">
        <v>0</v>
      </c>
      <c r="CW257" s="44">
        <v>0</v>
      </c>
      <c r="CX257" s="44">
        <v>0</v>
      </c>
      <c r="CY257" s="44">
        <v>0</v>
      </c>
      <c r="CZ257" s="44">
        <v>0</v>
      </c>
      <c r="DA257" s="44">
        <v>0</v>
      </c>
      <c r="DB257" s="44">
        <v>0</v>
      </c>
      <c r="DC257" s="44">
        <v>0</v>
      </c>
      <c r="DD257" s="45">
        <v>1898</v>
      </c>
      <c r="DE257" s="45">
        <v>1898</v>
      </c>
      <c r="DF257" s="44">
        <v>30.626290433585691</v>
      </c>
      <c r="DG257" s="44">
        <v>30.626290433585691</v>
      </c>
      <c r="DH257" s="45">
        <v>8338</v>
      </c>
      <c r="DI257" s="45">
        <v>8338</v>
      </c>
      <c r="DJ257" s="44">
        <v>11.277192045909512</v>
      </c>
      <c r="DK257" s="44">
        <v>11.277192045909512</v>
      </c>
    </row>
    <row r="258" spans="1:115" x14ac:dyDescent="0.2">
      <c r="A258" s="42">
        <v>2020</v>
      </c>
      <c r="B258" s="42" t="s">
        <v>162</v>
      </c>
      <c r="C258" s="42" t="s">
        <v>174</v>
      </c>
      <c r="D258" s="43">
        <v>101.61122337397191</v>
      </c>
      <c r="E258" s="43">
        <v>107.1311475409836</v>
      </c>
      <c r="F258" s="43">
        <v>106.0684085570041</v>
      </c>
      <c r="G258" s="43">
        <v>99.912949096052003</v>
      </c>
      <c r="H258" s="43">
        <v>109.10890667574931</v>
      </c>
      <c r="I258" s="43">
        <v>102.22222222222221</v>
      </c>
      <c r="J258" s="43">
        <v>95.391728680088349</v>
      </c>
      <c r="K258" s="43">
        <v>94.148964871999937</v>
      </c>
      <c r="L258" s="43">
        <v>97.18069212825479</v>
      </c>
      <c r="M258" s="43">
        <v>95.263806413852009</v>
      </c>
      <c r="N258" s="43">
        <v>130.56672670190241</v>
      </c>
      <c r="O258" s="43">
        <v>95.69202769860027</v>
      </c>
      <c r="P258" s="43">
        <v>112.04079382178134</v>
      </c>
      <c r="Q258" s="43">
        <v>83.100235638351435</v>
      </c>
      <c r="R258" s="43">
        <v>70.04340823143643</v>
      </c>
      <c r="S258" s="43">
        <v>101.15754468082953</v>
      </c>
      <c r="T258" s="43">
        <v>98.911505181483122</v>
      </c>
      <c r="U258" s="43">
        <v>96.598582757167989</v>
      </c>
      <c r="V258" s="43">
        <v>133.95875137209779</v>
      </c>
      <c r="W258" s="43">
        <v>97.478250755145055</v>
      </c>
      <c r="X258" s="43">
        <v>114.00173840788462</v>
      </c>
      <c r="Y258" s="43">
        <v>85.578105516939431</v>
      </c>
      <c r="Z258" s="43">
        <v>70.666461209957305</v>
      </c>
      <c r="AA258" s="43">
        <v>103.86827990935059</v>
      </c>
      <c r="AB258" s="44">
        <v>3.3719674513437825</v>
      </c>
      <c r="AC258" s="44">
        <v>8.7354409317803814</v>
      </c>
      <c r="AD258" s="44">
        <v>5.5679287291559465</v>
      </c>
      <c r="AE258" s="44">
        <v>0.65341285619615608</v>
      </c>
      <c r="AF258" s="44">
        <v>12.18359105683049</v>
      </c>
      <c r="AG258" s="44">
        <v>3.7593984962405846</v>
      </c>
      <c r="AH258" s="44">
        <v>1.6195617656398653</v>
      </c>
      <c r="AI258" s="44">
        <v>-2.8291378926457167</v>
      </c>
      <c r="AJ258" s="44">
        <v>18.335884960570258</v>
      </c>
      <c r="AK258" s="44">
        <v>20.35035297793182</v>
      </c>
      <c r="AL258" s="44">
        <v>45.363794855752126</v>
      </c>
      <c r="AM258" s="44">
        <v>14.00759662590907</v>
      </c>
      <c r="AN258" s="44">
        <v>30.257075634301025</v>
      </c>
      <c r="AO258" s="44">
        <v>6.4582791602436185</v>
      </c>
      <c r="AP258" s="44">
        <v>8.7382360676905293</v>
      </c>
      <c r="AQ258" s="44">
        <v>10.329031792878695</v>
      </c>
      <c r="AR258" s="44">
        <v>22.146296157213442</v>
      </c>
      <c r="AS258" s="44">
        <v>23.459981383263727</v>
      </c>
      <c r="AT258" s="44">
        <v>52.710210785796029</v>
      </c>
      <c r="AU258" s="44">
        <v>17.973919682270466</v>
      </c>
      <c r="AV258" s="44">
        <v>33.89312016602932</v>
      </c>
      <c r="AW258" s="44">
        <v>11.203272434780388</v>
      </c>
      <c r="AX258" s="44">
        <v>10.186443270251289</v>
      </c>
      <c r="AY258" s="44">
        <v>14.696425137267299</v>
      </c>
      <c r="AZ258" s="44">
        <v>4.2197645219151259</v>
      </c>
      <c r="BA258" s="44">
        <v>7.8772802653399809</v>
      </c>
      <c r="BB258" s="44">
        <v>6.3000107828870444</v>
      </c>
      <c r="BC258" s="44">
        <v>1.5718717683557593</v>
      </c>
      <c r="BD258" s="44">
        <v>12.166743466526242</v>
      </c>
      <c r="BE258" s="44">
        <v>5.2830188679245271</v>
      </c>
      <c r="BF258" s="44">
        <v>4.0420180500074121</v>
      </c>
      <c r="BG258" s="44">
        <v>-0.48714933642046709</v>
      </c>
      <c r="BH258" s="44">
        <v>17.236015028712103</v>
      </c>
      <c r="BI258" s="44">
        <v>24.942237902207086</v>
      </c>
      <c r="BJ258" s="44">
        <v>38.487423898611375</v>
      </c>
      <c r="BK258" s="44">
        <v>12.551635352096447</v>
      </c>
      <c r="BL258" s="44">
        <v>25.016371184656983</v>
      </c>
      <c r="BM258" s="44">
        <v>2.4937886504265316</v>
      </c>
      <c r="BN258" s="44">
        <v>5.198467708973542</v>
      </c>
      <c r="BO258" s="44">
        <v>8.835579187177899</v>
      </c>
      <c r="BP258" s="44">
        <v>21.070720308223301</v>
      </c>
      <c r="BQ258" s="44">
        <v>28.256544134922667</v>
      </c>
      <c r="BR258" s="44">
        <v>45.59344726811041</v>
      </c>
      <c r="BS258" s="44">
        <v>16.567395519092543</v>
      </c>
      <c r="BT258" s="44">
        <v>28.508608963350433</v>
      </c>
      <c r="BU258" s="44">
        <v>7.0059027543116548</v>
      </c>
      <c r="BV258" s="44">
        <v>6.4325875826876988</v>
      </c>
      <c r="BW258" s="44">
        <v>12.942358365820406</v>
      </c>
      <c r="BX258" s="44">
        <v>3.5365248664671149</v>
      </c>
      <c r="BY258" s="44">
        <v>0.57983571112996612</v>
      </c>
      <c r="BZ258" s="44">
        <v>0.35377458342711998</v>
      </c>
      <c r="CA258" s="44">
        <v>0.54080830749620934</v>
      </c>
      <c r="CB258" s="44">
        <v>2.4064243982060511</v>
      </c>
      <c r="CC258" s="44">
        <v>-2.5487284005712665E-2</v>
      </c>
      <c r="CD258" s="44">
        <v>-0.177588817588194</v>
      </c>
      <c r="CE258" s="44">
        <v>-0.14124203219832521</v>
      </c>
      <c r="CF258" s="44">
        <v>18.840600431789841</v>
      </c>
      <c r="CG258" s="44">
        <v>4.5814546591478953</v>
      </c>
      <c r="CH258" s="44">
        <v>2.8863709773231938</v>
      </c>
      <c r="CI258" s="44">
        <v>7.9665116961537619</v>
      </c>
      <c r="CJ258" s="44">
        <v>2.9244789817844437</v>
      </c>
      <c r="CK258" s="44">
        <v>-1.1673359052277977E-3</v>
      </c>
      <c r="CL258" s="44">
        <v>0.24479852860064463</v>
      </c>
      <c r="CM258" s="44">
        <v>0.2381529246851363</v>
      </c>
      <c r="CN258" s="44">
        <v>4.1423032366313377</v>
      </c>
      <c r="CO258" s="44">
        <v>0.56639630664063279</v>
      </c>
      <c r="CP258" s="44">
        <v>0.40431040704929494</v>
      </c>
      <c r="CQ258" s="44">
        <v>0.99239352879618226</v>
      </c>
      <c r="CR258" s="44">
        <v>2.3085182799378416</v>
      </c>
      <c r="CS258" s="44">
        <v>-1.5999895667814411E-2</v>
      </c>
      <c r="CT258" s="44">
        <v>-8.3715583139342187E-2</v>
      </c>
      <c r="CU258" s="44">
        <v>-2.9599806985457212E-2</v>
      </c>
      <c r="CV258" s="44">
        <v>17.963762645418388</v>
      </c>
      <c r="CW258" s="44">
        <v>5.1989642034013688</v>
      </c>
      <c r="CX258" s="44">
        <v>2.5182787912906472</v>
      </c>
      <c r="CY258" s="44">
        <v>7.2944829722435758</v>
      </c>
      <c r="CZ258" s="44">
        <v>2.5214531651733791</v>
      </c>
      <c r="DA258" s="44">
        <v>-2.1919792644713807E-2</v>
      </c>
      <c r="DB258" s="44">
        <v>0.27205821940840408</v>
      </c>
      <c r="DC258" s="44">
        <v>0.1804450865457228</v>
      </c>
      <c r="DD258" s="45">
        <v>2113</v>
      </c>
      <c r="DE258" s="45">
        <v>4011</v>
      </c>
      <c r="DF258" s="44">
        <v>19.446014697569257</v>
      </c>
      <c r="DG258" s="44">
        <v>24.487895716946007</v>
      </c>
      <c r="DH258" s="45">
        <v>9035</v>
      </c>
      <c r="DI258" s="45">
        <v>17373</v>
      </c>
      <c r="DJ258" s="44">
        <v>15.257048092868985</v>
      </c>
      <c r="DK258" s="44">
        <v>13.312027132794157</v>
      </c>
    </row>
    <row r="259" spans="1:115" x14ac:dyDescent="0.2">
      <c r="A259" s="42">
        <v>2020</v>
      </c>
      <c r="B259" s="42" t="s">
        <v>163</v>
      </c>
      <c r="C259" s="42" t="s">
        <v>174</v>
      </c>
      <c r="D259" s="43">
        <v>100.82374503351494</v>
      </c>
      <c r="E259" s="43">
        <v>106.2295081967213</v>
      </c>
      <c r="F259" s="43">
        <v>104.61388396700926</v>
      </c>
      <c r="G259" s="43">
        <v>99.751126508864047</v>
      </c>
      <c r="H259" s="43">
        <v>108.36810286103542</v>
      </c>
      <c r="I259" s="43">
        <v>94.814814814814824</v>
      </c>
      <c r="J259" s="43">
        <v>90.977998108933463</v>
      </c>
      <c r="K259" s="43">
        <v>95.832508948180319</v>
      </c>
      <c r="L259" s="43">
        <v>96.569684541876569</v>
      </c>
      <c r="M259" s="43">
        <v>66.655800082690547</v>
      </c>
      <c r="N259" s="43">
        <v>81.634288188257159</v>
      </c>
      <c r="O259" s="43">
        <v>120.20863798594897</v>
      </c>
      <c r="P259" s="43">
        <v>80.618473151565539</v>
      </c>
      <c r="Q259" s="43">
        <v>63.363671811053258</v>
      </c>
      <c r="R259" s="43">
        <v>41.915673254815715</v>
      </c>
      <c r="S259" s="43">
        <v>116.74466226001377</v>
      </c>
      <c r="T259" s="43">
        <v>99.141372771161613</v>
      </c>
      <c r="U259" s="43">
        <v>67.94536311745631</v>
      </c>
      <c r="V259" s="43">
        <v>85.061372685247875</v>
      </c>
      <c r="W259" s="43">
        <v>123.61700511929547</v>
      </c>
      <c r="X259" s="43">
        <v>82.41651022782321</v>
      </c>
      <c r="Y259" s="43">
        <v>65.396737293480271</v>
      </c>
      <c r="Z259" s="43">
        <v>42.30347718907673</v>
      </c>
      <c r="AA259" s="43">
        <v>120.50992817544517</v>
      </c>
      <c r="AB259" s="44">
        <v>2.3933796077657332</v>
      </c>
      <c r="AC259" s="44">
        <v>9.1828138163436925</v>
      </c>
      <c r="AD259" s="44">
        <v>5.3521126745861958</v>
      </c>
      <c r="AE259" s="44">
        <v>0.32683630397098984</v>
      </c>
      <c r="AF259" s="44">
        <v>11.028233061798677</v>
      </c>
      <c r="AG259" s="44">
        <v>-2.2900763358778553</v>
      </c>
      <c r="AH259" s="44">
        <v>-4.8536689918553755</v>
      </c>
      <c r="AI259" s="44">
        <v>-1.4537787150019743</v>
      </c>
      <c r="AJ259" s="44">
        <v>0.582738639302538</v>
      </c>
      <c r="AK259" s="44">
        <v>-32.935538533279896</v>
      </c>
      <c r="AL259" s="44">
        <v>-10.863829170013585</v>
      </c>
      <c r="AM259" s="44">
        <v>23.342895110490346</v>
      </c>
      <c r="AN259" s="44">
        <v>-17.238133784970422</v>
      </c>
      <c r="AO259" s="44">
        <v>-42.071224941875407</v>
      </c>
      <c r="AP259" s="44">
        <v>-43.776409134454155</v>
      </c>
      <c r="AQ259" s="44">
        <v>16.861680764818487</v>
      </c>
      <c r="AR259" s="44">
        <v>4.328532982899258</v>
      </c>
      <c r="AS259" s="44">
        <v>-31.071148227838719</v>
      </c>
      <c r="AT259" s="44">
        <v>-5.4600812318125076</v>
      </c>
      <c r="AU259" s="44">
        <v>28.333942545075285</v>
      </c>
      <c r="AV259" s="44">
        <v>-14.865926054564415</v>
      </c>
      <c r="AW259" s="44">
        <v>-39.76050513004018</v>
      </c>
      <c r="AX259" s="44">
        <v>-43.014639385119914</v>
      </c>
      <c r="AY259" s="44">
        <v>22.039872575018293</v>
      </c>
      <c r="AZ259" s="44">
        <v>3.608625066927873</v>
      </c>
      <c r="BA259" s="44">
        <v>8.3078632953598195</v>
      </c>
      <c r="BB259" s="44">
        <v>5.9850230402453963</v>
      </c>
      <c r="BC259" s="44">
        <v>1.1545387610996327</v>
      </c>
      <c r="BD259" s="44">
        <v>11.785702554444821</v>
      </c>
      <c r="BE259" s="44">
        <v>2.7777777777777679</v>
      </c>
      <c r="BF259" s="44">
        <v>1.052342066833889</v>
      </c>
      <c r="BG259" s="44">
        <v>-0.81131373278841012</v>
      </c>
      <c r="BH259" s="44">
        <v>11.11147174433771</v>
      </c>
      <c r="BI259" s="44">
        <v>1.7273627282144099</v>
      </c>
      <c r="BJ259" s="44">
        <v>22.200826740332236</v>
      </c>
      <c r="BK259" s="44">
        <v>16.497040801872842</v>
      </c>
      <c r="BL259" s="44">
        <v>10.221575134178828</v>
      </c>
      <c r="BM259" s="44">
        <v>-15.169964272571267</v>
      </c>
      <c r="BN259" s="44">
        <v>-11.602371680223978</v>
      </c>
      <c r="BO259" s="44">
        <v>11.605136856024778</v>
      </c>
      <c r="BP259" s="44">
        <v>14.889678432470976</v>
      </c>
      <c r="BQ259" s="44">
        <v>4.3940316122103473</v>
      </c>
      <c r="BR259" s="44">
        <v>28.657845283438178</v>
      </c>
      <c r="BS259" s="44">
        <v>20.889283893445466</v>
      </c>
      <c r="BT259" s="44">
        <v>13.263193616963997</v>
      </c>
      <c r="BU259" s="44">
        <v>-11.64143128169548</v>
      </c>
      <c r="BV259" s="44">
        <v>-10.528894841301451</v>
      </c>
      <c r="BW259" s="44">
        <v>16.084929231560995</v>
      </c>
      <c r="BX259" s="44">
        <v>2.6075734782945363</v>
      </c>
      <c r="BY259" s="44">
        <v>0.54840127604493072</v>
      </c>
      <c r="BZ259" s="44">
        <v>0.32937346609776219</v>
      </c>
      <c r="CA259" s="44">
        <v>0.42246028532530666</v>
      </c>
      <c r="CB259" s="44">
        <v>2.0182442310258213</v>
      </c>
      <c r="CC259" s="44">
        <v>-9.5651385356673946E-2</v>
      </c>
      <c r="CD259" s="44">
        <v>-0.48134245534326714</v>
      </c>
      <c r="CE259" s="44">
        <v>-0.13391193949934369</v>
      </c>
      <c r="CF259" s="44">
        <v>1.8138659738546097</v>
      </c>
      <c r="CG259" s="44">
        <v>-8.0789176900922843</v>
      </c>
      <c r="CH259" s="44">
        <v>-0.10725068226460706</v>
      </c>
      <c r="CI259" s="44">
        <v>13.100393916440185</v>
      </c>
      <c r="CJ259" s="44">
        <v>-1.6868399243176098</v>
      </c>
      <c r="CK259" s="44">
        <v>-0.30632739505953099</v>
      </c>
      <c r="CL259" s="44">
        <v>-1.4838055978515805</v>
      </c>
      <c r="CM259" s="44">
        <v>0.37661334700003846</v>
      </c>
      <c r="CN259" s="44">
        <v>3.6205205327019927</v>
      </c>
      <c r="CO259" s="44">
        <v>0.56677563882804405</v>
      </c>
      <c r="CP259" s="44">
        <v>0.379270916208238</v>
      </c>
      <c r="CQ259" s="44">
        <v>0.78997018081013504</v>
      </c>
      <c r="CR259" s="44">
        <v>2.2166751488500287</v>
      </c>
      <c r="CS259" s="44">
        <v>-4.4745445170634751E-2</v>
      </c>
      <c r="CT259" s="44">
        <v>-0.22297115842326001</v>
      </c>
      <c r="CU259" s="44">
        <v>-6.4454748400558162E-2</v>
      </c>
      <c r="CV259" s="44">
        <v>11.961206499090965</v>
      </c>
      <c r="CW259" s="44">
        <v>0.3875602208199026</v>
      </c>
      <c r="CX259" s="44">
        <v>1.5468921586064177</v>
      </c>
      <c r="CY259" s="44">
        <v>9.4072835308107674</v>
      </c>
      <c r="CZ259" s="44">
        <v>0.86935959593176637</v>
      </c>
      <c r="DA259" s="44">
        <v>-0.12730657154248268</v>
      </c>
      <c r="DB259" s="44">
        <v>-0.37535568244973738</v>
      </c>
      <c r="DC259" s="44">
        <v>0.25277324691432823</v>
      </c>
      <c r="DD259" s="45">
        <v>1204</v>
      </c>
      <c r="DE259" s="45">
        <v>5215</v>
      </c>
      <c r="DF259" s="44">
        <v>-48.612889457959888</v>
      </c>
      <c r="DG259" s="44">
        <v>-6.2893081761006275</v>
      </c>
      <c r="DH259" s="45">
        <v>5960</v>
      </c>
      <c r="DI259" s="45">
        <v>23333</v>
      </c>
      <c r="DJ259" s="44">
        <v>-26.628093069063151</v>
      </c>
      <c r="DK259" s="44">
        <v>-0.5201449584310347</v>
      </c>
    </row>
    <row r="260" spans="1:115" x14ac:dyDescent="0.2">
      <c r="A260" s="42">
        <v>2020</v>
      </c>
      <c r="B260" s="42" t="s">
        <v>164</v>
      </c>
      <c r="C260" s="42" t="s">
        <v>174</v>
      </c>
      <c r="D260" s="43">
        <v>97.80467354855773</v>
      </c>
      <c r="E260" s="43">
        <v>100.24590163934425</v>
      </c>
      <c r="F260" s="43">
        <v>102.32451390283772</v>
      </c>
      <c r="G260" s="43">
        <v>98.171053929898804</v>
      </c>
      <c r="H260" s="43">
        <v>105.89662806539506</v>
      </c>
      <c r="I260" s="43">
        <v>87.407407407407405</v>
      </c>
      <c r="J260" s="43">
        <v>79.791827425432487</v>
      </c>
      <c r="K260" s="43">
        <v>95.897260643677029</v>
      </c>
      <c r="L260" s="43">
        <v>72.322708973681429</v>
      </c>
      <c r="M260" s="43">
        <v>24.541549106786221</v>
      </c>
      <c r="N260" s="43">
        <v>46.827716862451943</v>
      </c>
      <c r="O260" s="43">
        <v>107.82024389454237</v>
      </c>
      <c r="P260" s="43">
        <v>27.909079584244616</v>
      </c>
      <c r="Q260" s="43">
        <v>16.837909884582821</v>
      </c>
      <c r="R260" s="43">
        <v>31.302170820439041</v>
      </c>
      <c r="S260" s="43">
        <v>89.306905341683347</v>
      </c>
      <c r="T260" s="43">
        <v>74.515646608443532</v>
      </c>
      <c r="U260" s="43">
        <v>25.091713683584732</v>
      </c>
      <c r="V260" s="43">
        <v>48.996619464296117</v>
      </c>
      <c r="W260" s="43">
        <v>111.15357265550605</v>
      </c>
      <c r="X260" s="43">
        <v>28.893933000877407</v>
      </c>
      <c r="Y260" s="43">
        <v>17.457681547693362</v>
      </c>
      <c r="Z260" s="43">
        <v>31.467288319944597</v>
      </c>
      <c r="AA260" s="43">
        <v>92.739711791162478</v>
      </c>
      <c r="AB260" s="44">
        <v>-0.55614062754605342</v>
      </c>
      <c r="AC260" s="44">
        <v>3.3812341504649179</v>
      </c>
      <c r="AD260" s="44">
        <v>1.9596072199735692</v>
      </c>
      <c r="AE260" s="44">
        <v>-0.30994909887642752</v>
      </c>
      <c r="AF260" s="44">
        <v>7.9838499609273139</v>
      </c>
      <c r="AG260" s="44">
        <v>-9.92366412213741</v>
      </c>
      <c r="AH260" s="44">
        <v>-18.106547345877331</v>
      </c>
      <c r="AI260" s="44">
        <v>-3.8311688310484149</v>
      </c>
      <c r="AJ260" s="44">
        <v>-19.139298984836895</v>
      </c>
      <c r="AK260" s="44">
        <v>-73.371198786117418</v>
      </c>
      <c r="AL260" s="44">
        <v>-49.989928855873153</v>
      </c>
      <c r="AM260" s="44">
        <v>19.176768902542275</v>
      </c>
      <c r="AN260" s="44">
        <v>-69.081589681258578</v>
      </c>
      <c r="AO260" s="44">
        <v>-79.862464411543328</v>
      </c>
      <c r="AP260" s="44">
        <v>-53.197701986214739</v>
      </c>
      <c r="AQ260" s="44">
        <v>-9.0575005924211638</v>
      </c>
      <c r="AR260" s="44">
        <v>-16.153905300742512</v>
      </c>
      <c r="AS260" s="44">
        <v>-72.572624679193538</v>
      </c>
      <c r="AT260" s="44">
        <v>-46.944430733666934</v>
      </c>
      <c r="AU260" s="44">
        <v>23.599296967418979</v>
      </c>
      <c r="AV260" s="44">
        <v>-67.902898603713268</v>
      </c>
      <c r="AW260" s="44">
        <v>-79.050882375768921</v>
      </c>
      <c r="AX260" s="44">
        <v>-52.789472322431209</v>
      </c>
      <c r="AY260" s="44">
        <v>-4.7589943026169141</v>
      </c>
      <c r="AZ260" s="44">
        <v>2.5653465648356688</v>
      </c>
      <c r="BA260" s="44">
        <v>7.0890840652446663</v>
      </c>
      <c r="BB260" s="44">
        <v>4.9729951153142382</v>
      </c>
      <c r="BC260" s="44">
        <v>0.78952012760191703</v>
      </c>
      <c r="BD260" s="44">
        <v>10.828970117089876</v>
      </c>
      <c r="BE260" s="44">
        <v>-0.37950664136623402</v>
      </c>
      <c r="BF260" s="44">
        <v>-3.835065828304951</v>
      </c>
      <c r="BG260" s="44">
        <v>-1.5840487399319425</v>
      </c>
      <c r="BH260" s="44">
        <v>3.3920993770121921</v>
      </c>
      <c r="BI260" s="44">
        <v>-18.631782138664633</v>
      </c>
      <c r="BJ260" s="44">
        <v>3.9880656851492668</v>
      </c>
      <c r="BK260" s="44">
        <v>17.176069933265214</v>
      </c>
      <c r="BL260" s="44">
        <v>-9.2057039645601968</v>
      </c>
      <c r="BM260" s="44">
        <v>-30.213103360137751</v>
      </c>
      <c r="BN260" s="44">
        <v>-21.391066211255406</v>
      </c>
      <c r="BO260" s="44">
        <v>6.3715609999250411</v>
      </c>
      <c r="BP260" s="44">
        <v>6.9221466489759687</v>
      </c>
      <c r="BQ260" s="44">
        <v>-16.527162250055504</v>
      </c>
      <c r="BR260" s="44">
        <v>9.4549343948001621</v>
      </c>
      <c r="BS260" s="44">
        <v>21.581299480158034</v>
      </c>
      <c r="BT260" s="44">
        <v>-6.7303941075898326</v>
      </c>
      <c r="BU260" s="44">
        <v>-27.438672894904848</v>
      </c>
      <c r="BV260" s="44">
        <v>-20.479791793129209</v>
      </c>
      <c r="BW260" s="44">
        <v>10.788861518846481</v>
      </c>
      <c r="BX260" s="44">
        <v>-0.14187670578912623</v>
      </c>
      <c r="BY260" s="44">
        <v>0.39726795676578297</v>
      </c>
      <c r="BZ260" s="44">
        <v>-7.8283517427201632E-2</v>
      </c>
      <c r="CA260" s="44">
        <v>5.1260381518163999E-2</v>
      </c>
      <c r="CB260" s="44">
        <v>1.5500925786170283</v>
      </c>
      <c r="CC260" s="44">
        <v>-0.1345585014851847</v>
      </c>
      <c r="CD260" s="44">
        <v>-1.6804310554140622</v>
      </c>
      <c r="CE260" s="44">
        <v>-0.2472245483636529</v>
      </c>
      <c r="CF260" s="44">
        <v>-17.657204213993847</v>
      </c>
      <c r="CG260" s="44">
        <v>-17.771247216200692</v>
      </c>
      <c r="CH260" s="44">
        <v>-3.0854939425231147</v>
      </c>
      <c r="CI260" s="44">
        <v>10.579798632412974</v>
      </c>
      <c r="CJ260" s="44">
        <v>-6.3284736615561306</v>
      </c>
      <c r="CK260" s="44">
        <v>-0.42819374310115327</v>
      </c>
      <c r="CL260" s="44">
        <v>-0.44488531140324489</v>
      </c>
      <c r="CM260" s="44">
        <v>-0.17870897162248539</v>
      </c>
      <c r="CN260" s="44">
        <v>2.793095852640656</v>
      </c>
      <c r="CO260" s="44">
        <v>0.66773690355025395</v>
      </c>
      <c r="CP260" s="44">
        <v>0.26546562540268076</v>
      </c>
      <c r="CQ260" s="44">
        <v>0.61389361006852905</v>
      </c>
      <c r="CR260" s="44">
        <v>2.0427091366001817</v>
      </c>
      <c r="CS260" s="44">
        <v>-6.565278907808253E-2</v>
      </c>
      <c r="CT260" s="44">
        <v>-0.62083467500352407</v>
      </c>
      <c r="CU260" s="44">
        <v>-0.11022195889938326</v>
      </c>
      <c r="CV260" s="44">
        <v>4.4759236213943767</v>
      </c>
      <c r="CW260" s="44">
        <v>-4.24323838775131</v>
      </c>
      <c r="CX260" s="44">
        <v>0.36358233339124374</v>
      </c>
      <c r="CY260" s="44">
        <v>9.7007278602479587</v>
      </c>
      <c r="CZ260" s="44">
        <v>-0.88345501045323971</v>
      </c>
      <c r="DA260" s="44">
        <v>-0.20408792380629864</v>
      </c>
      <c r="DB260" s="44">
        <v>-0.3963884292710228</v>
      </c>
      <c r="DC260" s="44">
        <v>0.13878317903704537</v>
      </c>
      <c r="DD260" s="45">
        <v>113</v>
      </c>
      <c r="DE260" s="45">
        <v>5328</v>
      </c>
      <c r="DF260" s="44">
        <v>-94.479726428920372</v>
      </c>
      <c r="DG260" s="44">
        <v>-30.005254860746188</v>
      </c>
      <c r="DH260" s="45">
        <v>46</v>
      </c>
      <c r="DI260" s="45">
        <v>23379</v>
      </c>
      <c r="DJ260" s="44">
        <v>-99.391292841074502</v>
      </c>
      <c r="DK260" s="44">
        <v>-24.613053011737396</v>
      </c>
    </row>
    <row r="261" spans="1:115" x14ac:dyDescent="0.2">
      <c r="A261" s="42">
        <v>2020</v>
      </c>
      <c r="B261" s="42" t="s">
        <v>165</v>
      </c>
      <c r="C261" s="42" t="s">
        <v>174</v>
      </c>
      <c r="D261" s="43">
        <v>97.909514539078643</v>
      </c>
      <c r="E261" s="43">
        <v>96.06557377049181</v>
      </c>
      <c r="F261" s="43">
        <v>101.58434162603393</v>
      </c>
      <c r="G261" s="43">
        <v>99.826117463902378</v>
      </c>
      <c r="H261" s="43">
        <v>105.21649352861033</v>
      </c>
      <c r="I261" s="43">
        <v>85.18518518518519</v>
      </c>
      <c r="J261" s="43">
        <v>76.223953198433108</v>
      </c>
      <c r="K261" s="43">
        <v>96.339730560918866</v>
      </c>
      <c r="L261" s="43">
        <v>96.685096804522615</v>
      </c>
      <c r="M261" s="43">
        <v>59.305947770230219</v>
      </c>
      <c r="N261" s="43">
        <v>71.488675577162269</v>
      </c>
      <c r="O261" s="43">
        <v>131.3793550717759</v>
      </c>
      <c r="P261" s="43">
        <v>61.508526714336888</v>
      </c>
      <c r="Q261" s="43">
        <v>63.239593087248004</v>
      </c>
      <c r="R261" s="43">
        <v>23.619158787788717</v>
      </c>
      <c r="S261" s="43">
        <v>93.513392831320274</v>
      </c>
      <c r="T261" s="43">
        <v>98.769647234977043</v>
      </c>
      <c r="U261" s="43">
        <v>61.042947504903466</v>
      </c>
      <c r="V261" s="43">
        <v>75.029938428047885</v>
      </c>
      <c r="W261" s="43">
        <v>133.71578671231131</v>
      </c>
      <c r="X261" s="43">
        <v>63.223481060699029</v>
      </c>
      <c r="Y261" s="43">
        <v>65.801579369308001</v>
      </c>
      <c r="Z261" s="43">
        <v>23.733566836596413</v>
      </c>
      <c r="AA261" s="43">
        <v>97.343627767602854</v>
      </c>
      <c r="AB261" s="44">
        <v>-1.2532724281484553</v>
      </c>
      <c r="AC261" s="44">
        <v>-1.9246861924686165</v>
      </c>
      <c r="AD261" s="44">
        <v>0.66095262318521808</v>
      </c>
      <c r="AE261" s="44">
        <v>-7.2433229731860838E-2</v>
      </c>
      <c r="AF261" s="44">
        <v>7.6161860282830673</v>
      </c>
      <c r="AG261" s="44">
        <v>-12.878787878787868</v>
      </c>
      <c r="AH261" s="44">
        <v>-21.227641180661195</v>
      </c>
      <c r="AI261" s="44">
        <v>-3.897082570839161</v>
      </c>
      <c r="AJ261" s="44">
        <v>-0.65630131854796936</v>
      </c>
      <c r="AK261" s="44">
        <v>-40.115641265236825</v>
      </c>
      <c r="AL261" s="44">
        <v>-34.150848006294368</v>
      </c>
      <c r="AM261" s="44">
        <v>34.429064700454127</v>
      </c>
      <c r="AN261" s="44">
        <v>-35.439194301296183</v>
      </c>
      <c r="AO261" s="44">
        <v>-27.072686543595857</v>
      </c>
      <c r="AP261" s="44">
        <v>-71.509775336446552</v>
      </c>
      <c r="AQ261" s="44">
        <v>-6.7124781031995928</v>
      </c>
      <c r="AR261" s="44">
        <v>1.7185964397907538</v>
      </c>
      <c r="AS261" s="44">
        <v>-38.178592432648806</v>
      </c>
      <c r="AT261" s="44">
        <v>-30.371064807280789</v>
      </c>
      <c r="AU261" s="44">
        <v>37.051509703610222</v>
      </c>
      <c r="AV261" s="44">
        <v>-33.594943793680478</v>
      </c>
      <c r="AW261" s="44">
        <v>-23.952330173419799</v>
      </c>
      <c r="AX261" s="44">
        <v>-71.339471864016474</v>
      </c>
      <c r="AY261" s="44">
        <v>-2.4185880016609818</v>
      </c>
      <c r="AZ261" s="44">
        <v>1.7954277270937569</v>
      </c>
      <c r="BA261" s="44">
        <v>5.2869332441023875</v>
      </c>
      <c r="BB261" s="44">
        <v>4.1028465206505826</v>
      </c>
      <c r="BC261" s="44">
        <v>0.61556289718558421</v>
      </c>
      <c r="BD261" s="44">
        <v>10.184590795351834</v>
      </c>
      <c r="BE261" s="44">
        <v>-2.8831562974203306</v>
      </c>
      <c r="BF261" s="44">
        <v>-7.3507433642095554</v>
      </c>
      <c r="BG261" s="44">
        <v>-2.0573140377427079</v>
      </c>
      <c r="BH261" s="44">
        <v>2.5122817285527566</v>
      </c>
      <c r="BI261" s="44">
        <v>-23.478442699251922</v>
      </c>
      <c r="BJ261" s="44">
        <v>-4.6431364150073762</v>
      </c>
      <c r="BK261" s="44">
        <v>20.883815478056643</v>
      </c>
      <c r="BL261" s="44">
        <v>-14.595123823995348</v>
      </c>
      <c r="BM261" s="44">
        <v>-29.602918006285929</v>
      </c>
      <c r="BN261" s="44">
        <v>-32.709297109172233</v>
      </c>
      <c r="BO261" s="44">
        <v>3.6836420894039712</v>
      </c>
      <c r="BP261" s="44">
        <v>5.782533533622769</v>
      </c>
      <c r="BQ261" s="44">
        <v>-21.438433789606492</v>
      </c>
      <c r="BR261" s="44">
        <v>0.34997835795327337</v>
      </c>
      <c r="BS261" s="44">
        <v>24.937354414940295</v>
      </c>
      <c r="BT261" s="44">
        <v>-12.282784127576285</v>
      </c>
      <c r="BU261" s="44">
        <v>-26.756373780590813</v>
      </c>
      <c r="BV261" s="44">
        <v>-31.990838432558633</v>
      </c>
      <c r="BW261" s="44">
        <v>8.0610268751319722</v>
      </c>
      <c r="BX261" s="44">
        <v>-0.77444033072130347</v>
      </c>
      <c r="BY261" s="44">
        <v>-6.3978675449846926E-3</v>
      </c>
      <c r="BZ261" s="44">
        <v>-0.18609449511279921</v>
      </c>
      <c r="CA261" s="44">
        <v>-0.3726757844953309</v>
      </c>
      <c r="CB261" s="44">
        <v>1.4320560188189466</v>
      </c>
      <c r="CC261" s="44">
        <v>-0.15354882107961842</v>
      </c>
      <c r="CD261" s="44">
        <v>-1.3097054013054594</v>
      </c>
      <c r="CE261" s="44">
        <v>-0.17807398000205749</v>
      </c>
      <c r="CF261" s="44">
        <v>2.6196656054626768</v>
      </c>
      <c r="CG261" s="44">
        <v>-9.6872647155330558</v>
      </c>
      <c r="CH261" s="44">
        <v>-2.3118290704478195</v>
      </c>
      <c r="CI261" s="44">
        <v>18.399304557571057</v>
      </c>
      <c r="CJ261" s="44">
        <v>-3.1530026924810306</v>
      </c>
      <c r="CK261" s="44">
        <v>-0.37437248557699104</v>
      </c>
      <c r="CL261" s="44">
        <v>-4.6473259882929635E-2</v>
      </c>
      <c r="CM261" s="44">
        <v>-0.20669672818655344</v>
      </c>
      <c r="CN261" s="44">
        <v>2.0285216387103366</v>
      </c>
      <c r="CO261" s="44">
        <v>0.54094601176035184</v>
      </c>
      <c r="CP261" s="44">
        <v>0.20301536783405044</v>
      </c>
      <c r="CQ261" s="44">
        <v>0.40747625648334673</v>
      </c>
      <c r="CR261" s="44">
        <v>1.8346336036227029</v>
      </c>
      <c r="CS261" s="44">
        <v>-8.094916565534957E-2</v>
      </c>
      <c r="CT261" s="44">
        <v>-0.75378470384443985</v>
      </c>
      <c r="CU261" s="44">
        <v>-0.12281573149032546</v>
      </c>
      <c r="CV261" s="44">
        <v>3.9588290867267881</v>
      </c>
      <c r="CW261" s="44">
        <v>-5.3425225743376359</v>
      </c>
      <c r="CX261" s="44">
        <v>-0.26639397490302674</v>
      </c>
      <c r="CY261" s="44">
        <v>11.520607381133823</v>
      </c>
      <c r="CZ261" s="44">
        <v>-1.3681398817111243</v>
      </c>
      <c r="DA261" s="44">
        <v>-0.24051724852023457</v>
      </c>
      <c r="DB261" s="44">
        <v>-0.40788505217591825</v>
      </c>
      <c r="DC261" s="44">
        <v>6.3680437240903998E-2</v>
      </c>
      <c r="DD261" s="45">
        <v>1239</v>
      </c>
      <c r="DE261" s="45">
        <v>6567</v>
      </c>
      <c r="DF261" s="44">
        <v>-44.662795891022775</v>
      </c>
      <c r="DG261" s="44">
        <v>-33.336717084559943</v>
      </c>
      <c r="DH261" s="45">
        <v>2897</v>
      </c>
      <c r="DI261" s="45">
        <v>26276</v>
      </c>
      <c r="DJ261" s="44">
        <v>-64.074900793650784</v>
      </c>
      <c r="DK261" s="44">
        <v>-32.756679291636814</v>
      </c>
    </row>
    <row r="262" spans="1:115" x14ac:dyDescent="0.2">
      <c r="A262" s="42">
        <v>2020</v>
      </c>
      <c r="B262" s="42" t="s">
        <v>166</v>
      </c>
      <c r="C262" s="42" t="s">
        <v>174</v>
      </c>
      <c r="D262" s="43">
        <v>98.842075306664483</v>
      </c>
      <c r="E262" s="43">
        <v>96.721311475409834</v>
      </c>
      <c r="F262" s="43">
        <v>101.35626528478021</v>
      </c>
      <c r="G262" s="43">
        <v>102.28503141068511</v>
      </c>
      <c r="H262" s="43">
        <v>105.11112057220706</v>
      </c>
      <c r="I262" s="43">
        <v>77.777777777777786</v>
      </c>
      <c r="J262" s="43">
        <v>72.950451884157417</v>
      </c>
      <c r="K262" s="43">
        <v>95.163408097477017</v>
      </c>
      <c r="L262" s="43">
        <v>107.29080872812095</v>
      </c>
      <c r="M262" s="43">
        <v>70.863049754370536</v>
      </c>
      <c r="N262" s="43">
        <v>99.964789189231013</v>
      </c>
      <c r="O262" s="43">
        <v>133.82272365374368</v>
      </c>
      <c r="P262" s="43">
        <v>84.814871266878328</v>
      </c>
      <c r="Q262" s="43">
        <v>83.006824711485152</v>
      </c>
      <c r="R262" s="43">
        <v>63.881706529945362</v>
      </c>
      <c r="S262" s="43">
        <v>95.828727739096379</v>
      </c>
      <c r="T262" s="43">
        <v>109.39324651789977</v>
      </c>
      <c r="U262" s="43">
        <v>73.288735547120055</v>
      </c>
      <c r="V262" s="43">
        <v>104.87087925235672</v>
      </c>
      <c r="W262" s="43">
        <v>135.71624812129696</v>
      </c>
      <c r="X262" s="43">
        <v>87.053414020686802</v>
      </c>
      <c r="Y262" s="43">
        <v>86.532656997000984</v>
      </c>
      <c r="Z262" s="43">
        <v>63.528047597035616</v>
      </c>
      <c r="AA262" s="43">
        <v>99.899075502282031</v>
      </c>
      <c r="AB262" s="44">
        <v>-0.10674073478260659</v>
      </c>
      <c r="AC262" s="44">
        <v>-1.4202172096908994</v>
      </c>
      <c r="AD262" s="44">
        <v>1.5128006191882815</v>
      </c>
      <c r="AE262" s="44">
        <v>3.0089433587280556</v>
      </c>
      <c r="AF262" s="44">
        <v>7.6842552913081397</v>
      </c>
      <c r="AG262" s="44">
        <v>-21.641791044776106</v>
      </c>
      <c r="AH262" s="44">
        <v>-26.097542561624721</v>
      </c>
      <c r="AI262" s="44">
        <v>-5.0193881950028381</v>
      </c>
      <c r="AJ262" s="44">
        <v>11.865587915972743</v>
      </c>
      <c r="AK262" s="44">
        <v>-15.537077129454568</v>
      </c>
      <c r="AL262" s="44">
        <v>14.800370517569084</v>
      </c>
      <c r="AM262" s="44">
        <v>31.974218056413029</v>
      </c>
      <c r="AN262" s="44">
        <v>-8.0758549773862427</v>
      </c>
      <c r="AO262" s="44">
        <v>-9.4662404625403536</v>
      </c>
      <c r="AP262" s="44">
        <v>-37.809099864040419</v>
      </c>
      <c r="AQ262" s="44">
        <v>-3.8323896995593021</v>
      </c>
      <c r="AR262" s="44">
        <v>13.931956782797039</v>
      </c>
      <c r="AS262" s="44">
        <v>-12.448920967729272</v>
      </c>
      <c r="AT262" s="44">
        <v>20.659498936809541</v>
      </c>
      <c r="AU262" s="44">
        <v>33.435478730913239</v>
      </c>
      <c r="AV262" s="44">
        <v>-5.6583744483154614</v>
      </c>
      <c r="AW262" s="44">
        <v>-5.354778305295449</v>
      </c>
      <c r="AX262" s="44">
        <v>-38.134595575603392</v>
      </c>
      <c r="AY262" s="44">
        <v>0.38604543546407744</v>
      </c>
      <c r="AZ262" s="44">
        <v>1.4768074645211016</v>
      </c>
      <c r="BA262" s="44">
        <v>4.1678282687482415</v>
      </c>
      <c r="BB262" s="44">
        <v>3.6717976661188922</v>
      </c>
      <c r="BC262" s="44">
        <v>1.0154610418936061</v>
      </c>
      <c r="BD262" s="44">
        <v>9.767452014124256</v>
      </c>
      <c r="BE262" s="44">
        <v>-6.0529634300126034</v>
      </c>
      <c r="BF262" s="44">
        <v>-10.555559140687043</v>
      </c>
      <c r="BG262" s="44">
        <v>-2.5602106687992898</v>
      </c>
      <c r="BH262" s="44">
        <v>4.1621227571551733</v>
      </c>
      <c r="BI262" s="44">
        <v>-22.20423571891893</v>
      </c>
      <c r="BJ262" s="44">
        <v>-1.6560077564141462</v>
      </c>
      <c r="BK262" s="44">
        <v>22.905822674028677</v>
      </c>
      <c r="BL262" s="44">
        <v>-13.51329936826331</v>
      </c>
      <c r="BM262" s="44">
        <v>-26.171116661843886</v>
      </c>
      <c r="BN262" s="44">
        <v>-33.824280557572315</v>
      </c>
      <c r="BO262" s="44">
        <v>2.4090389597290374</v>
      </c>
      <c r="BP262" s="44">
        <v>7.2332168536637598</v>
      </c>
      <c r="BQ262" s="44">
        <v>-19.988540870153738</v>
      </c>
      <c r="BR262" s="44">
        <v>3.5119734093070232</v>
      </c>
      <c r="BS262" s="44">
        <v>26.504734678328123</v>
      </c>
      <c r="BT262" s="44">
        <v>-11.177283838073638</v>
      </c>
      <c r="BU262" s="44">
        <v>-23.08905159047594</v>
      </c>
      <c r="BV262" s="44">
        <v>-33.337257719193595</v>
      </c>
      <c r="BW262" s="44">
        <v>6.749844173345787</v>
      </c>
      <c r="BX262" s="44">
        <v>4.28081681457185E-2</v>
      </c>
      <c r="BY262" s="44">
        <v>-0.11510681460288064</v>
      </c>
      <c r="BZ262" s="44">
        <v>-7.3957518561272043E-2</v>
      </c>
      <c r="CA262" s="44">
        <v>1.3996668914558501</v>
      </c>
      <c r="CB262" s="44">
        <v>1.5427510568302751</v>
      </c>
      <c r="CC262" s="44">
        <v>-0.23021362920576055</v>
      </c>
      <c r="CD262" s="44">
        <v>-2.244789169370156</v>
      </c>
      <c r="CE262" s="44">
        <v>-0.2355426484003377</v>
      </c>
      <c r="CF262" s="44">
        <v>15.8301503538873</v>
      </c>
      <c r="CG262" s="44">
        <v>-3.4396705072258813</v>
      </c>
      <c r="CH262" s="44">
        <v>0.67943620912443892</v>
      </c>
      <c r="CI262" s="44">
        <v>17.713726954107436</v>
      </c>
      <c r="CJ262" s="44">
        <v>-0.76070937765969793</v>
      </c>
      <c r="CK262" s="44">
        <v>-0.25397137077495668</v>
      </c>
      <c r="CL262" s="44">
        <v>1.8989094030320897</v>
      </c>
      <c r="CM262" s="44">
        <v>-7.5709567161256781E-3</v>
      </c>
      <c r="CN262" s="44">
        <v>1.6949204811259686</v>
      </c>
      <c r="CO262" s="44">
        <v>0.41942956140512161</v>
      </c>
      <c r="CP262" s="44">
        <v>0.15775129134036806</v>
      </c>
      <c r="CQ262" s="44">
        <v>0.57350572681921153</v>
      </c>
      <c r="CR262" s="44">
        <v>1.7826648004193493</v>
      </c>
      <c r="CS262" s="44">
        <v>-0.10592736372221193</v>
      </c>
      <c r="CT262" s="44">
        <v>-0.99269368133416347</v>
      </c>
      <c r="CU262" s="44">
        <v>-0.13980985380170663</v>
      </c>
      <c r="CV262" s="44">
        <v>6.038834568826883</v>
      </c>
      <c r="CW262" s="44">
        <v>-5.0138301796269751</v>
      </c>
      <c r="CX262" s="44">
        <v>-0.10654641369530347</v>
      </c>
      <c r="CY262" s="44">
        <v>12.611283484655637</v>
      </c>
      <c r="CZ262" s="44">
        <v>-1.2611647252471267</v>
      </c>
      <c r="DA262" s="44">
        <v>-0.24288666662433889</v>
      </c>
      <c r="DB262" s="44">
        <v>-2.9831954867132397E-3</v>
      </c>
      <c r="DC262" s="44">
        <v>5.4962264851706272E-2</v>
      </c>
      <c r="DD262" s="45">
        <v>1569</v>
      </c>
      <c r="DE262" s="45">
        <v>8136</v>
      </c>
      <c r="DF262" s="44">
        <v>-30.204626334519567</v>
      </c>
      <c r="DG262" s="44">
        <v>-32.754773121745593</v>
      </c>
      <c r="DH262" s="45">
        <v>5778</v>
      </c>
      <c r="DI262" s="45">
        <v>32054</v>
      </c>
      <c r="DJ262" s="44">
        <v>-17.468933009570065</v>
      </c>
      <c r="DK262" s="44">
        <v>-30.433839008616015</v>
      </c>
    </row>
    <row r="263" spans="1:115" x14ac:dyDescent="0.2">
      <c r="A263" s="42">
        <v>2020</v>
      </c>
      <c r="B263" s="42" t="s">
        <v>167</v>
      </c>
      <c r="C263" s="42" t="s">
        <v>174</v>
      </c>
      <c r="D263" s="43">
        <v>100.2874636817551</v>
      </c>
      <c r="E263" s="43">
        <v>95.081967213114751</v>
      </c>
      <c r="F263" s="43">
        <v>111.21518787720599</v>
      </c>
      <c r="G263" s="43">
        <v>103.80195371172336</v>
      </c>
      <c r="H263" s="43">
        <v>105.44959128065392</v>
      </c>
      <c r="I263" s="43">
        <v>77.037037037037038</v>
      </c>
      <c r="J263" s="43">
        <v>71.938777886632238</v>
      </c>
      <c r="K263" s="43">
        <v>99.566523373641104</v>
      </c>
      <c r="L263" s="43">
        <v>121.29900072255523</v>
      </c>
      <c r="M263" s="43">
        <v>73.843233611766308</v>
      </c>
      <c r="N263" s="43">
        <v>123.15884219228744</v>
      </c>
      <c r="O263" s="43">
        <v>151.29585646894802</v>
      </c>
      <c r="P263" s="43">
        <v>104.76260183014452</v>
      </c>
      <c r="Q263" s="43">
        <v>95.964483855259104</v>
      </c>
      <c r="R263" s="43">
        <v>71.964832992895012</v>
      </c>
      <c r="S263" s="43">
        <v>110.37751431072141</v>
      </c>
      <c r="T263" s="43">
        <v>123.65482833216912</v>
      </c>
      <c r="U263" s="43">
        <v>76.610163136032867</v>
      </c>
      <c r="V263" s="43">
        <v>129.09021649934027</v>
      </c>
      <c r="W263" s="43">
        <v>153.22422420126298</v>
      </c>
      <c r="X263" s="43">
        <v>107.82904989792034</v>
      </c>
      <c r="Y263" s="43">
        <v>100.50588013057641</v>
      </c>
      <c r="Z263" s="43">
        <v>71.503494031411378</v>
      </c>
      <c r="AA263" s="43">
        <v>115.75160874051977</v>
      </c>
      <c r="AB263" s="44">
        <v>2.4461320695544631</v>
      </c>
      <c r="AC263" s="44">
        <v>-3.7344398340248941</v>
      </c>
      <c r="AD263" s="44">
        <v>14.724552760027798</v>
      </c>
      <c r="AE263" s="44">
        <v>6.0541703071442798</v>
      </c>
      <c r="AF263" s="44">
        <v>7.7173983951986269</v>
      </c>
      <c r="AG263" s="44">
        <v>-22.388059701492537</v>
      </c>
      <c r="AH263" s="44">
        <v>-25.778982373181115</v>
      </c>
      <c r="AI263" s="44">
        <v>-0.31334413809930295</v>
      </c>
      <c r="AJ263" s="44">
        <v>22.579247654322863</v>
      </c>
      <c r="AK263" s="44">
        <v>-29.844248841342448</v>
      </c>
      <c r="AL263" s="44">
        <v>11.283634994757641</v>
      </c>
      <c r="AM263" s="44">
        <v>56.26815126555649</v>
      </c>
      <c r="AN263" s="44">
        <v>8.7233502379244108</v>
      </c>
      <c r="AO263" s="44">
        <v>5.6053615278868207</v>
      </c>
      <c r="AP263" s="44">
        <v>-18.086961024990757</v>
      </c>
      <c r="AQ263" s="44">
        <v>4.2902588032098121</v>
      </c>
      <c r="AR263" s="44">
        <v>24.558931849026223</v>
      </c>
      <c r="AS263" s="44">
        <v>-27.225271643220584</v>
      </c>
      <c r="AT263" s="44">
        <v>16.267988844469539</v>
      </c>
      <c r="AU263" s="44">
        <v>57.34535908684726</v>
      </c>
      <c r="AV263" s="44">
        <v>11.770477582011573</v>
      </c>
      <c r="AW263" s="44">
        <v>10.871016737143746</v>
      </c>
      <c r="AX263" s="44">
        <v>-18.446919331644796</v>
      </c>
      <c r="AY263" s="44">
        <v>9.34454439992769</v>
      </c>
      <c r="AZ263" s="44">
        <v>1.6146062972246078</v>
      </c>
      <c r="BA263" s="44">
        <v>3.031387993793988</v>
      </c>
      <c r="BB263" s="44">
        <v>5.2093046223524953</v>
      </c>
      <c r="BC263" s="44">
        <v>1.7279623501504693</v>
      </c>
      <c r="BD263" s="44">
        <v>9.4736054682569062</v>
      </c>
      <c r="BE263" s="44">
        <v>-8.4142394822006352</v>
      </c>
      <c r="BF263" s="44">
        <v>-12.74364889693188</v>
      </c>
      <c r="BG263" s="44">
        <v>-2.2349776345846784</v>
      </c>
      <c r="BH263" s="44">
        <v>6.997812248532842</v>
      </c>
      <c r="BI263" s="44">
        <v>-23.484448030268169</v>
      </c>
      <c r="BJ263" s="44">
        <v>0.45782351689476197</v>
      </c>
      <c r="BK263" s="44">
        <v>27.852453535894519</v>
      </c>
      <c r="BL263" s="44">
        <v>-10.228875718443653</v>
      </c>
      <c r="BM263" s="44">
        <v>-21.57934492307615</v>
      </c>
      <c r="BN263" s="44">
        <v>-31.345066009774424</v>
      </c>
      <c r="BO263" s="44">
        <v>2.6961636725078009</v>
      </c>
      <c r="BP263" s="44">
        <v>9.9263506771358969</v>
      </c>
      <c r="BQ263" s="44">
        <v>-21.20884590117894</v>
      </c>
      <c r="BR263" s="44">
        <v>5.6280867417147995</v>
      </c>
      <c r="BS263" s="44">
        <v>31.133472118635574</v>
      </c>
      <c r="BT263" s="44">
        <v>-7.7682308677962002</v>
      </c>
      <c r="BU263" s="44">
        <v>-18.157147895691807</v>
      </c>
      <c r="BV263" s="44">
        <v>-30.990186820358232</v>
      </c>
      <c r="BW263" s="44">
        <v>7.1488658036909181</v>
      </c>
      <c r="BX263" s="44">
        <v>2.1962624987543986</v>
      </c>
      <c r="BY263" s="44">
        <v>-0.34850440409557332</v>
      </c>
      <c r="BZ263" s="44">
        <v>0.10466356097234004</v>
      </c>
      <c r="CA263" s="44">
        <v>3.6463886724814438</v>
      </c>
      <c r="CB263" s="44">
        <v>1.4499504219778756</v>
      </c>
      <c r="CC263" s="44">
        <v>-0.18715977256984459</v>
      </c>
      <c r="CD263" s="44">
        <v>-2.4534793322976909</v>
      </c>
      <c r="CE263" s="44">
        <v>-1.5596647714152327E-2</v>
      </c>
      <c r="CF263" s="44">
        <v>26.895971289486276</v>
      </c>
      <c r="CG263" s="44">
        <v>-6.9921687758905433</v>
      </c>
      <c r="CH263" s="44">
        <v>-6.1265638928931242E-2</v>
      </c>
      <c r="CI263" s="44">
        <v>29.709181866190065</v>
      </c>
      <c r="CJ263" s="44">
        <v>0.73567085616221028</v>
      </c>
      <c r="CK263" s="44">
        <v>3.1908217383018432E-2</v>
      </c>
      <c r="CL263" s="44">
        <v>3.2856396058859225</v>
      </c>
      <c r="CM263" s="44">
        <v>0.18700515868453335</v>
      </c>
      <c r="CN263" s="44">
        <v>1.8871775547516283</v>
      </c>
      <c r="CO263" s="44">
        <v>0.30656249558845022</v>
      </c>
      <c r="CP263" s="44">
        <v>0.15112629143366932</v>
      </c>
      <c r="CQ263" s="44">
        <v>1.0990127789078246</v>
      </c>
      <c r="CR263" s="44">
        <v>1.7207426305522389</v>
      </c>
      <c r="CS263" s="44">
        <v>-8.4442364054303998E-2</v>
      </c>
      <c r="CT263" s="44">
        <v>-1.1836735028621903</v>
      </c>
      <c r="CU263" s="44">
        <v>-0.12215077481405992</v>
      </c>
      <c r="CV263" s="44">
        <v>9.3927288917930412</v>
      </c>
      <c r="CW263" s="44">
        <v>-5.3254186718588299</v>
      </c>
      <c r="CX263" s="44">
        <v>-0.11666642847501478</v>
      </c>
      <c r="CY263" s="44">
        <v>15.30405244373762</v>
      </c>
      <c r="CZ263" s="44">
        <v>-0.94864734575592446</v>
      </c>
      <c r="DA263" s="44">
        <v>-0.11087157300913381</v>
      </c>
      <c r="DB263" s="44">
        <v>0.50556066752653639</v>
      </c>
      <c r="DC263" s="44">
        <v>8.4719799627786918E-2</v>
      </c>
      <c r="DD263" s="45">
        <v>2072</v>
      </c>
      <c r="DE263" s="45">
        <v>10208</v>
      </c>
      <c r="DF263" s="44">
        <v>-18.872357086922477</v>
      </c>
      <c r="DG263" s="44">
        <v>-30.335084965536062</v>
      </c>
      <c r="DH263" s="45">
        <v>7806</v>
      </c>
      <c r="DI263" s="45">
        <v>39860</v>
      </c>
      <c r="DJ263" s="44">
        <v>-13.420585625554571</v>
      </c>
      <c r="DK263" s="44">
        <v>-27.649610658341352</v>
      </c>
    </row>
    <row r="264" spans="1:115" x14ac:dyDescent="0.2">
      <c r="A264" s="42">
        <v>2020</v>
      </c>
      <c r="B264" s="42" t="s">
        <v>168</v>
      </c>
      <c r="C264" s="42" t="s">
        <v>174</v>
      </c>
      <c r="D264" s="43">
        <v>100.28545557183807</v>
      </c>
      <c r="E264" s="43">
        <v>95</v>
      </c>
      <c r="F264" s="43">
        <v>112.21786311159927</v>
      </c>
      <c r="G264" s="43">
        <v>104.29268399644781</v>
      </c>
      <c r="H264" s="43">
        <v>105.65395095367846</v>
      </c>
      <c r="I264" s="43">
        <v>77.037037037037038</v>
      </c>
      <c r="J264" s="43">
        <v>69.373262058654078</v>
      </c>
      <c r="K264" s="43">
        <v>97.300214040062343</v>
      </c>
      <c r="L264" s="43">
        <v>106.29068886511392</v>
      </c>
      <c r="M264" s="43">
        <v>72.841634019490215</v>
      </c>
      <c r="N264" s="43">
        <v>116.6991309071099</v>
      </c>
      <c r="O264" s="43">
        <v>123.09729942291831</v>
      </c>
      <c r="P264" s="43">
        <v>108.99306030232347</v>
      </c>
      <c r="Q264" s="43">
        <v>96.098229183799702</v>
      </c>
      <c r="R264" s="43">
        <v>76.180773135568458</v>
      </c>
      <c r="S264" s="43">
        <v>104.19353527661673</v>
      </c>
      <c r="T264" s="43">
        <v>108.82064044514139</v>
      </c>
      <c r="U264" s="43">
        <v>75.873122179616473</v>
      </c>
      <c r="V264" s="43">
        <v>122.59121197328344</v>
      </c>
      <c r="W264" s="43">
        <v>125.17634012370662</v>
      </c>
      <c r="X264" s="43">
        <v>112.76419123343049</v>
      </c>
      <c r="Y264" s="43">
        <v>101.67828745399821</v>
      </c>
      <c r="Z264" s="43">
        <v>75.068562680593658</v>
      </c>
      <c r="AA264" s="43">
        <v>110.17688182623735</v>
      </c>
      <c r="AB264" s="44">
        <v>1.744196580698909</v>
      </c>
      <c r="AC264" s="44">
        <v>-4.8440065681445095</v>
      </c>
      <c r="AD264" s="44">
        <v>12.024228886526412</v>
      </c>
      <c r="AE264" s="44">
        <v>5.2190071675073169</v>
      </c>
      <c r="AF264" s="44">
        <v>8.4319187284941819</v>
      </c>
      <c r="AG264" s="44">
        <v>-23.529411764705877</v>
      </c>
      <c r="AH264" s="44">
        <v>-26.189862628104766</v>
      </c>
      <c r="AI264" s="44">
        <v>-4.3192189326013981</v>
      </c>
      <c r="AJ264" s="44">
        <v>9.4192210946424595</v>
      </c>
      <c r="AK264" s="44">
        <v>-29.684376353539012</v>
      </c>
      <c r="AL264" s="44">
        <v>12.176203341130631</v>
      </c>
      <c r="AM264" s="44">
        <v>28.861046624758856</v>
      </c>
      <c r="AN264" s="44">
        <v>10.723898521403763</v>
      </c>
      <c r="AO264" s="44">
        <v>16.635249789884888</v>
      </c>
      <c r="AP264" s="44">
        <v>-6.4790759633645116</v>
      </c>
      <c r="AQ264" s="44">
        <v>1.2505664285372697</v>
      </c>
      <c r="AR264" s="44">
        <v>11.521074434725831</v>
      </c>
      <c r="AS264" s="44">
        <v>-26.988545126913564</v>
      </c>
      <c r="AT264" s="44">
        <v>16.728458114067269</v>
      </c>
      <c r="AU264" s="44">
        <v>30.313963410080724</v>
      </c>
      <c r="AV264" s="44">
        <v>14.304092291238412</v>
      </c>
      <c r="AW264" s="44">
        <v>23.264929769455712</v>
      </c>
      <c r="AX264" s="44">
        <v>-7.8471242941441366</v>
      </c>
      <c r="AY264" s="44">
        <v>6.6815364508630681</v>
      </c>
      <c r="AZ264" s="44">
        <v>1.630832895362766</v>
      </c>
      <c r="BA264" s="44">
        <v>2.0318849640512449</v>
      </c>
      <c r="BB264" s="44">
        <v>6.0657923855963025</v>
      </c>
      <c r="BC264" s="44">
        <v>2.1652636706897432</v>
      </c>
      <c r="BD264" s="44">
        <v>9.3435459321451262</v>
      </c>
      <c r="BE264" s="44">
        <v>-10.348071495766686</v>
      </c>
      <c r="BF264" s="44">
        <v>-14.388494442181255</v>
      </c>
      <c r="BG264" s="44">
        <v>-2.5026921661642887</v>
      </c>
      <c r="BH264" s="44">
        <v>7.3157453076992285</v>
      </c>
      <c r="BI264" s="44">
        <v>-24.362175298624599</v>
      </c>
      <c r="BJ264" s="44">
        <v>2.0177627103511009</v>
      </c>
      <c r="BK264" s="44">
        <v>27.981172879644099</v>
      </c>
      <c r="BL264" s="44">
        <v>-7.4817969039341126</v>
      </c>
      <c r="BM264" s="44">
        <v>-17.152495616958131</v>
      </c>
      <c r="BN264" s="44">
        <v>-28.175875616157786</v>
      </c>
      <c r="BO264" s="44">
        <v>2.5093575366214482</v>
      </c>
      <c r="BP264" s="44">
        <v>10.137710039886683</v>
      </c>
      <c r="BQ264" s="44">
        <v>-22.033651304440383</v>
      </c>
      <c r="BR264" s="44">
        <v>7.1336817458730106</v>
      </c>
      <c r="BS264" s="44">
        <v>31.027792459332225</v>
      </c>
      <c r="BT264" s="44">
        <v>-4.8573619541597779</v>
      </c>
      <c r="BU264" s="44">
        <v>-13.322221395783917</v>
      </c>
      <c r="BV264" s="44">
        <v>-28.033874189005147</v>
      </c>
      <c r="BW264" s="44">
        <v>7.0878989027066019</v>
      </c>
      <c r="BX264" s="44">
        <v>1.0260331414245163</v>
      </c>
      <c r="BY264" s="44">
        <v>-0.49287188417763395</v>
      </c>
      <c r="BZ264" s="44">
        <v>-0.30807971529341882</v>
      </c>
      <c r="CA264" s="44">
        <v>3.2868793834443615</v>
      </c>
      <c r="CB264" s="44">
        <v>1.3735336599106198</v>
      </c>
      <c r="CC264" s="44">
        <v>-0.21123080750470125</v>
      </c>
      <c r="CD264" s="44">
        <v>-2.3986982314585732</v>
      </c>
      <c r="CE264" s="44">
        <v>-0.22349926349613719</v>
      </c>
      <c r="CF264" s="44">
        <v>12.301168625612869</v>
      </c>
      <c r="CG264" s="44">
        <v>-6.4047154191557407</v>
      </c>
      <c r="CH264" s="44">
        <v>-5.0585608558132031E-2</v>
      </c>
      <c r="CI264" s="44">
        <v>14.630306194536876</v>
      </c>
      <c r="CJ264" s="44">
        <v>0.96702989056061039</v>
      </c>
      <c r="CK264" s="44">
        <v>7.1949160865897518E-2</v>
      </c>
      <c r="CL264" s="44">
        <v>2.8810338129973125</v>
      </c>
      <c r="CM264" s="44">
        <v>0.20615059436604796</v>
      </c>
      <c r="CN264" s="44">
        <v>1.802039809081007</v>
      </c>
      <c r="CO264" s="44">
        <v>0.21403530728940895</v>
      </c>
      <c r="CP264" s="44">
        <v>9.8356560359991629E-2</v>
      </c>
      <c r="CQ264" s="44">
        <v>1.3714893496582976</v>
      </c>
      <c r="CR264" s="44">
        <v>1.6748730413108712</v>
      </c>
      <c r="CS264" s="44">
        <v>-0.10020379554747576</v>
      </c>
      <c r="CT264" s="44">
        <v>-1.3282497956893158</v>
      </c>
      <c r="CU264" s="44">
        <v>-0.12826085830077069</v>
      </c>
      <c r="CV264" s="44">
        <v>9.7823653859803361</v>
      </c>
      <c r="CW264" s="44">
        <v>-5.4548609633489251</v>
      </c>
      <c r="CX264" s="44">
        <v>-0.10687041078640606</v>
      </c>
      <c r="CY264" s="44">
        <v>15.174912483674127</v>
      </c>
      <c r="CZ264" s="44">
        <v>-0.69499022415325806</v>
      </c>
      <c r="DA264" s="44">
        <v>-8.6609482803551505E-2</v>
      </c>
      <c r="DB264" s="44">
        <v>0.81278530652690451</v>
      </c>
      <c r="DC264" s="44">
        <v>0.13799867687144349</v>
      </c>
      <c r="DD264" s="45">
        <v>1977</v>
      </c>
      <c r="DE264" s="45">
        <v>12185</v>
      </c>
      <c r="DF264" s="44">
        <v>-29.24123120973514</v>
      </c>
      <c r="DG264" s="44">
        <v>-30.159912879004992</v>
      </c>
      <c r="DH264" s="45">
        <v>6757</v>
      </c>
      <c r="DI264" s="45">
        <v>46617</v>
      </c>
      <c r="DJ264" s="44">
        <v>-23.873366381252815</v>
      </c>
      <c r="DK264" s="44">
        <v>-27.125638981381606</v>
      </c>
    </row>
    <row r="265" spans="1:115" x14ac:dyDescent="0.2">
      <c r="A265" s="42">
        <v>2020</v>
      </c>
      <c r="B265" s="42" t="s">
        <v>169</v>
      </c>
      <c r="C265" s="42" t="s">
        <v>174</v>
      </c>
      <c r="D265" s="43">
        <v>100.64779179371692</v>
      </c>
      <c r="E265" s="43">
        <v>93.688524590163937</v>
      </c>
      <c r="F265" s="43">
        <v>111.40453427304064</v>
      </c>
      <c r="G265" s="43">
        <v>105.16363157952439</v>
      </c>
      <c r="H265" s="43">
        <v>105.69546151226155</v>
      </c>
      <c r="I265" s="43">
        <v>80</v>
      </c>
      <c r="J265" s="43">
        <v>68.473375243175923</v>
      </c>
      <c r="K265" s="43">
        <v>99.145637354207494</v>
      </c>
      <c r="L265" s="43">
        <v>116.07092299998259</v>
      </c>
      <c r="M265" s="43">
        <v>108.54039987245912</v>
      </c>
      <c r="N265" s="43">
        <v>153.86463790615989</v>
      </c>
      <c r="O265" s="43">
        <v>117.74217917946773</v>
      </c>
      <c r="P265" s="43">
        <v>124.00876911133101</v>
      </c>
      <c r="Q265" s="43">
        <v>113.68998242156974</v>
      </c>
      <c r="R265" s="43">
        <v>91.658781594211277</v>
      </c>
      <c r="S265" s="43">
        <v>107.62508251311058</v>
      </c>
      <c r="T265" s="43">
        <v>119.47923313978472</v>
      </c>
      <c r="U265" s="43">
        <v>113.30568601791533</v>
      </c>
      <c r="V265" s="43">
        <v>161.934388768704</v>
      </c>
      <c r="W265" s="43">
        <v>120.27353823777946</v>
      </c>
      <c r="X265" s="43">
        <v>128.83278159366554</v>
      </c>
      <c r="Y265" s="43">
        <v>121.27382652206397</v>
      </c>
      <c r="Z265" s="43">
        <v>90.72832220102535</v>
      </c>
      <c r="AA265" s="43">
        <v>114.13549854830237</v>
      </c>
      <c r="AB265" s="44">
        <v>1.7635806855963665</v>
      </c>
      <c r="AC265" s="44">
        <v>-7.4493927125506065</v>
      </c>
      <c r="AD265" s="44">
        <v>10.232063019832637</v>
      </c>
      <c r="AE265" s="44">
        <v>6.0104506511763578</v>
      </c>
      <c r="AF265" s="44">
        <v>8.2227162754201046</v>
      </c>
      <c r="AG265" s="44">
        <v>-12.903225806451612</v>
      </c>
      <c r="AH265" s="44">
        <v>-28.164031195637307</v>
      </c>
      <c r="AI265" s="44">
        <v>-3.3456075753327319</v>
      </c>
      <c r="AJ265" s="44">
        <v>17.75168651441701</v>
      </c>
      <c r="AK265" s="44">
        <v>-4.7177826213596337</v>
      </c>
      <c r="AL265" s="44">
        <v>53.735624711320028</v>
      </c>
      <c r="AM265" s="44">
        <v>25.11730343242067</v>
      </c>
      <c r="AN265" s="44">
        <v>33.463227404014773</v>
      </c>
      <c r="AO265" s="44">
        <v>46.044601423118728</v>
      </c>
      <c r="AP265" s="44">
        <v>-0.42189141985817802</v>
      </c>
      <c r="AQ265" s="44">
        <v>10.959120026582681</v>
      </c>
      <c r="AR265" s="44">
        <v>20.418352323105893</v>
      </c>
      <c r="AS265" s="44">
        <v>-0.97676130318989918</v>
      </c>
      <c r="AT265" s="44">
        <v>59.983295110656101</v>
      </c>
      <c r="AU265" s="44">
        <v>26.750208161483368</v>
      </c>
      <c r="AV265" s="44">
        <v>38.168472426226032</v>
      </c>
      <c r="AW265" s="44">
        <v>55.486470732388661</v>
      </c>
      <c r="AX265" s="44">
        <v>-1.5282488461181853</v>
      </c>
      <c r="AY265" s="44">
        <v>16.793138097664141</v>
      </c>
      <c r="AZ265" s="44">
        <v>1.6456500631194304</v>
      </c>
      <c r="BA265" s="44">
        <v>0.95088626292465506</v>
      </c>
      <c r="BB265" s="44">
        <v>6.5346136149188494</v>
      </c>
      <c r="BC265" s="44">
        <v>2.5936207714230664</v>
      </c>
      <c r="BD265" s="44">
        <v>9.2188806865704187</v>
      </c>
      <c r="BE265" s="44">
        <v>-10.614995787700076</v>
      </c>
      <c r="BF265" s="44">
        <v>-15.908860475501207</v>
      </c>
      <c r="BG265" s="44">
        <v>-2.5993773080096094</v>
      </c>
      <c r="BH265" s="44">
        <v>8.5427138971743144</v>
      </c>
      <c r="BI265" s="44">
        <v>-21.71595041296024</v>
      </c>
      <c r="BJ265" s="44">
        <v>7.8891827818790894</v>
      </c>
      <c r="BK265" s="44">
        <v>27.661329602620199</v>
      </c>
      <c r="BL265" s="44">
        <v>-2.9726709775655058</v>
      </c>
      <c r="BM265" s="44">
        <v>-10.91793398662897</v>
      </c>
      <c r="BN265" s="44">
        <v>-24.681989477935641</v>
      </c>
      <c r="BO265" s="44">
        <v>3.4268017569437426</v>
      </c>
      <c r="BP265" s="44">
        <v>11.358652626666178</v>
      </c>
      <c r="BQ265" s="44">
        <v>-19.17424868392753</v>
      </c>
      <c r="BR265" s="44">
        <v>13.243637210987913</v>
      </c>
      <c r="BS265" s="44">
        <v>30.544451971518182</v>
      </c>
      <c r="BT265" s="44">
        <v>-8.8710437422545585E-2</v>
      </c>
      <c r="BU265" s="44">
        <v>-6.4827885805751384</v>
      </c>
      <c r="BV265" s="44">
        <v>-24.687758848083195</v>
      </c>
      <c r="BW265" s="44">
        <v>8.1543175055000194</v>
      </c>
      <c r="BX265" s="44">
        <v>1.4168869652128111</v>
      </c>
      <c r="BY265" s="44">
        <v>-0.59357075566787509</v>
      </c>
      <c r="BZ265" s="44">
        <v>-0.18092946830082079</v>
      </c>
      <c r="CA265" s="44">
        <v>3.7305602869663792</v>
      </c>
      <c r="CB265" s="44">
        <v>1.3573410111688349</v>
      </c>
      <c r="CC265" s="44">
        <v>-0.1212671436310717</v>
      </c>
      <c r="CD265" s="44">
        <v>-2.5997287311197677</v>
      </c>
      <c r="CE265" s="44">
        <v>-0.17551823420286822</v>
      </c>
      <c r="CF265" s="44">
        <v>21.147521918960496</v>
      </c>
      <c r="CG265" s="44">
        <v>-0.20687490811850243</v>
      </c>
      <c r="CH265" s="44">
        <v>2.3185091083297662</v>
      </c>
      <c r="CI265" s="44">
        <v>12.587274087020424</v>
      </c>
      <c r="CJ265" s="44">
        <v>2.8396210750853799</v>
      </c>
      <c r="CK265" s="44">
        <v>0.1876803438638795</v>
      </c>
      <c r="CL265" s="44">
        <v>3.009463878245934</v>
      </c>
      <c r="CM265" s="44">
        <v>0.41184833453361608</v>
      </c>
      <c r="CN265" s="44">
        <v>1.7574233953914491</v>
      </c>
      <c r="CO265" s="44">
        <v>0.12380406212906378</v>
      </c>
      <c r="CP265" s="44">
        <v>6.7130138635700262E-2</v>
      </c>
      <c r="CQ265" s="44">
        <v>1.633911225124298</v>
      </c>
      <c r="CR265" s="44">
        <v>1.6357789588202143</v>
      </c>
      <c r="CS265" s="44">
        <v>-0.10245853417577676</v>
      </c>
      <c r="CT265" s="44">
        <v>-1.4673329054340061</v>
      </c>
      <c r="CU265" s="44">
        <v>-0.13340954970804411</v>
      </c>
      <c r="CV265" s="44">
        <v>11.105478675574236</v>
      </c>
      <c r="CW265" s="44">
        <v>-4.8424023373620262</v>
      </c>
      <c r="CX265" s="44">
        <v>0.17617999981714136</v>
      </c>
      <c r="CY265" s="44">
        <v>14.870048832387331</v>
      </c>
      <c r="CZ265" s="44">
        <v>-0.2824885221771416</v>
      </c>
      <c r="DA265" s="44">
        <v>-5.4611723310674154E-2</v>
      </c>
      <c r="DB265" s="44">
        <v>1.0687945209329843</v>
      </c>
      <c r="DC265" s="44">
        <v>0.16995790528661842</v>
      </c>
      <c r="DD265" s="45">
        <v>2516</v>
      </c>
      <c r="DE265" s="45">
        <v>14701</v>
      </c>
      <c r="DF265" s="44">
        <v>-5.1996985681989401</v>
      </c>
      <c r="DG265" s="44">
        <v>-26.864335107706083</v>
      </c>
      <c r="DH265" s="45">
        <v>9471</v>
      </c>
      <c r="DI265" s="45">
        <v>56088</v>
      </c>
      <c r="DJ265" s="44">
        <v>21.594556425728584</v>
      </c>
      <c r="DK265" s="44">
        <v>-21.837286434961957</v>
      </c>
    </row>
    <row r="266" spans="1:115" x14ac:dyDescent="0.2">
      <c r="A266" s="42">
        <v>2020</v>
      </c>
      <c r="B266" s="42" t="s">
        <v>170</v>
      </c>
      <c r="C266" s="42" t="s">
        <v>174</v>
      </c>
      <c r="D266" s="43">
        <v>102.85638240844735</v>
      </c>
      <c r="E266" s="43">
        <v>95.081967213114751</v>
      </c>
      <c r="F266" s="43">
        <v>112.82463224561097</v>
      </c>
      <c r="G266" s="43">
        <v>107.37389130696955</v>
      </c>
      <c r="H266" s="43">
        <v>106.77473603542234</v>
      </c>
      <c r="I266" s="43">
        <v>102.96296296296296</v>
      </c>
      <c r="J266" s="43">
        <v>72.52193435297734</v>
      </c>
      <c r="K266" s="43">
        <v>100.0629530366985</v>
      </c>
      <c r="L266" s="43">
        <v>126.26319250776345</v>
      </c>
      <c r="M266" s="43">
        <v>112.07074405010155</v>
      </c>
      <c r="N266" s="43">
        <v>142.32314718637079</v>
      </c>
      <c r="O266" s="43">
        <v>131.31992110961559</v>
      </c>
      <c r="P266" s="43">
        <v>131.02546152306797</v>
      </c>
      <c r="Q266" s="43">
        <v>191.51019126555403</v>
      </c>
      <c r="R266" s="43">
        <v>116.52541014442728</v>
      </c>
      <c r="S266" s="43">
        <v>108.18698654279993</v>
      </c>
      <c r="T266" s="43">
        <v>130.10579089497443</v>
      </c>
      <c r="U266" s="43">
        <v>117.35819360549084</v>
      </c>
      <c r="V266" s="43">
        <v>150.59107794959976</v>
      </c>
      <c r="W266" s="43">
        <v>134.15301883242989</v>
      </c>
      <c r="X266" s="43">
        <v>137.01447677665675</v>
      </c>
      <c r="Y266" s="43">
        <v>207.61898927307968</v>
      </c>
      <c r="Z266" s="43">
        <v>115.61510243084851</v>
      </c>
      <c r="AA266" s="43">
        <v>114.67657706153291</v>
      </c>
      <c r="AB266" s="44">
        <v>3.4876575805009358</v>
      </c>
      <c r="AC266" s="44">
        <v>-6.2247372675828689</v>
      </c>
      <c r="AD266" s="44">
        <v>10.563825750994571</v>
      </c>
      <c r="AE266" s="44">
        <v>8.5133823509858875</v>
      </c>
      <c r="AF266" s="44">
        <v>8.101380402806079</v>
      </c>
      <c r="AG266" s="44">
        <v>2.2058823529411908</v>
      </c>
      <c r="AH266" s="44">
        <v>-26.388547438491639</v>
      </c>
      <c r="AI266" s="44">
        <v>-2.0494401019091724</v>
      </c>
      <c r="AJ266" s="44">
        <v>18.060928840443658</v>
      </c>
      <c r="AK266" s="44">
        <v>-12.782940944020105</v>
      </c>
      <c r="AL266" s="44">
        <v>30.684155100640709</v>
      </c>
      <c r="AM266" s="44">
        <v>30.227033115728275</v>
      </c>
      <c r="AN266" s="44">
        <v>30.101883403517071</v>
      </c>
      <c r="AO266" s="44">
        <v>127.16707806710765</v>
      </c>
      <c r="AP266" s="44">
        <v>20.130058334658084</v>
      </c>
      <c r="AQ266" s="44">
        <v>12.212207535301612</v>
      </c>
      <c r="AR266" s="44">
        <v>20.703457016038573</v>
      </c>
      <c r="AS266" s="44">
        <v>-9.3004177267137944</v>
      </c>
      <c r="AT266" s="44">
        <v>35.972112173465611</v>
      </c>
      <c r="AU266" s="44">
        <v>31.915648590344659</v>
      </c>
      <c r="AV266" s="44">
        <v>35.353896530789619</v>
      </c>
      <c r="AW266" s="44">
        <v>144.67523145349949</v>
      </c>
      <c r="AX266" s="44">
        <v>19.008652591656585</v>
      </c>
      <c r="AY266" s="44">
        <v>17.683298178970318</v>
      </c>
      <c r="AZ266" s="44">
        <v>1.8314261216300753</v>
      </c>
      <c r="BA266" s="44">
        <v>0.2154279559201111</v>
      </c>
      <c r="BB266" s="44">
        <v>6.9457053482345099</v>
      </c>
      <c r="BC266" s="44">
        <v>3.1856331376053371</v>
      </c>
      <c r="BD266" s="44">
        <v>9.1058861216711371</v>
      </c>
      <c r="BE266" s="44">
        <v>-9.2970521541950077</v>
      </c>
      <c r="BF266" s="44">
        <v>-16.981906620813604</v>
      </c>
      <c r="BG266" s="44">
        <v>-2.5429970108974853</v>
      </c>
      <c r="BH266" s="44">
        <v>9.6195057426470498</v>
      </c>
      <c r="BI266" s="44">
        <v>-20.537629093954489</v>
      </c>
      <c r="BJ266" s="44">
        <v>10.395541677673226</v>
      </c>
      <c r="BK266" s="44">
        <v>27.935558847599861</v>
      </c>
      <c r="BL266" s="44">
        <v>0.5542466925633649</v>
      </c>
      <c r="BM266" s="44">
        <v>2.4105811925323684</v>
      </c>
      <c r="BN266" s="44">
        <v>-19.433466172925971</v>
      </c>
      <c r="BO266" s="44">
        <v>4.2825998115361585</v>
      </c>
      <c r="BP266" s="44">
        <v>12.426529799007756</v>
      </c>
      <c r="BQ266" s="44">
        <v>-17.859869735092026</v>
      </c>
      <c r="BR266" s="44">
        <v>15.795876144531707</v>
      </c>
      <c r="BS266" s="44">
        <v>30.692565061852296</v>
      </c>
      <c r="BT266" s="44">
        <v>3.7178032748066858</v>
      </c>
      <c r="BU266" s="44">
        <v>8.2680469065053543</v>
      </c>
      <c r="BV266" s="44">
        <v>-19.554635289876611</v>
      </c>
      <c r="BW266" s="44">
        <v>9.0952772428411155</v>
      </c>
      <c r="BX266" s="44">
        <v>2.2616578816127109</v>
      </c>
      <c r="BY266" s="44">
        <v>-0.48177393415909359</v>
      </c>
      <c r="BZ266" s="44">
        <v>-0.15902949657311155</v>
      </c>
      <c r="CA266" s="44">
        <v>4.0911164836569451</v>
      </c>
      <c r="CB266" s="44">
        <v>1.447434846048161</v>
      </c>
      <c r="CC266" s="44">
        <v>1.901739213785868E-2</v>
      </c>
      <c r="CD266" s="44">
        <v>-2.5399465348854569</v>
      </c>
      <c r="CE266" s="44">
        <v>-0.11516087461259264</v>
      </c>
      <c r="CF266" s="44">
        <v>21.17350916000213</v>
      </c>
      <c r="CG266" s="44">
        <v>-3.1511388923666153</v>
      </c>
      <c r="CH266" s="44">
        <v>0.7096194320813588</v>
      </c>
      <c r="CI266" s="44">
        <v>15.253448761760239</v>
      </c>
      <c r="CJ266" s="44">
        <v>2.4878047496395421</v>
      </c>
      <c r="CK266" s="44">
        <v>0.51642062009062251</v>
      </c>
      <c r="CL266" s="44">
        <v>4.9678310043037914</v>
      </c>
      <c r="CM266" s="44">
        <v>0.38952348449319329</v>
      </c>
      <c r="CN266" s="44">
        <v>1.8047112675518628</v>
      </c>
      <c r="CO266" s="44">
        <v>6.2701383921007936E-2</v>
      </c>
      <c r="CP266" s="44">
        <v>3.9807311619771413E-2</v>
      </c>
      <c r="CQ266" s="44">
        <v>1.8847204253602512</v>
      </c>
      <c r="CR266" s="44">
        <v>1.6170132411192932</v>
      </c>
      <c r="CS266" s="44">
        <v>-9.0213215641448449E-2</v>
      </c>
      <c r="CT266" s="44">
        <v>-1.5777302805982318</v>
      </c>
      <c r="CU266" s="44">
        <v>-0.1315875982287808</v>
      </c>
      <c r="CV266" s="44">
        <v>12.183011077897818</v>
      </c>
      <c r="CW266" s="44">
        <v>-4.6553934224815556</v>
      </c>
      <c r="CX266" s="44">
        <v>0.22503521950605948</v>
      </c>
      <c r="CY266" s="44">
        <v>14.855987467295281</v>
      </c>
      <c r="CZ266" s="44">
        <v>3.1161778163688057E-2</v>
      </c>
      <c r="DA266" s="44">
        <v>1.0088895420135578E-2</v>
      </c>
      <c r="DB266" s="44">
        <v>1.5228180526794513</v>
      </c>
      <c r="DC266" s="44">
        <v>0.19331308731476088</v>
      </c>
      <c r="DD266" s="45">
        <v>3356</v>
      </c>
      <c r="DE266" s="45">
        <v>18057</v>
      </c>
      <c r="DF266" s="44">
        <v>22.169639606843837</v>
      </c>
      <c r="DG266" s="44">
        <v>-20.969012605042014</v>
      </c>
      <c r="DH266" s="45">
        <v>9240</v>
      </c>
      <c r="DI266" s="45">
        <v>65328</v>
      </c>
      <c r="DJ266" s="44">
        <v>11.891499152337136</v>
      </c>
      <c r="DK266" s="44">
        <v>-18.356328734253147</v>
      </c>
    </row>
    <row r="267" spans="1:115" x14ac:dyDescent="0.2">
      <c r="A267" s="42">
        <v>2020</v>
      </c>
      <c r="B267" s="42" t="s">
        <v>171</v>
      </c>
      <c r="C267" s="42" t="s">
        <v>174</v>
      </c>
      <c r="D267" s="43">
        <v>105.98490592433937</v>
      </c>
      <c r="E267" s="43">
        <v>96.639344262295083</v>
      </c>
      <c r="F267" s="43">
        <v>115.16133890901339</v>
      </c>
      <c r="G267" s="43">
        <v>110.71296225235992</v>
      </c>
      <c r="H267" s="43">
        <v>107.47722241144415</v>
      </c>
      <c r="I267" s="43">
        <v>128.14814814814815</v>
      </c>
      <c r="J267" s="43">
        <v>79.685629602487879</v>
      </c>
      <c r="K267" s="43">
        <v>100.16008057968457</v>
      </c>
      <c r="L267" s="43">
        <v>156.07218421416144</v>
      </c>
      <c r="M267" s="43">
        <v>101.90694750702266</v>
      </c>
      <c r="N267" s="43">
        <v>149.07294210865672</v>
      </c>
      <c r="O267" s="43">
        <v>183.23709772817668</v>
      </c>
      <c r="P267" s="43">
        <v>142.48775191608175</v>
      </c>
      <c r="Q267" s="43">
        <v>195.19094494204396</v>
      </c>
      <c r="R267" s="43">
        <v>159.37342965353844</v>
      </c>
      <c r="S267" s="43">
        <v>107.41903360624403</v>
      </c>
      <c r="T267" s="43">
        <v>157.15850560384251</v>
      </c>
      <c r="U267" s="43">
        <v>107.05485138303479</v>
      </c>
      <c r="V267" s="43">
        <v>157.69117280040911</v>
      </c>
      <c r="W267" s="43">
        <v>181.79353381850402</v>
      </c>
      <c r="X267" s="43">
        <v>148.19441574292122</v>
      </c>
      <c r="Y267" s="43">
        <v>211.15071046348049</v>
      </c>
      <c r="Z267" s="43">
        <v>152.30982768515452</v>
      </c>
      <c r="AA267" s="43">
        <v>113.99992433451736</v>
      </c>
      <c r="AB267" s="44">
        <v>1.470119313711904</v>
      </c>
      <c r="AC267" s="44">
        <v>-8.3203732503888013</v>
      </c>
      <c r="AD267" s="44">
        <v>14.236318621890231</v>
      </c>
      <c r="AE267" s="44">
        <v>7.8056341997719603</v>
      </c>
      <c r="AF267" s="44">
        <v>-2.6802752558838683</v>
      </c>
      <c r="AG267" s="44">
        <v>23.571428571428577</v>
      </c>
      <c r="AH267" s="44">
        <v>-25.274302886295331</v>
      </c>
      <c r="AI267" s="44">
        <v>-2.1920118035525515</v>
      </c>
      <c r="AJ267" s="44">
        <v>32.384803186910702</v>
      </c>
      <c r="AK267" s="44">
        <v>-11.9451686943707</v>
      </c>
      <c r="AL267" s="44">
        <v>50.141351051182248</v>
      </c>
      <c r="AM267" s="44">
        <v>53.712959743778768</v>
      </c>
      <c r="AN267" s="44">
        <v>10.478207093889512</v>
      </c>
      <c r="AO267" s="44">
        <v>69.587801294517249</v>
      </c>
      <c r="AP267" s="44">
        <v>29.502606126227306</v>
      </c>
      <c r="AQ267" s="44">
        <v>12.103920714216866</v>
      </c>
      <c r="AR267" s="44">
        <v>32.317958270977762</v>
      </c>
      <c r="AS267" s="44">
        <v>-8.2833782191756189</v>
      </c>
      <c r="AT267" s="44">
        <v>55.914083577341891</v>
      </c>
      <c r="AU267" s="44">
        <v>51.493016054812244</v>
      </c>
      <c r="AV267" s="44">
        <v>14.114403713354108</v>
      </c>
      <c r="AW267" s="44">
        <v>81.968169642892732</v>
      </c>
      <c r="AX267" s="44">
        <v>23.453896574269727</v>
      </c>
      <c r="AY267" s="44">
        <v>17.473393276193882</v>
      </c>
      <c r="AZ267" s="44">
        <v>1.7968013614238387</v>
      </c>
      <c r="BA267" s="44">
        <v>-0.60651441407714168</v>
      </c>
      <c r="BB267" s="44">
        <v>7.6132628211647679</v>
      </c>
      <c r="BC267" s="44">
        <v>3.6200659420351222</v>
      </c>
      <c r="BD267" s="44">
        <v>7.9087483737581232</v>
      </c>
      <c r="BE267" s="44">
        <v>-6.1517429938482637</v>
      </c>
      <c r="BF267" s="44">
        <v>-17.80925552758741</v>
      </c>
      <c r="BG267" s="44">
        <v>-2.5102876618191772</v>
      </c>
      <c r="BH267" s="44">
        <v>12.143723039761035</v>
      </c>
      <c r="BI267" s="44">
        <v>-19.625219542451244</v>
      </c>
      <c r="BJ267" s="44">
        <v>14.016747264730366</v>
      </c>
      <c r="BK267" s="44">
        <v>30.827209986413639</v>
      </c>
      <c r="BL267" s="44">
        <v>1.7466467359080751</v>
      </c>
      <c r="BM267" s="44">
        <v>10.232499966194354</v>
      </c>
      <c r="BN267" s="44">
        <v>-13.102468833253155</v>
      </c>
      <c r="BO267" s="44">
        <v>4.9729705742367791</v>
      </c>
      <c r="BP267" s="44">
        <v>14.651129475092217</v>
      </c>
      <c r="BQ267" s="44">
        <v>-16.83317597503482</v>
      </c>
      <c r="BR267" s="44">
        <v>19.527243546537477</v>
      </c>
      <c r="BS267" s="44">
        <v>33.04407510299059</v>
      </c>
      <c r="BT267" s="44">
        <v>4.9768130920303522</v>
      </c>
      <c r="BU267" s="44">
        <v>16.945112228647631</v>
      </c>
      <c r="BV267" s="44">
        <v>-13.971373589071256</v>
      </c>
      <c r="BW267" s="44">
        <v>9.8454121315193035</v>
      </c>
      <c r="BX267" s="44">
        <v>0.7217776892330392</v>
      </c>
      <c r="BY267" s="44">
        <v>-0.59086142878236037</v>
      </c>
      <c r="BZ267" s="44">
        <v>6.0291982528814077E-2</v>
      </c>
      <c r="CA267" s="44">
        <v>3.4343820547974979</v>
      </c>
      <c r="CB267" s="44">
        <v>-0.35873729604643545</v>
      </c>
      <c r="CC267" s="44">
        <v>0.17484674933355596</v>
      </c>
      <c r="CD267" s="44">
        <v>-1.900169900988711</v>
      </c>
      <c r="CE267" s="44">
        <v>-9.7974471609322086E-2</v>
      </c>
      <c r="CF267" s="44">
        <v>37.754729870250557</v>
      </c>
      <c r="CG267" s="44">
        <v>-1.8334070476554876</v>
      </c>
      <c r="CH267" s="44">
        <v>1.6590657733181544</v>
      </c>
      <c r="CI267" s="44">
        <v>29.613762783366333</v>
      </c>
      <c r="CJ267" s="44">
        <v>0.97363115340858031</v>
      </c>
      <c r="CK267" s="44">
        <v>0.35413160228517315</v>
      </c>
      <c r="CL267" s="44">
        <v>6.655449879247767</v>
      </c>
      <c r="CM267" s="44">
        <v>0.33209572628004169</v>
      </c>
      <c r="CN267" s="44">
        <v>1.7088706853555933</v>
      </c>
      <c r="CO267" s="44">
        <v>0</v>
      </c>
      <c r="CP267" s="44">
        <v>4.1757349270785352E-2</v>
      </c>
      <c r="CQ267" s="44">
        <v>2.0326508482443089</v>
      </c>
      <c r="CR267" s="44">
        <v>1.4269440723466471</v>
      </c>
      <c r="CS267" s="44">
        <v>-6.4760344203211334E-2</v>
      </c>
      <c r="CT267" s="44">
        <v>-1.6046091276249554</v>
      </c>
      <c r="CU267" s="44">
        <v>-0.12311211267798126</v>
      </c>
      <c r="CV267" s="44">
        <v>14.982899906640208</v>
      </c>
      <c r="CW267" s="44">
        <v>-4.343857823857431</v>
      </c>
      <c r="CX267" s="44">
        <v>0.38276063605190785</v>
      </c>
      <c r="CY267" s="44">
        <v>16.476323502841332</v>
      </c>
      <c r="CZ267" s="44">
        <v>0.13484800303083808</v>
      </c>
      <c r="DA267" s="44">
        <v>4.7939211283192035E-2</v>
      </c>
      <c r="DB267" s="44">
        <v>2.0763479655032806</v>
      </c>
      <c r="DC267" s="44">
        <v>0.20853841178708929</v>
      </c>
      <c r="DD267" s="45">
        <v>3584</v>
      </c>
      <c r="DE267" s="45">
        <v>21641</v>
      </c>
      <c r="DF267" s="44">
        <v>19.109338650714513</v>
      </c>
      <c r="DG267" s="44">
        <v>-16.305062458908615</v>
      </c>
      <c r="DH267" s="45">
        <v>7948</v>
      </c>
      <c r="DI267" s="45">
        <v>73276</v>
      </c>
      <c r="DJ267" s="44">
        <v>4.3455428646448802</v>
      </c>
      <c r="DK267" s="44">
        <v>-16.383097691508908</v>
      </c>
    </row>
    <row r="268" spans="1:115" x14ac:dyDescent="0.2">
      <c r="A268" s="42">
        <v>2020</v>
      </c>
      <c r="B268" s="42" t="s">
        <v>172</v>
      </c>
      <c r="C268" s="42" t="s">
        <v>174</v>
      </c>
      <c r="D268" s="43">
        <v>111.96765932539985</v>
      </c>
      <c r="E268" s="43">
        <v>97.868852459016395</v>
      </c>
      <c r="F268" s="43">
        <v>115.79392800554911</v>
      </c>
      <c r="G268" s="43">
        <v>117.71474931751651</v>
      </c>
      <c r="H268" s="43">
        <v>108.8215258855586</v>
      </c>
      <c r="I268" s="43">
        <v>134.81481481481481</v>
      </c>
      <c r="J268" s="43">
        <v>97.025684657675015</v>
      </c>
      <c r="K268" s="43">
        <v>99.6312750686198</v>
      </c>
      <c r="L268" s="43">
        <v>149.43074423817453</v>
      </c>
      <c r="M268" s="43">
        <v>92.006942600636393</v>
      </c>
      <c r="N268" s="43">
        <v>155.07460837436537</v>
      </c>
      <c r="O268" s="43">
        <v>159.73137899124231</v>
      </c>
      <c r="P268" s="43">
        <v>140.39516607568333</v>
      </c>
      <c r="Q268" s="43">
        <v>325.64729471650008</v>
      </c>
      <c r="R268" s="43">
        <v>252.14213400535473</v>
      </c>
      <c r="S268" s="43">
        <v>126.89909796972137</v>
      </c>
      <c r="T268" s="43">
        <v>153.78428573591759</v>
      </c>
      <c r="U268" s="43">
        <v>97.029935992224907</v>
      </c>
      <c r="V268" s="43">
        <v>164.34836677516421</v>
      </c>
      <c r="W268" s="43">
        <v>163.84367874438436</v>
      </c>
      <c r="X268" s="43">
        <v>146.9188679287796</v>
      </c>
      <c r="Y268" s="43">
        <v>354.63485553928535</v>
      </c>
      <c r="Z268" s="43">
        <v>246.99741718183654</v>
      </c>
      <c r="AA268" s="43">
        <v>134.70541788808788</v>
      </c>
      <c r="AB268" s="44">
        <v>1.7161891866726453</v>
      </c>
      <c r="AC268" s="44">
        <v>-7.0817120622568064</v>
      </c>
      <c r="AD268" s="44">
        <v>16.935378733283237</v>
      </c>
      <c r="AE268" s="44">
        <v>9.1319355507580191</v>
      </c>
      <c r="AF268" s="44">
        <v>-3.4533556191393422</v>
      </c>
      <c r="AG268" s="44">
        <v>15.923566878980889</v>
      </c>
      <c r="AH268" s="44">
        <v>-26.040645903455339</v>
      </c>
      <c r="AI268" s="44">
        <v>-1.5043209219792297</v>
      </c>
      <c r="AJ268" s="44">
        <v>9.2701484443874484</v>
      </c>
      <c r="AK268" s="44">
        <v>-16.449163533007937</v>
      </c>
      <c r="AL268" s="44">
        <v>40.688586199131471</v>
      </c>
      <c r="AM268" s="44">
        <v>16.307372104004525</v>
      </c>
      <c r="AN268" s="44">
        <v>10.901777131295297</v>
      </c>
      <c r="AO268" s="44">
        <v>53.965563037710474</v>
      </c>
      <c r="AP268" s="44">
        <v>1.3634208054179808</v>
      </c>
      <c r="AQ268" s="44">
        <v>10.89747993918575</v>
      </c>
      <c r="AR268" s="44">
        <v>11.455042319795217</v>
      </c>
      <c r="AS268" s="44">
        <v>-12.79064678004438</v>
      </c>
      <c r="AT268" s="44">
        <v>45.977869840872401</v>
      </c>
      <c r="AU268" s="44">
        <v>18.281433270723511</v>
      </c>
      <c r="AV268" s="44">
        <v>15.133060660292275</v>
      </c>
      <c r="AW268" s="44">
        <v>65.393639794159824</v>
      </c>
      <c r="AX268" s="44">
        <v>-1.0571620995333042</v>
      </c>
      <c r="AY268" s="44">
        <v>15.982552633962266</v>
      </c>
      <c r="AZ268" s="44">
        <v>1.7894066384269269</v>
      </c>
      <c r="BA268" s="44">
        <v>-1.1748633879781534</v>
      </c>
      <c r="BB268" s="44">
        <v>8.3825227537877023</v>
      </c>
      <c r="BC268" s="44">
        <v>4.1155123833748197</v>
      </c>
      <c r="BD268" s="44">
        <v>6.8415254598092945</v>
      </c>
      <c r="BE268" s="44">
        <v>-4.012345679012352</v>
      </c>
      <c r="BF268" s="44">
        <v>-18.709137515312534</v>
      </c>
      <c r="BG268" s="44">
        <v>-2.4254905841664232</v>
      </c>
      <c r="BH268" s="44">
        <v>11.816246904906503</v>
      </c>
      <c r="BI268" s="44">
        <v>-19.33376105710073</v>
      </c>
      <c r="BJ268" s="44">
        <v>16.466676507463518</v>
      </c>
      <c r="BK268" s="44">
        <v>29.165468282992514</v>
      </c>
      <c r="BL268" s="44">
        <v>2.712468388750211</v>
      </c>
      <c r="BM268" s="44">
        <v>17.940692087169442</v>
      </c>
      <c r="BN268" s="44">
        <v>-10.10380303021301</v>
      </c>
      <c r="BO268" s="44">
        <v>5.5379179583263216</v>
      </c>
      <c r="BP268" s="44">
        <v>14.283636022054292</v>
      </c>
      <c r="BQ268" s="44">
        <v>-16.458363015803144</v>
      </c>
      <c r="BR268" s="44">
        <v>22.00885099634753</v>
      </c>
      <c r="BS268" s="44">
        <v>31.339971678569857</v>
      </c>
      <c r="BT268" s="44">
        <v>6.0568275166273944</v>
      </c>
      <c r="BU268" s="44">
        <v>25.602003245169257</v>
      </c>
      <c r="BV268" s="44">
        <v>-11.284825013363431</v>
      </c>
      <c r="BW268" s="44">
        <v>10.439399515285942</v>
      </c>
      <c r="BX268" s="44">
        <v>0.56775554038224429</v>
      </c>
      <c r="BY268" s="44">
        <v>-0.44400786234981815</v>
      </c>
      <c r="BZ268" s="44">
        <v>0.20839164999919071</v>
      </c>
      <c r="CA268" s="44">
        <v>3.61966024963708</v>
      </c>
      <c r="CB268" s="44">
        <v>-0.59722852425045203</v>
      </c>
      <c r="CC268" s="44">
        <v>0.14231021229160803</v>
      </c>
      <c r="CD268" s="44">
        <v>-2.3063435695259411</v>
      </c>
      <c r="CE268" s="44">
        <v>-5.5026615419423608E-2</v>
      </c>
      <c r="CF268" s="44">
        <v>10.611046743870258</v>
      </c>
      <c r="CG268" s="44">
        <v>-3.3061669013912223</v>
      </c>
      <c r="CH268" s="44">
        <v>1.1458582535944748</v>
      </c>
      <c r="CI268" s="44">
        <v>8.0422518790605029</v>
      </c>
      <c r="CJ268" s="44">
        <v>0.8336301551253783</v>
      </c>
      <c r="CK268" s="44">
        <v>0.43406263363395586</v>
      </c>
      <c r="CL268" s="44">
        <v>3.2158784031473573</v>
      </c>
      <c r="CM268" s="44">
        <v>0.24553232069981001</v>
      </c>
      <c r="CN268" s="44">
        <v>1.7001523356664996</v>
      </c>
      <c r="CO268" s="44">
        <v>0</v>
      </c>
      <c r="CP268" s="44">
        <v>5.711108525437604E-2</v>
      </c>
      <c r="CQ268" s="44">
        <v>2.2341717367483702</v>
      </c>
      <c r="CR268" s="44">
        <v>1.2400403154520765</v>
      </c>
      <c r="CS268" s="44">
        <v>-4.1458586459128061E-2</v>
      </c>
      <c r="CT268" s="44">
        <v>-1.6734270028873988</v>
      </c>
      <c r="CU268" s="44">
        <v>-0.11628521244179583</v>
      </c>
      <c r="CV268" s="44">
        <v>14.470749696177544</v>
      </c>
      <c r="CW268" s="44">
        <v>-4.2283456580056313</v>
      </c>
      <c r="CX268" s="44">
        <v>0.46207471321531446</v>
      </c>
      <c r="CY268" s="44">
        <v>15.513326816505412</v>
      </c>
      <c r="CZ268" s="44">
        <v>0.21383749914569031</v>
      </c>
      <c r="DA268" s="44">
        <v>9.1685166522922412E-2</v>
      </c>
      <c r="DB268" s="44">
        <v>2.2054505606315509</v>
      </c>
      <c r="DC268" s="44">
        <v>0.21272059816228697</v>
      </c>
      <c r="DD268" s="45">
        <v>3841</v>
      </c>
      <c r="DE268" s="45">
        <v>25482</v>
      </c>
      <c r="DF268" s="44">
        <v>-5.6497175141242977</v>
      </c>
      <c r="DG268" s="44">
        <v>-14.855653568564552</v>
      </c>
      <c r="DH268" s="45">
        <v>10511</v>
      </c>
      <c r="DI268" s="45">
        <v>83787</v>
      </c>
      <c r="DJ268" s="44">
        <v>9.8557692307692299</v>
      </c>
      <c r="DK268" s="44">
        <v>-13.800269544552012</v>
      </c>
    </row>
    <row r="269" spans="1:115" x14ac:dyDescent="0.2">
      <c r="A269" s="42">
        <v>2021</v>
      </c>
      <c r="B269" s="42" t="s">
        <v>160</v>
      </c>
      <c r="C269" s="42" t="s">
        <v>174</v>
      </c>
      <c r="D269" s="43">
        <v>105.81355091946001</v>
      </c>
      <c r="E269" s="43">
        <v>95.983606557377058</v>
      </c>
      <c r="F269" s="43">
        <v>114.84719602419844</v>
      </c>
      <c r="G269" s="43">
        <v>112.42854480271018</v>
      </c>
      <c r="H269" s="43">
        <v>107.2696696185286</v>
      </c>
      <c r="I269" s="43">
        <v>132.59259259259261</v>
      </c>
      <c r="J269" s="43">
        <v>68.80314743021448</v>
      </c>
      <c r="K269" s="43">
        <v>101.06660431301246</v>
      </c>
      <c r="L269" s="43">
        <v>109.02472084496712</v>
      </c>
      <c r="M269" s="43">
        <v>86.201164331179015</v>
      </c>
      <c r="N269" s="43">
        <v>131.35664036126698</v>
      </c>
      <c r="O269" s="43">
        <v>118.93889807300306</v>
      </c>
      <c r="P269" s="43">
        <v>118.33821294615932</v>
      </c>
      <c r="Q269" s="43">
        <v>130.47852664686928</v>
      </c>
      <c r="R269" s="43">
        <v>70.656261014070694</v>
      </c>
      <c r="S269" s="43">
        <v>126.85159233121928</v>
      </c>
      <c r="T269" s="43">
        <v>113.1056829375317</v>
      </c>
      <c r="U269" s="43">
        <v>90.849745947561217</v>
      </c>
      <c r="V269" s="43">
        <v>139.696093902776</v>
      </c>
      <c r="W269" s="43">
        <v>122.41303514345275</v>
      </c>
      <c r="X269" s="43">
        <v>124.72616958346121</v>
      </c>
      <c r="Y269" s="43">
        <v>143.1677171034122</v>
      </c>
      <c r="Z269" s="43">
        <v>69.312726408647677</v>
      </c>
      <c r="AA269" s="43">
        <v>135.39961940502778</v>
      </c>
      <c r="AB269" s="44">
        <v>3.2811093209455411</v>
      </c>
      <c r="AC269" s="44">
        <v>-9.5752895752895579</v>
      </c>
      <c r="AD269" s="44">
        <v>8.3204805591617479</v>
      </c>
      <c r="AE269" s="44">
        <v>12.002935856772101</v>
      </c>
      <c r="AF269" s="44">
        <v>-1.15632447700591</v>
      </c>
      <c r="AG269" s="44">
        <v>26.950354609929072</v>
      </c>
      <c r="AH269" s="44">
        <v>-31.969493211502709</v>
      </c>
      <c r="AI269" s="44">
        <v>3.5035366931009282</v>
      </c>
      <c r="AJ269" s="44">
        <v>13.191012466826502</v>
      </c>
      <c r="AK269" s="44">
        <v>-4.3853989415075905</v>
      </c>
      <c r="AL269" s="44">
        <v>3.491858170412776</v>
      </c>
      <c r="AM269" s="44">
        <v>25.676545634594582</v>
      </c>
      <c r="AN269" s="44">
        <v>3.8190508243851395</v>
      </c>
      <c r="AO269" s="44">
        <v>48.881902717495329</v>
      </c>
      <c r="AP269" s="44">
        <v>-11.841537613965947</v>
      </c>
      <c r="AQ269" s="44">
        <v>20.578458905755561</v>
      </c>
      <c r="AR269" s="44">
        <v>15.805183051013682</v>
      </c>
      <c r="AS269" s="44">
        <v>-0.49353911978673448</v>
      </c>
      <c r="AT269" s="44">
        <v>7.5063195136535477</v>
      </c>
      <c r="AU269" s="44">
        <v>27.600688577974285</v>
      </c>
      <c r="AV269" s="44">
        <v>7.9515087413912555</v>
      </c>
      <c r="AW269" s="44">
        <v>59.794799275384001</v>
      </c>
      <c r="AX269" s="44">
        <v>-14.068598010885747</v>
      </c>
      <c r="AY269" s="44">
        <v>25.992675357688256</v>
      </c>
      <c r="AZ269" s="44">
        <v>3.2811093209455411</v>
      </c>
      <c r="BA269" s="44">
        <v>-9.5752895752895579</v>
      </c>
      <c r="BB269" s="44">
        <v>8.3204805591617479</v>
      </c>
      <c r="BC269" s="44">
        <v>12.002935856772101</v>
      </c>
      <c r="BD269" s="44">
        <v>-1.15632447700591</v>
      </c>
      <c r="BE269" s="44">
        <v>26.950354609929072</v>
      </c>
      <c r="BF269" s="44">
        <v>-31.969493211502709</v>
      </c>
      <c r="BG269" s="44">
        <v>3.5035366931009282</v>
      </c>
      <c r="BH269" s="44">
        <v>13.191012466826502</v>
      </c>
      <c r="BI269" s="44">
        <v>-4.3853989415075905</v>
      </c>
      <c r="BJ269" s="44">
        <v>3.491858170412776</v>
      </c>
      <c r="BK269" s="44">
        <v>25.676545634594582</v>
      </c>
      <c r="BL269" s="44">
        <v>3.8190508243851395</v>
      </c>
      <c r="BM269" s="44">
        <v>48.881902717495329</v>
      </c>
      <c r="BN269" s="44">
        <v>-11.841537613965947</v>
      </c>
      <c r="BO269" s="44">
        <v>20.578458905755561</v>
      </c>
      <c r="BP269" s="44">
        <v>15.805183051013682</v>
      </c>
      <c r="BQ269" s="44">
        <v>-0.49353911978673448</v>
      </c>
      <c r="BR269" s="44">
        <v>7.5063195136535477</v>
      </c>
      <c r="BS269" s="44">
        <v>27.600688577974285</v>
      </c>
      <c r="BT269" s="44">
        <v>7.9515087413912555</v>
      </c>
      <c r="BU269" s="44">
        <v>59.794799275384001</v>
      </c>
      <c r="BV269" s="44">
        <v>-14.068598010885747</v>
      </c>
      <c r="BW269" s="44">
        <v>25.992675357688256</v>
      </c>
      <c r="BX269" s="44">
        <v>1.7933362112372353</v>
      </c>
      <c r="BY269" s="44">
        <v>-0.63867417057713083</v>
      </c>
      <c r="BZ269" s="44">
        <v>-0.31132695773115859</v>
      </c>
      <c r="CA269" s="44">
        <v>4.9052018629661998</v>
      </c>
      <c r="CB269" s="44">
        <v>-8.9045918013162487E-2</v>
      </c>
      <c r="CC269" s="44">
        <v>0.24564391176043435</v>
      </c>
      <c r="CD269" s="44">
        <v>-2.4750605109152231</v>
      </c>
      <c r="CE269" s="44">
        <v>0.15659799374727665</v>
      </c>
      <c r="CF269" s="44">
        <v>12.861984176108272</v>
      </c>
      <c r="CG269" s="44">
        <v>-1.2872566508131913</v>
      </c>
      <c r="CH269" s="44">
        <v>-1.3374348877045945</v>
      </c>
      <c r="CI269" s="44">
        <v>11.592940596254577</v>
      </c>
      <c r="CJ269" s="44">
        <v>0.61900562993975317</v>
      </c>
      <c r="CK269" s="44">
        <v>0.22628367387886511</v>
      </c>
      <c r="CL269" s="44">
        <v>2.427462776225036</v>
      </c>
      <c r="CM269" s="44">
        <v>0.62098303832782775</v>
      </c>
      <c r="CN269" s="44">
        <v>0</v>
      </c>
      <c r="CO269" s="44">
        <v>0</v>
      </c>
      <c r="CP269" s="44">
        <v>0</v>
      </c>
      <c r="CQ269" s="44">
        <v>0</v>
      </c>
      <c r="CR269" s="44">
        <v>0</v>
      </c>
      <c r="CS269" s="44">
        <v>0</v>
      </c>
      <c r="CT269" s="44">
        <v>0</v>
      </c>
      <c r="CU269" s="44">
        <v>0</v>
      </c>
      <c r="CV269" s="44">
        <v>0</v>
      </c>
      <c r="CW269" s="44">
        <v>0</v>
      </c>
      <c r="CX269" s="44">
        <v>0</v>
      </c>
      <c r="CY269" s="44">
        <v>0</v>
      </c>
      <c r="CZ269" s="44">
        <v>0</v>
      </c>
      <c r="DA269" s="44">
        <v>0</v>
      </c>
      <c r="DB269" s="44">
        <v>0</v>
      </c>
      <c r="DC269" s="44">
        <v>0</v>
      </c>
      <c r="DD269" s="45">
        <v>2044</v>
      </c>
      <c r="DE269" s="45">
        <v>2044</v>
      </c>
      <c r="DF269" s="44">
        <v>7.6923076923076872</v>
      </c>
      <c r="DG269" s="44">
        <v>7.6923076923076872</v>
      </c>
      <c r="DH269" s="45">
        <v>6531</v>
      </c>
      <c r="DI269" s="45">
        <v>6531</v>
      </c>
      <c r="DJ269" s="44">
        <v>-21.671863756296471</v>
      </c>
      <c r="DK269" s="44">
        <v>-21.671863756296471</v>
      </c>
    </row>
    <row r="270" spans="1:115" x14ac:dyDescent="0.2">
      <c r="A270" s="42">
        <v>2021</v>
      </c>
      <c r="B270" s="42" t="s">
        <v>162</v>
      </c>
      <c r="C270" s="42" t="s">
        <v>174</v>
      </c>
      <c r="D270" s="43">
        <v>102.40995813301512</v>
      </c>
      <c r="E270" s="43">
        <v>94.836065573770483</v>
      </c>
      <c r="F270" s="43">
        <v>118.315677738969</v>
      </c>
      <c r="G270" s="43">
        <v>106.81737948273782</v>
      </c>
      <c r="H270" s="43">
        <v>106.63104564032697</v>
      </c>
      <c r="I270" s="43">
        <v>122.96296296296296</v>
      </c>
      <c r="J270" s="43">
        <v>66.44071164962169</v>
      </c>
      <c r="K270" s="43">
        <v>100.82918143038788</v>
      </c>
      <c r="L270" s="43">
        <v>113.65197702979</v>
      </c>
      <c r="M270" s="43">
        <v>103.57093399932498</v>
      </c>
      <c r="N270" s="43">
        <v>159.74557475163883</v>
      </c>
      <c r="O270" s="43">
        <v>115.48468080267298</v>
      </c>
      <c r="P270" s="43">
        <v>127.90548123351246</v>
      </c>
      <c r="Q270" s="43">
        <v>141.23356964443829</v>
      </c>
      <c r="R270" s="43">
        <v>78.546099000428498</v>
      </c>
      <c r="S270" s="43">
        <v>108.91362495607635</v>
      </c>
      <c r="T270" s="43">
        <v>118.76942899857666</v>
      </c>
      <c r="U270" s="43">
        <v>109.48940154297375</v>
      </c>
      <c r="V270" s="43">
        <v>169.20086867141612</v>
      </c>
      <c r="W270" s="43">
        <v>119.70362151556249</v>
      </c>
      <c r="X270" s="43">
        <v>136.18248528321513</v>
      </c>
      <c r="Y270" s="43">
        <v>156.09257685904677</v>
      </c>
      <c r="Z270" s="43">
        <v>79.019211584963045</v>
      </c>
      <c r="AA270" s="43">
        <v>116.81016505338665</v>
      </c>
      <c r="AB270" s="44">
        <v>0.78606942473622432</v>
      </c>
      <c r="AC270" s="44">
        <v>-11.476664116296876</v>
      </c>
      <c r="AD270" s="44">
        <v>11.546575788758883</v>
      </c>
      <c r="AE270" s="44">
        <v>6.910445992389036</v>
      </c>
      <c r="AF270" s="44">
        <v>-2.2709979514193623</v>
      </c>
      <c r="AG270" s="44">
        <v>20.289855072463769</v>
      </c>
      <c r="AH270" s="44">
        <v>-30.349609374999996</v>
      </c>
      <c r="AI270" s="44">
        <v>7.0953690966969463</v>
      </c>
      <c r="AJ270" s="44">
        <v>16.949133146527839</v>
      </c>
      <c r="AK270" s="44">
        <v>8.7201298144486739</v>
      </c>
      <c r="AL270" s="44">
        <v>22.347843732312288</v>
      </c>
      <c r="AM270" s="44">
        <v>20.683701223693717</v>
      </c>
      <c r="AN270" s="44">
        <v>14.159742064097136</v>
      </c>
      <c r="AO270" s="44">
        <v>69.95567889732655</v>
      </c>
      <c r="AP270" s="44">
        <v>12.139173383593205</v>
      </c>
      <c r="AQ270" s="44">
        <v>7.6673275332242108</v>
      </c>
      <c r="AR270" s="44">
        <v>20.076454989394964</v>
      </c>
      <c r="AS270" s="44">
        <v>13.344728688422936</v>
      </c>
      <c r="AT270" s="44">
        <v>26.308185869414501</v>
      </c>
      <c r="AU270" s="44">
        <v>22.800338114647943</v>
      </c>
      <c r="AV270" s="44">
        <v>19.456498808790478</v>
      </c>
      <c r="AW270" s="44">
        <v>82.397794291145686</v>
      </c>
      <c r="AX270" s="44">
        <v>11.819964141389306</v>
      </c>
      <c r="AY270" s="44">
        <v>12.459901285869845</v>
      </c>
      <c r="AZ270" s="44">
        <v>2.0387293099666248</v>
      </c>
      <c r="BA270" s="44">
        <v>-10.5303612605688</v>
      </c>
      <c r="BB270" s="44">
        <v>9.9338554570813429</v>
      </c>
      <c r="BC270" s="44">
        <v>9.4626283327093006</v>
      </c>
      <c r="BD270" s="44">
        <v>-1.715157650718202</v>
      </c>
      <c r="BE270" s="44">
        <v>23.655913978494624</v>
      </c>
      <c r="BF270" s="44">
        <v>-31.183223837016417</v>
      </c>
      <c r="BG270" s="44">
        <v>5.2667116812254555</v>
      </c>
      <c r="BH270" s="44">
        <v>15.07843830857556</v>
      </c>
      <c r="BI270" s="44">
        <v>2.3479192198563315</v>
      </c>
      <c r="BJ270" s="44">
        <v>13.053206204113277</v>
      </c>
      <c r="BK270" s="44">
        <v>23.16631035133836</v>
      </c>
      <c r="BL270" s="44">
        <v>8.9449211974415022</v>
      </c>
      <c r="BM270" s="44">
        <v>59.138691902487352</v>
      </c>
      <c r="BN270" s="44">
        <v>-0.65778732172296905</v>
      </c>
      <c r="BO270" s="44">
        <v>14.249432637706416</v>
      </c>
      <c r="BP270" s="44">
        <v>17.954318271448887</v>
      </c>
      <c r="BQ270" s="44">
        <v>6.620695359348594</v>
      </c>
      <c r="BR270" s="44">
        <v>17.050333564384967</v>
      </c>
      <c r="BS270" s="44">
        <v>25.181355549011041</v>
      </c>
      <c r="BT270" s="44">
        <v>13.665476882330129</v>
      </c>
      <c r="BU270" s="44">
        <v>70.837159237260792</v>
      </c>
      <c r="BV270" s="44">
        <v>-1.9791946033880237</v>
      </c>
      <c r="BW270" s="44">
        <v>19.341486449826206</v>
      </c>
      <c r="BX270" s="44">
        <v>-1.0547515093578654</v>
      </c>
      <c r="BY270" s="44">
        <v>-0.64786787104071819</v>
      </c>
      <c r="BZ270" s="44">
        <v>-0.13118318382563479</v>
      </c>
      <c r="CA270" s="44">
        <v>2.0484965065287661</v>
      </c>
      <c r="CB270" s="44">
        <v>-0.4123730417259221</v>
      </c>
      <c r="CC270" s="44">
        <v>0.17893493581124517</v>
      </c>
      <c r="CD270" s="44">
        <v>-2.4033808119252473</v>
      </c>
      <c r="CE270" s="44">
        <v>0.31262195681964583</v>
      </c>
      <c r="CF270" s="44">
        <v>18.008454746736117</v>
      </c>
      <c r="CG270" s="44">
        <v>1.5976640056442657</v>
      </c>
      <c r="CH270" s="44">
        <v>-2.2936483881943356E-2</v>
      </c>
      <c r="CI270" s="44">
        <v>10.515444933633788</v>
      </c>
      <c r="CJ270" s="44">
        <v>1.479281045399786</v>
      </c>
      <c r="CK270" s="44">
        <v>0.30386423932521267</v>
      </c>
      <c r="CL270" s="44">
        <v>3.897554752582606</v>
      </c>
      <c r="CM270" s="44">
        <v>0.23758225403240144</v>
      </c>
      <c r="CN270" s="44">
        <v>0.39670565471259239</v>
      </c>
      <c r="CO270" s="44">
        <v>-0.64320077629361849</v>
      </c>
      <c r="CP270" s="44">
        <v>-0.22506005943953705</v>
      </c>
      <c r="CQ270" s="44">
        <v>3.5106760074495131</v>
      </c>
      <c r="CR270" s="44">
        <v>-0.25338212399446203</v>
      </c>
      <c r="CS270" s="44">
        <v>0.21234858164717471</v>
      </c>
      <c r="CT270" s="44">
        <v>-2.4390800853153154</v>
      </c>
      <c r="CU270" s="44">
        <v>0.23440411065883765</v>
      </c>
      <c r="CV270" s="44">
        <v>0</v>
      </c>
      <c r="CW270" s="44">
        <v>0</v>
      </c>
      <c r="CX270" s="44">
        <v>0</v>
      </c>
      <c r="CY270" s="44">
        <v>0</v>
      </c>
      <c r="CZ270" s="44">
        <v>0</v>
      </c>
      <c r="DA270" s="44">
        <v>0</v>
      </c>
      <c r="DB270" s="44">
        <v>0</v>
      </c>
      <c r="DC270" s="44">
        <v>0</v>
      </c>
      <c r="DD270" s="45">
        <v>2895</v>
      </c>
      <c r="DE270" s="45">
        <v>4939</v>
      </c>
      <c r="DF270" s="44">
        <v>37.008991954566973</v>
      </c>
      <c r="DG270" s="44">
        <v>23.136374968835693</v>
      </c>
      <c r="DH270" s="45">
        <v>8595</v>
      </c>
      <c r="DI270" s="45">
        <v>15126</v>
      </c>
      <c r="DJ270" s="44">
        <v>-4.8699501936911975</v>
      </c>
      <c r="DK270" s="44">
        <v>-12.933862890692449</v>
      </c>
    </row>
    <row r="271" spans="1:115" x14ac:dyDescent="0.2">
      <c r="A271" s="42">
        <v>2021</v>
      </c>
      <c r="B271" s="42" t="s">
        <v>163</v>
      </c>
      <c r="C271" s="42" t="s">
        <v>174</v>
      </c>
      <c r="D271" s="43">
        <v>103.62029203322007</v>
      </c>
      <c r="E271" s="43">
        <v>95.901639344262293</v>
      </c>
      <c r="F271" s="43">
        <v>118.00153485415407</v>
      </c>
      <c r="G271" s="43">
        <v>107.93171876199142</v>
      </c>
      <c r="H271" s="43">
        <v>108.24357118528609</v>
      </c>
      <c r="I271" s="43">
        <v>117.77777777777779</v>
      </c>
      <c r="J271" s="43">
        <v>69.546532190826909</v>
      </c>
      <c r="K271" s="43">
        <v>100.82918143038788</v>
      </c>
      <c r="L271" s="43">
        <v>121.18079309401411</v>
      </c>
      <c r="M271" s="43">
        <v>102.23578097702357</v>
      </c>
      <c r="N271" s="43">
        <v>166.39036332583316</v>
      </c>
      <c r="O271" s="43">
        <v>126.02989163084865</v>
      </c>
      <c r="P271" s="43">
        <v>141.4832549431641</v>
      </c>
      <c r="Q271" s="43">
        <v>166.21201589545183</v>
      </c>
      <c r="R271" s="43">
        <v>83.907572591770531</v>
      </c>
      <c r="S271" s="43">
        <v>114.40484979992738</v>
      </c>
      <c r="T271" s="43">
        <v>127.41636204174414</v>
      </c>
      <c r="U271" s="43">
        <v>108.22300609752835</v>
      </c>
      <c r="V271" s="43">
        <v>176.67421113988632</v>
      </c>
      <c r="W271" s="43">
        <v>131.80323392988251</v>
      </c>
      <c r="X271" s="43">
        <v>151.89727555835273</v>
      </c>
      <c r="Y271" s="43">
        <v>183.74068717965446</v>
      </c>
      <c r="Z271" s="43">
        <v>84.586056429767496</v>
      </c>
      <c r="AA271" s="43">
        <v>122.86469070857879</v>
      </c>
      <c r="AB271" s="44">
        <v>2.7736987936477941</v>
      </c>
      <c r="AC271" s="44">
        <v>-9.7222222222222108</v>
      </c>
      <c r="AD271" s="44">
        <v>12.797202798977159</v>
      </c>
      <c r="AE271" s="44">
        <v>8.2010023740437976</v>
      </c>
      <c r="AF271" s="44">
        <v>-0.1149154340267744</v>
      </c>
      <c r="AG271" s="44">
        <v>24.21875</v>
      </c>
      <c r="AH271" s="44">
        <v>-23.556756978149117</v>
      </c>
      <c r="AI271" s="44">
        <v>5.2139639638459467</v>
      </c>
      <c r="AJ271" s="44">
        <v>25.485335971523405</v>
      </c>
      <c r="AK271" s="44">
        <v>53.378671998826668</v>
      </c>
      <c r="AL271" s="44">
        <v>103.82411241477318</v>
      </c>
      <c r="AM271" s="44">
        <v>4.8426250745642108</v>
      </c>
      <c r="AN271" s="44">
        <v>75.497313968190213</v>
      </c>
      <c r="AO271" s="44">
        <v>162.31436901429305</v>
      </c>
      <c r="AP271" s="44">
        <v>100.18185579812999</v>
      </c>
      <c r="AQ271" s="44">
        <v>-2.0042136529335841</v>
      </c>
      <c r="AR271" s="44">
        <v>28.51986862825364</v>
      </c>
      <c r="AS271" s="44">
        <v>59.279457982209308</v>
      </c>
      <c r="AT271" s="44">
        <v>107.7020456672301</v>
      </c>
      <c r="AU271" s="44">
        <v>6.6222513663771299</v>
      </c>
      <c r="AV271" s="44">
        <v>84.304425337186046</v>
      </c>
      <c r="AW271" s="44">
        <v>180.96307978650867</v>
      </c>
      <c r="AX271" s="44">
        <v>99.950599927536544</v>
      </c>
      <c r="AY271" s="44">
        <v>1.9539987856481256</v>
      </c>
      <c r="AZ271" s="44">
        <v>2.2817780006118449</v>
      </c>
      <c r="BA271" s="44">
        <v>-10.261672652642384</v>
      </c>
      <c r="BB271" s="44">
        <v>10.879667374594625</v>
      </c>
      <c r="BC271" s="44">
        <v>9.0431945839051675</v>
      </c>
      <c r="BD271" s="44">
        <v>-1.1832117145795684</v>
      </c>
      <c r="BE271" s="44">
        <v>23.832923832923836</v>
      </c>
      <c r="BF271" s="44">
        <v>-28.76991070155659</v>
      </c>
      <c r="BG271" s="44">
        <v>5.2491370252772951</v>
      </c>
      <c r="BH271" s="44">
        <v>18.543092216041067</v>
      </c>
      <c r="BI271" s="44">
        <v>15.841932886544008</v>
      </c>
      <c r="BJ271" s="44">
        <v>34.903569932422698</v>
      </c>
      <c r="BK271" s="44">
        <v>16.073284192238635</v>
      </c>
      <c r="BL271" s="44">
        <v>26.441909479605961</v>
      </c>
      <c r="BM271" s="44">
        <v>87.064835117250269</v>
      </c>
      <c r="BN271" s="44">
        <v>21.344452487591337</v>
      </c>
      <c r="BO271" s="44">
        <v>8.3766421289612971</v>
      </c>
      <c r="BP271" s="44">
        <v>21.496441777391585</v>
      </c>
      <c r="BQ271" s="44">
        <v>20.605446323119004</v>
      </c>
      <c r="BR271" s="44">
        <v>39.147156581855079</v>
      </c>
      <c r="BS271" s="44">
        <v>17.944744148057133</v>
      </c>
      <c r="BT271" s="44">
        <v>32.32769528298067</v>
      </c>
      <c r="BU271" s="44">
        <v>100.77392907103304</v>
      </c>
      <c r="BV271" s="44">
        <v>20.289948875613305</v>
      </c>
      <c r="BW271" s="44">
        <v>13.027188414378688</v>
      </c>
      <c r="BX271" s="44">
        <v>0.27062631719082048</v>
      </c>
      <c r="BY271" s="44">
        <v>-0.58518376302051411</v>
      </c>
      <c r="BZ271" s="44">
        <v>-0.10204175701143783</v>
      </c>
      <c r="CA271" s="44">
        <v>2.5352775264904945</v>
      </c>
      <c r="CB271" s="44">
        <v>-0.10998134553222626</v>
      </c>
      <c r="CC271" s="44">
        <v>0.19921149379421663</v>
      </c>
      <c r="CD271" s="44">
        <v>-1.9135950850454588</v>
      </c>
      <c r="CE271" s="44">
        <v>0.24693924751574631</v>
      </c>
      <c r="CF271" s="44">
        <v>25.949113054318879</v>
      </c>
      <c r="CG271" s="44">
        <v>7.8505939184746785</v>
      </c>
      <c r="CH271" s="44">
        <v>2.699831475146357</v>
      </c>
      <c r="CI271" s="44">
        <v>2.7614663652040887</v>
      </c>
      <c r="CJ271" s="44">
        <v>5.6543227787394832</v>
      </c>
      <c r="CK271" s="44">
        <v>0.54589173072540054</v>
      </c>
      <c r="CL271" s="44">
        <v>6.4683167627285512</v>
      </c>
      <c r="CM271" s="44">
        <v>-3.1309976699678478E-2</v>
      </c>
      <c r="CN271" s="44">
        <v>0.27044386064061232</v>
      </c>
      <c r="CO271" s="44">
        <v>-0.62404611162882428</v>
      </c>
      <c r="CP271" s="44">
        <v>-0.18437522511748203</v>
      </c>
      <c r="CQ271" s="44">
        <v>3.0996349769022657</v>
      </c>
      <c r="CR271" s="44">
        <v>-0.21213448679132177</v>
      </c>
      <c r="CS271" s="44">
        <v>0.2080153705429405</v>
      </c>
      <c r="CT271" s="44">
        <v>-2.2552161459853544</v>
      </c>
      <c r="CU271" s="44">
        <v>0.23856548271838876</v>
      </c>
      <c r="CV271" s="44">
        <v>0</v>
      </c>
      <c r="CW271" s="44">
        <v>0</v>
      </c>
      <c r="CX271" s="44">
        <v>0</v>
      </c>
      <c r="CY271" s="44">
        <v>0</v>
      </c>
      <c r="CZ271" s="44">
        <v>0</v>
      </c>
      <c r="DA271" s="44">
        <v>0</v>
      </c>
      <c r="DB271" s="44">
        <v>0</v>
      </c>
      <c r="DC271" s="44">
        <v>0</v>
      </c>
      <c r="DD271" s="45">
        <v>3580</v>
      </c>
      <c r="DE271" s="45">
        <v>8519</v>
      </c>
      <c r="DF271" s="44">
        <v>197.34219269102988</v>
      </c>
      <c r="DG271" s="44">
        <v>63.355704697986567</v>
      </c>
      <c r="DH271" s="45">
        <v>10612</v>
      </c>
      <c r="DI271" s="45">
        <v>25738</v>
      </c>
      <c r="DJ271" s="44">
        <v>78.053691275167793</v>
      </c>
      <c r="DK271" s="44">
        <v>10.30729010414435</v>
      </c>
    </row>
    <row r="272" spans="1:115" x14ac:dyDescent="0.2">
      <c r="A272" s="42">
        <v>2021</v>
      </c>
      <c r="B272" s="42" t="s">
        <v>164</v>
      </c>
      <c r="C272" s="42" t="s">
        <v>174</v>
      </c>
      <c r="D272" s="43">
        <v>103.35861445080224</v>
      </c>
      <c r="E272" s="43">
        <v>97.377049180327873</v>
      </c>
      <c r="F272" s="43">
        <v>118.84498698323125</v>
      </c>
      <c r="G272" s="43">
        <v>107.96855642411552</v>
      </c>
      <c r="H272" s="43">
        <v>107.73267200272478</v>
      </c>
      <c r="I272" s="43">
        <v>123.7037037037037</v>
      </c>
      <c r="J272" s="43">
        <v>65.641433297985799</v>
      </c>
      <c r="K272" s="43">
        <v>100.71046998907558</v>
      </c>
      <c r="L272" s="43">
        <v>113.07800951029516</v>
      </c>
      <c r="M272" s="43">
        <v>111.61891726367254</v>
      </c>
      <c r="N272" s="43">
        <v>152.51746287431769</v>
      </c>
      <c r="O272" s="43">
        <v>112.61568648024192</v>
      </c>
      <c r="P272" s="43">
        <v>126.38058658848983</v>
      </c>
      <c r="Q272" s="43">
        <v>138.43818881701495</v>
      </c>
      <c r="R272" s="43">
        <v>72.907913612569629</v>
      </c>
      <c r="S272" s="43">
        <v>113.67251814257521</v>
      </c>
      <c r="T272" s="43">
        <v>120.09055017388313</v>
      </c>
      <c r="U272" s="43">
        <v>118.32574996851324</v>
      </c>
      <c r="V272" s="43">
        <v>162.62844866199995</v>
      </c>
      <c r="W272" s="43">
        <v>119.58583272359462</v>
      </c>
      <c r="X272" s="43">
        <v>136.56903646222366</v>
      </c>
      <c r="Y272" s="43">
        <v>153.49347558006912</v>
      </c>
      <c r="Z272" s="43">
        <v>73.625216186089943</v>
      </c>
      <c r="AA272" s="43">
        <v>122.9378382579406</v>
      </c>
      <c r="AB272" s="44">
        <v>5.6786048158395053</v>
      </c>
      <c r="AC272" s="44">
        <v>-2.8618152085036708</v>
      </c>
      <c r="AD272" s="44">
        <v>16.145176214646419</v>
      </c>
      <c r="AE272" s="44">
        <v>9.980031895361785</v>
      </c>
      <c r="AF272" s="44">
        <v>1.7338077433361576</v>
      </c>
      <c r="AG272" s="44">
        <v>41.525423728813557</v>
      </c>
      <c r="AH272" s="44">
        <v>-17.734139678240346</v>
      </c>
      <c r="AI272" s="44">
        <v>5.0191312171917746</v>
      </c>
      <c r="AJ272" s="44">
        <v>56.352010474946091</v>
      </c>
      <c r="AK272" s="44">
        <v>354.81610300145121</v>
      </c>
      <c r="AL272" s="44">
        <v>225.69912242851919</v>
      </c>
      <c r="AM272" s="44">
        <v>4.4476272845291653</v>
      </c>
      <c r="AN272" s="44">
        <v>352.82964709389734</v>
      </c>
      <c r="AO272" s="44">
        <v>722.18155202132391</v>
      </c>
      <c r="AP272" s="44">
        <v>132.91647736125617</v>
      </c>
      <c r="AQ272" s="44">
        <v>27.283010991894031</v>
      </c>
      <c r="AR272" s="44">
        <v>61.161521961852515</v>
      </c>
      <c r="AS272" s="44">
        <v>371.57301195383559</v>
      </c>
      <c r="AT272" s="44">
        <v>231.91769236346488</v>
      </c>
      <c r="AU272" s="44">
        <v>7.5861349902106578</v>
      </c>
      <c r="AV272" s="44">
        <v>372.65644472172255</v>
      </c>
      <c r="AW272" s="44">
        <v>779.23173051778929</v>
      </c>
      <c r="AX272" s="44">
        <v>133.97381889886205</v>
      </c>
      <c r="AY272" s="44">
        <v>32.562238854893465</v>
      </c>
      <c r="AZ272" s="44">
        <v>3.1067902732748287</v>
      </c>
      <c r="BA272" s="44">
        <v>-8.4944346807264264</v>
      </c>
      <c r="BB272" s="44">
        <v>12.165465115253383</v>
      </c>
      <c r="BC272" s="44">
        <v>9.2741509184617534</v>
      </c>
      <c r="BD272" s="44">
        <v>-0.46799103941328468</v>
      </c>
      <c r="BE272" s="44">
        <v>27.809523809523817</v>
      </c>
      <c r="BF272" s="44">
        <v>-26.372494813356962</v>
      </c>
      <c r="BG272" s="44">
        <v>5.1916258650923641</v>
      </c>
      <c r="BH272" s="44">
        <v>26.088625640529273</v>
      </c>
      <c r="BI272" s="44">
        <v>45.915942344798232</v>
      </c>
      <c r="BJ272" s="44">
        <v>58.05279310872595</v>
      </c>
      <c r="BK272" s="44">
        <v>13.077104492508585</v>
      </c>
      <c r="BL272" s="44">
        <v>53.669793039306967</v>
      </c>
      <c r="BM272" s="44">
        <v>129.68062224032931</v>
      </c>
      <c r="BN272" s="44">
        <v>36.977037009803702</v>
      </c>
      <c r="BO272" s="44">
        <v>12.470777966427814</v>
      </c>
      <c r="BP272" s="44">
        <v>29.479613287768714</v>
      </c>
      <c r="BQ272" s="44">
        <v>51.952007121092848</v>
      </c>
      <c r="BR272" s="44">
        <v>62.881022499252822</v>
      </c>
      <c r="BS272" s="44">
        <v>15.255717184853212</v>
      </c>
      <c r="BT272" s="44">
        <v>61.177335788771735</v>
      </c>
      <c r="BU272" s="44">
        <v>146.67722065990793</v>
      </c>
      <c r="BV272" s="44">
        <v>36.182257746833542</v>
      </c>
      <c r="BW272" s="44">
        <v>17.294127745350906</v>
      </c>
      <c r="BX272" s="44">
        <v>2.5933861515960608</v>
      </c>
      <c r="BY272" s="44">
        <v>-0.10229556956637444</v>
      </c>
      <c r="BZ272" s="44">
        <v>0.15177549180228436</v>
      </c>
      <c r="CA272" s="44">
        <v>2.8954441292107189</v>
      </c>
      <c r="CB272" s="44">
        <v>0.30848507697359778</v>
      </c>
      <c r="CC272" s="44">
        <v>0.30688670869911933</v>
      </c>
      <c r="CD272" s="44">
        <v>-1.2178535046157932</v>
      </c>
      <c r="CE272" s="44">
        <v>0.25094381909250796</v>
      </c>
      <c r="CF272" s="44">
        <v>54.5407559758942</v>
      </c>
      <c r="CG272" s="44">
        <v>27.218450516948689</v>
      </c>
      <c r="CH272" s="44">
        <v>5.3148262314185919</v>
      </c>
      <c r="CI272" s="44">
        <v>2.4741672793285665</v>
      </c>
      <c r="CJ272" s="44">
        <v>12.027822125310932</v>
      </c>
      <c r="CK272" s="44">
        <v>0.87479359850186644</v>
      </c>
      <c r="CL272" s="44">
        <v>5.8296344382149554</v>
      </c>
      <c r="CM272" s="44">
        <v>0.80106178617060109</v>
      </c>
      <c r="CN272" s="44">
        <v>0.73476654271393071</v>
      </c>
      <c r="CO272" s="44">
        <v>-0.49692300756452779</v>
      </c>
      <c r="CP272" s="44">
        <v>-0.10247301491687529</v>
      </c>
      <c r="CQ272" s="44">
        <v>3.0452111737075431</v>
      </c>
      <c r="CR272" s="44">
        <v>-7.5940428272011098E-2</v>
      </c>
      <c r="CS272" s="44">
        <v>0.23210510384675337</v>
      </c>
      <c r="CT272" s="44">
        <v>-2.1087947148804669</v>
      </c>
      <c r="CU272" s="44">
        <v>0.24158143079351557</v>
      </c>
      <c r="CV272" s="44">
        <v>0</v>
      </c>
      <c r="CW272" s="44">
        <v>0</v>
      </c>
      <c r="CX272" s="44">
        <v>0</v>
      </c>
      <c r="CY272" s="44">
        <v>0</v>
      </c>
      <c r="CZ272" s="44">
        <v>0</v>
      </c>
      <c r="DA272" s="44">
        <v>0</v>
      </c>
      <c r="DB272" s="44">
        <v>0</v>
      </c>
      <c r="DC272" s="44">
        <v>0</v>
      </c>
      <c r="DD272" s="45">
        <v>2962</v>
      </c>
      <c r="DE272" s="45">
        <v>11481</v>
      </c>
      <c r="DF272" s="44">
        <v>2521.2389380530972</v>
      </c>
      <c r="DG272" s="44">
        <v>115.48423423423424</v>
      </c>
      <c r="DH272" s="45">
        <v>8835</v>
      </c>
      <c r="DI272" s="45">
        <v>34573</v>
      </c>
      <c r="DJ272" s="44">
        <v>19106.521739130436</v>
      </c>
      <c r="DK272" s="44">
        <v>47.880576585824898</v>
      </c>
    </row>
    <row r="273" spans="1:115" x14ac:dyDescent="0.2">
      <c r="A273" s="42">
        <v>2021</v>
      </c>
      <c r="B273" s="42" t="s">
        <v>165</v>
      </c>
      <c r="C273" s="42" t="s">
        <v>174</v>
      </c>
      <c r="D273" s="43">
        <v>102.93287479617132</v>
      </c>
      <c r="E273" s="43">
        <v>96.311475409836063</v>
      </c>
      <c r="F273" s="43">
        <v>117.73903189547583</v>
      </c>
      <c r="G273" s="43">
        <v>107.44230410805713</v>
      </c>
      <c r="H273" s="43">
        <v>107.67838896457764</v>
      </c>
      <c r="I273" s="43">
        <v>122.96296296296296</v>
      </c>
      <c r="J273" s="43">
        <v>65.434627011198884</v>
      </c>
      <c r="K273" s="43">
        <v>101.61699372240346</v>
      </c>
      <c r="L273" s="43">
        <v>110.28964543088495</v>
      </c>
      <c r="M273" s="43">
        <v>95.600892584407205</v>
      </c>
      <c r="N273" s="43">
        <v>136.52393033575248</v>
      </c>
      <c r="O273" s="43">
        <v>114.86656726855644</v>
      </c>
      <c r="P273" s="43">
        <v>119.77564795375517</v>
      </c>
      <c r="Q273" s="43">
        <v>147.3533052423706</v>
      </c>
      <c r="R273" s="43">
        <v>84.373539304020682</v>
      </c>
      <c r="S273" s="43">
        <v>120.43940526186657</v>
      </c>
      <c r="T273" s="43">
        <v>118.69882279252595</v>
      </c>
      <c r="U273" s="43">
        <v>101.56078699555957</v>
      </c>
      <c r="V273" s="43">
        <v>146.73358176476972</v>
      </c>
      <c r="W273" s="43">
        <v>124.73006726973104</v>
      </c>
      <c r="X273" s="43">
        <v>129.68121095056554</v>
      </c>
      <c r="Y273" s="43">
        <v>163.72949363132315</v>
      </c>
      <c r="Z273" s="43">
        <v>85.284053528134137</v>
      </c>
      <c r="AA273" s="43">
        <v>130.81924038803626</v>
      </c>
      <c r="AB273" s="44">
        <v>5.1306150181019472</v>
      </c>
      <c r="AC273" s="44">
        <v>0.25597269624573205</v>
      </c>
      <c r="AD273" s="44">
        <v>15.902736593906109</v>
      </c>
      <c r="AE273" s="44">
        <v>7.6294529304005154</v>
      </c>
      <c r="AF273" s="44">
        <v>2.3398379411853965</v>
      </c>
      <c r="AG273" s="44">
        <v>44.347826086956509</v>
      </c>
      <c r="AH273" s="44">
        <v>-14.154771216269079</v>
      </c>
      <c r="AI273" s="44">
        <v>5.4777640862796462</v>
      </c>
      <c r="AJ273" s="44">
        <v>14.07098826602815</v>
      </c>
      <c r="AK273" s="44">
        <v>61.199502206414344</v>
      </c>
      <c r="AL273" s="44">
        <v>90.972806858610113</v>
      </c>
      <c r="AM273" s="44">
        <v>-12.568784337689976</v>
      </c>
      <c r="AN273" s="44">
        <v>94.730152634003701</v>
      </c>
      <c r="AO273" s="44">
        <v>133.00799079949135</v>
      </c>
      <c r="AP273" s="44">
        <v>257.22499713936651</v>
      </c>
      <c r="AQ273" s="44">
        <v>28.793749874005226</v>
      </c>
      <c r="AR273" s="44">
        <v>20.177429114570565</v>
      </c>
      <c r="AS273" s="44">
        <v>66.375955203344958</v>
      </c>
      <c r="AT273" s="44">
        <v>95.566709554858704</v>
      </c>
      <c r="AU273" s="44">
        <v>-6.720013891787513</v>
      </c>
      <c r="AV273" s="44">
        <v>105.11558170304221</v>
      </c>
      <c r="AW273" s="44">
        <v>148.82304528345699</v>
      </c>
      <c r="AX273" s="44">
        <v>259.33938676519881</v>
      </c>
      <c r="AY273" s="44">
        <v>34.389115536512293</v>
      </c>
      <c r="AZ273" s="44">
        <v>3.5026177698765704</v>
      </c>
      <c r="BA273" s="44">
        <v>-6.8647703797870658</v>
      </c>
      <c r="BB273" s="44">
        <v>12.894693339133134</v>
      </c>
      <c r="BC273" s="44">
        <v>8.9444918466703669</v>
      </c>
      <c r="BD273" s="44">
        <v>8.20403067593789E-2</v>
      </c>
      <c r="BE273" s="44">
        <v>30.781249999999982</v>
      </c>
      <c r="BF273" s="44">
        <v>-24.272745985137778</v>
      </c>
      <c r="BG273" s="44">
        <v>5.2490723038765452</v>
      </c>
      <c r="BH273" s="44">
        <v>23.557622413579683</v>
      </c>
      <c r="BI273" s="44">
        <v>48.614206316264962</v>
      </c>
      <c r="BJ273" s="44">
        <v>63.197506709373471</v>
      </c>
      <c r="BK273" s="44">
        <v>6.9481244916357765</v>
      </c>
      <c r="BL273" s="44">
        <v>60.046478043945939</v>
      </c>
      <c r="BM273" s="44">
        <v>130.3503695083788</v>
      </c>
      <c r="BN273" s="44">
        <v>58.035728239617001</v>
      </c>
      <c r="BO273" s="44">
        <v>15.48785830620516</v>
      </c>
      <c r="BP273" s="44">
        <v>27.520637728172371</v>
      </c>
      <c r="BQ273" s="44">
        <v>54.526669363555122</v>
      </c>
      <c r="BR273" s="44">
        <v>68.065932965344956</v>
      </c>
      <c r="BS273" s="44">
        <v>10.026126526654533</v>
      </c>
      <c r="BT273" s="44">
        <v>68.052125602376876</v>
      </c>
      <c r="BU273" s="44">
        <v>147.1132493117168</v>
      </c>
      <c r="BV273" s="44">
        <v>57.467016065184893</v>
      </c>
      <c r="BW273" s="44">
        <v>20.482476968082651</v>
      </c>
      <c r="BX273" s="44">
        <v>2.8458650661063336</v>
      </c>
      <c r="BY273" s="44">
        <v>0.18608094869995767</v>
      </c>
      <c r="BZ273" s="44">
        <v>0.23239194942588665</v>
      </c>
      <c r="CA273" s="44">
        <v>2.4743953738766158</v>
      </c>
      <c r="CB273" s="44">
        <v>0.4272375804921445</v>
      </c>
      <c r="CC273" s="44">
        <v>0.33366239077233956</v>
      </c>
      <c r="CD273" s="44">
        <v>-1.0570805395002092</v>
      </c>
      <c r="CE273" s="44">
        <v>0.24917736233959867</v>
      </c>
      <c r="CF273" s="44">
        <v>12.28824472415609</v>
      </c>
      <c r="CG273" s="44">
        <v>9.1834526322761629</v>
      </c>
      <c r="CH273" s="44">
        <v>2.3027157465038313</v>
      </c>
      <c r="CI273" s="44">
        <v>-8.5563531265115511</v>
      </c>
      <c r="CJ273" s="44">
        <v>5.3351274786476335</v>
      </c>
      <c r="CK273" s="44">
        <v>0.44120459542686574</v>
      </c>
      <c r="CL273" s="44">
        <v>2.9158074354415051</v>
      </c>
      <c r="CM273" s="44">
        <v>0.66628996237164262</v>
      </c>
      <c r="CN273" s="44">
        <v>1.2044588553431017</v>
      </c>
      <c r="CO273" s="44">
        <v>-0.36352390734959122</v>
      </c>
      <c r="CP273" s="44">
        <v>-3.1229265204092877E-2</v>
      </c>
      <c r="CQ273" s="44">
        <v>2.9852833977691429</v>
      </c>
      <c r="CR273" s="44">
        <v>2.2354631084137652E-2</v>
      </c>
      <c r="CS273" s="44">
        <v>0.25195967371471606</v>
      </c>
      <c r="CT273" s="44">
        <v>-1.9034661724880184</v>
      </c>
      <c r="CU273" s="44">
        <v>0.24308049781680727</v>
      </c>
      <c r="CV273" s="44">
        <v>0</v>
      </c>
      <c r="CW273" s="44">
        <v>0</v>
      </c>
      <c r="CX273" s="44">
        <v>0</v>
      </c>
      <c r="CY273" s="44">
        <v>0</v>
      </c>
      <c r="CZ273" s="44">
        <v>0</v>
      </c>
      <c r="DA273" s="44">
        <v>0</v>
      </c>
      <c r="DB273" s="44">
        <v>0</v>
      </c>
      <c r="DC273" s="44">
        <v>0</v>
      </c>
      <c r="DD273" s="45">
        <v>2716</v>
      </c>
      <c r="DE273" s="45">
        <v>14197</v>
      </c>
      <c r="DF273" s="44">
        <v>119.20903954802257</v>
      </c>
      <c r="DG273" s="44">
        <v>116.18699558398049</v>
      </c>
      <c r="DH273" s="45">
        <v>9006</v>
      </c>
      <c r="DI273" s="45">
        <v>43579</v>
      </c>
      <c r="DJ273" s="44">
        <v>210.87331722471521</v>
      </c>
      <c r="DK273" s="44">
        <v>65.850966661592338</v>
      </c>
    </row>
    <row r="274" spans="1:115" x14ac:dyDescent="0.2">
      <c r="A274" s="42">
        <v>2021</v>
      </c>
      <c r="B274" s="42" t="s">
        <v>166</v>
      </c>
      <c r="C274" s="42" t="s">
        <v>174</v>
      </c>
      <c r="D274" s="43">
        <v>102.88727025382055</v>
      </c>
      <c r="E274" s="43">
        <v>98.934426229508205</v>
      </c>
      <c r="F274" s="43">
        <v>117.21832930502532</v>
      </c>
      <c r="G274" s="43">
        <v>106.21350495006084</v>
      </c>
      <c r="H274" s="43">
        <v>109.25579019073568</v>
      </c>
      <c r="I274" s="43">
        <v>123.7037037037037</v>
      </c>
      <c r="J274" s="43">
        <v>67.802652150894048</v>
      </c>
      <c r="K274" s="43">
        <v>101.00185261751575</v>
      </c>
      <c r="L274" s="43">
        <v>123.1559184021003</v>
      </c>
      <c r="M274" s="43">
        <v>130.90502018533797</v>
      </c>
      <c r="N274" s="43">
        <v>170.42200336342671</v>
      </c>
      <c r="O274" s="43">
        <v>114.12571458946263</v>
      </c>
      <c r="P274" s="43">
        <v>129.16202252916412</v>
      </c>
      <c r="Q274" s="43">
        <v>173.65182014827337</v>
      </c>
      <c r="R274" s="43">
        <v>116.64630381725094</v>
      </c>
      <c r="S274" s="43">
        <v>129.55280711260764</v>
      </c>
      <c r="T274" s="43">
        <v>132.54181117747231</v>
      </c>
      <c r="U274" s="43">
        <v>139.61286610845897</v>
      </c>
      <c r="V274" s="43">
        <v>184.34754079227841</v>
      </c>
      <c r="W274" s="43">
        <v>123.76414196788514</v>
      </c>
      <c r="X274" s="43">
        <v>141.09046108668187</v>
      </c>
      <c r="Y274" s="43">
        <v>193.70569361692412</v>
      </c>
      <c r="Z274" s="43">
        <v>118.23547428385505</v>
      </c>
      <c r="AA274" s="43">
        <v>141.11995703996121</v>
      </c>
      <c r="AB274" s="44">
        <v>4.0925839877456571</v>
      </c>
      <c r="AC274" s="44">
        <v>2.2881355932203418</v>
      </c>
      <c r="AD274" s="44">
        <v>15.649811065628306</v>
      </c>
      <c r="AE274" s="44">
        <v>3.8407120623568991</v>
      </c>
      <c r="AF274" s="44">
        <v>3.9431314174615872</v>
      </c>
      <c r="AG274" s="44">
        <v>59.047619047619015</v>
      </c>
      <c r="AH274" s="44">
        <v>-7.05657004214022</v>
      </c>
      <c r="AI274" s="44">
        <v>6.1351780445466408</v>
      </c>
      <c r="AJ274" s="44">
        <v>14.787016578635503</v>
      </c>
      <c r="AK274" s="44">
        <v>84.729588465481328</v>
      </c>
      <c r="AL274" s="44">
        <v>70.482031468922358</v>
      </c>
      <c r="AM274" s="44">
        <v>-14.718732758156673</v>
      </c>
      <c r="AN274" s="44">
        <v>52.286999437566941</v>
      </c>
      <c r="AO274" s="44">
        <v>109.20185870481349</v>
      </c>
      <c r="AP274" s="44">
        <v>82.59735087473203</v>
      </c>
      <c r="AQ274" s="44">
        <v>35.192034966099683</v>
      </c>
      <c r="AR274" s="44">
        <v>21.160871805541291</v>
      </c>
      <c r="AS274" s="44">
        <v>90.497032137628679</v>
      </c>
      <c r="AT274" s="44">
        <v>75.785253357771992</v>
      </c>
      <c r="AU274" s="44">
        <v>-8.8066877171033902</v>
      </c>
      <c r="AV274" s="44">
        <v>62.073438099916523</v>
      </c>
      <c r="AW274" s="44">
        <v>123.85270525512411</v>
      </c>
      <c r="AX274" s="44">
        <v>86.115391163653882</v>
      </c>
      <c r="AY274" s="44">
        <v>41.262525534320439</v>
      </c>
      <c r="AZ274" s="44">
        <v>3.5998971840003113</v>
      </c>
      <c r="BA274" s="44">
        <v>-5.4195102368526644</v>
      </c>
      <c r="BB274" s="44">
        <v>13.343665461845266</v>
      </c>
      <c r="BC274" s="44">
        <v>8.0748976009362039</v>
      </c>
      <c r="BD274" s="44">
        <v>0.71397319120161118</v>
      </c>
      <c r="BE274" s="44">
        <v>34.765100671140914</v>
      </c>
      <c r="BF274" s="44">
        <v>-21.841000259732766</v>
      </c>
      <c r="BG274" s="44">
        <v>5.3957172079027504</v>
      </c>
      <c r="BH274" s="44">
        <v>21.896149639566055</v>
      </c>
      <c r="BI274" s="44">
        <v>54.905604323140089</v>
      </c>
      <c r="BJ274" s="44">
        <v>64.503906218013825</v>
      </c>
      <c r="BK274" s="44">
        <v>2.7063463769295693</v>
      </c>
      <c r="BL274" s="44">
        <v>58.677896391555031</v>
      </c>
      <c r="BM274" s="44">
        <v>125.93061271991144</v>
      </c>
      <c r="BN274" s="44">
        <v>63.082344318341029</v>
      </c>
      <c r="BO274" s="44">
        <v>18.625730122567251</v>
      </c>
      <c r="BP274" s="44">
        <v>26.317810925525254</v>
      </c>
      <c r="BQ274" s="44">
        <v>60.874917635376555</v>
      </c>
      <c r="BR274" s="44">
        <v>69.466847077625786</v>
      </c>
      <c r="BS274" s="44">
        <v>6.3623324630889266</v>
      </c>
      <c r="BT274" s="44">
        <v>66.992391678342059</v>
      </c>
      <c r="BU274" s="44">
        <v>142.2083137082976</v>
      </c>
      <c r="BV274" s="44">
        <v>63.293559112989392</v>
      </c>
      <c r="BW274" s="44">
        <v>23.820878198582008</v>
      </c>
      <c r="BX274" s="44">
        <v>1.9498689975774008</v>
      </c>
      <c r="BY274" s="44">
        <v>0.24141812969158596</v>
      </c>
      <c r="BZ274" s="44">
        <v>0.28533744619154472</v>
      </c>
      <c r="CA274" s="44">
        <v>0.38277479773468243</v>
      </c>
      <c r="CB274" s="44">
        <v>0.68084147978811771</v>
      </c>
      <c r="CC274" s="44">
        <v>0.4002458465939438</v>
      </c>
      <c r="CD274" s="44">
        <v>-0.31499122694054638</v>
      </c>
      <c r="CE274" s="44">
        <v>0.27424252451807235</v>
      </c>
      <c r="CF274" s="44">
        <v>11.6327457206974</v>
      </c>
      <c r="CG274" s="44">
        <v>12.456759499947282</v>
      </c>
      <c r="CH274" s="44">
        <v>1.5817200641026954</v>
      </c>
      <c r="CI274" s="44">
        <v>-9.3042718864860934</v>
      </c>
      <c r="CJ274" s="44">
        <v>3.628278214008239</v>
      </c>
      <c r="CK274" s="44">
        <v>0.420428569737128</v>
      </c>
      <c r="CL274" s="44">
        <v>2.0877608752968424</v>
      </c>
      <c r="CM274" s="44">
        <v>0.76207038409130645</v>
      </c>
      <c r="CN274" s="44">
        <v>1.3865810852812874</v>
      </c>
      <c r="CO274" s="44">
        <v>-0.307061106673298</v>
      </c>
      <c r="CP274" s="44">
        <v>2.0959802503297938E-2</v>
      </c>
      <c r="CQ274" s="44">
        <v>2.5589298881212597</v>
      </c>
      <c r="CR274" s="44">
        <v>0.13606405125057233</v>
      </c>
      <c r="CS274" s="44">
        <v>0.27666939304351706</v>
      </c>
      <c r="CT274" s="44">
        <v>-1.5474419351385564</v>
      </c>
      <c r="CU274" s="44">
        <v>0.24846099217449505</v>
      </c>
      <c r="CV274" s="44">
        <v>0</v>
      </c>
      <c r="CW274" s="44">
        <v>0</v>
      </c>
      <c r="CX274" s="44">
        <v>0</v>
      </c>
      <c r="CY274" s="44">
        <v>0</v>
      </c>
      <c r="CZ274" s="44">
        <v>0</v>
      </c>
      <c r="DA274" s="44">
        <v>0</v>
      </c>
      <c r="DB274" s="44">
        <v>0</v>
      </c>
      <c r="DC274" s="44">
        <v>0</v>
      </c>
      <c r="DD274" s="45">
        <v>3310</v>
      </c>
      <c r="DE274" s="45">
        <v>17507</v>
      </c>
      <c r="DF274" s="44">
        <v>110.96239643084766</v>
      </c>
      <c r="DG274" s="44">
        <v>115.17944936086528</v>
      </c>
      <c r="DH274" s="45">
        <v>12050</v>
      </c>
      <c r="DI274" s="45">
        <v>55629</v>
      </c>
      <c r="DJ274" s="44">
        <v>108.5496711664936</v>
      </c>
      <c r="DK274" s="44">
        <v>73.547763149684897</v>
      </c>
    </row>
    <row r="275" spans="1:115" x14ac:dyDescent="0.2">
      <c r="A275" s="42">
        <v>2021</v>
      </c>
      <c r="B275" s="42" t="s">
        <v>167</v>
      </c>
      <c r="C275" s="42" t="s">
        <v>174</v>
      </c>
      <c r="D275" s="43">
        <v>103.64350889220795</v>
      </c>
      <c r="E275" s="43">
        <v>100.81967213114753</v>
      </c>
      <c r="F275" s="43">
        <v>118.60400066017121</v>
      </c>
      <c r="G275" s="43">
        <v>106.65555689554986</v>
      </c>
      <c r="H275" s="43">
        <v>109.12806539509535</v>
      </c>
      <c r="I275" s="43">
        <v>131.85185185185185</v>
      </c>
      <c r="J275" s="43">
        <v>68.948470766875573</v>
      </c>
      <c r="K275" s="43">
        <v>104.10993398892569</v>
      </c>
      <c r="L275" s="43">
        <v>130.91734836136283</v>
      </c>
      <c r="M275" s="43">
        <v>143.26368867222737</v>
      </c>
      <c r="N275" s="43">
        <v>192.46464304429963</v>
      </c>
      <c r="O275" s="43">
        <v>119.79799828253857</v>
      </c>
      <c r="P275" s="43">
        <v>140.45031476475879</v>
      </c>
      <c r="Q275" s="43">
        <v>172.13795642210425</v>
      </c>
      <c r="R275" s="43">
        <v>114.53302960449602</v>
      </c>
      <c r="S275" s="43">
        <v>127.31087647346102</v>
      </c>
      <c r="T275" s="43">
        <v>141.65285410728475</v>
      </c>
      <c r="U275" s="43">
        <v>153.63497741334777</v>
      </c>
      <c r="V275" s="43">
        <v>208.8250489018466</v>
      </c>
      <c r="W275" s="43">
        <v>130.66516913688636</v>
      </c>
      <c r="X275" s="43">
        <v>154.311711618326</v>
      </c>
      <c r="Y275" s="43">
        <v>192.79441715064479</v>
      </c>
      <c r="Z275" s="43">
        <v>116.31764917104768</v>
      </c>
      <c r="AA275" s="43">
        <v>139.02021702876337</v>
      </c>
      <c r="AB275" s="44">
        <v>3.346425452639501</v>
      </c>
      <c r="AC275" s="44">
        <v>6.0344827586206851</v>
      </c>
      <c r="AD275" s="44">
        <v>6.6437084034990823</v>
      </c>
      <c r="AE275" s="44">
        <v>2.7490842722974973</v>
      </c>
      <c r="AF275" s="44">
        <v>3.488372093023262</v>
      </c>
      <c r="AG275" s="44">
        <v>71.153846153846146</v>
      </c>
      <c r="AH275" s="44">
        <v>-4.1567388376670289</v>
      </c>
      <c r="AI275" s="44">
        <v>4.5631909816059579</v>
      </c>
      <c r="AJ275" s="44">
        <v>7.9294533190817029</v>
      </c>
      <c r="AK275" s="44">
        <v>94.010583861267264</v>
      </c>
      <c r="AL275" s="44">
        <v>56.273507949843605</v>
      </c>
      <c r="AM275" s="44">
        <v>-20.818718318881434</v>
      </c>
      <c r="AN275" s="44">
        <v>34.065317499918613</v>
      </c>
      <c r="AO275" s="44">
        <v>79.376733460824681</v>
      </c>
      <c r="AP275" s="44">
        <v>59.151386644367967</v>
      </c>
      <c r="AQ275" s="44">
        <v>15.341315002864508</v>
      </c>
      <c r="AR275" s="44">
        <v>14.555052979223948</v>
      </c>
      <c r="AS275" s="44">
        <v>100.5412482160438</v>
      </c>
      <c r="AT275" s="44">
        <v>61.766750854363785</v>
      </c>
      <c r="AU275" s="44">
        <v>-14.722903758837024</v>
      </c>
      <c r="AV275" s="44">
        <v>43.10773559111378</v>
      </c>
      <c r="AW275" s="44">
        <v>91.824017560134649</v>
      </c>
      <c r="AX275" s="44">
        <v>62.674077325437416</v>
      </c>
      <c r="AY275" s="44">
        <v>20.102189975091235</v>
      </c>
      <c r="AZ275" s="44">
        <v>3.5635688685336619</v>
      </c>
      <c r="BA275" s="44">
        <v>-3.8804587049692918</v>
      </c>
      <c r="BB275" s="44">
        <v>12.32736813169868</v>
      </c>
      <c r="BC275" s="44">
        <v>7.2897709649814457</v>
      </c>
      <c r="BD275" s="44">
        <v>1.1052649560968852</v>
      </c>
      <c r="BE275" s="44">
        <v>39.222614840989365</v>
      </c>
      <c r="BF275" s="44">
        <v>-19.678931036666459</v>
      </c>
      <c r="BG275" s="44">
        <v>5.2728407106971575</v>
      </c>
      <c r="BH275" s="44">
        <v>19.432536087721864</v>
      </c>
      <c r="BI275" s="44">
        <v>60.913654087662231</v>
      </c>
      <c r="BJ275" s="44">
        <v>63.014488820741562</v>
      </c>
      <c r="BK275" s="44">
        <v>-1.5569485875534195</v>
      </c>
      <c r="BL275" s="44">
        <v>54.27505438542719</v>
      </c>
      <c r="BM275" s="44">
        <v>116.87149493906395</v>
      </c>
      <c r="BN275" s="44">
        <v>62.343482879996692</v>
      </c>
      <c r="BO275" s="44">
        <v>18.116658849802313</v>
      </c>
      <c r="BP275" s="44">
        <v>24.246005370400603</v>
      </c>
      <c r="BQ275" s="44">
        <v>67.052963725834829</v>
      </c>
      <c r="BR275" s="44">
        <v>68.060797007040577</v>
      </c>
      <c r="BS275" s="44">
        <v>2.5651782749236629</v>
      </c>
      <c r="BT275" s="44">
        <v>62.692485464257672</v>
      </c>
      <c r="BU275" s="44">
        <v>132.29592092384087</v>
      </c>
      <c r="BV275" s="44">
        <v>63.178166049396701</v>
      </c>
      <c r="BW275" s="44">
        <v>23.237287235086225</v>
      </c>
      <c r="BX275" s="44">
        <v>1.5190341575419746</v>
      </c>
      <c r="BY275" s="44">
        <v>0.51595712872452426</v>
      </c>
      <c r="BZ275" s="44">
        <v>0.34388022842350241</v>
      </c>
      <c r="CA275" s="44">
        <v>-0.38303524647688714</v>
      </c>
      <c r="CB275" s="44">
        <v>0.59565782340555173</v>
      </c>
      <c r="CC275" s="44">
        <v>0.45932768776695382</v>
      </c>
      <c r="CD275" s="44">
        <v>-0.23402776137662079</v>
      </c>
      <c r="CE275" s="44">
        <v>0.22127429707495025</v>
      </c>
      <c r="CF275" s="44">
        <v>5.3129702218210086</v>
      </c>
      <c r="CG275" s="44">
        <v>12.624841534909388</v>
      </c>
      <c r="CH275" s="44">
        <v>1.5143063507122401</v>
      </c>
      <c r="CI275" s="44">
        <v>-13.657226800338192</v>
      </c>
      <c r="CJ275" s="44">
        <v>2.650430362182135</v>
      </c>
      <c r="CK275" s="44">
        <v>0.30521957209321487</v>
      </c>
      <c r="CL275" s="44">
        <v>1.5199325415897087</v>
      </c>
      <c r="CM275" s="44">
        <v>0.35546666067251281</v>
      </c>
      <c r="CN275" s="44">
        <v>1.3679100192764897</v>
      </c>
      <c r="CO275" s="44">
        <v>-0.18951039360872912</v>
      </c>
      <c r="CP275" s="44">
        <v>0.12499954047836934</v>
      </c>
      <c r="CQ275" s="44">
        <v>2.130307890240303</v>
      </c>
      <c r="CR275" s="44">
        <v>0.20163546618559128</v>
      </c>
      <c r="CS275" s="44">
        <v>0.30267773765943706</v>
      </c>
      <c r="CT275" s="44">
        <v>-1.4404354439757108</v>
      </c>
      <c r="CU275" s="44">
        <v>0.23823522229722879</v>
      </c>
      <c r="CV275" s="44">
        <v>0</v>
      </c>
      <c r="CW275" s="44">
        <v>0</v>
      </c>
      <c r="CX275" s="44">
        <v>0</v>
      </c>
      <c r="CY275" s="44">
        <v>0</v>
      </c>
      <c r="CZ275" s="44">
        <v>0</v>
      </c>
      <c r="DA275" s="44">
        <v>0</v>
      </c>
      <c r="DB275" s="44">
        <v>0</v>
      </c>
      <c r="DC275" s="44">
        <v>0</v>
      </c>
      <c r="DD275" s="45">
        <v>4107</v>
      </c>
      <c r="DE275" s="45">
        <v>21614</v>
      </c>
      <c r="DF275" s="44">
        <v>98.214285714285722</v>
      </c>
      <c r="DG275" s="44">
        <v>111.73589341692791</v>
      </c>
      <c r="DH275" s="45">
        <v>13449</v>
      </c>
      <c r="DI275" s="45">
        <v>69078</v>
      </c>
      <c r="DJ275" s="44">
        <v>72.290545734050738</v>
      </c>
      <c r="DK275" s="44">
        <v>73.301555444054188</v>
      </c>
    </row>
    <row r="276" spans="1:115" x14ac:dyDescent="0.2">
      <c r="A276" s="42">
        <v>2021</v>
      </c>
      <c r="B276" s="42" t="s">
        <v>168</v>
      </c>
      <c r="C276" s="42" t="s">
        <v>174</v>
      </c>
      <c r="D276" s="43">
        <v>104.10954765418015</v>
      </c>
      <c r="E276" s="43">
        <v>99.836065573770497</v>
      </c>
      <c r="F276" s="43">
        <v>119.30544299155584</v>
      </c>
      <c r="G276" s="43">
        <v>107.07524311760641</v>
      </c>
      <c r="H276" s="43">
        <v>110.18498807901906</v>
      </c>
      <c r="I276" s="43">
        <v>136.2962962962963</v>
      </c>
      <c r="J276" s="43">
        <v>69.291284791819635</v>
      </c>
      <c r="K276" s="43">
        <v>104.53082000784129</v>
      </c>
      <c r="L276" s="43">
        <v>134.04949310832595</v>
      </c>
      <c r="M276" s="43">
        <v>161.47905637269088</v>
      </c>
      <c r="N276" s="43">
        <v>197.64027295889673</v>
      </c>
      <c r="O276" s="43">
        <v>116.80228312206651</v>
      </c>
      <c r="P276" s="43">
        <v>149.66802176818192</v>
      </c>
      <c r="Q276" s="43">
        <v>164.34762211327134</v>
      </c>
      <c r="R276" s="43">
        <v>112.78371252880459</v>
      </c>
      <c r="S276" s="43">
        <v>116.43624702724303</v>
      </c>
      <c r="T276" s="43">
        <v>145.89786934270072</v>
      </c>
      <c r="U276" s="43">
        <v>174.28589205055945</v>
      </c>
      <c r="V276" s="43">
        <v>215.54441191653856</v>
      </c>
      <c r="W276" s="43">
        <v>128.25341174681978</v>
      </c>
      <c r="X276" s="43">
        <v>165.42526459687207</v>
      </c>
      <c r="Y276" s="43">
        <v>184.33799352991915</v>
      </c>
      <c r="Z276" s="43">
        <v>114.88668160959415</v>
      </c>
      <c r="AA276" s="43">
        <v>127.5861336870646</v>
      </c>
      <c r="AB276" s="44">
        <v>3.8132070702942</v>
      </c>
      <c r="AC276" s="44">
        <v>5.0905953408110438</v>
      </c>
      <c r="AD276" s="44">
        <v>6.3159105720165476</v>
      </c>
      <c r="AE276" s="44">
        <v>2.6680290644867988</v>
      </c>
      <c r="AF276" s="44">
        <v>4.2885638297872397</v>
      </c>
      <c r="AG276" s="44">
        <v>76.923076923076934</v>
      </c>
      <c r="AH276" s="44">
        <v>-0.11816838995567513</v>
      </c>
      <c r="AI276" s="44">
        <v>7.4312333627568616</v>
      </c>
      <c r="AJ276" s="44">
        <v>26.115932204032276</v>
      </c>
      <c r="AK276" s="44">
        <v>121.68510982261047</v>
      </c>
      <c r="AL276" s="44">
        <v>69.358821631854568</v>
      </c>
      <c r="AM276" s="44">
        <v>-5.1138541059494553</v>
      </c>
      <c r="AN276" s="44">
        <v>37.318854386724063</v>
      </c>
      <c r="AO276" s="44">
        <v>71.020448044819091</v>
      </c>
      <c r="AP276" s="44">
        <v>48.04747692452387</v>
      </c>
      <c r="AQ276" s="44">
        <v>11.749972508489993</v>
      </c>
      <c r="AR276" s="44">
        <v>34.071871609918226</v>
      </c>
      <c r="AS276" s="44">
        <v>129.70702541799687</v>
      </c>
      <c r="AT276" s="44">
        <v>75.823705832611083</v>
      </c>
      <c r="AU276" s="44">
        <v>2.4581894789959646</v>
      </c>
      <c r="AV276" s="44">
        <v>46.700173864972008</v>
      </c>
      <c r="AW276" s="44">
        <v>81.295336640399498</v>
      </c>
      <c r="AX276" s="44">
        <v>53.042335575840283</v>
      </c>
      <c r="AY276" s="44">
        <v>15.801184034490845</v>
      </c>
      <c r="AZ276" s="44">
        <v>3.5948620881743887</v>
      </c>
      <c r="BA276" s="44">
        <v>-2.8186274509803821</v>
      </c>
      <c r="BB276" s="44">
        <v>11.529416556342852</v>
      </c>
      <c r="BC276" s="44">
        <v>6.693529750648497</v>
      </c>
      <c r="BD276" s="44">
        <v>1.4994012872324491</v>
      </c>
      <c r="BE276" s="44">
        <v>43.336831059811097</v>
      </c>
      <c r="BF276" s="44">
        <v>-17.615952188752448</v>
      </c>
      <c r="BG276" s="44">
        <v>5.5449143653764299</v>
      </c>
      <c r="BH276" s="44">
        <v>20.327272143943031</v>
      </c>
      <c r="BI276" s="44">
        <v>68.911727101337618</v>
      </c>
      <c r="BJ276" s="44">
        <v>63.943136544158776</v>
      </c>
      <c r="BK276" s="44">
        <v>-2.0140112306246793</v>
      </c>
      <c r="BL276" s="44">
        <v>51.614499050989046</v>
      </c>
      <c r="BM276" s="44">
        <v>109.39384500679914</v>
      </c>
      <c r="BN276" s="44">
        <v>59.971040109812293</v>
      </c>
      <c r="BO276" s="44">
        <v>17.304031883407902</v>
      </c>
      <c r="BP276" s="44">
        <v>25.564650019606461</v>
      </c>
      <c r="BQ276" s="44">
        <v>75.425929113783965</v>
      </c>
      <c r="BR276" s="44">
        <v>69.208014764119923</v>
      </c>
      <c r="BS276" s="44">
        <v>2.5514567094873764</v>
      </c>
      <c r="BT276" s="44">
        <v>60.158684859901854</v>
      </c>
      <c r="BU276" s="44">
        <v>123.83018125429408</v>
      </c>
      <c r="BV276" s="44">
        <v>61.520222890744321</v>
      </c>
      <c r="BW276" s="44">
        <v>22.270868517571053</v>
      </c>
      <c r="BX276" s="44">
        <v>2.5754339553765955</v>
      </c>
      <c r="BY276" s="44">
        <v>0.61031062355471566</v>
      </c>
      <c r="BZ276" s="44">
        <v>0.4442601759985868</v>
      </c>
      <c r="CA276" s="44">
        <v>-0.17381269047112927</v>
      </c>
      <c r="CB276" s="44">
        <v>0.78490979678814654</v>
      </c>
      <c r="CC276" s="44">
        <v>0.49705710578167434</v>
      </c>
      <c r="CD276" s="44">
        <v>4.8305263853013661E-2</v>
      </c>
      <c r="CE276" s="44">
        <v>0.36440367987158767</v>
      </c>
      <c r="CF276" s="44">
        <v>24.196339800501999</v>
      </c>
      <c r="CG276" s="44">
        <v>18.680723781436186</v>
      </c>
      <c r="CH276" s="44">
        <v>2.4152143858454882</v>
      </c>
      <c r="CI276" s="44">
        <v>-2.8813783983800865</v>
      </c>
      <c r="CJ276" s="44">
        <v>3.3080990518785738</v>
      </c>
      <c r="CK276" s="44">
        <v>0.32389169134785306</v>
      </c>
      <c r="CL276" s="44">
        <v>2.0609080806604485</v>
      </c>
      <c r="CM276" s="44">
        <v>0.28888120771354142</v>
      </c>
      <c r="CN276" s="44">
        <v>1.5607537049466902</v>
      </c>
      <c r="CO276" s="44">
        <v>-9.1746654610946832E-2</v>
      </c>
      <c r="CP276" s="44">
        <v>0.21155257965845617</v>
      </c>
      <c r="CQ276" s="44">
        <v>1.8429707264903905</v>
      </c>
      <c r="CR276" s="44">
        <v>0.27700432257535201</v>
      </c>
      <c r="CS276" s="44">
        <v>0.32542616806446462</v>
      </c>
      <c r="CT276" s="44">
        <v>-1.2578676299527141</v>
      </c>
      <c r="CU276" s="44">
        <v>0.25341419272168747</v>
      </c>
      <c r="CV276" s="44">
        <v>0</v>
      </c>
      <c r="CW276" s="44">
        <v>0</v>
      </c>
      <c r="CX276" s="44">
        <v>0</v>
      </c>
      <c r="CY276" s="44">
        <v>0</v>
      </c>
      <c r="CZ276" s="44">
        <v>0</v>
      </c>
      <c r="DA276" s="44">
        <v>0</v>
      </c>
      <c r="DB276" s="44">
        <v>0</v>
      </c>
      <c r="DC276" s="44">
        <v>0</v>
      </c>
      <c r="DD276" s="45">
        <v>3513</v>
      </c>
      <c r="DE276" s="45">
        <v>25127</v>
      </c>
      <c r="DF276" s="44">
        <v>77.693474962063732</v>
      </c>
      <c r="DG276" s="44">
        <v>106.21255642183014</v>
      </c>
      <c r="DH276" s="45">
        <v>13286</v>
      </c>
      <c r="DI276" s="45">
        <v>82364</v>
      </c>
      <c r="DJ276" s="44">
        <v>96.625721474026932</v>
      </c>
      <c r="DK276" s="44">
        <v>76.682326190016511</v>
      </c>
    </row>
    <row r="277" spans="1:115" x14ac:dyDescent="0.2">
      <c r="A277" s="42">
        <v>2021</v>
      </c>
      <c r="B277" s="42" t="s">
        <v>169</v>
      </c>
      <c r="C277" s="42" t="s">
        <v>174</v>
      </c>
      <c r="D277" s="43">
        <v>104.80955165675753</v>
      </c>
      <c r="E277" s="43">
        <v>100.32786885245901</v>
      </c>
      <c r="F277" s="43">
        <v>121.2419402265821</v>
      </c>
      <c r="G277" s="43">
        <v>108.04223174836368</v>
      </c>
      <c r="H277" s="43">
        <v>109.55594346049044</v>
      </c>
      <c r="I277" s="43">
        <v>138.5185185185185</v>
      </c>
      <c r="J277" s="43">
        <v>70.176266649691556</v>
      </c>
      <c r="K277" s="43">
        <v>104.87616238261506</v>
      </c>
      <c r="L277" s="43">
        <v>130.81309847645042</v>
      </c>
      <c r="M277" s="43">
        <v>167.12436679687178</v>
      </c>
      <c r="N277" s="43">
        <v>204.69021011975693</v>
      </c>
      <c r="O277" s="43">
        <v>109.42461469660697</v>
      </c>
      <c r="P277" s="43">
        <v>142.92553993970523</v>
      </c>
      <c r="Q277" s="43">
        <v>158.52092102020748</v>
      </c>
      <c r="R277" s="43">
        <v>108.36260775665001</v>
      </c>
      <c r="S277" s="43">
        <v>116.03112967756546</v>
      </c>
      <c r="T277" s="43">
        <v>143.35659320137216</v>
      </c>
      <c r="U277" s="43">
        <v>181.40481985418916</v>
      </c>
      <c r="V277" s="43">
        <v>225.5196736957995</v>
      </c>
      <c r="W277" s="43">
        <v>121.11365330561314</v>
      </c>
      <c r="X277" s="43">
        <v>159.19986921318053</v>
      </c>
      <c r="Y277" s="43">
        <v>178.86211076716219</v>
      </c>
      <c r="Z277" s="43">
        <v>110.68423318281053</v>
      </c>
      <c r="AA277" s="43">
        <v>127.81035919588084</v>
      </c>
      <c r="AB277" s="44">
        <v>4.1349738418209547</v>
      </c>
      <c r="AC277" s="44">
        <v>7.0866141732283339</v>
      </c>
      <c r="AD277" s="44">
        <v>8.8303461055104115</v>
      </c>
      <c r="AE277" s="44">
        <v>2.7372582380463806</v>
      </c>
      <c r="AF277" s="44">
        <v>3.6524576296788736</v>
      </c>
      <c r="AG277" s="44">
        <v>73.148148148148138</v>
      </c>
      <c r="AH277" s="44">
        <v>2.4869394862864436</v>
      </c>
      <c r="AI277" s="44">
        <v>5.7799063895617619</v>
      </c>
      <c r="AJ277" s="44">
        <v>12.701006501404354</v>
      </c>
      <c r="AK277" s="44">
        <v>53.974342266337707</v>
      </c>
      <c r="AL277" s="44">
        <v>33.032653184804502</v>
      </c>
      <c r="AM277" s="44">
        <v>-7.0642182273378591</v>
      </c>
      <c r="AN277" s="44">
        <v>15.25438157634753</v>
      </c>
      <c r="AO277" s="44">
        <v>39.432619870061856</v>
      </c>
      <c r="AP277" s="44">
        <v>18.223923416732024</v>
      </c>
      <c r="AQ277" s="44">
        <v>7.8104907965398152</v>
      </c>
      <c r="AR277" s="44">
        <v>19.984527381132523</v>
      </c>
      <c r="AS277" s="44">
        <v>60.10213276102165</v>
      </c>
      <c r="AT277" s="44">
        <v>39.266078941339863</v>
      </c>
      <c r="AU277" s="44">
        <v>0.69850366102373052</v>
      </c>
      <c r="AV277" s="44">
        <v>23.570932214513384</v>
      </c>
      <c r="AW277" s="44">
        <v>47.486160778987951</v>
      </c>
      <c r="AX277" s="44">
        <v>21.995238639560831</v>
      </c>
      <c r="AY277" s="44">
        <v>11.981251075703891</v>
      </c>
      <c r="AZ277" s="44">
        <v>3.6552187355261667</v>
      </c>
      <c r="BA277" s="44">
        <v>-1.7832647462277085</v>
      </c>
      <c r="BB277" s="44">
        <v>11.215155032061809</v>
      </c>
      <c r="BC277" s="44">
        <v>6.2381193765048693</v>
      </c>
      <c r="BD277" s="44">
        <v>1.7366926260483861</v>
      </c>
      <c r="BE277" s="44">
        <v>46.371347785108362</v>
      </c>
      <c r="BF277" s="44">
        <v>-15.720600194455203</v>
      </c>
      <c r="BG277" s="44">
        <v>5.5716622061706911</v>
      </c>
      <c r="BH277" s="44">
        <v>19.354569245510067</v>
      </c>
      <c r="BI277" s="44">
        <v>66.462656615964733</v>
      </c>
      <c r="BJ277" s="44">
        <v>58.942733625815215</v>
      </c>
      <c r="BK277" s="44">
        <v>-2.5667898054677618</v>
      </c>
      <c r="BL277" s="44">
        <v>46.106624311574841</v>
      </c>
      <c r="BM277" s="44">
        <v>98.078666072153226</v>
      </c>
      <c r="BN277" s="44">
        <v>53.022798207955432</v>
      </c>
      <c r="BO277" s="44">
        <v>16.198189298532029</v>
      </c>
      <c r="BP277" s="44">
        <v>24.84803245123901</v>
      </c>
      <c r="BQ277" s="44">
        <v>72.876547611612324</v>
      </c>
      <c r="BR277" s="44">
        <v>64.317698650190522</v>
      </c>
      <c r="BS277" s="44">
        <v>2.3481698643503135</v>
      </c>
      <c r="BT277" s="44">
        <v>54.550834568751917</v>
      </c>
      <c r="BU277" s="44">
        <v>111.21327518788218</v>
      </c>
      <c r="BV277" s="44">
        <v>54.996122318437777</v>
      </c>
      <c r="BW277" s="44">
        <v>21.049928962736651</v>
      </c>
      <c r="BX277" s="44">
        <v>2.6518816260902041</v>
      </c>
      <c r="BY277" s="44">
        <v>0.5955211289771194</v>
      </c>
      <c r="BZ277" s="44">
        <v>0.65439186758538059</v>
      </c>
      <c r="CA277" s="44">
        <v>-0.28522327756272953</v>
      </c>
      <c r="CB277" s="44">
        <v>0.61275989850013612</v>
      </c>
      <c r="CC277" s="44">
        <v>0.50149147703336472</v>
      </c>
      <c r="CD277" s="44">
        <v>0.28249338444177458</v>
      </c>
      <c r="CE277" s="44">
        <v>0.29044714711515834</v>
      </c>
      <c r="CF277" s="44">
        <v>11.968094947764964</v>
      </c>
      <c r="CG277" s="44">
        <v>11.506679340025212</v>
      </c>
      <c r="CH277" s="44">
        <v>0.85466292492035867</v>
      </c>
      <c r="CI277" s="44">
        <v>-3.792863742717508</v>
      </c>
      <c r="CJ277" s="44">
        <v>1.4699837691297484</v>
      </c>
      <c r="CK277" s="44">
        <v>0.1949336201734283</v>
      </c>
      <c r="CL277" s="44">
        <v>1.525155826352991</v>
      </c>
      <c r="CM277" s="44">
        <v>0.20954320988073116</v>
      </c>
      <c r="CN277" s="44">
        <v>1.4935009053326151</v>
      </c>
      <c r="CO277" s="44">
        <v>-0.15802462208879386</v>
      </c>
      <c r="CP277" s="44">
        <v>0.26047881587744592</v>
      </c>
      <c r="CQ277" s="44">
        <v>1.5661493107676947</v>
      </c>
      <c r="CR277" s="44">
        <v>0.30699937595223598</v>
      </c>
      <c r="CS277" s="44">
        <v>0.34598342369220719</v>
      </c>
      <c r="CT277" s="44">
        <v>-1.0853104995809939</v>
      </c>
      <c r="CU277" s="44">
        <v>0.25722510071281945</v>
      </c>
      <c r="CV277" s="44">
        <v>0</v>
      </c>
      <c r="CW277" s="44">
        <v>0</v>
      </c>
      <c r="CX277" s="44">
        <v>0</v>
      </c>
      <c r="CY277" s="44">
        <v>0</v>
      </c>
      <c r="CZ277" s="44">
        <v>0</v>
      </c>
      <c r="DA277" s="44">
        <v>0</v>
      </c>
      <c r="DB277" s="44">
        <v>0</v>
      </c>
      <c r="DC277" s="44">
        <v>0</v>
      </c>
      <c r="DD277" s="45">
        <v>4125</v>
      </c>
      <c r="DE277" s="45">
        <v>29252</v>
      </c>
      <c r="DF277" s="44">
        <v>63.950715421303663</v>
      </c>
      <c r="DG277" s="44">
        <v>98.979661247534196</v>
      </c>
      <c r="DH277" s="45">
        <v>13607</v>
      </c>
      <c r="DI277" s="45">
        <v>95971</v>
      </c>
      <c r="DJ277" s="44">
        <v>43.670150987224154</v>
      </c>
      <c r="DK277" s="44">
        <v>71.107901868492362</v>
      </c>
    </row>
    <row r="278" spans="1:115" x14ac:dyDescent="0.2">
      <c r="A278" s="42">
        <v>2021</v>
      </c>
      <c r="B278" s="42" t="s">
        <v>170</v>
      </c>
      <c r="C278" s="42" t="s">
        <v>174</v>
      </c>
      <c r="D278" s="43">
        <v>106.79608356503299</v>
      </c>
      <c r="E278" s="43">
        <v>101.22950819672131</v>
      </c>
      <c r="F278" s="43">
        <v>121.40546665989275</v>
      </c>
      <c r="G278" s="43">
        <v>110.57350538860445</v>
      </c>
      <c r="H278" s="43">
        <v>111.06628916893733</v>
      </c>
      <c r="I278" s="43">
        <v>142.96296296296296</v>
      </c>
      <c r="J278" s="43">
        <v>72.710109442756405</v>
      </c>
      <c r="K278" s="43">
        <v>104.35814882071341</v>
      </c>
      <c r="L278" s="43">
        <v>149.16315723117242</v>
      </c>
      <c r="M278" s="43">
        <v>173.19009770342947</v>
      </c>
      <c r="N278" s="43">
        <v>184.00931073142567</v>
      </c>
      <c r="O278" s="43">
        <v>137.88373135370708</v>
      </c>
      <c r="P278" s="43">
        <v>152.03517631560189</v>
      </c>
      <c r="Q278" s="43">
        <v>177.53314717604448</v>
      </c>
      <c r="R278" s="43">
        <v>137.48430982474028</v>
      </c>
      <c r="S278" s="43">
        <v>116.28591815737363</v>
      </c>
      <c r="T278" s="43">
        <v>162.66544197530655</v>
      </c>
      <c r="U278" s="43">
        <v>190.26473101525144</v>
      </c>
      <c r="V278" s="43">
        <v>204.37356759544949</v>
      </c>
      <c r="W278" s="43">
        <v>150.53890245142085</v>
      </c>
      <c r="X278" s="43">
        <v>169.34093299026074</v>
      </c>
      <c r="Y278" s="43">
        <v>200.35635288303033</v>
      </c>
      <c r="Z278" s="43">
        <v>136.09868541398305</v>
      </c>
      <c r="AA278" s="43">
        <v>128.77360749271224</v>
      </c>
      <c r="AB278" s="44">
        <v>3.8302933316679555</v>
      </c>
      <c r="AC278" s="44">
        <v>6.4655172413793149</v>
      </c>
      <c r="AD278" s="44">
        <v>7.6054618955920361</v>
      </c>
      <c r="AE278" s="44">
        <v>2.9798809027862916</v>
      </c>
      <c r="AF278" s="44">
        <v>4.0192589491312658</v>
      </c>
      <c r="AG278" s="44">
        <v>38.848920863309353</v>
      </c>
      <c r="AH278" s="44">
        <v>0.25947334617852924</v>
      </c>
      <c r="AI278" s="44">
        <v>4.2924935289883281</v>
      </c>
      <c r="AJ278" s="44">
        <v>18.13669072402153</v>
      </c>
      <c r="AK278" s="44">
        <v>54.536403921798126</v>
      </c>
      <c r="AL278" s="44">
        <v>29.289798862069325</v>
      </c>
      <c r="AM278" s="44">
        <v>4.998335506623186</v>
      </c>
      <c r="AN278" s="44">
        <v>16.034833648599655</v>
      </c>
      <c r="AO278" s="44">
        <v>-7.2983291370267267</v>
      </c>
      <c r="AP278" s="44">
        <v>17.986548731590403</v>
      </c>
      <c r="AQ278" s="44">
        <v>7.4860497305465401</v>
      </c>
      <c r="AR278" s="44">
        <v>25.025520275738767</v>
      </c>
      <c r="AS278" s="44">
        <v>62.123091000226104</v>
      </c>
      <c r="AT278" s="44">
        <v>35.714260352030806</v>
      </c>
      <c r="AU278" s="44">
        <v>12.214323435731632</v>
      </c>
      <c r="AV278" s="44">
        <v>23.593460321932547</v>
      </c>
      <c r="AW278" s="44">
        <v>-3.498059794760322</v>
      </c>
      <c r="AX278" s="44">
        <v>17.717047818546149</v>
      </c>
      <c r="AY278" s="44">
        <v>12.292859442094418</v>
      </c>
      <c r="AZ278" s="44">
        <v>3.6731631053133817</v>
      </c>
      <c r="BA278" s="44">
        <v>-0.99214551467547984</v>
      </c>
      <c r="BB278" s="44">
        <v>10.83440618006335</v>
      </c>
      <c r="BC278" s="44">
        <v>5.8954514176144279</v>
      </c>
      <c r="BD278" s="44">
        <v>1.9653664090119038</v>
      </c>
      <c r="BE278" s="44">
        <v>45.499999999999986</v>
      </c>
      <c r="BF278" s="44">
        <v>-14.269753598984913</v>
      </c>
      <c r="BG278" s="44">
        <v>5.4398559742315555</v>
      </c>
      <c r="BH278" s="44">
        <v>19.206181315173552</v>
      </c>
      <c r="BI278" s="44">
        <v>64.735984533171603</v>
      </c>
      <c r="BJ278" s="44">
        <v>55.083124966130704</v>
      </c>
      <c r="BK278" s="44">
        <v>-1.7437263840442419</v>
      </c>
      <c r="BL278" s="44">
        <v>41.957621046165897</v>
      </c>
      <c r="BM278" s="44">
        <v>75.516457975319099</v>
      </c>
      <c r="BN278" s="44">
        <v>46.904129239233662</v>
      </c>
      <c r="BO278" s="44">
        <v>15.284996348177081</v>
      </c>
      <c r="BP278" s="44">
        <v>24.8698080726383</v>
      </c>
      <c r="BQ278" s="44">
        <v>71.295907881833088</v>
      </c>
      <c r="BR278" s="44">
        <v>60.546095196071612</v>
      </c>
      <c r="BS278" s="44">
        <v>3.4238595794348292</v>
      </c>
      <c r="BT278" s="44">
        <v>50.21189791210621</v>
      </c>
      <c r="BU278" s="44">
        <v>85.915550363757248</v>
      </c>
      <c r="BV278" s="44">
        <v>48.517560886848109</v>
      </c>
      <c r="BW278" s="44">
        <v>20.117120938596521</v>
      </c>
      <c r="BX278" s="44">
        <v>4.1209315470913719</v>
      </c>
      <c r="BY278" s="44">
        <v>0.8934608920842102</v>
      </c>
      <c r="BZ278" s="44">
        <v>0.47874501174047152</v>
      </c>
      <c r="CA278" s="44">
        <v>0.11707418585929798</v>
      </c>
      <c r="CB278" s="44">
        <v>1.9630465462286923</v>
      </c>
      <c r="CC278" s="44">
        <v>0.33889895906642487</v>
      </c>
      <c r="CD278" s="44">
        <v>0.11866432760272654</v>
      </c>
      <c r="CE278" s="44">
        <v>0.21104162450954789</v>
      </c>
      <c r="CF278" s="44">
        <v>16.304169062816804</v>
      </c>
      <c r="CG278" s="44">
        <v>10.025063143516292</v>
      </c>
      <c r="CH278" s="44">
        <v>1.1761141665462365</v>
      </c>
      <c r="CI278" s="44">
        <v>2.9526058791222245</v>
      </c>
      <c r="CJ278" s="44">
        <v>1.487479129135826</v>
      </c>
      <c r="CK278" s="44">
        <v>-5.5757699745648419E-2</v>
      </c>
      <c r="CL278" s="44">
        <v>0.54977684958879847</v>
      </c>
      <c r="CM278" s="44">
        <v>0.16888759465307571</v>
      </c>
      <c r="CN278" s="44">
        <v>1.7602090600972475</v>
      </c>
      <c r="CO278" s="44">
        <v>-5.1289259872305717E-2</v>
      </c>
      <c r="CP278" s="44">
        <v>0.28263482388805355</v>
      </c>
      <c r="CQ278" s="44">
        <v>1.4190549796987122</v>
      </c>
      <c r="CR278" s="44">
        <v>0.47510325582933777</v>
      </c>
      <c r="CS278" s="44">
        <v>0.34526428596967024</v>
      </c>
      <c r="CT278" s="44">
        <v>-0.963096082409437</v>
      </c>
      <c r="CU278" s="44">
        <v>0.25253705699321632</v>
      </c>
      <c r="CV278" s="44">
        <v>0</v>
      </c>
      <c r="CW278" s="44">
        <v>0</v>
      </c>
      <c r="CX278" s="44">
        <v>0</v>
      </c>
      <c r="CY278" s="44">
        <v>0</v>
      </c>
      <c r="CZ278" s="44">
        <v>0</v>
      </c>
      <c r="DA278" s="44">
        <v>0</v>
      </c>
      <c r="DB278" s="44">
        <v>0</v>
      </c>
      <c r="DC278" s="44">
        <v>0</v>
      </c>
      <c r="DD278" s="45">
        <v>4277</v>
      </c>
      <c r="DE278" s="45">
        <v>33529</v>
      </c>
      <c r="DF278" s="44">
        <v>27.443384982121579</v>
      </c>
      <c r="DG278" s="44">
        <v>85.68422218530209</v>
      </c>
      <c r="DH278" s="45">
        <v>11727</v>
      </c>
      <c r="DI278" s="45">
        <v>107698</v>
      </c>
      <c r="DJ278" s="44">
        <v>26.915584415584416</v>
      </c>
      <c r="DK278" s="44">
        <v>64.857335292676936</v>
      </c>
    </row>
    <row r="279" spans="1:115" x14ac:dyDescent="0.2">
      <c r="A279" s="42">
        <v>2021</v>
      </c>
      <c r="B279" s="42" t="s">
        <v>171</v>
      </c>
      <c r="C279" s="42" t="s">
        <v>174</v>
      </c>
      <c r="D279" s="43">
        <v>108.84948621956758</v>
      </c>
      <c r="E279" s="43">
        <v>103.11475409836066</v>
      </c>
      <c r="F279" s="43">
        <v>124.31451583988238</v>
      </c>
      <c r="G279" s="43">
        <v>111.81940774687263</v>
      </c>
      <c r="H279" s="43">
        <v>111.32173876021795</v>
      </c>
      <c r="I279" s="43">
        <v>156.29629629629628</v>
      </c>
      <c r="J279" s="43">
        <v>81.349395495287069</v>
      </c>
      <c r="K279" s="43">
        <v>105.38338399535361</v>
      </c>
      <c r="L279" s="43">
        <v>148.86964092847802</v>
      </c>
      <c r="M279" s="43">
        <v>147.36959780347877</v>
      </c>
      <c r="N279" s="43">
        <v>207.19522377756689</v>
      </c>
      <c r="O279" s="43">
        <v>139.38483316199734</v>
      </c>
      <c r="P279" s="43">
        <v>164.26014627880357</v>
      </c>
      <c r="Q279" s="43">
        <v>189.20673320064438</v>
      </c>
      <c r="R279" s="43">
        <v>167.04207039540398</v>
      </c>
      <c r="S279" s="43">
        <v>119.04714380034598</v>
      </c>
      <c r="T279" s="43">
        <v>162.6963040166554</v>
      </c>
      <c r="U279" s="43">
        <v>163.1690469437647</v>
      </c>
      <c r="V279" s="43">
        <v>231.87066872954966</v>
      </c>
      <c r="W279" s="43">
        <v>152.56857475469818</v>
      </c>
      <c r="X279" s="43">
        <v>183.54952780874279</v>
      </c>
      <c r="Y279" s="43">
        <v>213.31196470814155</v>
      </c>
      <c r="Z279" s="43">
        <v>164.11690672173043</v>
      </c>
      <c r="AA279" s="43">
        <v>132.32536907747911</v>
      </c>
      <c r="AB279" s="44">
        <v>2.7028191139530477</v>
      </c>
      <c r="AC279" s="44">
        <v>6.7005937234944968</v>
      </c>
      <c r="AD279" s="44">
        <v>7.9481334774170298</v>
      </c>
      <c r="AE279" s="44">
        <v>0.99938207053902328</v>
      </c>
      <c r="AF279" s="44">
        <v>3.5770522000059035</v>
      </c>
      <c r="AG279" s="44">
        <v>21.965317919075122</v>
      </c>
      <c r="AH279" s="44">
        <v>2.0879120879120805</v>
      </c>
      <c r="AI279" s="44">
        <v>5.2149552850184966</v>
      </c>
      <c r="AJ279" s="44">
        <v>-4.6148795327937027</v>
      </c>
      <c r="AK279" s="44">
        <v>44.611924317842181</v>
      </c>
      <c r="AL279" s="44">
        <v>38.989155809741675</v>
      </c>
      <c r="AM279" s="44">
        <v>-23.931979446232031</v>
      </c>
      <c r="AN279" s="44">
        <v>15.280186591437484</v>
      </c>
      <c r="AO279" s="44">
        <v>-3.0658244639250043</v>
      </c>
      <c r="AP279" s="44">
        <v>4.8117435626104044</v>
      </c>
      <c r="AQ279" s="44">
        <v>10.824999819609271</v>
      </c>
      <c r="AR279" s="44">
        <v>3.5237026411871764</v>
      </c>
      <c r="AS279" s="44">
        <v>52.416303264909715</v>
      </c>
      <c r="AT279" s="44">
        <v>47.040994503243439</v>
      </c>
      <c r="AU279" s="44">
        <v>-16.07590679929406</v>
      </c>
      <c r="AV279" s="44">
        <v>23.857249875834398</v>
      </c>
      <c r="AW279" s="44">
        <v>1.0235600154586466</v>
      </c>
      <c r="AX279" s="44">
        <v>7.7520139153349765</v>
      </c>
      <c r="AY279" s="44">
        <v>16.074962198385514</v>
      </c>
      <c r="AZ279" s="44">
        <v>3.5804715030084866</v>
      </c>
      <c r="BA279" s="44">
        <v>-0.30887449148709889</v>
      </c>
      <c r="BB279" s="44">
        <v>10.553862582604756</v>
      </c>
      <c r="BC279" s="44">
        <v>5.4164622506609028</v>
      </c>
      <c r="BD279" s="44">
        <v>2.1130037911054389</v>
      </c>
      <c r="BE279" s="44">
        <v>42.534595775673708</v>
      </c>
      <c r="BF279" s="44">
        <v>-12.78594788569295</v>
      </c>
      <c r="BG279" s="44">
        <v>5.4188283885106658</v>
      </c>
      <c r="BH279" s="44">
        <v>16.088170107875378</v>
      </c>
      <c r="BI279" s="44">
        <v>62.394877435535619</v>
      </c>
      <c r="BJ279" s="44">
        <v>53.152238788269621</v>
      </c>
      <c r="BK279" s="44">
        <v>-4.6681634953385061</v>
      </c>
      <c r="BL279" s="44">
        <v>38.477153932407468</v>
      </c>
      <c r="BM279" s="44">
        <v>61.439757649603635</v>
      </c>
      <c r="BN279" s="44">
        <v>38.788585303271425</v>
      </c>
      <c r="BO279" s="44">
        <v>14.864579491385799</v>
      </c>
      <c r="BP279" s="44">
        <v>22.114659643342428</v>
      </c>
      <c r="BQ279" s="44">
        <v>69.063747878042946</v>
      </c>
      <c r="BR279" s="44">
        <v>58.907609092728961</v>
      </c>
      <c r="BS279" s="44">
        <v>0.91370441746674302</v>
      </c>
      <c r="BT279" s="44">
        <v>46.742596245761156</v>
      </c>
      <c r="BU279" s="44">
        <v>70.363604941379691</v>
      </c>
      <c r="BV279" s="44">
        <v>40.923248558811267</v>
      </c>
      <c r="BW279" s="44">
        <v>19.730073720852292</v>
      </c>
      <c r="BX279" s="44">
        <v>-0.11304108721457656</v>
      </c>
      <c r="BY279" s="44">
        <v>0.81730229246645136</v>
      </c>
      <c r="BZ279" s="44">
        <v>0.46375596368370103</v>
      </c>
      <c r="CA279" s="44">
        <v>-1.5450270691825148</v>
      </c>
      <c r="CB279" s="44">
        <v>-0.34004908182933818</v>
      </c>
      <c r="CC279" s="44">
        <v>0.23689921520766732</v>
      </c>
      <c r="CD279" s="44">
        <v>-3.0567640671999453E-3</v>
      </c>
      <c r="CE279" s="44">
        <v>0.25713435650665661</v>
      </c>
      <c r="CF279" s="44">
        <v>-6.2778323130851437</v>
      </c>
      <c r="CG279" s="44">
        <v>6.6122767288069744</v>
      </c>
      <c r="CH279" s="44">
        <v>0.70626921447870439</v>
      </c>
      <c r="CI279" s="44">
        <v>-14.964223689003672</v>
      </c>
      <c r="CJ279" s="44">
        <v>1.2596020783773836</v>
      </c>
      <c r="CK279" s="44">
        <v>-2.0326708844778787E-2</v>
      </c>
      <c r="CL279" s="44">
        <v>-8.9481254654081341E-2</v>
      </c>
      <c r="CM279" s="44">
        <v>0.21805131775432576</v>
      </c>
      <c r="CN279" s="44">
        <v>1.4388548877235168</v>
      </c>
      <c r="CO279" s="44">
        <v>2.3195116707342808E-2</v>
      </c>
      <c r="CP279" s="44">
        <v>0.2948460911674527</v>
      </c>
      <c r="CQ279" s="44">
        <v>1.1398844091635745</v>
      </c>
      <c r="CR279" s="44">
        <v>0.26580095121136948</v>
      </c>
      <c r="CS279" s="44">
        <v>0.33548059042570721</v>
      </c>
      <c r="CT279" s="44">
        <v>-0.87389564016349019</v>
      </c>
      <c r="CU279" s="44">
        <v>0.25354336921156029</v>
      </c>
      <c r="CV279" s="44">
        <v>0</v>
      </c>
      <c r="CW279" s="44">
        <v>0</v>
      </c>
      <c r="CX279" s="44">
        <v>0</v>
      </c>
      <c r="CY279" s="44">
        <v>0</v>
      </c>
      <c r="CZ279" s="44">
        <v>0</v>
      </c>
      <c r="DA279" s="44">
        <v>0</v>
      </c>
      <c r="DB279" s="44">
        <v>0</v>
      </c>
      <c r="DC279" s="44">
        <v>0</v>
      </c>
      <c r="DD279" s="45">
        <v>4352</v>
      </c>
      <c r="DE279" s="45">
        <v>37881</v>
      </c>
      <c r="DF279" s="44">
        <v>21.42857142857142</v>
      </c>
      <c r="DG279" s="44">
        <v>75.042742941638551</v>
      </c>
      <c r="DH279" s="45">
        <v>12032</v>
      </c>
      <c r="DI279" s="45">
        <v>119730</v>
      </c>
      <c r="DJ279" s="44">
        <v>51.383995973829897</v>
      </c>
      <c r="DK279" s="44">
        <v>63.395927725312504</v>
      </c>
    </row>
    <row r="280" spans="1:115" x14ac:dyDescent="0.2">
      <c r="A280" s="42">
        <v>2021</v>
      </c>
      <c r="B280" s="42" t="s">
        <v>172</v>
      </c>
      <c r="C280" s="42" t="s">
        <v>174</v>
      </c>
      <c r="D280" s="43">
        <v>110.91393303091886</v>
      </c>
      <c r="E280" s="43">
        <v>103.03278688524591</v>
      </c>
      <c r="F280" s="43">
        <v>121.73682285341989</v>
      </c>
      <c r="G280" s="43">
        <v>112.14963107519927</v>
      </c>
      <c r="H280" s="43">
        <v>111.87414850136237</v>
      </c>
      <c r="I280" s="43">
        <v>154.81481481481481</v>
      </c>
      <c r="J280" s="43">
        <v>100.07002224875438</v>
      </c>
      <c r="K280" s="43">
        <v>107.09930391902331</v>
      </c>
      <c r="L280" s="43">
        <v>183.90648495792368</v>
      </c>
      <c r="M280" s="43">
        <v>167.10562513497598</v>
      </c>
      <c r="N280" s="43">
        <v>196.97306447864796</v>
      </c>
      <c r="O280" s="43">
        <v>177.81244227491959</v>
      </c>
      <c r="P280" s="43">
        <v>172.12875702127681</v>
      </c>
      <c r="Q280" s="43">
        <v>355.31994777692051</v>
      </c>
      <c r="R280" s="43">
        <v>289.29474106190514</v>
      </c>
      <c r="S280" s="43">
        <v>134.63087553421801</v>
      </c>
      <c r="T280" s="43">
        <v>200.80359467483345</v>
      </c>
      <c r="U280" s="43">
        <v>186.62952264053297</v>
      </c>
      <c r="V280" s="43">
        <v>222.24773728723068</v>
      </c>
      <c r="W280" s="43">
        <v>195.50347732372919</v>
      </c>
      <c r="X280" s="43">
        <v>190.82884940270611</v>
      </c>
      <c r="Y280" s="43">
        <v>402.36779556449608</v>
      </c>
      <c r="Z280" s="43">
        <v>282.35013531607336</v>
      </c>
      <c r="AA280" s="43">
        <v>149.88364987857247</v>
      </c>
      <c r="AB280" s="44">
        <v>-0.94109879658970108</v>
      </c>
      <c r="AC280" s="44">
        <v>5.276381909547756</v>
      </c>
      <c r="AD280" s="44">
        <v>5.1323026606248323</v>
      </c>
      <c r="AE280" s="44">
        <v>-4.727630373069247</v>
      </c>
      <c r="AF280" s="44">
        <v>2.8051643192487763</v>
      </c>
      <c r="AG280" s="44">
        <v>14.835164835164827</v>
      </c>
      <c r="AH280" s="44">
        <v>3.1376615396432106</v>
      </c>
      <c r="AI280" s="44">
        <v>7.4956672443065697</v>
      </c>
      <c r="AJ280" s="44">
        <v>23.07138393475374</v>
      </c>
      <c r="AK280" s="44">
        <v>81.622843245983631</v>
      </c>
      <c r="AL280" s="44">
        <v>27.018256917428808</v>
      </c>
      <c r="AM280" s="44">
        <v>11.319668932845461</v>
      </c>
      <c r="AN280" s="44">
        <v>22.603050968639991</v>
      </c>
      <c r="AO280" s="44">
        <v>9.1118991442114208</v>
      </c>
      <c r="AP280" s="44">
        <v>14.734787267153603</v>
      </c>
      <c r="AQ280" s="44">
        <v>6.0928546287551066</v>
      </c>
      <c r="AR280" s="44">
        <v>30.574846262028778</v>
      </c>
      <c r="AS280" s="44">
        <v>92.342209372876184</v>
      </c>
      <c r="AT280" s="44">
        <v>35.22965980627928</v>
      </c>
      <c r="AU280" s="44">
        <v>19.323173662828875</v>
      </c>
      <c r="AV280" s="44">
        <v>29.887231022779392</v>
      </c>
      <c r="AW280" s="44">
        <v>13.45974296650121</v>
      </c>
      <c r="AX280" s="44">
        <v>14.312991017315202</v>
      </c>
      <c r="AY280" s="44">
        <v>11.267721988060298</v>
      </c>
      <c r="AZ280" s="44">
        <v>3.1659967722541538</v>
      </c>
      <c r="BA280" s="44">
        <v>0.15205971799836515</v>
      </c>
      <c r="BB280" s="44">
        <v>10.071171198320062</v>
      </c>
      <c r="BC280" s="44">
        <v>4.4607054403315916</v>
      </c>
      <c r="BD280" s="44">
        <v>2.1717527688602134</v>
      </c>
      <c r="BE280" s="44">
        <v>39.29260450160772</v>
      </c>
      <c r="BF280" s="44">
        <v>-11.202129955555884</v>
      </c>
      <c r="BG280" s="44">
        <v>5.5955464204995753</v>
      </c>
      <c r="BH280" s="44">
        <v>16.865864814003494</v>
      </c>
      <c r="BI280" s="44">
        <v>64.222476327207815</v>
      </c>
      <c r="BJ280" s="44">
        <v>50.252470140980691</v>
      </c>
      <c r="BK280" s="44">
        <v>-3.020562066732968</v>
      </c>
      <c r="BL280" s="44">
        <v>36.668993608040012</v>
      </c>
      <c r="BM280" s="44">
        <v>49.399507263987317</v>
      </c>
      <c r="BN280" s="44">
        <v>33.166382351238745</v>
      </c>
      <c r="BO280" s="44">
        <v>13.985650544772543</v>
      </c>
      <c r="BP280" s="44">
        <v>23.063354634180968</v>
      </c>
      <c r="BQ280" s="44">
        <v>71.316823620051295</v>
      </c>
      <c r="BR280" s="44">
        <v>56.249719752437287</v>
      </c>
      <c r="BS280" s="44">
        <v>2.827487864566347</v>
      </c>
      <c r="BT280" s="44">
        <v>44.796806713966376</v>
      </c>
      <c r="BU280" s="44">
        <v>56.974691050878398</v>
      </c>
      <c r="BV280" s="44">
        <v>34.749309616682652</v>
      </c>
      <c r="BW280" s="44">
        <v>18.869930336422456</v>
      </c>
      <c r="BX280" s="44">
        <v>-2.3209138467635704</v>
      </c>
      <c r="BY280" s="44">
        <v>0.74374018088410909</v>
      </c>
      <c r="BZ280" s="44">
        <v>0.32703990167334551</v>
      </c>
      <c r="CA280" s="44">
        <v>-4.3427101849729448</v>
      </c>
      <c r="CB280" s="44">
        <v>0.33900278446863924</v>
      </c>
      <c r="CC280" s="44">
        <v>0.15776306867238676</v>
      </c>
      <c r="CD280" s="44">
        <v>0.11196088744491137</v>
      </c>
      <c r="CE280" s="44">
        <v>0.34228951506598271</v>
      </c>
      <c r="CF280" s="44">
        <v>22.539547524090722</v>
      </c>
      <c r="CG280" s="44">
        <v>11.391808987663374</v>
      </c>
      <c r="CH280" s="44">
        <v>0.83573710906183762</v>
      </c>
      <c r="CI280" s="44">
        <v>6.923677710171301</v>
      </c>
      <c r="CJ280" s="44">
        <v>1.9343709391169093</v>
      </c>
      <c r="CK280" s="44">
        <v>0.10471321975278118</v>
      </c>
      <c r="CL280" s="44">
        <v>1.1900307737681433</v>
      </c>
      <c r="CM280" s="44">
        <v>0.15920878455637619</v>
      </c>
      <c r="CN280" s="44">
        <v>1.1570614924674107</v>
      </c>
      <c r="CO280" s="44">
        <v>9.511104679494832E-2</v>
      </c>
      <c r="CP280" s="44">
        <v>0.29478836313319717</v>
      </c>
      <c r="CQ280" s="44">
        <v>0.63962178969602845</v>
      </c>
      <c r="CR280" s="44">
        <v>0.33108926559970775</v>
      </c>
      <c r="CS280" s="44">
        <v>0.31823642143823028</v>
      </c>
      <c r="CT280" s="44">
        <v>-0.7834264585085513</v>
      </c>
      <c r="CU280" s="44">
        <v>0.26164106431384998</v>
      </c>
      <c r="CV280" s="44">
        <v>0</v>
      </c>
      <c r="CW280" s="44">
        <v>0</v>
      </c>
      <c r="CX280" s="44">
        <v>0</v>
      </c>
      <c r="CY280" s="44">
        <v>0</v>
      </c>
      <c r="CZ280" s="44">
        <v>0</v>
      </c>
      <c r="DA280" s="44">
        <v>0</v>
      </c>
      <c r="DB280" s="44">
        <v>0</v>
      </c>
      <c r="DC280" s="44">
        <v>0</v>
      </c>
      <c r="DD280" s="45">
        <v>7311</v>
      </c>
      <c r="DE280" s="45">
        <v>45192</v>
      </c>
      <c r="DF280" s="44">
        <v>90.341057016401976</v>
      </c>
      <c r="DG280" s="44">
        <v>77.348716741229097</v>
      </c>
      <c r="DH280" s="45">
        <v>16073</v>
      </c>
      <c r="DI280" s="45">
        <v>135803</v>
      </c>
      <c r="DJ280" s="44">
        <v>52.915992769479601</v>
      </c>
      <c r="DK280" s="44">
        <v>62.081229785050198</v>
      </c>
    </row>
    <row r="281" spans="1:115" x14ac:dyDescent="0.2">
      <c r="A281" s="42">
        <v>2022</v>
      </c>
      <c r="B281" s="42" t="s">
        <v>160</v>
      </c>
      <c r="C281" s="42" t="s">
        <v>174</v>
      </c>
      <c r="D281" s="43">
        <v>106.1829684600801</v>
      </c>
      <c r="E281" s="43">
        <v>102.04918032786885</v>
      </c>
      <c r="F281" s="43">
        <v>119.52921600590369</v>
      </c>
      <c r="G281" s="43">
        <v>108.13432590367388</v>
      </c>
      <c r="H281" s="43">
        <v>111.11418596730243</v>
      </c>
      <c r="I281" s="43">
        <v>155.55555555555557</v>
      </c>
      <c r="J281" s="43">
        <v>78.487643634884392</v>
      </c>
      <c r="K281" s="43">
        <v>106.5273306113061</v>
      </c>
      <c r="L281" s="43">
        <v>137.52148895134491</v>
      </c>
      <c r="M281" s="43">
        <v>169.06407067415566</v>
      </c>
      <c r="N281" s="43">
        <v>192.69486915491788</v>
      </c>
      <c r="O281" s="43">
        <v>120.05440528406643</v>
      </c>
      <c r="P281" s="43">
        <v>142.50800638470636</v>
      </c>
      <c r="Q281" s="43">
        <v>162.91973072267521</v>
      </c>
      <c r="R281" s="43">
        <v>118.93028699886328</v>
      </c>
      <c r="S281" s="43">
        <v>137.83485352046716</v>
      </c>
      <c r="T281" s="43">
        <v>156.19978652758783</v>
      </c>
      <c r="U281" s="43">
        <v>190.47060702563624</v>
      </c>
      <c r="V281" s="43">
        <v>219.83261005810871</v>
      </c>
      <c r="W281" s="43">
        <v>138.97659176511397</v>
      </c>
      <c r="X281" s="43">
        <v>161.33746565267145</v>
      </c>
      <c r="Y281" s="43">
        <v>188.08962309526817</v>
      </c>
      <c r="Z281" s="43">
        <v>120.71948746136316</v>
      </c>
      <c r="AA281" s="43">
        <v>155.77758016757392</v>
      </c>
      <c r="AB281" s="44">
        <v>0.34912120178376416</v>
      </c>
      <c r="AC281" s="44">
        <v>6.3193851409051982</v>
      </c>
      <c r="AD281" s="44">
        <v>4.0767386090285962</v>
      </c>
      <c r="AE281" s="44">
        <v>-3.8195094551582098</v>
      </c>
      <c r="AF281" s="44">
        <v>3.5839733285705666</v>
      </c>
      <c r="AG281" s="44">
        <v>17.318435754189942</v>
      </c>
      <c r="AH281" s="44">
        <v>14.07565869641747</v>
      </c>
      <c r="AI281" s="44">
        <v>5.4030966365321564</v>
      </c>
      <c r="AJ281" s="44">
        <v>26.137895961137225</v>
      </c>
      <c r="AK281" s="44">
        <v>96.127363227511637</v>
      </c>
      <c r="AL281" s="44">
        <v>46.695948240571504</v>
      </c>
      <c r="AM281" s="44">
        <v>0.9378825843658678</v>
      </c>
      <c r="AN281" s="44">
        <v>20.424335332445519</v>
      </c>
      <c r="AO281" s="44">
        <v>24.863251378984152</v>
      </c>
      <c r="AP281" s="44">
        <v>68.322361375984997</v>
      </c>
      <c r="AQ281" s="44">
        <v>8.6583550016224855</v>
      </c>
      <c r="AR281" s="44">
        <v>38.100741245563242</v>
      </c>
      <c r="AS281" s="44">
        <v>109.65452906778243</v>
      </c>
      <c r="AT281" s="44">
        <v>57.364893975564677</v>
      </c>
      <c r="AU281" s="44">
        <v>13.530876513478173</v>
      </c>
      <c r="AV281" s="44">
        <v>29.353339552940881</v>
      </c>
      <c r="AW281" s="44">
        <v>31.377119717155356</v>
      </c>
      <c r="AX281" s="44">
        <v>74.166410291864963</v>
      </c>
      <c r="AY281" s="44">
        <v>15.050234891420565</v>
      </c>
      <c r="AZ281" s="44">
        <v>0.34912120178376416</v>
      </c>
      <c r="BA281" s="44">
        <v>6.3193851409051982</v>
      </c>
      <c r="BB281" s="44">
        <v>4.0767386090285962</v>
      </c>
      <c r="BC281" s="44">
        <v>-3.8195094551582098</v>
      </c>
      <c r="BD281" s="44">
        <v>3.5839733285705666</v>
      </c>
      <c r="BE281" s="44">
        <v>17.318435754189942</v>
      </c>
      <c r="BF281" s="44">
        <v>14.07565869641747</v>
      </c>
      <c r="BG281" s="44">
        <v>5.4030966365321564</v>
      </c>
      <c r="BH281" s="44">
        <v>26.137895961137225</v>
      </c>
      <c r="BI281" s="44">
        <v>96.127363227511637</v>
      </c>
      <c r="BJ281" s="44">
        <v>46.695948240571504</v>
      </c>
      <c r="BK281" s="44">
        <v>0.9378825843658678</v>
      </c>
      <c r="BL281" s="44">
        <v>20.424335332445519</v>
      </c>
      <c r="BM281" s="44">
        <v>24.863251378984152</v>
      </c>
      <c r="BN281" s="44">
        <v>68.322361375984997</v>
      </c>
      <c r="BO281" s="44">
        <v>8.6583550016224855</v>
      </c>
      <c r="BP281" s="44">
        <v>38.100741245563242</v>
      </c>
      <c r="BQ281" s="44">
        <v>109.65452906778243</v>
      </c>
      <c r="BR281" s="44">
        <v>57.364893975564677</v>
      </c>
      <c r="BS281" s="44">
        <v>13.530876513478173</v>
      </c>
      <c r="BT281" s="44">
        <v>29.353339552940881</v>
      </c>
      <c r="BU281" s="44">
        <v>31.377119717155356</v>
      </c>
      <c r="BV281" s="44">
        <v>74.166410291864963</v>
      </c>
      <c r="BW281" s="44">
        <v>15.050234891420565</v>
      </c>
      <c r="BX281" s="44">
        <v>-0.66954181005457258</v>
      </c>
      <c r="BY281" s="44">
        <v>1.0369270103177262</v>
      </c>
      <c r="BZ281" s="44">
        <v>0.13813461436740004</v>
      </c>
      <c r="CA281" s="44">
        <v>-3.7015882810179375</v>
      </c>
      <c r="CB281" s="44">
        <v>0.59985021817798556</v>
      </c>
      <c r="CC281" s="44">
        <v>0.19291665308236824</v>
      </c>
      <c r="CD281" s="44">
        <v>0.78489073774237317</v>
      </c>
      <c r="CE281" s="44">
        <v>0.27932723727551223</v>
      </c>
      <c r="CF281" s="44">
        <v>25.553278429041569</v>
      </c>
      <c r="CG281" s="44">
        <v>17.468772795231846</v>
      </c>
      <c r="CH281" s="44">
        <v>2.2115584786799944</v>
      </c>
      <c r="CI281" s="44">
        <v>0.87096212775609905</v>
      </c>
      <c r="CJ281" s="44">
        <v>2.0661222138212878</v>
      </c>
      <c r="CK281" s="44">
        <v>0.15311907380386897</v>
      </c>
      <c r="CL281" s="44">
        <v>2.5367267868771179</v>
      </c>
      <c r="CM281" s="44">
        <v>0.24601695287135708</v>
      </c>
      <c r="CN281" s="44">
        <v>-0.66954181005457358</v>
      </c>
      <c r="CO281" s="44">
        <v>1.0369270103177266</v>
      </c>
      <c r="CP281" s="44">
        <v>0.13813461436740035</v>
      </c>
      <c r="CQ281" s="44">
        <v>-3.7015882810179401</v>
      </c>
      <c r="CR281" s="44">
        <v>0.59985021817798545</v>
      </c>
      <c r="CS281" s="44">
        <v>0.19291665308236827</v>
      </c>
      <c r="CT281" s="44">
        <v>0.78489073774237328</v>
      </c>
      <c r="CU281" s="44">
        <v>0.27932723727551201</v>
      </c>
      <c r="CV281" s="44">
        <v>25.553278429041558</v>
      </c>
      <c r="CW281" s="44">
        <v>17.468772795231843</v>
      </c>
      <c r="CX281" s="44">
        <v>2.2115584786799944</v>
      </c>
      <c r="CY281" s="44">
        <v>0.87096212775609327</v>
      </c>
      <c r="CZ281" s="44">
        <v>2.0661222138212874</v>
      </c>
      <c r="DA281" s="44">
        <v>0.15311907380386897</v>
      </c>
      <c r="DB281" s="44">
        <v>2.5367267868771179</v>
      </c>
      <c r="DC281" s="44">
        <v>0.2460169528713573</v>
      </c>
      <c r="DD281" s="45">
        <v>2911</v>
      </c>
      <c r="DE281" s="45">
        <v>2911</v>
      </c>
      <c r="DF281" s="44">
        <v>42.416829745596864</v>
      </c>
      <c r="DG281" s="44">
        <v>42.416829745596864</v>
      </c>
      <c r="DH281" s="45">
        <v>12412</v>
      </c>
      <c r="DI281" s="45">
        <v>12412</v>
      </c>
      <c r="DJ281" s="44">
        <v>90.04746593171032</v>
      </c>
      <c r="DK281" s="44">
        <v>90.04746593171032</v>
      </c>
    </row>
    <row r="282" spans="1:115" x14ac:dyDescent="0.2">
      <c r="A282" s="42">
        <v>2022</v>
      </c>
      <c r="B282" s="42" t="s">
        <v>162</v>
      </c>
      <c r="C282" s="42" t="s">
        <v>174</v>
      </c>
      <c r="D282" s="43">
        <v>104.5254900630016</v>
      </c>
      <c r="E282" s="43">
        <v>102.21311475409836</v>
      </c>
      <c r="F282" s="43">
        <v>123.15261749908437</v>
      </c>
      <c r="G282" s="43">
        <v>104.60711975529267</v>
      </c>
      <c r="H282" s="43">
        <v>112.15833617166211</v>
      </c>
      <c r="I282" s="43">
        <v>142.96296296296296</v>
      </c>
      <c r="J282" s="43">
        <v>77.010189712163509</v>
      </c>
      <c r="K282" s="43">
        <v>109.63541198271605</v>
      </c>
      <c r="L282" s="43">
        <v>124.54376749871501</v>
      </c>
      <c r="M282" s="43">
        <v>146.20052198528322</v>
      </c>
      <c r="N282" s="43">
        <v>207.14027732857394</v>
      </c>
      <c r="O282" s="43">
        <v>108.70321629885444</v>
      </c>
      <c r="P282" s="43">
        <v>137.43840282565145</v>
      </c>
      <c r="Q282" s="43">
        <v>137.70300804473376</v>
      </c>
      <c r="R282" s="43">
        <v>97.052899210380488</v>
      </c>
      <c r="S282" s="43">
        <v>117.9352653060928</v>
      </c>
      <c r="T282" s="43">
        <v>144.09488121850117</v>
      </c>
      <c r="U282" s="43">
        <v>167.14009919149979</v>
      </c>
      <c r="V282" s="43">
        <v>239.19818878900844</v>
      </c>
      <c r="W282" s="43">
        <v>128.56778360863083</v>
      </c>
      <c r="X282" s="43">
        <v>158.17359075357658</v>
      </c>
      <c r="Y282" s="43">
        <v>160.56599746971798</v>
      </c>
      <c r="Z282" s="43">
        <v>99.863622650847276</v>
      </c>
      <c r="AA282" s="43">
        <v>134.79433324996631</v>
      </c>
      <c r="AB282" s="44">
        <v>2.0657482617449263</v>
      </c>
      <c r="AC282" s="44">
        <v>7.7787381158167745</v>
      </c>
      <c r="AD282" s="44">
        <v>4.0881646900478907</v>
      </c>
      <c r="AE282" s="44">
        <v>-2.0691948614994238</v>
      </c>
      <c r="AF282" s="44">
        <v>5.1835659100437192</v>
      </c>
      <c r="AG282" s="44">
        <v>16.265060240963859</v>
      </c>
      <c r="AH282" s="44">
        <v>15.90813493732648</v>
      </c>
      <c r="AI282" s="44">
        <v>8.7338114099517519</v>
      </c>
      <c r="AJ282" s="44">
        <v>9.5834588658938014</v>
      </c>
      <c r="AK282" s="44">
        <v>41.159798738742737</v>
      </c>
      <c r="AL282" s="44">
        <v>29.668867291391997</v>
      </c>
      <c r="AM282" s="44">
        <v>-5.8721766875781007</v>
      </c>
      <c r="AN282" s="44">
        <v>7.4530985695093754</v>
      </c>
      <c r="AO282" s="44">
        <v>-2.4998034168454919</v>
      </c>
      <c r="AP282" s="44">
        <v>23.561705094801756</v>
      </c>
      <c r="AQ282" s="44">
        <v>8.2832982132903687</v>
      </c>
      <c r="AR282" s="44">
        <v>21.323207860356064</v>
      </c>
      <c r="AS282" s="44">
        <v>52.654135319114495</v>
      </c>
      <c r="AT282" s="44">
        <v>41.369362147617217</v>
      </c>
      <c r="AU282" s="44">
        <v>7.4050909912662277</v>
      </c>
      <c r="AV282" s="44">
        <v>16.148262696650839</v>
      </c>
      <c r="AW282" s="44">
        <v>2.8658765847082934</v>
      </c>
      <c r="AX282" s="44">
        <v>26.378915516604341</v>
      </c>
      <c r="AY282" s="44">
        <v>15.396064365083472</v>
      </c>
      <c r="AZ282" s="44">
        <v>1.193404857076108</v>
      </c>
      <c r="BA282" s="44">
        <v>7.0446735395188975</v>
      </c>
      <c r="BB282" s="44">
        <v>4.0825366355234483</v>
      </c>
      <c r="BC282" s="44">
        <v>-2.9667500765090282</v>
      </c>
      <c r="BD282" s="44">
        <v>4.3813817400131239</v>
      </c>
      <c r="BE282" s="44">
        <v>16.811594202898551</v>
      </c>
      <c r="BF282" s="44">
        <v>14.975891996142732</v>
      </c>
      <c r="BG282" s="44">
        <v>7.0664956170776394</v>
      </c>
      <c r="BH282" s="44">
        <v>17.688675533286656</v>
      </c>
      <c r="BI282" s="44">
        <v>66.128000603323287</v>
      </c>
      <c r="BJ282" s="44">
        <v>37.352148395165344</v>
      </c>
      <c r="BK282" s="44">
        <v>-2.4169741456596561</v>
      </c>
      <c r="BL282" s="44">
        <v>13.686732219869512</v>
      </c>
      <c r="BM282" s="44">
        <v>10.640174975907479</v>
      </c>
      <c r="BN282" s="44">
        <v>44.75855890500322</v>
      </c>
      <c r="BO282" s="44">
        <v>8.4850945230343413</v>
      </c>
      <c r="BP282" s="44">
        <v>29.507071819261576</v>
      </c>
      <c r="BQ282" s="44">
        <v>78.502659463513652</v>
      </c>
      <c r="BR282" s="44">
        <v>48.603208986512868</v>
      </c>
      <c r="BS282" s="44">
        <v>10.502259144665405</v>
      </c>
      <c r="BT282" s="44">
        <v>22.46088830189148</v>
      </c>
      <c r="BU282" s="44">
        <v>16.505807017861084</v>
      </c>
      <c r="BV282" s="44">
        <v>48.709113556995298</v>
      </c>
      <c r="BW282" s="44">
        <v>15.210404719826066</v>
      </c>
      <c r="BX282" s="44">
        <v>2.1957417237344075</v>
      </c>
      <c r="BY282" s="44">
        <v>0.81890408588195651</v>
      </c>
      <c r="BZ282" s="44">
        <v>0.31092806975668319</v>
      </c>
      <c r="CA282" s="44">
        <v>-1.1627187784278166</v>
      </c>
      <c r="CB282" s="44">
        <v>0.82098781129132603</v>
      </c>
      <c r="CC282" s="44">
        <v>0.17503293438698309</v>
      </c>
      <c r="CD282" s="44">
        <v>0.78825315729736845</v>
      </c>
      <c r="CE282" s="44">
        <v>0.44435444354790687</v>
      </c>
      <c r="CF282" s="44">
        <v>9.2469292806767758</v>
      </c>
      <c r="CG282" s="44">
        <v>8.6448487024697496</v>
      </c>
      <c r="CH282" s="44">
        <v>1.2835399011509174</v>
      </c>
      <c r="CI282" s="44">
        <v>-3.3085384852417175</v>
      </c>
      <c r="CJ282" s="44">
        <v>0.75940846496715531</v>
      </c>
      <c r="CK282" s="44">
        <v>-1.6764850133651824E-2</v>
      </c>
      <c r="CL282" s="44">
        <v>1.7229670772813237</v>
      </c>
      <c r="CM282" s="44">
        <v>0.16146847018299954</v>
      </c>
      <c r="CN282" s="44">
        <v>0.6589394563564388</v>
      </c>
      <c r="CO282" s="44">
        <v>0.8678728428728667</v>
      </c>
      <c r="CP282" s="44">
        <v>0.27880198407908663</v>
      </c>
      <c r="CQ282" s="44">
        <v>-2.453350792573469</v>
      </c>
      <c r="CR282" s="44">
        <v>0.66342694349174536</v>
      </c>
      <c r="CS282" s="44">
        <v>0.18400130944301052</v>
      </c>
      <c r="CT282" s="44">
        <v>0.76142907462313902</v>
      </c>
      <c r="CU282" s="44">
        <v>0.35675809442005912</v>
      </c>
      <c r="CV282" s="44">
        <v>17.279499339146266</v>
      </c>
      <c r="CW282" s="44">
        <v>13.033664471397922</v>
      </c>
      <c r="CX282" s="44">
        <v>1.7366917957528634</v>
      </c>
      <c r="CY282" s="44">
        <v>-1.2676322503030839</v>
      </c>
      <c r="CZ282" s="44">
        <v>1.3974773844121555</v>
      </c>
      <c r="DA282" s="44">
        <v>6.6189528076231283E-2</v>
      </c>
      <c r="DB282" s="44">
        <v>2.1103548769743932</v>
      </c>
      <c r="DC282" s="44">
        <v>0.20275353283578673</v>
      </c>
      <c r="DD282" s="45">
        <v>3926</v>
      </c>
      <c r="DE282" s="45">
        <v>6837</v>
      </c>
      <c r="DF282" s="44">
        <v>35.613126079447333</v>
      </c>
      <c r="DG282" s="44">
        <v>38.428831747317261</v>
      </c>
      <c r="DH282" s="45">
        <v>14404</v>
      </c>
      <c r="DI282" s="45">
        <v>26816</v>
      </c>
      <c r="DJ282" s="44">
        <v>67.585805700988956</v>
      </c>
      <c r="DK282" s="44">
        <v>77.284146502710556</v>
      </c>
    </row>
    <row r="283" spans="1:115" x14ac:dyDescent="0.2">
      <c r="A283" s="42">
        <v>2022</v>
      </c>
      <c r="B283" s="42" t="s">
        <v>163</v>
      </c>
      <c r="C283" s="42" t="s">
        <v>174</v>
      </c>
      <c r="D283" s="43">
        <v>104.27810823313108</v>
      </c>
      <c r="E283" s="43">
        <v>102.70491803278689</v>
      </c>
      <c r="F283" s="43">
        <v>123.07085428242905</v>
      </c>
      <c r="G283" s="43">
        <v>103.91246669809561</v>
      </c>
      <c r="H283" s="43">
        <v>112.77141519073568</v>
      </c>
      <c r="I283" s="43">
        <v>134.81481481481481</v>
      </c>
      <c r="J283" s="43">
        <v>77.56539938299683</v>
      </c>
      <c r="K283" s="43">
        <v>109.9160026619931</v>
      </c>
      <c r="L283" s="43">
        <v>152.58430566853204</v>
      </c>
      <c r="M283" s="43">
        <v>171.75047316642244</v>
      </c>
      <c r="N283" s="43">
        <v>197.04132654347671</v>
      </c>
      <c r="O283" s="43">
        <v>144.83372056471671</v>
      </c>
      <c r="P283" s="43">
        <v>157.78215246772763</v>
      </c>
      <c r="Q283" s="43">
        <v>163.46320200401993</v>
      </c>
      <c r="R283" s="43">
        <v>119.23561915244466</v>
      </c>
      <c r="S283" s="43">
        <v>125.23291547786057</v>
      </c>
      <c r="T283" s="43">
        <v>175.57916221382118</v>
      </c>
      <c r="U283" s="43">
        <v>197.62306435677917</v>
      </c>
      <c r="V283" s="43">
        <v>230.33780477664442</v>
      </c>
      <c r="W283" s="43">
        <v>168.23691248715534</v>
      </c>
      <c r="X283" s="43">
        <v>182.956077991261</v>
      </c>
      <c r="Y283" s="43">
        <v>191.60489861747084</v>
      </c>
      <c r="Z283" s="43">
        <v>120.86053952916261</v>
      </c>
      <c r="AA283" s="43">
        <v>144.74178424705866</v>
      </c>
      <c r="AB283" s="44">
        <v>0.63483337771343962</v>
      </c>
      <c r="AC283" s="44">
        <v>7.0940170940171132</v>
      </c>
      <c r="AD283" s="44">
        <v>4.2959775349875606</v>
      </c>
      <c r="AE283" s="44">
        <v>-3.7238840537311968</v>
      </c>
      <c r="AF283" s="44">
        <v>4.1830142482079058</v>
      </c>
      <c r="AG283" s="44">
        <v>14.465408805031444</v>
      </c>
      <c r="AH283" s="44">
        <v>11.530218602657506</v>
      </c>
      <c r="AI283" s="44">
        <v>9.0120946165557658</v>
      </c>
      <c r="AJ283" s="44">
        <v>25.914595681969633</v>
      </c>
      <c r="AK283" s="44">
        <v>67.994484440845213</v>
      </c>
      <c r="AL283" s="44">
        <v>18.421116827313753</v>
      </c>
      <c r="AM283" s="44">
        <v>14.920134176538014</v>
      </c>
      <c r="AN283" s="44">
        <v>11.520018769084039</v>
      </c>
      <c r="AO283" s="44">
        <v>-1.6537997428302087</v>
      </c>
      <c r="AP283" s="44">
        <v>42.103525902904046</v>
      </c>
      <c r="AQ283" s="44">
        <v>9.4646911357949115</v>
      </c>
      <c r="AR283" s="44">
        <v>37.799541126670967</v>
      </c>
      <c r="AS283" s="44">
        <v>82.607258366751807</v>
      </c>
      <c r="AT283" s="44">
        <v>30.37432191745777</v>
      </c>
      <c r="AU283" s="44">
        <v>27.642476949127847</v>
      </c>
      <c r="AV283" s="44">
        <v>20.447241281149076</v>
      </c>
      <c r="AW283" s="44">
        <v>4.2800598814170421</v>
      </c>
      <c r="AX283" s="44">
        <v>42.884707752647302</v>
      </c>
      <c r="AY283" s="44">
        <v>17.805842681336227</v>
      </c>
      <c r="AZ283" s="44">
        <v>1.0078012324041374</v>
      </c>
      <c r="BA283" s="44">
        <v>7.0611778158947924</v>
      </c>
      <c r="BB283" s="44">
        <v>4.154259034261365</v>
      </c>
      <c r="BC283" s="44">
        <v>-3.2165188893580221</v>
      </c>
      <c r="BD283" s="44">
        <v>4.3147283594516583</v>
      </c>
      <c r="BE283" s="44">
        <v>16.071428571428559</v>
      </c>
      <c r="BF283" s="44">
        <v>13.805746101639404</v>
      </c>
      <c r="BG283" s="44">
        <v>7.7145199817034493</v>
      </c>
      <c r="BH283" s="44">
        <v>20.587619292624314</v>
      </c>
      <c r="BI283" s="44">
        <v>66.781481027421989</v>
      </c>
      <c r="BJ283" s="44">
        <v>30.466919280723136</v>
      </c>
      <c r="BK283" s="44">
        <v>3.6448176300400092</v>
      </c>
      <c r="BL283" s="44">
        <v>12.896089030790737</v>
      </c>
      <c r="BM283" s="44">
        <v>5.9740552887191489</v>
      </c>
      <c r="BN283" s="44">
        <v>43.802883735496543</v>
      </c>
      <c r="BO283" s="44">
        <v>8.805140734521256</v>
      </c>
      <c r="BP283" s="44">
        <v>32.447849288303466</v>
      </c>
      <c r="BQ283" s="44">
        <v>79.942278765387215</v>
      </c>
      <c r="BR283" s="44">
        <v>41.970660727419194</v>
      </c>
      <c r="BS283" s="44">
        <v>16.544024222561426</v>
      </c>
      <c r="BT283" s="44">
        <v>21.7199408642613</v>
      </c>
      <c r="BU283" s="44">
        <v>11.854952738387126</v>
      </c>
      <c r="BV283" s="44">
        <v>46.593933408479479</v>
      </c>
      <c r="BW283" s="44">
        <v>16.06060302311576</v>
      </c>
      <c r="BX283" s="44">
        <v>0.36866075900094369</v>
      </c>
      <c r="BY283" s="44">
        <v>0.59886839668329972</v>
      </c>
      <c r="BZ283" s="44">
        <v>0.32667989185004842</v>
      </c>
      <c r="CA283" s="44">
        <v>-2.37618014611839</v>
      </c>
      <c r="CB283" s="44">
        <v>0.76041880609786661</v>
      </c>
      <c r="CC283" s="44">
        <v>0.14199972292490601</v>
      </c>
      <c r="CD283" s="44">
        <v>0.48315754254257598</v>
      </c>
      <c r="CE283" s="44">
        <v>0.43371654502063689</v>
      </c>
      <c r="CF283" s="44">
        <v>25.232707364327755</v>
      </c>
      <c r="CG283" s="44">
        <v>13.1337773661499</v>
      </c>
      <c r="CH283" s="44">
        <v>0.96223032307277412</v>
      </c>
      <c r="CI283" s="44">
        <v>8.6557364736302667</v>
      </c>
      <c r="CJ283" s="44">
        <v>1.2174237710388487</v>
      </c>
      <c r="CK283" s="44">
        <v>-4.742285126740943E-2</v>
      </c>
      <c r="CL283" s="44">
        <v>1.1154218892002541</v>
      </c>
      <c r="CM283" s="44">
        <v>0.19554039250312255</v>
      </c>
      <c r="CN283" s="44">
        <v>0.62772206893557558</v>
      </c>
      <c r="CO283" s="44">
        <v>0.77859792808507822</v>
      </c>
      <c r="CP283" s="44">
        <v>0.28988073888562427</v>
      </c>
      <c r="CQ283" s="44">
        <v>-2.4277400527363349</v>
      </c>
      <c r="CR283" s="44">
        <v>0.69561578048653783</v>
      </c>
      <c r="CS283" s="44">
        <v>0.17006217902910897</v>
      </c>
      <c r="CT283" s="44">
        <v>0.73900708268940141</v>
      </c>
      <c r="CU283" s="44">
        <v>0.38229841249615987</v>
      </c>
      <c r="CV283" s="44">
        <v>20.133155204613935</v>
      </c>
      <c r="CW283" s="44">
        <v>13.069136912290231</v>
      </c>
      <c r="CX283" s="44">
        <v>1.4622812027811574</v>
      </c>
      <c r="CY283" s="44">
        <v>2.2841127909836856</v>
      </c>
      <c r="CZ283" s="44">
        <v>1.3336799967364528</v>
      </c>
      <c r="DA283" s="44">
        <v>2.5933890469461551E-2</v>
      </c>
      <c r="DB283" s="44">
        <v>1.7578258477414681</v>
      </c>
      <c r="DC283" s="44">
        <v>0.20018456361147419</v>
      </c>
      <c r="DD283" s="45">
        <v>4203</v>
      </c>
      <c r="DE283" s="45">
        <v>11040</v>
      </c>
      <c r="DF283" s="44">
        <v>17.402234636871516</v>
      </c>
      <c r="DG283" s="44">
        <v>29.592675196619322</v>
      </c>
      <c r="DH283" s="45">
        <v>16518</v>
      </c>
      <c r="DI283" s="45">
        <v>43334</v>
      </c>
      <c r="DJ283" s="44">
        <v>55.653976630229927</v>
      </c>
      <c r="DK283" s="44">
        <v>68.365840391638827</v>
      </c>
    </row>
    <row r="284" spans="1:115" x14ac:dyDescent="0.2">
      <c r="A284" s="42">
        <v>2022</v>
      </c>
      <c r="B284" s="42" t="s">
        <v>164</v>
      </c>
      <c r="C284" s="42" t="s">
        <v>174</v>
      </c>
      <c r="D284" s="43">
        <v>103.74921395710166</v>
      </c>
      <c r="E284" s="43">
        <v>101.9672131147541</v>
      </c>
      <c r="F284" s="43">
        <v>124.77927517620159</v>
      </c>
      <c r="G284" s="43">
        <v>102.65472366271611</v>
      </c>
      <c r="H284" s="43">
        <v>113.21845197547684</v>
      </c>
      <c r="I284" s="43">
        <v>136.2962962962963</v>
      </c>
      <c r="J284" s="43">
        <v>77.302699505186425</v>
      </c>
      <c r="K284" s="43">
        <v>111.21103656674723</v>
      </c>
      <c r="L284" s="43">
        <v>126.82680392430228</v>
      </c>
      <c r="M284" s="43">
        <v>134.12957972245496</v>
      </c>
      <c r="N284" s="43">
        <v>195.65426544735953</v>
      </c>
      <c r="O284" s="43">
        <v>116.70123291108969</v>
      </c>
      <c r="P284" s="43">
        <v>141.3489500625044</v>
      </c>
      <c r="Q284" s="43">
        <v>151.86992043610019</v>
      </c>
      <c r="R284" s="43">
        <v>107.73238305507337</v>
      </c>
      <c r="S284" s="43">
        <v>124.20276826318909</v>
      </c>
      <c r="T284" s="43">
        <v>151.3480605058588</v>
      </c>
      <c r="U284" s="43">
        <v>156.63899516417209</v>
      </c>
      <c r="V284" s="43">
        <v>231.0401624637843</v>
      </c>
      <c r="W284" s="43">
        <v>143.75392390143097</v>
      </c>
      <c r="X284" s="43">
        <v>166.31808822777313</v>
      </c>
      <c r="Y284" s="43">
        <v>180.59344776085737</v>
      </c>
      <c r="Z284" s="43">
        <v>112.1786445965717</v>
      </c>
      <c r="AA284" s="43">
        <v>145.03310787074491</v>
      </c>
      <c r="AB284" s="44">
        <v>0.37790706500360205</v>
      </c>
      <c r="AC284" s="44">
        <v>4.7138047138047146</v>
      </c>
      <c r="AD284" s="44">
        <v>4.9933012267548538</v>
      </c>
      <c r="AE284" s="44">
        <v>-4.9216484293130076</v>
      </c>
      <c r="AF284" s="44">
        <v>5.0920299949613224</v>
      </c>
      <c r="AG284" s="44">
        <v>10.179640718562899</v>
      </c>
      <c r="AH284" s="44">
        <v>17.765099909173454</v>
      </c>
      <c r="AI284" s="44">
        <v>10.426489498868063</v>
      </c>
      <c r="AJ284" s="44">
        <v>12.158680961531566</v>
      </c>
      <c r="AK284" s="44">
        <v>20.167425926204309</v>
      </c>
      <c r="AL284" s="44">
        <v>28.283189190334767</v>
      </c>
      <c r="AM284" s="44">
        <v>3.6278662045580834</v>
      </c>
      <c r="AN284" s="44">
        <v>11.843878777642747</v>
      </c>
      <c r="AO284" s="44">
        <v>9.7023312236763424</v>
      </c>
      <c r="AP284" s="44">
        <v>47.765006179658201</v>
      </c>
      <c r="AQ284" s="44">
        <v>9.2636727792078766</v>
      </c>
      <c r="AR284" s="44">
        <v>26.028284729078898</v>
      </c>
      <c r="AS284" s="44">
        <v>32.379465336880678</v>
      </c>
      <c r="AT284" s="44">
        <v>42.066264767714976</v>
      </c>
      <c r="AU284" s="44">
        <v>20.209828060233015</v>
      </c>
      <c r="AV284" s="44">
        <v>21.783160031138049</v>
      </c>
      <c r="AW284" s="44">
        <v>17.655455437681901</v>
      </c>
      <c r="AX284" s="44">
        <v>52.364434914577096</v>
      </c>
      <c r="AY284" s="44">
        <v>17.972716883507722</v>
      </c>
      <c r="AZ284" s="44">
        <v>0.8509982226985402</v>
      </c>
      <c r="BA284" s="44">
        <v>6.4660691421254857</v>
      </c>
      <c r="BB284" s="44">
        <v>4.3664164068131672</v>
      </c>
      <c r="BC284" s="44">
        <v>-3.6395959498232933</v>
      </c>
      <c r="BD284" s="44">
        <v>4.5095301056259585</v>
      </c>
      <c r="BE284" s="44">
        <v>14.605067064083466</v>
      </c>
      <c r="BF284" s="44">
        <v>14.76679297278678</v>
      </c>
      <c r="BG284" s="44">
        <v>8.3915148599680514</v>
      </c>
      <c r="BH284" s="44">
        <v>18.501706581167877</v>
      </c>
      <c r="BI284" s="44">
        <v>53.890834509731555</v>
      </c>
      <c r="BJ284" s="44">
        <v>29.920933230605939</v>
      </c>
      <c r="BK284" s="44">
        <v>3.6407822868152806</v>
      </c>
      <c r="BL284" s="44">
        <v>12.637429237323072</v>
      </c>
      <c r="BM284" s="44">
        <v>6.8695610616446912</v>
      </c>
      <c r="BN284" s="44">
        <v>44.746848554707718</v>
      </c>
      <c r="BO284" s="44">
        <v>8.9175118143408625</v>
      </c>
      <c r="BP284" s="44">
        <v>30.839676680750671</v>
      </c>
      <c r="BQ284" s="44">
        <v>66.758711082508086</v>
      </c>
      <c r="BR284" s="44">
        <v>41.994647067772384</v>
      </c>
      <c r="BS284" s="44">
        <v>17.432318286481973</v>
      </c>
      <c r="BT284" s="44">
        <v>21.735656506994761</v>
      </c>
      <c r="BU284" s="44">
        <v>13.253769821589056</v>
      </c>
      <c r="BV284" s="44">
        <v>47.979886207903455</v>
      </c>
      <c r="BW284" s="44">
        <v>16.532621762738884</v>
      </c>
      <c r="BX284" s="44">
        <v>1.1775133441361822</v>
      </c>
      <c r="BY284" s="44">
        <v>0.40910556776264095</v>
      </c>
      <c r="BZ284" s="44">
        <v>0.39455240525527047</v>
      </c>
      <c r="CA284" s="44">
        <v>-1.9269802027001577</v>
      </c>
      <c r="CB284" s="44">
        <v>0.83474065341467873</v>
      </c>
      <c r="CC284" s="44">
        <v>0.10537567654492268</v>
      </c>
      <c r="CD284" s="44">
        <v>0.85140347389170146</v>
      </c>
      <c r="CE284" s="44">
        <v>0.50931576996712558</v>
      </c>
      <c r="CF284" s="44">
        <v>11.278856802044146</v>
      </c>
      <c r="CG284" s="44">
        <v>4.2783714840948814</v>
      </c>
      <c r="CH284" s="44">
        <v>1.6556533322140847</v>
      </c>
      <c r="CI284" s="44">
        <v>2.34257829555929</v>
      </c>
      <c r="CJ284" s="44">
        <v>1.2172686025212498</v>
      </c>
      <c r="CK284" s="44">
        <v>5.0564253339513421E-2</v>
      </c>
      <c r="CL284" s="44">
        <v>1.5072877162042908</v>
      </c>
      <c r="CM284" s="44">
        <v>0.22713311811083603</v>
      </c>
      <c r="CN284" s="44">
        <v>0.95167603987679716</v>
      </c>
      <c r="CO284" s="44">
        <v>0.53910989095416995</v>
      </c>
      <c r="CP284" s="44">
        <v>0.31904590315293258</v>
      </c>
      <c r="CQ284" s="44">
        <v>-1.9342492730448455</v>
      </c>
      <c r="CR284" s="44">
        <v>0.69801894928780484</v>
      </c>
      <c r="CS284" s="44">
        <v>0.15403139741547681</v>
      </c>
      <c r="CT284" s="44">
        <v>0.76175979155716445</v>
      </c>
      <c r="CU284" s="44">
        <v>0.41395938055409442</v>
      </c>
      <c r="CV284" s="44">
        <v>17.930528873361048</v>
      </c>
      <c r="CW284" s="44">
        <v>10.895846454390451</v>
      </c>
      <c r="CX284" s="44">
        <v>1.5101140066989751</v>
      </c>
      <c r="CY284" s="44">
        <v>2.2988484998286109</v>
      </c>
      <c r="CZ284" s="44">
        <v>1.2908210028355835</v>
      </c>
      <c r="DA284" s="44">
        <v>3.2024061862734501E-2</v>
      </c>
      <c r="DB284" s="44">
        <v>1.6959430868850212</v>
      </c>
      <c r="DC284" s="44">
        <v>0.2069317608596738</v>
      </c>
      <c r="DD284" s="45">
        <v>4077</v>
      </c>
      <c r="DE284" s="45">
        <v>15117</v>
      </c>
      <c r="DF284" s="44">
        <v>37.643484132343019</v>
      </c>
      <c r="DG284" s="44">
        <v>31.669715181604396</v>
      </c>
      <c r="DH284" s="45">
        <v>13085</v>
      </c>
      <c r="DI284" s="45">
        <v>56419</v>
      </c>
      <c r="DJ284" s="44">
        <v>48.104131295981901</v>
      </c>
      <c r="DK284" s="44">
        <v>63.188036907413306</v>
      </c>
    </row>
    <row r="285" spans="1:115" x14ac:dyDescent="0.2">
      <c r="A285" s="42">
        <v>2022</v>
      </c>
      <c r="B285" s="42" t="s">
        <v>165</v>
      </c>
      <c r="C285" s="42" t="s">
        <v>174</v>
      </c>
      <c r="D285" s="43">
        <v>103.74539987830052</v>
      </c>
      <c r="E285" s="43">
        <v>103.44262295081967</v>
      </c>
      <c r="F285" s="43">
        <v>126.29404634723362</v>
      </c>
      <c r="G285" s="43">
        <v>101.41671508918878</v>
      </c>
      <c r="H285" s="43">
        <v>113.85068971389644</v>
      </c>
      <c r="I285" s="43">
        <v>138.5185185185185</v>
      </c>
      <c r="J285" s="43">
        <v>80.917151724705391</v>
      </c>
      <c r="K285" s="43">
        <v>111.22182851591033</v>
      </c>
      <c r="L285" s="43">
        <v>145.71514045161049</v>
      </c>
      <c r="M285" s="43">
        <v>191.99756437534796</v>
      </c>
      <c r="N285" s="43">
        <v>222.8376556303929</v>
      </c>
      <c r="O285" s="43">
        <v>121.64834695544651</v>
      </c>
      <c r="P285" s="43">
        <v>144.67084244916799</v>
      </c>
      <c r="Q285" s="43">
        <v>157.03826914668113</v>
      </c>
      <c r="R285" s="43">
        <v>127.64968481269892</v>
      </c>
      <c r="S285" s="43">
        <v>129.48366359357649</v>
      </c>
      <c r="T285" s="43">
        <v>174.47179439818294</v>
      </c>
      <c r="U285" s="43">
        <v>224.6069589221606</v>
      </c>
      <c r="V285" s="43">
        <v>266.82448334763041</v>
      </c>
      <c r="W285" s="43">
        <v>150.84670519885046</v>
      </c>
      <c r="X285" s="43">
        <v>171.87077619087242</v>
      </c>
      <c r="Y285" s="43">
        <v>188.97147620382594</v>
      </c>
      <c r="Z285" s="43">
        <v>133.52329022015348</v>
      </c>
      <c r="AA285" s="43">
        <v>152.55643476431212</v>
      </c>
      <c r="AB285" s="44">
        <v>0.78937373869929495</v>
      </c>
      <c r="AC285" s="44">
        <v>7.4042553191489446</v>
      </c>
      <c r="AD285" s="44">
        <v>7.2660818710931885</v>
      </c>
      <c r="AE285" s="44">
        <v>-5.6082090466044736</v>
      </c>
      <c r="AF285" s="44">
        <v>5.732162979657196</v>
      </c>
      <c r="AG285" s="44">
        <v>12.650602409638534</v>
      </c>
      <c r="AH285" s="44">
        <v>23.661057486973579</v>
      </c>
      <c r="AI285" s="44">
        <v>9.4519966018137502</v>
      </c>
      <c r="AJ285" s="44">
        <v>32.120417907160274</v>
      </c>
      <c r="AK285" s="44">
        <v>100.8323972559471</v>
      </c>
      <c r="AL285" s="44">
        <v>63.222414621648817</v>
      </c>
      <c r="AM285" s="44">
        <v>5.9040501062718853</v>
      </c>
      <c r="AN285" s="44">
        <v>20.784854785360672</v>
      </c>
      <c r="AO285" s="44">
        <v>6.5726139555406959</v>
      </c>
      <c r="AP285" s="44">
        <v>51.291134478479769</v>
      </c>
      <c r="AQ285" s="44">
        <v>7.5093847499872357</v>
      </c>
      <c r="AR285" s="44">
        <v>46.986962712463253</v>
      </c>
      <c r="AS285" s="44">
        <v>121.15519736173455</v>
      </c>
      <c r="AT285" s="44">
        <v>81.842820258677904</v>
      </c>
      <c r="AU285" s="44">
        <v>20.938526291853687</v>
      </c>
      <c r="AV285" s="44">
        <v>32.533290621715061</v>
      </c>
      <c r="AW285" s="44">
        <v>15.416881841301766</v>
      </c>
      <c r="AX285" s="44">
        <v>56.563020513683512</v>
      </c>
      <c r="AY285" s="44">
        <v>16.616205927965133</v>
      </c>
      <c r="AZ285" s="44">
        <v>0.83875588867068362</v>
      </c>
      <c r="BA285" s="44">
        <v>6.6541545811295011</v>
      </c>
      <c r="BB285" s="44">
        <v>4.9472836428848144</v>
      </c>
      <c r="BC285" s="44">
        <v>-4.0294168281132965</v>
      </c>
      <c r="BD285" s="44">
        <v>4.7544372371516319</v>
      </c>
      <c r="BE285" s="44">
        <v>14.217443249701311</v>
      </c>
      <c r="BF285" s="44">
        <v>16.49960337491887</v>
      </c>
      <c r="BG285" s="44">
        <v>8.6048847200338017</v>
      </c>
      <c r="BH285" s="44">
        <v>21.14969010975376</v>
      </c>
      <c r="BI285" s="44">
        <v>62.880030011759033</v>
      </c>
      <c r="BJ285" s="44">
        <v>36.011009902490954</v>
      </c>
      <c r="BK285" s="44">
        <v>4.0829629445047866</v>
      </c>
      <c r="BL285" s="44">
        <v>14.176929257703463</v>
      </c>
      <c r="BM285" s="44">
        <v>6.809100658153433</v>
      </c>
      <c r="BN285" s="44">
        <v>46.161235721234476</v>
      </c>
      <c r="BO285" s="44">
        <v>8.6272513084142854</v>
      </c>
      <c r="BP285" s="44">
        <v>34.044366904574396</v>
      </c>
      <c r="BQ285" s="44">
        <v>77.212989908592803</v>
      </c>
      <c r="BR285" s="44">
        <v>49.350064036930007</v>
      </c>
      <c r="BS285" s="44">
        <v>18.13970140314014</v>
      </c>
      <c r="BT285" s="44">
        <v>23.797710153066596</v>
      </c>
      <c r="BU285" s="44">
        <v>13.696352470482442</v>
      </c>
      <c r="BV285" s="44">
        <v>49.848067808753591</v>
      </c>
      <c r="BW285" s="44">
        <v>16.550010230186274</v>
      </c>
      <c r="BX285" s="44">
        <v>1.030983781537826</v>
      </c>
      <c r="BY285" s="44">
        <v>0.72199541452135163</v>
      </c>
      <c r="BZ285" s="44">
        <v>0.54853249819607219</v>
      </c>
      <c r="CA285" s="44">
        <v>-2.6670261648482598</v>
      </c>
      <c r="CB285" s="44">
        <v>0.88174727348153747</v>
      </c>
      <c r="CC285" s="44">
        <v>0.13693016482301512</v>
      </c>
      <c r="CD285" s="44">
        <v>0.92176889548224883</v>
      </c>
      <c r="CE285" s="44">
        <v>0.48703569988186046</v>
      </c>
      <c r="CF285" s="44">
        <v>32.839753606639974</v>
      </c>
      <c r="CG285" s="44">
        <v>20.351001508228507</v>
      </c>
      <c r="CH285" s="44">
        <v>3.1556136684651257</v>
      </c>
      <c r="CI285" s="44">
        <v>3.343553513179673</v>
      </c>
      <c r="CJ285" s="44">
        <v>2.132815844502582</v>
      </c>
      <c r="CK285" s="44">
        <v>5.2880103772038695E-2</v>
      </c>
      <c r="CL285" s="44">
        <v>3.6052811110987801</v>
      </c>
      <c r="CM285" s="44">
        <v>0.19860785739327208</v>
      </c>
      <c r="CN285" s="44">
        <v>0.80071869809563989</v>
      </c>
      <c r="CO285" s="44">
        <v>0.52476642714948563</v>
      </c>
      <c r="CP285" s="44">
        <v>0.36457174492238115</v>
      </c>
      <c r="CQ285" s="44">
        <v>-2.1808675340065315</v>
      </c>
      <c r="CR285" s="44">
        <v>0.73446720725353642</v>
      </c>
      <c r="CS285" s="44">
        <v>0.15063883320526408</v>
      </c>
      <c r="CT285" s="44">
        <v>0.77868566611063073</v>
      </c>
      <c r="CU285" s="44">
        <v>0.42845635346087335</v>
      </c>
      <c r="CV285" s="44">
        <v>20.798325253018959</v>
      </c>
      <c r="CW285" s="44">
        <v>12.728684783999384</v>
      </c>
      <c r="CX285" s="44">
        <v>1.829086549641957</v>
      </c>
      <c r="CY285" s="44">
        <v>2.4784920201916072</v>
      </c>
      <c r="CZ285" s="44">
        <v>1.4493705908361991</v>
      </c>
      <c r="DA285" s="44">
        <v>3.6066909684652322E-2</v>
      </c>
      <c r="DB285" s="44">
        <v>2.0713061882166959</v>
      </c>
      <c r="DC285" s="44">
        <v>0.20531821044846571</v>
      </c>
      <c r="DD285" s="45">
        <v>4144</v>
      </c>
      <c r="DE285" s="45">
        <v>19261</v>
      </c>
      <c r="DF285" s="44">
        <v>52.577319587628857</v>
      </c>
      <c r="DG285" s="44">
        <v>35.669507642459664</v>
      </c>
      <c r="DH285" s="45">
        <v>13371</v>
      </c>
      <c r="DI285" s="45">
        <v>69790</v>
      </c>
      <c r="DJ285" s="44">
        <v>48.467688207861428</v>
      </c>
      <c r="DK285" s="44">
        <v>60.145941852727233</v>
      </c>
    </row>
    <row r="286" spans="1:115" x14ac:dyDescent="0.2">
      <c r="A286" s="42">
        <v>2022</v>
      </c>
      <c r="B286" s="42" t="s">
        <v>166</v>
      </c>
      <c r="C286" s="42" t="s">
        <v>174</v>
      </c>
      <c r="D286" s="43">
        <v>105.7613936916707</v>
      </c>
      <c r="E286" s="43">
        <v>107.70491803278688</v>
      </c>
      <c r="F286" s="43">
        <v>126.6254025407608</v>
      </c>
      <c r="G286" s="43">
        <v>103.9006260209843</v>
      </c>
      <c r="H286" s="43">
        <v>114.09336682561305</v>
      </c>
      <c r="I286" s="43">
        <v>137.03703703703704</v>
      </c>
      <c r="J286" s="43">
        <v>84.199968637485</v>
      </c>
      <c r="K286" s="43">
        <v>110.44480817305787</v>
      </c>
      <c r="L286" s="43">
        <v>166.99352314018583</v>
      </c>
      <c r="M286" s="43">
        <v>219.91585650103133</v>
      </c>
      <c r="N286" s="43">
        <v>197.61721643862822</v>
      </c>
      <c r="O286" s="43">
        <v>147.85162617657429</v>
      </c>
      <c r="P286" s="43">
        <v>157.74209422247762</v>
      </c>
      <c r="Q286" s="43">
        <v>179.26187695139859</v>
      </c>
      <c r="R286" s="43">
        <v>143.68573328728007</v>
      </c>
      <c r="S286" s="43">
        <v>133.82753588927392</v>
      </c>
      <c r="T286" s="43">
        <v>197.07846293708852</v>
      </c>
      <c r="U286" s="43">
        <v>259.38377371411548</v>
      </c>
      <c r="V286" s="43">
        <v>239.49820605941369</v>
      </c>
      <c r="W286" s="43">
        <v>176.73379578278929</v>
      </c>
      <c r="X286" s="43">
        <v>187.43966866588087</v>
      </c>
      <c r="Y286" s="43">
        <v>216.82442765081825</v>
      </c>
      <c r="Z286" s="43">
        <v>146.78687504201122</v>
      </c>
      <c r="AA286" s="43">
        <v>158.44754592017125</v>
      </c>
      <c r="AB286" s="44">
        <v>2.7934684541243593</v>
      </c>
      <c r="AC286" s="44">
        <v>8.8649544324771909</v>
      </c>
      <c r="AD286" s="44">
        <v>8.0252579025046558</v>
      </c>
      <c r="AE286" s="44">
        <v>-2.177575187038594</v>
      </c>
      <c r="AF286" s="44">
        <v>4.4277530979658364</v>
      </c>
      <c r="AG286" s="44">
        <v>10.778443113772473</v>
      </c>
      <c r="AH286" s="44">
        <v>24.183886568476566</v>
      </c>
      <c r="AI286" s="44">
        <v>9.3492894544238361</v>
      </c>
      <c r="AJ286" s="44">
        <v>35.595207527872994</v>
      </c>
      <c r="AK286" s="44">
        <v>67.996503258370083</v>
      </c>
      <c r="AL286" s="44">
        <v>15.957571521564295</v>
      </c>
      <c r="AM286" s="44">
        <v>29.551544722792578</v>
      </c>
      <c r="AN286" s="44">
        <v>22.127302696007469</v>
      </c>
      <c r="AO286" s="44">
        <v>3.23063518616451</v>
      </c>
      <c r="AP286" s="44">
        <v>23.18069976086996</v>
      </c>
      <c r="AQ286" s="44">
        <v>3.2996033601577324</v>
      </c>
      <c r="AR286" s="44">
        <v>48.691542077391858</v>
      </c>
      <c r="AS286" s="44">
        <v>85.787872525023488</v>
      </c>
      <c r="AT286" s="44">
        <v>29.916680759673753</v>
      </c>
      <c r="AU286" s="44">
        <v>42.798869666667215</v>
      </c>
      <c r="AV286" s="44">
        <v>32.850702465791358</v>
      </c>
      <c r="AW286" s="44">
        <v>11.934979092361719</v>
      </c>
      <c r="AX286" s="44">
        <v>24.147914093541068</v>
      </c>
      <c r="AY286" s="44">
        <v>12.278623976127889</v>
      </c>
      <c r="AZ286" s="44">
        <v>1.162600870728081</v>
      </c>
      <c r="BA286" s="44">
        <v>7.0316921335596971</v>
      </c>
      <c r="BB286" s="44">
        <v>5.4590737335178607</v>
      </c>
      <c r="BC286" s="44">
        <v>-3.7262571758231333</v>
      </c>
      <c r="BD286" s="44">
        <v>4.6992555439268946</v>
      </c>
      <c r="BE286" s="44">
        <v>13.645418326693237</v>
      </c>
      <c r="BF286" s="44">
        <v>17.79030106663344</v>
      </c>
      <c r="BG286" s="44">
        <v>8.7289433387372171</v>
      </c>
      <c r="BH286" s="44">
        <v>23.726601697262019</v>
      </c>
      <c r="BI286" s="44">
        <v>63.94293632291668</v>
      </c>
      <c r="BJ286" s="44">
        <v>32.283952948467665</v>
      </c>
      <c r="BK286" s="44">
        <v>8.2230850680186318</v>
      </c>
      <c r="BL286" s="44">
        <v>15.522703144777839</v>
      </c>
      <c r="BM286" s="44">
        <v>6.1166228343868312</v>
      </c>
      <c r="BN286" s="44">
        <v>40.87445993341359</v>
      </c>
      <c r="BO286" s="44">
        <v>7.6603444704164803</v>
      </c>
      <c r="BP286" s="44">
        <v>36.701502026868212</v>
      </c>
      <c r="BQ286" s="44">
        <v>79.004986359649919</v>
      </c>
      <c r="BR286" s="44">
        <v>45.691770503668884</v>
      </c>
      <c r="BS286" s="44">
        <v>22.252802588053022</v>
      </c>
      <c r="BT286" s="44">
        <v>25.355103427629654</v>
      </c>
      <c r="BU286" s="44">
        <v>13.353080636306803</v>
      </c>
      <c r="BV286" s="44">
        <v>43.890624469351437</v>
      </c>
      <c r="BW286" s="44">
        <v>15.76713256038853</v>
      </c>
      <c r="BX286" s="44">
        <v>2.6441107825253627</v>
      </c>
      <c r="BY286" s="44">
        <v>0.73998044891190717</v>
      </c>
      <c r="BZ286" s="44">
        <v>0.49151788676100217</v>
      </c>
      <c r="CA286" s="44">
        <v>-0.62494147156004975</v>
      </c>
      <c r="CB286" s="44">
        <v>0.60473192148472987</v>
      </c>
      <c r="CC286" s="44">
        <v>0.1181481389019013</v>
      </c>
      <c r="CD286" s="44">
        <v>0.85451794861846853</v>
      </c>
      <c r="CE286" s="44">
        <v>0.46015590940740358</v>
      </c>
      <c r="CF286" s="44">
        <v>36.412481462903351</v>
      </c>
      <c r="CG286" s="44">
        <v>16.839840903671764</v>
      </c>
      <c r="CH286" s="44">
        <v>1.0286401507730347</v>
      </c>
      <c r="CI286" s="44">
        <v>15.173430745729201</v>
      </c>
      <c r="CJ286" s="44">
        <v>2.058829619697784</v>
      </c>
      <c r="CK286" s="44">
        <v>2.7606004262036521E-2</v>
      </c>
      <c r="CL286" s="44">
        <v>1.2281616136463354</v>
      </c>
      <c r="CM286" s="44">
        <v>5.597242512319564E-2</v>
      </c>
      <c r="CN286" s="44">
        <v>1.0261692055684015</v>
      </c>
      <c r="CO286" s="44">
        <v>0.54492870912941827</v>
      </c>
      <c r="CP286" s="44">
        <v>0.39260664617610735</v>
      </c>
      <c r="CQ286" s="44">
        <v>-1.9734351125041261</v>
      </c>
      <c r="CR286" s="44">
        <v>0.71292264166979236</v>
      </c>
      <c r="CS286" s="44">
        <v>0.14524564836908949</v>
      </c>
      <c r="CT286" s="44">
        <v>0.77743472645292211</v>
      </c>
      <c r="CU286" s="44">
        <v>0.42646594627519824</v>
      </c>
      <c r="CV286" s="44">
        <v>23.460410766583863</v>
      </c>
      <c r="CW286" s="44">
        <v>13.335921295115719</v>
      </c>
      <c r="CX286" s="44">
        <v>1.7176879381163328</v>
      </c>
      <c r="CY286" s="44">
        <v>4.7244332997521532</v>
      </c>
      <c r="CZ286" s="44">
        <v>1.5574126396531032</v>
      </c>
      <c r="DA286" s="44">
        <v>3.456396725596337E-2</v>
      </c>
      <c r="DB286" s="44">
        <v>1.918557071632516</v>
      </c>
      <c r="DC286" s="44">
        <v>0.17183455505807457</v>
      </c>
      <c r="DD286" s="45">
        <v>4938</v>
      </c>
      <c r="DE286" s="45">
        <v>24199</v>
      </c>
      <c r="DF286" s="44">
        <v>49.184290030211471</v>
      </c>
      <c r="DG286" s="44">
        <v>38.224710115953606</v>
      </c>
      <c r="DH286" s="45">
        <v>14125</v>
      </c>
      <c r="DI286" s="45">
        <v>83915</v>
      </c>
      <c r="DJ286" s="44">
        <v>17.219917012448139</v>
      </c>
      <c r="DK286" s="44">
        <v>50.84757949990113</v>
      </c>
    </row>
    <row r="287" spans="1:115" x14ac:dyDescent="0.2">
      <c r="A287" s="42">
        <v>2022</v>
      </c>
      <c r="B287" s="42" t="s">
        <v>167</v>
      </c>
      <c r="C287" s="42" t="s">
        <v>174</v>
      </c>
      <c r="D287" s="43">
        <v>103.20944906122129</v>
      </c>
      <c r="E287" s="43">
        <v>106.47540983606558</v>
      </c>
      <c r="F287" s="43">
        <v>127.21065503806565</v>
      </c>
      <c r="G287" s="43">
        <v>99.436690750019181</v>
      </c>
      <c r="H287" s="43">
        <v>113.37491485013619</v>
      </c>
      <c r="I287" s="43">
        <v>140</v>
      </c>
      <c r="J287" s="43">
        <v>84.322934537736671</v>
      </c>
      <c r="K287" s="43">
        <v>111.50241919518741</v>
      </c>
      <c r="L287" s="43">
        <v>141.81440528979351</v>
      </c>
      <c r="M287" s="43">
        <v>158.17927472087058</v>
      </c>
      <c r="N287" s="43">
        <v>216.7407508861678</v>
      </c>
      <c r="O287" s="43">
        <v>124.2594091103855</v>
      </c>
      <c r="P287" s="43">
        <v>151.67403667928551</v>
      </c>
      <c r="Q287" s="43">
        <v>237.65975102040423</v>
      </c>
      <c r="R287" s="43">
        <v>146.11772774364655</v>
      </c>
      <c r="S287" s="43">
        <v>137.39147403918264</v>
      </c>
      <c r="T287" s="43">
        <v>173.80429734208082</v>
      </c>
      <c r="U287" s="43">
        <v>191.23540003677624</v>
      </c>
      <c r="V287" s="43">
        <v>266.68481341456555</v>
      </c>
      <c r="W287" s="43">
        <v>157.490525286787</v>
      </c>
      <c r="X287" s="43">
        <v>182.18970156725874</v>
      </c>
      <c r="Y287" s="43">
        <v>290.94885250432162</v>
      </c>
      <c r="Z287" s="43">
        <v>154.35606624668384</v>
      </c>
      <c r="AA287" s="43">
        <v>164.23837915139009</v>
      </c>
      <c r="AB287" s="44">
        <v>-0.41880078706915125</v>
      </c>
      <c r="AC287" s="44">
        <v>5.6097560975610028</v>
      </c>
      <c r="AD287" s="44">
        <v>7.2566307460020463</v>
      </c>
      <c r="AE287" s="44">
        <v>-6.7683919672373749</v>
      </c>
      <c r="AF287" s="44">
        <v>3.8916198501872445</v>
      </c>
      <c r="AG287" s="44">
        <v>6.1797752808988804</v>
      </c>
      <c r="AH287" s="44">
        <v>22.298484070581214</v>
      </c>
      <c r="AI287" s="44">
        <v>7.1006530530007606</v>
      </c>
      <c r="AJ287" s="44">
        <v>8.3236156741826495</v>
      </c>
      <c r="AK287" s="44">
        <v>10.411281593320233</v>
      </c>
      <c r="AL287" s="44">
        <v>12.613281825628885</v>
      </c>
      <c r="AM287" s="44">
        <v>3.7241113305790607</v>
      </c>
      <c r="AN287" s="44">
        <v>7.9912401288138257</v>
      </c>
      <c r="AO287" s="44">
        <v>38.063536921300603</v>
      </c>
      <c r="AP287" s="44">
        <v>27.576934137006948</v>
      </c>
      <c r="AQ287" s="44">
        <v>7.9180961163384911</v>
      </c>
      <c r="AR287" s="44">
        <v>22.697349402113186</v>
      </c>
      <c r="AS287" s="44">
        <v>24.473868683083989</v>
      </c>
      <c r="AT287" s="44">
        <v>27.707291255042211</v>
      </c>
      <c r="AU287" s="44">
        <v>20.52984458451823</v>
      </c>
      <c r="AV287" s="44">
        <v>18.066023412329237</v>
      </c>
      <c r="AW287" s="44">
        <v>50.911451070173563</v>
      </c>
      <c r="AX287" s="44">
        <v>32.702188659005493</v>
      </c>
      <c r="AY287" s="44">
        <v>18.139924294183096</v>
      </c>
      <c r="AZ287" s="44">
        <v>0.93642494820977973</v>
      </c>
      <c r="BA287" s="44">
        <v>6.8209207037840391</v>
      </c>
      <c r="BB287" s="44">
        <v>5.7179433584576556</v>
      </c>
      <c r="BC287" s="44">
        <v>-4.1557459984639884</v>
      </c>
      <c r="BD287" s="44">
        <v>4.5826645264847699</v>
      </c>
      <c r="BE287" s="44">
        <v>12.521150592216589</v>
      </c>
      <c r="BF287" s="44">
        <v>18.44798360074109</v>
      </c>
      <c r="BG287" s="44">
        <v>8.4902363045225258</v>
      </c>
      <c r="BH287" s="44">
        <v>21.27132106372871</v>
      </c>
      <c r="BI287" s="44">
        <v>54.026750603676412</v>
      </c>
      <c r="BJ287" s="44">
        <v>28.871443180323041</v>
      </c>
      <c r="BK287" s="44">
        <v>7.5672940364587271</v>
      </c>
      <c r="BL287" s="44">
        <v>14.351921080348241</v>
      </c>
      <c r="BM287" s="44">
        <v>11.25851047073667</v>
      </c>
      <c r="BN287" s="44">
        <v>38.42420629486967</v>
      </c>
      <c r="BO287" s="44">
        <v>7.6993562480027755</v>
      </c>
      <c r="BP287" s="44">
        <v>34.427302922526358</v>
      </c>
      <c r="BQ287" s="44">
        <v>68.809145577619901</v>
      </c>
      <c r="BR287" s="44">
        <v>42.530764322185391</v>
      </c>
      <c r="BS287" s="44">
        <v>21.994822065499275</v>
      </c>
      <c r="BT287" s="44">
        <v>24.20083099242769</v>
      </c>
      <c r="BU287" s="44">
        <v>19.454789006561725</v>
      </c>
      <c r="BV287" s="44">
        <v>41.812953173858624</v>
      </c>
      <c r="BW287" s="44">
        <v>16.130032760337464</v>
      </c>
      <c r="BX287" s="44">
        <v>2.1903258129956078E-3</v>
      </c>
      <c r="BY287" s="44">
        <v>0.5057479238544268</v>
      </c>
      <c r="BZ287" s="44">
        <v>0.43575841793451842</v>
      </c>
      <c r="CA287" s="44">
        <v>-2.4632082571873228</v>
      </c>
      <c r="CB287" s="44">
        <v>0.47953537902050813</v>
      </c>
      <c r="CC287" s="44">
        <v>7.4011891295769891E-2</v>
      </c>
      <c r="CD287" s="44">
        <v>0.61159288669754486</v>
      </c>
      <c r="CE287" s="44">
        <v>0.35875208419755045</v>
      </c>
      <c r="CF287" s="44">
        <v>5.9385888849589872</v>
      </c>
      <c r="CG287" s="44">
        <v>2.5868298285838596</v>
      </c>
      <c r="CH287" s="44">
        <v>0.87264405044066307</v>
      </c>
      <c r="CI287" s="44">
        <v>1.6965128549176809</v>
      </c>
      <c r="CJ287" s="44">
        <v>0.60760673793143072</v>
      </c>
      <c r="CK287" s="44">
        <v>0.25719596522895866</v>
      </c>
      <c r="CL287" s="44">
        <v>-0.25312644205461327</v>
      </c>
      <c r="CM287" s="44">
        <v>0.17092588991100821</v>
      </c>
      <c r="CN287" s="44">
        <v>0.86838707508325885</v>
      </c>
      <c r="CO287" s="44">
        <v>0.5393213383632619</v>
      </c>
      <c r="CP287" s="44">
        <v>0.39924285794888753</v>
      </c>
      <c r="CQ287" s="44">
        <v>-2.0516940030410726</v>
      </c>
      <c r="CR287" s="44">
        <v>0.67952134803598097</v>
      </c>
      <c r="CS287" s="44">
        <v>0.13505100616952398</v>
      </c>
      <c r="CT287" s="44">
        <v>0.75105215893429811</v>
      </c>
      <c r="CU287" s="44">
        <v>0.41589236867237922</v>
      </c>
      <c r="CV287" s="44">
        <v>20.449486605001624</v>
      </c>
      <c r="CW287" s="44">
        <v>11.621317278606451</v>
      </c>
      <c r="CX287" s="44">
        <v>1.5739201154355544</v>
      </c>
      <c r="CY287" s="44">
        <v>4.2044141890982765</v>
      </c>
      <c r="CZ287" s="44">
        <v>1.4059076478994483</v>
      </c>
      <c r="DA287" s="44">
        <v>7.0076337684340059E-2</v>
      </c>
      <c r="DB287" s="44">
        <v>1.4040369095809064</v>
      </c>
      <c r="DC287" s="44">
        <v>0.16981412669664755</v>
      </c>
      <c r="DD287" s="45">
        <v>4988</v>
      </c>
      <c r="DE287" s="45">
        <v>29187</v>
      </c>
      <c r="DF287" s="44">
        <v>21.451180910640378</v>
      </c>
      <c r="DG287" s="44">
        <v>35.037475710187849</v>
      </c>
      <c r="DH287" s="45">
        <v>14389</v>
      </c>
      <c r="DI287" s="45">
        <v>98304</v>
      </c>
      <c r="DJ287" s="44">
        <v>6.9893672391999395</v>
      </c>
      <c r="DK287" s="44">
        <v>42.308694519239133</v>
      </c>
    </row>
    <row r="288" spans="1:115" x14ac:dyDescent="0.2">
      <c r="A288" s="42">
        <v>2022</v>
      </c>
      <c r="B288" s="42" t="s">
        <v>168</v>
      </c>
      <c r="C288" s="42" t="s">
        <v>174</v>
      </c>
      <c r="D288" s="43">
        <v>104.09062549468287</v>
      </c>
      <c r="E288" s="43">
        <v>106.63934426229508</v>
      </c>
      <c r="F288" s="43">
        <v>125.17518127767183</v>
      </c>
      <c r="G288" s="43">
        <v>100.6720680619662</v>
      </c>
      <c r="H288" s="43">
        <v>113.86665531335147</v>
      </c>
      <c r="I288" s="43">
        <v>145.92592592592592</v>
      </c>
      <c r="J288" s="43">
        <v>86.107803211086761</v>
      </c>
      <c r="K288" s="43">
        <v>111.50241919518741</v>
      </c>
      <c r="L288" s="43">
        <v>141.49868295831146</v>
      </c>
      <c r="M288" s="43">
        <v>171.88134584178385</v>
      </c>
      <c r="N288" s="43">
        <v>221.96235156514078</v>
      </c>
      <c r="O288" s="43">
        <v>120.00800836112182</v>
      </c>
      <c r="P288" s="43">
        <v>149.81600680668203</v>
      </c>
      <c r="Q288" s="43">
        <v>201.15272942881953</v>
      </c>
      <c r="R288" s="43">
        <v>134.56575690924112</v>
      </c>
      <c r="S288" s="43">
        <v>129.15889990849243</v>
      </c>
      <c r="T288" s="43">
        <v>175.1031951640891</v>
      </c>
      <c r="U288" s="43">
        <v>210.08645742267981</v>
      </c>
      <c r="V288" s="43">
        <v>276.490272334422</v>
      </c>
      <c r="W288" s="43">
        <v>153.47334199289929</v>
      </c>
      <c r="X288" s="43">
        <v>181.76977005524208</v>
      </c>
      <c r="Y288" s="43">
        <v>248.06740327782256</v>
      </c>
      <c r="Z288" s="43">
        <v>142.62427497460476</v>
      </c>
      <c r="AA288" s="43">
        <v>156.35649971396563</v>
      </c>
      <c r="AB288" s="44">
        <v>-1.8175239373940943E-2</v>
      </c>
      <c r="AC288" s="44">
        <v>6.814449917898191</v>
      </c>
      <c r="AD288" s="44">
        <v>4.9199249748659302</v>
      </c>
      <c r="AE288" s="44">
        <v>-5.9800705272340711</v>
      </c>
      <c r="AF288" s="44">
        <v>3.3413510302257476</v>
      </c>
      <c r="AG288" s="44">
        <v>7.0652173913043459</v>
      </c>
      <c r="AH288" s="44">
        <v>24.269312468070225</v>
      </c>
      <c r="AI288" s="44">
        <v>6.6694197814799017</v>
      </c>
      <c r="AJ288" s="44">
        <v>5.5570443999857444</v>
      </c>
      <c r="AK288" s="44">
        <v>6.4418815063451262</v>
      </c>
      <c r="AL288" s="44">
        <v>12.306236093542688</v>
      </c>
      <c r="AM288" s="44">
        <v>2.7445741242104971</v>
      </c>
      <c r="AN288" s="44">
        <v>9.8875522474206612E-2</v>
      </c>
      <c r="AO288" s="44">
        <v>22.394669811639535</v>
      </c>
      <c r="AP288" s="44">
        <v>19.313111700302876</v>
      </c>
      <c r="AQ288" s="44">
        <v>10.926711574852321</v>
      </c>
      <c r="AR288" s="44">
        <v>20.017650670955135</v>
      </c>
      <c r="AS288" s="44">
        <v>20.541287049060063</v>
      </c>
      <c r="AT288" s="44">
        <v>28.275314528442721</v>
      </c>
      <c r="AU288" s="44">
        <v>19.66413984827571</v>
      </c>
      <c r="AV288" s="44">
        <v>9.8802957929069901</v>
      </c>
      <c r="AW288" s="44">
        <v>34.572042652487568</v>
      </c>
      <c r="AX288" s="44">
        <v>24.143436799113061</v>
      </c>
      <c r="AY288" s="44">
        <v>22.549759284552984</v>
      </c>
      <c r="AZ288" s="44">
        <v>0.8165095070874262</v>
      </c>
      <c r="BA288" s="44">
        <v>6.8200924758301751</v>
      </c>
      <c r="BB288" s="44">
        <v>5.6169672846909213</v>
      </c>
      <c r="BC288" s="44">
        <v>-4.3822185343591507</v>
      </c>
      <c r="BD288" s="44">
        <v>4.4247493981500297</v>
      </c>
      <c r="BE288" s="44">
        <v>11.786237188872617</v>
      </c>
      <c r="BF288" s="44">
        <v>19.192328981884788</v>
      </c>
      <c r="BG288" s="44">
        <v>8.2566133714288892</v>
      </c>
      <c r="BH288" s="44">
        <v>19.06637477286408</v>
      </c>
      <c r="BI288" s="44">
        <v>45.80751698982268</v>
      </c>
      <c r="BJ288" s="44">
        <v>26.36662334158666</v>
      </c>
      <c r="BK288" s="44">
        <v>6.9671793365014612</v>
      </c>
      <c r="BL288" s="44">
        <v>12.32638084250941</v>
      </c>
      <c r="BM288" s="44">
        <v>12.741832470877213</v>
      </c>
      <c r="BN288" s="44">
        <v>35.489083816559351</v>
      </c>
      <c r="BO288" s="44">
        <v>8.0917833958003662</v>
      </c>
      <c r="BP288" s="44">
        <v>32.362489994272245</v>
      </c>
      <c r="BQ288" s="44">
        <v>60.362804999348832</v>
      </c>
      <c r="BR288" s="44">
        <v>40.341698606377022</v>
      </c>
      <c r="BS288" s="44">
        <v>21.696178427636028</v>
      </c>
      <c r="BT288" s="44">
        <v>22.122567656517568</v>
      </c>
      <c r="BU288" s="44">
        <v>21.487289428639379</v>
      </c>
      <c r="BV288" s="44">
        <v>39.074409690298808</v>
      </c>
      <c r="BW288" s="44">
        <v>16.920213527779971</v>
      </c>
      <c r="BX288" s="44">
        <v>0.21200964241661641</v>
      </c>
      <c r="BY288" s="44">
        <v>0.60301167759073637</v>
      </c>
      <c r="BZ288" s="44">
        <v>0.35206892975287296</v>
      </c>
      <c r="CA288" s="44">
        <v>-2.6143325154730963</v>
      </c>
      <c r="CB288" s="44">
        <v>0.88451968013947868</v>
      </c>
      <c r="CC288" s="44">
        <v>7.9991344986526394E-2</v>
      </c>
      <c r="CD288" s="44">
        <v>0.58217026018630802</v>
      </c>
      <c r="CE288" s="44">
        <v>0.32458026523379019</v>
      </c>
      <c r="CF288" s="44">
        <v>4.5396358280803311</v>
      </c>
      <c r="CG288" s="44">
        <v>2.0508617559715705</v>
      </c>
      <c r="CH288" s="44">
        <v>0.70826400029625891</v>
      </c>
      <c r="CI288" s="44">
        <v>1.2081821868667773</v>
      </c>
      <c r="CJ288" s="44">
        <v>7.9787886439007652E-2</v>
      </c>
      <c r="CK288" s="44">
        <v>0.14181956618053929</v>
      </c>
      <c r="CL288" s="44">
        <v>0.15422959608499326</v>
      </c>
      <c r="CM288" s="44">
        <v>0.19649083624118391</v>
      </c>
      <c r="CN288" s="44">
        <v>0.77921805917318143</v>
      </c>
      <c r="CO288" s="44">
        <v>0.54885552227167866</v>
      </c>
      <c r="CP288" s="44">
        <v>0.39332464166929854</v>
      </c>
      <c r="CQ288" s="44">
        <v>-2.1222799502185681</v>
      </c>
      <c r="CR288" s="44">
        <v>0.70523946210319044</v>
      </c>
      <c r="CS288" s="44">
        <v>0.12814348339957632</v>
      </c>
      <c r="CT288" s="44">
        <v>0.72149811273257614</v>
      </c>
      <c r="CU288" s="44">
        <v>0.40443678721542936</v>
      </c>
      <c r="CV288" s="44">
        <v>18.235335385106335</v>
      </c>
      <c r="CW288" s="44">
        <v>10.285714952057113</v>
      </c>
      <c r="CX288" s="44">
        <v>1.4597745863463272</v>
      </c>
      <c r="CY288" s="44">
        <v>3.7862758441054551</v>
      </c>
      <c r="CZ288" s="44">
        <v>1.2208413640114282</v>
      </c>
      <c r="DA288" s="44">
        <v>8.0088444492324218E-2</v>
      </c>
      <c r="DB288" s="44">
        <v>1.2317994327467261</v>
      </c>
      <c r="DC288" s="44">
        <v>0.17084076134696147</v>
      </c>
      <c r="DD288" s="45">
        <v>4911</v>
      </c>
      <c r="DE288" s="45">
        <v>34098</v>
      </c>
      <c r="DF288" s="44">
        <v>39.795046968403078</v>
      </c>
      <c r="DG288" s="44">
        <v>35.702630636367246</v>
      </c>
      <c r="DH288" s="45">
        <v>14637</v>
      </c>
      <c r="DI288" s="45">
        <v>112941</v>
      </c>
      <c r="DJ288" s="44">
        <v>10.168598524762906</v>
      </c>
      <c r="DK288" s="44">
        <v>37.124229032101397</v>
      </c>
    </row>
    <row r="289" spans="1:115" x14ac:dyDescent="0.2">
      <c r="A289" s="42">
        <v>2022</v>
      </c>
      <c r="B289" s="42" t="s">
        <v>169</v>
      </c>
      <c r="C289" s="42" t="s">
        <v>174</v>
      </c>
      <c r="D289" s="43">
        <v>105.29282114852727</v>
      </c>
      <c r="E289" s="43">
        <v>106.9672131147541</v>
      </c>
      <c r="F289" s="43">
        <v>123.97455299145474</v>
      </c>
      <c r="G289" s="43">
        <v>102.16399337799169</v>
      </c>
      <c r="H289" s="43">
        <v>114.47654121253403</v>
      </c>
      <c r="I289" s="43">
        <v>133.33333333333331</v>
      </c>
      <c r="J289" s="43">
        <v>91.190393754822736</v>
      </c>
      <c r="K289" s="43">
        <v>109.55986833805621</v>
      </c>
      <c r="L289" s="43">
        <v>150.17184285724105</v>
      </c>
      <c r="M289" s="43">
        <v>217.77361426459004</v>
      </c>
      <c r="N289" s="43">
        <v>235.54874889396612</v>
      </c>
      <c r="O289" s="43">
        <v>117.46672857245792</v>
      </c>
      <c r="P289" s="43">
        <v>142.77764510200498</v>
      </c>
      <c r="Q289" s="43">
        <v>166.12133158860013</v>
      </c>
      <c r="R289" s="43">
        <v>135.43762455407037</v>
      </c>
      <c r="S289" s="43">
        <v>121.59594644498017</v>
      </c>
      <c r="T289" s="43">
        <v>188.06782192805824</v>
      </c>
      <c r="U289" s="43">
        <v>267.84528681144377</v>
      </c>
      <c r="V289" s="43">
        <v>296.86591031153597</v>
      </c>
      <c r="W289" s="43">
        <v>152.92325620291308</v>
      </c>
      <c r="X289" s="43">
        <v>175.54839284991405</v>
      </c>
      <c r="Y289" s="43">
        <v>208.21606940332131</v>
      </c>
      <c r="Z289" s="43">
        <v>145.83361512856266</v>
      </c>
      <c r="AA289" s="43">
        <v>148.82809348977466</v>
      </c>
      <c r="AB289" s="44">
        <v>0.461092986403</v>
      </c>
      <c r="AC289" s="44">
        <v>6.6176470588235503</v>
      </c>
      <c r="AD289" s="44">
        <v>2.2538510681747725</v>
      </c>
      <c r="AE289" s="44">
        <v>-5.4406858089184329</v>
      </c>
      <c r="AF289" s="44">
        <v>4.491401923637417</v>
      </c>
      <c r="AG289" s="44">
        <v>-3.7433155080213942</v>
      </c>
      <c r="AH289" s="44">
        <v>29.944777783677591</v>
      </c>
      <c r="AI289" s="44">
        <v>4.4659394938134644</v>
      </c>
      <c r="AJ289" s="44">
        <v>14.798781319498877</v>
      </c>
      <c r="AK289" s="44">
        <v>30.30632123757211</v>
      </c>
      <c r="AL289" s="44">
        <v>15.075727733219368</v>
      </c>
      <c r="AM289" s="44">
        <v>7.349455968521057</v>
      </c>
      <c r="AN289" s="44">
        <v>-0.10347684379057309</v>
      </c>
      <c r="AO289" s="44">
        <v>4.7945788603031003</v>
      </c>
      <c r="AP289" s="44">
        <v>24.985571460427323</v>
      </c>
      <c r="AQ289" s="44">
        <v>4.7959687912016102</v>
      </c>
      <c r="AR289" s="44">
        <v>31.188819243130638</v>
      </c>
      <c r="AS289" s="44">
        <v>47.650590004573388</v>
      </c>
      <c r="AT289" s="44">
        <v>31.636369211838456</v>
      </c>
      <c r="AU289" s="44">
        <v>26.264258429256458</v>
      </c>
      <c r="AV289" s="44">
        <v>10.269181575043639</v>
      </c>
      <c r="AW289" s="44">
        <v>16.411501860431077</v>
      </c>
      <c r="AX289" s="44">
        <v>31.756448895208035</v>
      </c>
      <c r="AY289" s="44">
        <v>16.444468528315671</v>
      </c>
      <c r="AZ289" s="44">
        <v>0.77660843814411074</v>
      </c>
      <c r="BA289" s="44">
        <v>6.7970204841713233</v>
      </c>
      <c r="BB289" s="44">
        <v>5.2337854558033969</v>
      </c>
      <c r="BC289" s="44">
        <v>-4.5000447320549863</v>
      </c>
      <c r="BD289" s="44">
        <v>4.4322335930775614</v>
      </c>
      <c r="BE289" s="44">
        <v>9.9162910495814494</v>
      </c>
      <c r="BF289" s="44">
        <v>20.425109656131735</v>
      </c>
      <c r="BG289" s="44">
        <v>7.8242908615685502</v>
      </c>
      <c r="BH289" s="44">
        <v>18.552402055666619</v>
      </c>
      <c r="BI289" s="44">
        <v>43.456674934413961</v>
      </c>
      <c r="BJ289" s="44">
        <v>24.837842715740589</v>
      </c>
      <c r="BK289" s="44">
        <v>7.0070906222147844</v>
      </c>
      <c r="BL289" s="44">
        <v>10.841086689312229</v>
      </c>
      <c r="BM289" s="44">
        <v>11.837042501422834</v>
      </c>
      <c r="BN289" s="44">
        <v>34.138466780793038</v>
      </c>
      <c r="BO289" s="44">
        <v>7.7355870068866128</v>
      </c>
      <c r="BP289" s="44">
        <v>32.217634980559296</v>
      </c>
      <c r="BQ289" s="44">
        <v>58.404182567390947</v>
      </c>
      <c r="BR289" s="44">
        <v>39.13665358974756</v>
      </c>
      <c r="BS289" s="44">
        <v>22.189263094893196</v>
      </c>
      <c r="BT289" s="44">
        <v>20.66996084823074</v>
      </c>
      <c r="BU289" s="44">
        <v>20.901540720082057</v>
      </c>
      <c r="BV289" s="44">
        <v>38.123671218746402</v>
      </c>
      <c r="BW289" s="44">
        <v>16.867991955443284</v>
      </c>
      <c r="BX289" s="44">
        <v>0.15544506806202568</v>
      </c>
      <c r="BY289" s="44">
        <v>0.5989175102191262</v>
      </c>
      <c r="BZ289" s="44">
        <v>0.18015353673327472</v>
      </c>
      <c r="CA289" s="44">
        <v>-2.6156805548345399</v>
      </c>
      <c r="CB289" s="44">
        <v>1.072041971974834</v>
      </c>
      <c r="CC289" s="44">
        <v>-3.6668418993007754E-2</v>
      </c>
      <c r="CD289" s="44">
        <v>0.72903125505352795</v>
      </c>
      <c r="CE289" s="44">
        <v>0.22764976790881036</v>
      </c>
      <c r="CF289" s="44">
        <v>11.928088154054295</v>
      </c>
      <c r="CG289" s="44">
        <v>8.889763454080553</v>
      </c>
      <c r="CH289" s="44">
        <v>0.99858966632255131</v>
      </c>
      <c r="CI289" s="44">
        <v>3.0151748601440165</v>
      </c>
      <c r="CJ289" s="44">
        <v>4.867880827365316E-2</v>
      </c>
      <c r="CK289" s="44">
        <v>2.9655527814272657E-2</v>
      </c>
      <c r="CL289" s="44">
        <v>-1.1272455450065104</v>
      </c>
      <c r="CM289" s="44">
        <v>7.3471382425760498E-2</v>
      </c>
      <c r="CN289" s="44">
        <v>0.70184371065298001</v>
      </c>
      <c r="CO289" s="44">
        <v>0.55446983446760034</v>
      </c>
      <c r="CP289" s="44">
        <v>0.37022267004867698</v>
      </c>
      <c r="CQ289" s="44">
        <v>-2.1858379722815555</v>
      </c>
      <c r="CR289" s="44">
        <v>0.74637533960949909</v>
      </c>
      <c r="CS289" s="44">
        <v>0.10966028864624984</v>
      </c>
      <c r="CT289" s="44">
        <v>0.72234293363245539</v>
      </c>
      <c r="CU289" s="44">
        <v>0.38461061653005418</v>
      </c>
      <c r="CV289" s="44">
        <v>17.48759937799144</v>
      </c>
      <c r="CW289" s="44">
        <v>10.11685790916602</v>
      </c>
      <c r="CX289" s="44">
        <v>1.4040220516269186</v>
      </c>
      <c r="CY289" s="44">
        <v>3.6929795634912854</v>
      </c>
      <c r="CZ289" s="44">
        <v>1.0918291700449521</v>
      </c>
      <c r="DA289" s="44">
        <v>7.4007014879748978E-2</v>
      </c>
      <c r="DB289" s="44">
        <v>0.94880414833522719</v>
      </c>
      <c r="DC289" s="44">
        <v>0.15909952044728604</v>
      </c>
      <c r="DD289" s="45">
        <v>4866</v>
      </c>
      <c r="DE289" s="45">
        <v>38964</v>
      </c>
      <c r="DF289" s="44">
        <v>17.963636363636361</v>
      </c>
      <c r="DG289" s="44">
        <v>33.201148639409261</v>
      </c>
      <c r="DH289" s="45">
        <v>13021</v>
      </c>
      <c r="DI289" s="45">
        <v>125962</v>
      </c>
      <c r="DJ289" s="44">
        <v>-4.3066068935106898</v>
      </c>
      <c r="DK289" s="44">
        <v>31.250065123839498</v>
      </c>
    </row>
    <row r="290" spans="1:115" x14ac:dyDescent="0.2">
      <c r="A290" s="42">
        <v>2022</v>
      </c>
      <c r="B290" s="42" t="s">
        <v>170</v>
      </c>
      <c r="C290" s="42" t="s">
        <v>174</v>
      </c>
      <c r="D290" s="43">
        <v>105.8284168073004</v>
      </c>
      <c r="E290" s="43">
        <v>108.03278688524588</v>
      </c>
      <c r="F290" s="43">
        <v>124.50386223571704</v>
      </c>
      <c r="G290" s="43">
        <v>103.73090964905546</v>
      </c>
      <c r="H290" s="43">
        <v>113.37491485013622</v>
      </c>
      <c r="I290" s="43">
        <v>132.59259259259261</v>
      </c>
      <c r="J290" s="43">
        <v>88.669592799663363</v>
      </c>
      <c r="K290" s="43">
        <v>109.68937172853161</v>
      </c>
      <c r="L290" s="43">
        <v>162.22785390516989</v>
      </c>
      <c r="M290" s="43">
        <v>238.71708654653739</v>
      </c>
      <c r="N290" s="43">
        <v>216.36186433345296</v>
      </c>
      <c r="O290" s="43">
        <v>127.48949940259315</v>
      </c>
      <c r="P290" s="43">
        <v>154.76845965729223</v>
      </c>
      <c r="Q290" s="43">
        <v>170.80173345690437</v>
      </c>
      <c r="R290" s="43">
        <v>161.83553298607347</v>
      </c>
      <c r="S290" s="43">
        <v>126.33096306847264</v>
      </c>
      <c r="T290" s="43">
        <v>204.94494196275238</v>
      </c>
      <c r="U290" s="43">
        <v>297.90532297532093</v>
      </c>
      <c r="V290" s="43">
        <v>275.16936606769855</v>
      </c>
      <c r="W290" s="43">
        <v>167.38483071519622</v>
      </c>
      <c r="X290" s="43">
        <v>191.61779481751873</v>
      </c>
      <c r="Y290" s="43">
        <v>214.78737801712455</v>
      </c>
      <c r="Z290" s="43">
        <v>174.20474208215336</v>
      </c>
      <c r="AA290" s="43">
        <v>155.92822525757663</v>
      </c>
      <c r="AB290" s="44">
        <v>-0.90608824352939044</v>
      </c>
      <c r="AC290" s="44">
        <v>6.7206477732793424</v>
      </c>
      <c r="AD290" s="44">
        <v>2.5521054867357673</v>
      </c>
      <c r="AE290" s="44">
        <v>-6.1882778478452476</v>
      </c>
      <c r="AF290" s="44">
        <v>2.0786016157318121</v>
      </c>
      <c r="AG290" s="44">
        <v>-7.2538860103626863</v>
      </c>
      <c r="AH290" s="44">
        <v>21.949469584379621</v>
      </c>
      <c r="AI290" s="44">
        <v>5.1085832472720583</v>
      </c>
      <c r="AJ290" s="44">
        <v>8.7586619353664297</v>
      </c>
      <c r="AK290" s="44">
        <v>37.835297578800528</v>
      </c>
      <c r="AL290" s="44">
        <v>17.582019884443834</v>
      </c>
      <c r="AM290" s="44">
        <v>-7.5384034425715178</v>
      </c>
      <c r="AN290" s="44">
        <v>1.7977966730649664</v>
      </c>
      <c r="AO290" s="44">
        <v>-3.791637689194538</v>
      </c>
      <c r="AP290" s="44">
        <v>17.712001603946813</v>
      </c>
      <c r="AQ290" s="44">
        <v>8.6382298650337965</v>
      </c>
      <c r="AR290" s="44">
        <v>25.991691581217413</v>
      </c>
      <c r="AS290" s="44">
        <v>56.574117223775502</v>
      </c>
      <c r="AT290" s="44">
        <v>34.640388825812792</v>
      </c>
      <c r="AU290" s="44">
        <v>11.190415227858841</v>
      </c>
      <c r="AV290" s="44">
        <v>13.155036667088149</v>
      </c>
      <c r="AW290" s="44">
        <v>7.2026790897512294</v>
      </c>
      <c r="AX290" s="44">
        <v>27.998842569463367</v>
      </c>
      <c r="AY290" s="44">
        <v>21.087098741410326</v>
      </c>
      <c r="AZ290" s="44">
        <v>0.60387809047213192</v>
      </c>
      <c r="BA290" s="44">
        <v>6.7891440501043787</v>
      </c>
      <c r="BB290" s="44">
        <v>4.9591636717565724</v>
      </c>
      <c r="BC290" s="44">
        <v>-4.6727072716033158</v>
      </c>
      <c r="BD290" s="44">
        <v>4.191690662278913</v>
      </c>
      <c r="BE290" s="44">
        <v>8.0183276059564434</v>
      </c>
      <c r="BF290" s="44">
        <v>20.58696296860585</v>
      </c>
      <c r="BG290" s="44">
        <v>7.5475078787140104</v>
      </c>
      <c r="BH290" s="44">
        <v>17.369825657513527</v>
      </c>
      <c r="BI290" s="44">
        <v>42.693206780355062</v>
      </c>
      <c r="BJ290" s="44">
        <v>24.050503331808027</v>
      </c>
      <c r="BK290" s="44">
        <v>5.3159965102921314</v>
      </c>
      <c r="BL290" s="44">
        <v>9.8212265518416775</v>
      </c>
      <c r="BM290" s="44">
        <v>10.069671153179073</v>
      </c>
      <c r="BN290" s="44">
        <v>31.834469515459183</v>
      </c>
      <c r="BO290" s="44">
        <v>7.8238000873814828</v>
      </c>
      <c r="BP290" s="44">
        <v>31.452834089423455</v>
      </c>
      <c r="BQ290" s="44">
        <v>58.149587907199198</v>
      </c>
      <c r="BR290" s="44">
        <v>38.635483207261579</v>
      </c>
      <c r="BS290" s="44">
        <v>20.888153454559877</v>
      </c>
      <c r="BT290" s="44">
        <v>19.803328383423136</v>
      </c>
      <c r="BU290" s="44">
        <v>19.333418395572433</v>
      </c>
      <c r="BV290" s="44">
        <v>36.729029362336888</v>
      </c>
      <c r="BW290" s="44">
        <v>17.288138910211657</v>
      </c>
      <c r="BX290" s="44">
        <v>-1.0294058050355419</v>
      </c>
      <c r="BY290" s="44">
        <v>0.59814118608610423</v>
      </c>
      <c r="BZ290" s="44">
        <v>5.3832706681954112E-2</v>
      </c>
      <c r="CA290" s="44">
        <v>-2.8688346637654569</v>
      </c>
      <c r="CB290" s="44">
        <v>0.37383824129184978</v>
      </c>
      <c r="CC290" s="44">
        <v>-7.7758354191193535E-2</v>
      </c>
      <c r="CD290" s="44">
        <v>0.63866042774580534</v>
      </c>
      <c r="CE290" s="44">
        <v>0.25271465111539548</v>
      </c>
      <c r="CF290" s="44">
        <v>8.691970950944981</v>
      </c>
      <c r="CG290" s="44">
        <v>10.264022295491747</v>
      </c>
      <c r="CH290" s="44">
        <v>0.71388659395220178</v>
      </c>
      <c r="CI290" s="44">
        <v>-3.9749865738885775</v>
      </c>
      <c r="CJ290" s="44">
        <v>5.3471086010945183E-2</v>
      </c>
      <c r="CK290" s="44">
        <v>-2.2758738206215184E-2</v>
      </c>
      <c r="CL290" s="44">
        <v>1.5273345076522655</v>
      </c>
      <c r="CM290" s="44">
        <v>0.13100177993261064</v>
      </c>
      <c r="CN290" s="44">
        <v>0.40782902095021073</v>
      </c>
      <c r="CO290" s="44">
        <v>0.55585926028847676</v>
      </c>
      <c r="CP290" s="44">
        <v>0.28812583353763221</v>
      </c>
      <c r="CQ290" s="44">
        <v>-2.2435403119811657</v>
      </c>
      <c r="CR290" s="44">
        <v>0.6381068626169486</v>
      </c>
      <c r="CS290" s="44">
        <v>8.9891431531800112E-2</v>
      </c>
      <c r="CT290" s="44">
        <v>0.71039282947145632</v>
      </c>
      <c r="CU290" s="44">
        <v>0.36899311548506225</v>
      </c>
      <c r="CV290" s="44">
        <v>16.614972002607917</v>
      </c>
      <c r="CW290" s="44">
        <v>10.081386700507258</v>
      </c>
      <c r="CX290" s="44">
        <v>1.3467347162189609</v>
      </c>
      <c r="CY290" s="44">
        <v>2.7462648298341992</v>
      </c>
      <c r="CZ290" s="44">
        <v>0.90578211124653552</v>
      </c>
      <c r="DA290" s="44">
        <v>6.1915258031754891E-2</v>
      </c>
      <c r="DB290" s="44">
        <v>1.3180266036484656</v>
      </c>
      <c r="DC290" s="44">
        <v>0.15486178312074467</v>
      </c>
      <c r="DD290" s="45">
        <v>5159</v>
      </c>
      <c r="DE290" s="45">
        <v>44123</v>
      </c>
      <c r="DF290" s="44">
        <v>20.621931260229132</v>
      </c>
      <c r="DG290" s="44">
        <v>31.596528378418686</v>
      </c>
      <c r="DH290" s="45">
        <v>12048</v>
      </c>
      <c r="DI290" s="45">
        <v>138010</v>
      </c>
      <c r="DJ290" s="44">
        <v>2.7372729598362788</v>
      </c>
      <c r="DK290" s="44">
        <v>28.145369459042868</v>
      </c>
    </row>
    <row r="291" spans="1:115" x14ac:dyDescent="0.2">
      <c r="A291" s="42">
        <v>2022</v>
      </c>
      <c r="B291" s="42" t="s">
        <v>171</v>
      </c>
      <c r="C291" s="42" t="s">
        <v>174</v>
      </c>
      <c r="D291" s="43">
        <v>108.88615839269433</v>
      </c>
      <c r="E291" s="43">
        <v>111.31147540983606</v>
      </c>
      <c r="F291" s="43">
        <v>124.61574874180224</v>
      </c>
      <c r="G291" s="43">
        <v>107.37652256854983</v>
      </c>
      <c r="H291" s="43">
        <v>112.98854734332424</v>
      </c>
      <c r="I291" s="43">
        <v>140</v>
      </c>
      <c r="J291" s="43">
        <v>97.103935685107899</v>
      </c>
      <c r="K291" s="43">
        <v>108.90155943651601</v>
      </c>
      <c r="L291" s="43">
        <v>156.36256231633678</v>
      </c>
      <c r="M291" s="43">
        <v>186.66265602838797</v>
      </c>
      <c r="N291" s="43">
        <v>217.61655064091855</v>
      </c>
      <c r="O291" s="43">
        <v>135.33529167402256</v>
      </c>
      <c r="P291" s="43">
        <v>150.31165993386796</v>
      </c>
      <c r="Q291" s="43">
        <v>193.69424803951375</v>
      </c>
      <c r="R291" s="43">
        <v>187.21904821424701</v>
      </c>
      <c r="S291" s="43">
        <v>122.63674538766961</v>
      </c>
      <c r="T291" s="43">
        <v>197.56453864622983</v>
      </c>
      <c r="U291" s="43">
        <v>238.61561180433876</v>
      </c>
      <c r="V291" s="43">
        <v>279.71008255377092</v>
      </c>
      <c r="W291" s="43">
        <v>174.68633594104648</v>
      </c>
      <c r="X291" s="43">
        <v>186.42354724331477</v>
      </c>
      <c r="Y291" s="43">
        <v>245.71496979339912</v>
      </c>
      <c r="Z291" s="43">
        <v>202.56005022913763</v>
      </c>
      <c r="AA291" s="43">
        <v>152.78097865512765</v>
      </c>
      <c r="AB291" s="44">
        <v>3.3690717706069684E-2</v>
      </c>
      <c r="AC291" s="44">
        <v>7.9491255961844143</v>
      </c>
      <c r="AD291" s="44">
        <v>0.24231514709662783</v>
      </c>
      <c r="AE291" s="44">
        <v>-3.9732683868083374</v>
      </c>
      <c r="AF291" s="44">
        <v>1.4972893898976158</v>
      </c>
      <c r="AG291" s="44">
        <v>-10.426540284360176</v>
      </c>
      <c r="AH291" s="44">
        <v>19.366511691821444</v>
      </c>
      <c r="AI291" s="44">
        <v>3.3384536610795434</v>
      </c>
      <c r="AJ291" s="44">
        <v>5.0332098211069098</v>
      </c>
      <c r="AK291" s="44">
        <v>26.662933746557105</v>
      </c>
      <c r="AL291" s="44">
        <v>5.02971384829769</v>
      </c>
      <c r="AM291" s="44">
        <v>-2.9052956452358614</v>
      </c>
      <c r="AN291" s="44">
        <v>-8.4917045679847583</v>
      </c>
      <c r="AO291" s="44">
        <v>2.3717521902936634</v>
      </c>
      <c r="AP291" s="44">
        <v>12.078979727132367</v>
      </c>
      <c r="AQ291" s="44">
        <v>3.0152773705715674</v>
      </c>
      <c r="AR291" s="44">
        <v>21.431485392566096</v>
      </c>
      <c r="AS291" s="44">
        <v>46.238282489065654</v>
      </c>
      <c r="AT291" s="44">
        <v>20.63193852259959</v>
      </c>
      <c r="AU291" s="44">
        <v>14.496931115670142</v>
      </c>
      <c r="AV291" s="44">
        <v>1.5658005056633506</v>
      </c>
      <c r="AW291" s="44">
        <v>15.190430189695237</v>
      </c>
      <c r="AX291" s="44">
        <v>23.424243288102996</v>
      </c>
      <c r="AY291" s="44">
        <v>15.458569826978064</v>
      </c>
      <c r="AZ291" s="44">
        <v>0.54987274542588338</v>
      </c>
      <c r="BA291" s="44">
        <v>6.8994181213632544</v>
      </c>
      <c r="BB291" s="44">
        <v>4.5114955742591611</v>
      </c>
      <c r="BC291" s="44">
        <v>-4.6071473865885721</v>
      </c>
      <c r="BD291" s="44">
        <v>3.9413330916863831</v>
      </c>
      <c r="BE291" s="44">
        <v>6.02963719979559</v>
      </c>
      <c r="BF291" s="44">
        <v>20.457375199408535</v>
      </c>
      <c r="BG291" s="44">
        <v>7.1547341464862191</v>
      </c>
      <c r="BH291" s="44">
        <v>16.043026211778088</v>
      </c>
      <c r="BI291" s="44">
        <v>41.032555776333737</v>
      </c>
      <c r="BJ291" s="44">
        <v>21.979505637672169</v>
      </c>
      <c r="BK291" s="44">
        <v>4.4513802207686748</v>
      </c>
      <c r="BL291" s="44">
        <v>7.8322581823770054</v>
      </c>
      <c r="BM291" s="44">
        <v>9.2416985148128017</v>
      </c>
      <c r="BN291" s="44">
        <v>28.958011163230111</v>
      </c>
      <c r="BO291" s="44">
        <v>7.3864704755940869</v>
      </c>
      <c r="BP291" s="44">
        <v>30.356293990725526</v>
      </c>
      <c r="BQ291" s="44">
        <v>56.879970935298999</v>
      </c>
      <c r="BR291" s="44">
        <v>36.614341822753339</v>
      </c>
      <c r="BS291" s="44">
        <v>20.203940025140987</v>
      </c>
      <c r="BT291" s="44">
        <v>17.776970982214934</v>
      </c>
      <c r="BU291" s="44">
        <v>18.883351000425396</v>
      </c>
      <c r="BV291" s="44">
        <v>34.833869602512245</v>
      </c>
      <c r="BW291" s="44">
        <v>17.118300975922995</v>
      </c>
      <c r="BX291" s="44">
        <v>-0.55286068761577867</v>
      </c>
      <c r="BY291" s="44">
        <v>0.58442879038034179</v>
      </c>
      <c r="BZ291" s="44">
        <v>-2.7950942232477568E-2</v>
      </c>
      <c r="CA291" s="44">
        <v>-1.9424951920266491</v>
      </c>
      <c r="CB291" s="44">
        <v>0.28149986738601279</v>
      </c>
      <c r="CC291" s="44">
        <v>-0.122730045979872</v>
      </c>
      <c r="CD291" s="44">
        <v>0.51561701347410394</v>
      </c>
      <c r="CE291" s="44">
        <v>0.15876982138276136</v>
      </c>
      <c r="CF291" s="44">
        <v>4.2199911291671892</v>
      </c>
      <c r="CG291" s="44">
        <v>5.9887888613569373</v>
      </c>
      <c r="CH291" s="44">
        <v>0.24908065954568184</v>
      </c>
      <c r="CI291" s="44">
        <v>-1.6346745764846813</v>
      </c>
      <c r="CJ291" s="44">
        <v>-0.81978911487517747</v>
      </c>
      <c r="CK291" s="44">
        <v>1.419661676984532E-2</v>
      </c>
      <c r="CL291" s="44">
        <v>0.39536642457242288</v>
      </c>
      <c r="CM291" s="44">
        <v>2.7022258282161048E-2</v>
      </c>
      <c r="CN291" s="44">
        <v>0.1818172791428625</v>
      </c>
      <c r="CO291" s="44">
        <v>0.50458903156634205</v>
      </c>
      <c r="CP291" s="44">
        <v>0.25646358074000447</v>
      </c>
      <c r="CQ291" s="44">
        <v>-2.2893033034016126</v>
      </c>
      <c r="CR291" s="44">
        <v>0.60333299686235653</v>
      </c>
      <c r="CS291" s="44">
        <v>6.9636602384840318E-2</v>
      </c>
      <c r="CT291" s="44">
        <v>0.6885929673925234</v>
      </c>
      <c r="CU291" s="44">
        <v>0.3485054035984082</v>
      </c>
      <c r="CV291" s="44">
        <v>15.236870510782335</v>
      </c>
      <c r="CW291" s="44">
        <v>9.6172813949212674</v>
      </c>
      <c r="CX291" s="44">
        <v>1.2241272905528628</v>
      </c>
      <c r="CY291" s="44">
        <v>2.2657326461289542</v>
      </c>
      <c r="CZ291" s="44">
        <v>0.71738523862094117</v>
      </c>
      <c r="DA291" s="44">
        <v>5.6573017391037789E-2</v>
      </c>
      <c r="DB291" s="44">
        <v>1.215181619186678</v>
      </c>
      <c r="DC291" s="44">
        <v>0.14058930398059347</v>
      </c>
      <c r="DD291" s="45">
        <v>4795</v>
      </c>
      <c r="DE291" s="45">
        <v>48918</v>
      </c>
      <c r="DF291" s="44">
        <v>10.179227941176471</v>
      </c>
      <c r="DG291" s="44">
        <v>29.135978458858002</v>
      </c>
      <c r="DH291" s="45">
        <v>10977</v>
      </c>
      <c r="DI291" s="45">
        <v>148987</v>
      </c>
      <c r="DJ291" s="44">
        <v>-8.7682845744680886</v>
      </c>
      <c r="DK291" s="44">
        <v>24.435813914641269</v>
      </c>
    </row>
    <row r="292" spans="1:115" x14ac:dyDescent="0.2">
      <c r="A292" s="42">
        <v>2022</v>
      </c>
      <c r="B292" s="42" t="s">
        <v>172</v>
      </c>
      <c r="C292" s="42" t="s">
        <v>174</v>
      </c>
      <c r="D292" s="43">
        <v>113.12523404929109</v>
      </c>
      <c r="E292" s="43">
        <v>110.81967213114754</v>
      </c>
      <c r="F292" s="43">
        <v>123.69914005097019</v>
      </c>
      <c r="G292" s="43">
        <v>111.78783260790912</v>
      </c>
      <c r="H292" s="43">
        <v>110.77252213896456</v>
      </c>
      <c r="I292" s="43">
        <v>151.85185185185185</v>
      </c>
      <c r="J292" s="43">
        <v>118.83909011444207</v>
      </c>
      <c r="K292" s="43">
        <v>108.48067341760044</v>
      </c>
      <c r="L292" s="43">
        <v>174.90913292070141</v>
      </c>
      <c r="M292" s="43">
        <v>160.18307474296176</v>
      </c>
      <c r="N292" s="43">
        <v>205.28420943729265</v>
      </c>
      <c r="O292" s="43">
        <v>160.00249071260416</v>
      </c>
      <c r="P292" s="43">
        <v>149.79819716589549</v>
      </c>
      <c r="Q292" s="43">
        <v>338.60426603406739</v>
      </c>
      <c r="R292" s="43">
        <v>335.39403313011962</v>
      </c>
      <c r="S292" s="43">
        <v>144.83652578056297</v>
      </c>
      <c r="T292" s="43">
        <v>223.54695872436218</v>
      </c>
      <c r="U292" s="43">
        <v>208.75607586789849</v>
      </c>
      <c r="V292" s="43">
        <v>267.19465372866807</v>
      </c>
      <c r="W292" s="43">
        <v>212.05873469694961</v>
      </c>
      <c r="X292" s="43">
        <v>185.44840141953475</v>
      </c>
      <c r="Y292" s="43">
        <v>436.06894354471819</v>
      </c>
      <c r="Z292" s="43">
        <v>365.74818049855247</v>
      </c>
      <c r="AA292" s="43">
        <v>182.16045792824755</v>
      </c>
      <c r="AB292" s="44">
        <v>1.9937089578780043</v>
      </c>
      <c r="AC292" s="44">
        <v>7.5576770087509848</v>
      </c>
      <c r="AD292" s="44">
        <v>1.6119339666955668</v>
      </c>
      <c r="AE292" s="44">
        <v>-0.32260335038244436</v>
      </c>
      <c r="AF292" s="44">
        <v>-0.98470144993719755</v>
      </c>
      <c r="AG292" s="44">
        <v>-1.9138755980861233</v>
      </c>
      <c r="AH292" s="44">
        <v>18.755934538548892</v>
      </c>
      <c r="AI292" s="44">
        <v>1.2898024992035184</v>
      </c>
      <c r="AJ292" s="44">
        <v>-4.8923516967228187</v>
      </c>
      <c r="AK292" s="44">
        <v>-4.1426196074624499</v>
      </c>
      <c r="AL292" s="44">
        <v>4.2194322257425254</v>
      </c>
      <c r="AM292" s="44">
        <v>-10.016144727813304</v>
      </c>
      <c r="AN292" s="44">
        <v>-12.973172084558215</v>
      </c>
      <c r="AO292" s="44">
        <v>-4.7044028480347722</v>
      </c>
      <c r="AP292" s="44">
        <v>15.935060519593014</v>
      </c>
      <c r="AQ292" s="44">
        <v>7.5804678576505857</v>
      </c>
      <c r="AR292" s="44">
        <v>11.326173760164826</v>
      </c>
      <c r="AS292" s="44">
        <v>11.8558698078993</v>
      </c>
      <c r="AT292" s="44">
        <v>20.223790347682357</v>
      </c>
      <c r="AU292" s="44">
        <v>8.4680117202247995</v>
      </c>
      <c r="AV292" s="44">
        <v>-2.81951497376427</v>
      </c>
      <c r="AW292" s="44">
        <v>8.3757070898135879</v>
      </c>
      <c r="AX292" s="44">
        <v>29.537101191440975</v>
      </c>
      <c r="AY292" s="44">
        <v>21.53457570310302</v>
      </c>
      <c r="AZ292" s="44">
        <v>0.67695462466086376</v>
      </c>
      <c r="BA292" s="44">
        <v>6.9565217391304168</v>
      </c>
      <c r="BB292" s="44">
        <v>4.2649255859041668</v>
      </c>
      <c r="BC292" s="44">
        <v>-4.2389736383440013</v>
      </c>
      <c r="BD292" s="44">
        <v>3.5206306567635126</v>
      </c>
      <c r="BE292" s="44">
        <v>5.2631578947368141</v>
      </c>
      <c r="BF292" s="44">
        <v>20.260815138720666</v>
      </c>
      <c r="BG292" s="44">
        <v>6.6467076323840635</v>
      </c>
      <c r="BH292" s="44">
        <v>13.587729319471897</v>
      </c>
      <c r="BI292" s="44">
        <v>36.28374061742128</v>
      </c>
      <c r="BJ292" s="44">
        <v>20.313612845641217</v>
      </c>
      <c r="BK292" s="44">
        <v>2.7399899627760682</v>
      </c>
      <c r="BL292" s="44">
        <v>5.7062950665484946</v>
      </c>
      <c r="BM292" s="44">
        <v>6.8981263890266264</v>
      </c>
      <c r="BN292" s="44">
        <v>26.335406878934677</v>
      </c>
      <c r="BO292" s="44">
        <v>7.4045630592316725</v>
      </c>
      <c r="BP292" s="44">
        <v>28.092072176259641</v>
      </c>
      <c r="BQ292" s="44">
        <v>51.987354657370609</v>
      </c>
      <c r="BR292" s="44">
        <v>35.02198980038056</v>
      </c>
      <c r="BS292" s="44">
        <v>18.788196630977726</v>
      </c>
      <c r="BT292" s="44">
        <v>15.644130871307404</v>
      </c>
      <c r="BU292" s="44">
        <v>17.096365159970727</v>
      </c>
      <c r="BV292" s="44">
        <v>33.79132828268272</v>
      </c>
      <c r="BW292" s="44">
        <v>17.538478726261665</v>
      </c>
      <c r="BX292" s="44">
        <v>2.2378033767462764</v>
      </c>
      <c r="BY292" s="44">
        <v>0.76052000104778406</v>
      </c>
      <c r="BZ292" s="44">
        <v>5.9170892461664702E-2</v>
      </c>
      <c r="CA292" s="44">
        <v>0.7748154897892896</v>
      </c>
      <c r="CB292" s="44">
        <v>0.23349298280451111</v>
      </c>
      <c r="CC292" s="44">
        <v>-4.0027368476199331E-2</v>
      </c>
      <c r="CD292" s="44">
        <v>0.38883729381453713</v>
      </c>
      <c r="CE292" s="44">
        <v>6.0994085304689104E-2</v>
      </c>
      <c r="CF292" s="44">
        <v>-6.8641914948827969</v>
      </c>
      <c r="CG292" s="44">
        <v>-1.1425907745621293</v>
      </c>
      <c r="CH292" s="44">
        <v>4.0796094277192205E-2</v>
      </c>
      <c r="CI292" s="44">
        <v>-5.3347910414601722</v>
      </c>
      <c r="CJ292" s="44">
        <v>-1.0603721037043881</v>
      </c>
      <c r="CK292" s="44">
        <v>-6.3425944880776436E-2</v>
      </c>
      <c r="CL292" s="44">
        <v>0.58182212722239401</v>
      </c>
      <c r="CM292" s="44">
        <v>0.11437014822508297</v>
      </c>
      <c r="CN292" s="44">
        <v>0.39505785267676452</v>
      </c>
      <c r="CO292" s="44">
        <v>0.54276788727243563</v>
      </c>
      <c r="CP292" s="44">
        <v>0.23848394020565267</v>
      </c>
      <c r="CQ292" s="44">
        <v>-2.0052678026527522</v>
      </c>
      <c r="CR292" s="44">
        <v>0.57073782019309949</v>
      </c>
      <c r="CS292" s="44">
        <v>5.997156786018535E-2</v>
      </c>
      <c r="CT292" s="44">
        <v>0.66519832307508298</v>
      </c>
      <c r="CU292" s="44">
        <v>0.3231661167230605</v>
      </c>
      <c r="CV292" s="44">
        <v>12.670732675145214</v>
      </c>
      <c r="CW292" s="44">
        <v>8.3656326916307293</v>
      </c>
      <c r="CX292" s="44">
        <v>1.0864755662524246</v>
      </c>
      <c r="CY292" s="44">
        <v>1.3937968360610409</v>
      </c>
      <c r="CZ292" s="44">
        <v>0.51058652974802987</v>
      </c>
      <c r="DA292" s="44">
        <v>4.2614064797743413E-2</v>
      </c>
      <c r="DB292" s="44">
        <v>1.1340876419851207</v>
      </c>
      <c r="DC292" s="44">
        <v>0.13753934467012599</v>
      </c>
      <c r="DD292" s="45">
        <v>4934</v>
      </c>
      <c r="DE292" s="45">
        <v>53852</v>
      </c>
      <c r="DF292" s="44">
        <v>-32.512652167966081</v>
      </c>
      <c r="DG292" s="44">
        <v>19.162683660824918</v>
      </c>
      <c r="DH292" s="45">
        <v>12393</v>
      </c>
      <c r="DI292" s="45">
        <v>161380</v>
      </c>
      <c r="DJ292" s="44">
        <v>-22.895539102843276</v>
      </c>
      <c r="DK292" s="44">
        <v>18.83389910384896</v>
      </c>
    </row>
    <row r="293" spans="1:115" x14ac:dyDescent="0.2">
      <c r="A293" s="42">
        <v>2023</v>
      </c>
      <c r="B293" s="42" t="s">
        <v>160</v>
      </c>
      <c r="C293" s="42" t="s">
        <v>174</v>
      </c>
      <c r="D293" s="43">
        <v>107.71246324816272</v>
      </c>
      <c r="E293" s="43">
        <v>113.0327868852459</v>
      </c>
      <c r="F293" s="43">
        <v>125.28276445685115</v>
      </c>
      <c r="G293" s="43">
        <v>108.15669162710637</v>
      </c>
      <c r="H293" s="43">
        <v>108.208446866485</v>
      </c>
      <c r="I293" s="43">
        <v>142.22222222222223</v>
      </c>
      <c r="J293" s="43">
        <v>86.793431260974899</v>
      </c>
      <c r="K293" s="43">
        <v>109.89441876366686</v>
      </c>
      <c r="L293" s="43">
        <v>132.46277476516582</v>
      </c>
      <c r="M293" s="43">
        <v>141.6715385095826</v>
      </c>
      <c r="N293" s="43">
        <v>212.23151349640878</v>
      </c>
      <c r="O293" s="43">
        <v>119.31306966931628</v>
      </c>
      <c r="P293" s="43">
        <v>133.7421013990203</v>
      </c>
      <c r="Q293" s="43">
        <v>165.21436906277063</v>
      </c>
      <c r="R293" s="43">
        <v>138.48018069615435</v>
      </c>
      <c r="S293" s="43">
        <v>125.61328508359017</v>
      </c>
      <c r="T293" s="43">
        <v>175.32290091705892</v>
      </c>
      <c r="U293" s="43">
        <v>187.0240378989603</v>
      </c>
      <c r="V293" s="43">
        <v>278.950383237263</v>
      </c>
      <c r="W293" s="43">
        <v>164.28777020526232</v>
      </c>
      <c r="X293" s="43">
        <v>168.85545170344321</v>
      </c>
      <c r="Y293" s="43">
        <v>216.5212869172955</v>
      </c>
      <c r="Z293" s="43">
        <v>151.76392935821605</v>
      </c>
      <c r="AA293" s="43">
        <v>161.09676845979939</v>
      </c>
      <c r="AB293" s="44">
        <v>1.4404332542818699</v>
      </c>
      <c r="AC293" s="44">
        <v>10.763052208835333</v>
      </c>
      <c r="AD293" s="44">
        <v>4.8135080637216721</v>
      </c>
      <c r="AE293" s="44">
        <v>2.0683278177924258E-2</v>
      </c>
      <c r="AF293" s="44">
        <v>-2.6150928214265123</v>
      </c>
      <c r="AG293" s="44">
        <v>-8.5714285714285747</v>
      </c>
      <c r="AH293" s="44">
        <v>10.58228689439078</v>
      </c>
      <c r="AI293" s="44">
        <v>3.1607739845153082</v>
      </c>
      <c r="AJ293" s="44">
        <v>-3.6784899761875489</v>
      </c>
      <c r="AK293" s="44">
        <v>-16.202456296801138</v>
      </c>
      <c r="AL293" s="44">
        <v>10.138642729394288</v>
      </c>
      <c r="AM293" s="44">
        <v>-0.61749971856179808</v>
      </c>
      <c r="AN293" s="44">
        <v>-6.1511666663991775</v>
      </c>
      <c r="AO293" s="44">
        <v>1.4084471720625436</v>
      </c>
      <c r="AP293" s="44">
        <v>16.438111931469514</v>
      </c>
      <c r="AQ293" s="44">
        <v>-8.8668200565557242</v>
      </c>
      <c r="AR293" s="44">
        <v>12.242727608397574</v>
      </c>
      <c r="AS293" s="44">
        <v>-1.8095018336409474</v>
      </c>
      <c r="AT293" s="44">
        <v>26.892176353420716</v>
      </c>
      <c r="AU293" s="44">
        <v>18.212547968457216</v>
      </c>
      <c r="AV293" s="44">
        <v>4.6597893554101821</v>
      </c>
      <c r="AW293" s="44">
        <v>15.116019349789745</v>
      </c>
      <c r="AX293" s="44">
        <v>25.716180999185244</v>
      </c>
      <c r="AY293" s="44">
        <v>3.4146045191506325</v>
      </c>
      <c r="AZ293" s="44">
        <v>1.4404332542818699</v>
      </c>
      <c r="BA293" s="44">
        <v>10.763052208835333</v>
      </c>
      <c r="BB293" s="44">
        <v>4.8135080637216721</v>
      </c>
      <c r="BC293" s="44">
        <v>2.0683278177924258E-2</v>
      </c>
      <c r="BD293" s="44">
        <v>-2.6150928214265123</v>
      </c>
      <c r="BE293" s="44">
        <v>-8.5714285714285747</v>
      </c>
      <c r="BF293" s="44">
        <v>10.58228689439078</v>
      </c>
      <c r="BG293" s="44">
        <v>3.1607739845153082</v>
      </c>
      <c r="BH293" s="44">
        <v>-3.6784899761875489</v>
      </c>
      <c r="BI293" s="44">
        <v>-16.202456296801138</v>
      </c>
      <c r="BJ293" s="44">
        <v>10.138642729394288</v>
      </c>
      <c r="BK293" s="44">
        <v>-0.61749971856179808</v>
      </c>
      <c r="BL293" s="44">
        <v>-6.1511666663991775</v>
      </c>
      <c r="BM293" s="44">
        <v>1.4084471720625436</v>
      </c>
      <c r="BN293" s="44">
        <v>16.438111931469514</v>
      </c>
      <c r="BO293" s="44">
        <v>-8.8668200565557242</v>
      </c>
      <c r="BP293" s="44">
        <v>12.242727608397574</v>
      </c>
      <c r="BQ293" s="44">
        <v>-1.8095018336409474</v>
      </c>
      <c r="BR293" s="44">
        <v>26.892176353420716</v>
      </c>
      <c r="BS293" s="44">
        <v>18.212547968457216</v>
      </c>
      <c r="BT293" s="44">
        <v>4.6597893554101821</v>
      </c>
      <c r="BU293" s="44">
        <v>15.116019349789745</v>
      </c>
      <c r="BV293" s="44">
        <v>25.716180999185244</v>
      </c>
      <c r="BW293" s="44">
        <v>3.4146045191506325</v>
      </c>
      <c r="BX293" s="44">
        <v>2.2827994323668337</v>
      </c>
      <c r="BY293" s="44">
        <v>0.80661216201908337</v>
      </c>
      <c r="BZ293" s="44">
        <v>0.36902113824602845</v>
      </c>
      <c r="CA293" s="44">
        <v>0.60194937464112097</v>
      </c>
      <c r="CB293" s="44">
        <v>-7.3237173886576537E-2</v>
      </c>
      <c r="CC293" s="44">
        <v>-0.10835088743539951</v>
      </c>
      <c r="CD293" s="44">
        <v>0.53029798137588935</v>
      </c>
      <c r="CE293" s="44">
        <v>0.15650683740668722</v>
      </c>
      <c r="CF293" s="44">
        <v>-4.9089699675124283</v>
      </c>
      <c r="CG293" s="44">
        <v>-6.2355512649715683</v>
      </c>
      <c r="CH293" s="44">
        <v>0.74189760504714553</v>
      </c>
      <c r="CI293" s="44">
        <v>-4.8433176652765343E-2</v>
      </c>
      <c r="CJ293" s="44">
        <v>-0.56751641776193218</v>
      </c>
      <c r="CK293" s="44">
        <v>8.8691757361238962E-3</v>
      </c>
      <c r="CL293" s="44">
        <v>1.4147613343200147</v>
      </c>
      <c r="CM293" s="44">
        <v>-0.22299722322944718</v>
      </c>
      <c r="CN293" s="44">
        <v>2.282799432366831</v>
      </c>
      <c r="CO293" s="44">
        <v>0.80661216201908359</v>
      </c>
      <c r="CP293" s="44">
        <v>0.36902113824602772</v>
      </c>
      <c r="CQ293" s="44">
        <v>0.60194937464112031</v>
      </c>
      <c r="CR293" s="44">
        <v>-7.3237173886575913E-2</v>
      </c>
      <c r="CS293" s="44">
        <v>-0.10835088743539947</v>
      </c>
      <c r="CT293" s="44">
        <v>0.53029798137588857</v>
      </c>
      <c r="CU293" s="44">
        <v>0.15650683740668647</v>
      </c>
      <c r="CV293" s="44">
        <v>-4.9089699675124301</v>
      </c>
      <c r="CW293" s="44">
        <v>-6.2355512649715656</v>
      </c>
      <c r="CX293" s="44">
        <v>0.74189760504714508</v>
      </c>
      <c r="CY293" s="44">
        <v>-4.8433176652768549E-2</v>
      </c>
      <c r="CZ293" s="44">
        <v>-0.56751641776193229</v>
      </c>
      <c r="DA293" s="44">
        <v>8.869175736123943E-3</v>
      </c>
      <c r="DB293" s="44">
        <v>1.4147613343200143</v>
      </c>
      <c r="DC293" s="44">
        <v>-0.22299722322944696</v>
      </c>
      <c r="DD293" s="45">
        <v>3261</v>
      </c>
      <c r="DE293" s="45">
        <v>3261</v>
      </c>
      <c r="DF293" s="44">
        <v>12.023359670216415</v>
      </c>
      <c r="DG293" s="44">
        <v>12.023359670216415</v>
      </c>
      <c r="DH293" s="45">
        <v>10428</v>
      </c>
      <c r="DI293" s="45">
        <v>10428</v>
      </c>
      <c r="DJ293" s="44">
        <v>-15.984531098936516</v>
      </c>
      <c r="DK293" s="44">
        <v>-15.984531098936516</v>
      </c>
    </row>
    <row r="294" spans="1:115" x14ac:dyDescent="0.2">
      <c r="A294" s="42">
        <v>2023</v>
      </c>
      <c r="B294" s="42" t="s">
        <v>162</v>
      </c>
      <c r="C294" s="42" t="s">
        <v>174</v>
      </c>
      <c r="D294" s="43">
        <v>107.29988345673323</v>
      </c>
      <c r="E294" s="43">
        <v>112.95081967213115</v>
      </c>
      <c r="F294" s="43">
        <v>127.12458849341574</v>
      </c>
      <c r="G294" s="43">
        <v>107.87251537643485</v>
      </c>
      <c r="H294" s="43">
        <v>107.93064543596729</v>
      </c>
      <c r="I294" s="43">
        <v>129.62962962962962</v>
      </c>
      <c r="J294" s="43">
        <v>84.743999590113631</v>
      </c>
      <c r="K294" s="43">
        <v>109.73253952570209</v>
      </c>
      <c r="L294" s="43">
        <v>125.11240944500327</v>
      </c>
      <c r="M294" s="43">
        <v>156.4815987290107</v>
      </c>
      <c r="N294" s="43">
        <v>202.17363129570822</v>
      </c>
      <c r="O294" s="43">
        <v>107.6002576672044</v>
      </c>
      <c r="P294" s="43">
        <v>123.28013665638056</v>
      </c>
      <c r="Q294" s="43">
        <v>144.08858286433295</v>
      </c>
      <c r="R294" s="43">
        <v>103.36780172611162</v>
      </c>
      <c r="S294" s="43">
        <v>114.56103581437074</v>
      </c>
      <c r="T294" s="43">
        <v>168.15367196344096</v>
      </c>
      <c r="U294" s="43">
        <v>208.99988062387348</v>
      </c>
      <c r="V294" s="43">
        <v>268.5358231023265</v>
      </c>
      <c r="W294" s="43">
        <v>150.77146980258794</v>
      </c>
      <c r="X294" s="43">
        <v>156.0913084345253</v>
      </c>
      <c r="Y294" s="43">
        <v>191.55558307371177</v>
      </c>
      <c r="Z294" s="43">
        <v>114.2256814932026</v>
      </c>
      <c r="AA294" s="43">
        <v>148.64765799943035</v>
      </c>
      <c r="AB294" s="44">
        <v>2.6542744665051465</v>
      </c>
      <c r="AC294" s="44">
        <v>10.505212510024053</v>
      </c>
      <c r="AD294" s="44">
        <v>3.2252428531297062</v>
      </c>
      <c r="AE294" s="44">
        <v>3.1215806617952202</v>
      </c>
      <c r="AF294" s="44">
        <v>-3.7693950177935975</v>
      </c>
      <c r="AG294" s="44">
        <v>-9.3264248704663331</v>
      </c>
      <c r="AH294" s="44">
        <v>10.042579958387755</v>
      </c>
      <c r="AI294" s="44">
        <v>8.8591396912307552E-2</v>
      </c>
      <c r="AJ294" s="44">
        <v>0.45658001015114191</v>
      </c>
      <c r="AK294" s="44">
        <v>7.0321751277758082</v>
      </c>
      <c r="AL294" s="44">
        <v>-2.3977210501593738</v>
      </c>
      <c r="AM294" s="44">
        <v>-1.0146513315831496</v>
      </c>
      <c r="AN294" s="44">
        <v>-10.30153572668584</v>
      </c>
      <c r="AO294" s="44">
        <v>4.6372079377705377</v>
      </c>
      <c r="AP294" s="44">
        <v>6.5066603544139179</v>
      </c>
      <c r="AQ294" s="44">
        <v>-2.8610861076748151</v>
      </c>
      <c r="AR294" s="44">
        <v>16.696492298333453</v>
      </c>
      <c r="AS294" s="44">
        <v>25.044726929600003</v>
      </c>
      <c r="AT294" s="44">
        <v>12.264990158096968</v>
      </c>
      <c r="AU294" s="44">
        <v>17.270023306574721</v>
      </c>
      <c r="AV294" s="44">
        <v>-1.3164538461387765</v>
      </c>
      <c r="AW294" s="44">
        <v>19.300216790817302</v>
      </c>
      <c r="AX294" s="44">
        <v>14.381672185645943</v>
      </c>
      <c r="AY294" s="44">
        <v>10.277379186092372</v>
      </c>
      <c r="AZ294" s="44">
        <v>2.042579691380908</v>
      </c>
      <c r="BA294" s="44">
        <v>10.634028892455859</v>
      </c>
      <c r="BB294" s="44">
        <v>4.0075185294324633</v>
      </c>
      <c r="BC294" s="44">
        <v>1.5454258733604176</v>
      </c>
      <c r="BD294" s="44">
        <v>-3.1949430087381825</v>
      </c>
      <c r="BE294" s="44">
        <v>-8.9330024813895843</v>
      </c>
      <c r="BF294" s="44">
        <v>10.314997423946505</v>
      </c>
      <c r="BG294" s="44">
        <v>1.6025961059593863</v>
      </c>
      <c r="BH294" s="44">
        <v>-1.7133412878583831</v>
      </c>
      <c r="BI294" s="44">
        <v>-5.4276489714561897</v>
      </c>
      <c r="BJ294" s="44">
        <v>3.6440013932658832</v>
      </c>
      <c r="BK294" s="44">
        <v>-0.80622198886241003</v>
      </c>
      <c r="BL294" s="44">
        <v>-8.1887712793384146</v>
      </c>
      <c r="BM294" s="44">
        <v>2.8874107112737191</v>
      </c>
      <c r="BN294" s="44">
        <v>11.975374873840639</v>
      </c>
      <c r="BO294" s="44">
        <v>-6.0975840337215814</v>
      </c>
      <c r="BP294" s="44">
        <v>14.379844123946594</v>
      </c>
      <c r="BQ294" s="44">
        <v>10.741628155386906</v>
      </c>
      <c r="BR294" s="44">
        <v>19.270037591079571</v>
      </c>
      <c r="BS294" s="44">
        <v>17.759620088342267</v>
      </c>
      <c r="BT294" s="44">
        <v>1.7012568494059188</v>
      </c>
      <c r="BU294" s="44">
        <v>17.042963291321868</v>
      </c>
      <c r="BV294" s="44">
        <v>20.584758604641131</v>
      </c>
      <c r="BW294" s="44">
        <v>6.5981989849581035</v>
      </c>
      <c r="BX294" s="44">
        <v>3.3457214274516391</v>
      </c>
      <c r="BY294" s="44">
        <v>0.79358173577414504</v>
      </c>
      <c r="BZ294" s="44">
        <v>0.28234969147632571</v>
      </c>
      <c r="CA294" s="44">
        <v>2.2482291731998472</v>
      </c>
      <c r="CB294" s="44">
        <v>-0.30390343822620131</v>
      </c>
      <c r="CC294" s="44">
        <v>-0.10904176522087504</v>
      </c>
      <c r="CD294" s="44">
        <v>0.44965072005029322</v>
      </c>
      <c r="CE294" s="44">
        <v>-1.514468960189572E-2</v>
      </c>
      <c r="CF294" s="44">
        <v>1.2059260872355213</v>
      </c>
      <c r="CG294" s="44">
        <v>1.851739966358342</v>
      </c>
      <c r="CH294" s="44">
        <v>-0.22839211005184226</v>
      </c>
      <c r="CI294" s="44">
        <v>1.3611327653658641E-2</v>
      </c>
      <c r="CJ294" s="44">
        <v>-0.90261748560123745</v>
      </c>
      <c r="CK294" s="44">
        <v>2.5540580891038389E-2</v>
      </c>
      <c r="CL294" s="44">
        <v>0.52685816673973496</v>
      </c>
      <c r="CM294" s="44">
        <v>-8.0814358754173268E-2</v>
      </c>
      <c r="CN294" s="44">
        <v>2.9514597847879185</v>
      </c>
      <c r="CO294" s="44">
        <v>0.81823352578137243</v>
      </c>
      <c r="CP294" s="44">
        <v>0.3258231365745729</v>
      </c>
      <c r="CQ294" s="44">
        <v>1.5432457965498387</v>
      </c>
      <c r="CR294" s="44">
        <v>-0.18820377527454304</v>
      </c>
      <c r="CS294" s="44">
        <v>-0.10869522851708262</v>
      </c>
      <c r="CT294" s="44">
        <v>0.49010249994129296</v>
      </c>
      <c r="CU294" s="44">
        <v>7.0953829732466375E-2</v>
      </c>
      <c r="CV294" s="44">
        <v>-0.93110443635173379</v>
      </c>
      <c r="CW294" s="44">
        <v>-1.4662458272851739</v>
      </c>
      <c r="CX294" s="44">
        <v>0.27870231922412475</v>
      </c>
      <c r="CY294" s="44">
        <v>0.13132433839026053</v>
      </c>
      <c r="CZ294" s="44">
        <v>-0.72748640660345132</v>
      </c>
      <c r="DA294" s="44">
        <v>1.6827743322315531E-2</v>
      </c>
      <c r="DB294" s="44">
        <v>0.99089560113685338</v>
      </c>
      <c r="DC294" s="44">
        <v>-0.15512220453666262</v>
      </c>
      <c r="DD294" s="45">
        <v>3465</v>
      </c>
      <c r="DE294" s="45">
        <v>6726</v>
      </c>
      <c r="DF294" s="44">
        <v>-11.742231278655124</v>
      </c>
      <c r="DG294" s="44">
        <v>-1.6235190873190031</v>
      </c>
      <c r="DH294" s="45">
        <v>11322</v>
      </c>
      <c r="DI294" s="45">
        <v>21750</v>
      </c>
      <c r="DJ294" s="44">
        <v>-21.396834212718684</v>
      </c>
      <c r="DK294" s="44">
        <v>-18.891706443914082</v>
      </c>
    </row>
    <row r="295" spans="1:115" x14ac:dyDescent="0.2">
      <c r="A295" s="42">
        <v>2023</v>
      </c>
      <c r="B295" s="42" t="s">
        <v>163</v>
      </c>
      <c r="C295" s="42" t="s">
        <v>174</v>
      </c>
      <c r="D295" s="43">
        <v>107.96982456226063</v>
      </c>
      <c r="E295" s="43">
        <v>114.59016393442623</v>
      </c>
      <c r="F295" s="43">
        <v>127.70123433690885</v>
      </c>
      <c r="G295" s="43">
        <v>108.69873151264649</v>
      </c>
      <c r="H295" s="43">
        <v>108.88219516348772</v>
      </c>
      <c r="I295" s="43">
        <v>120.74074074074075</v>
      </c>
      <c r="J295" s="43">
        <v>84.494341550208702</v>
      </c>
      <c r="K295" s="43">
        <v>109.76491537319144</v>
      </c>
      <c r="L295" s="43">
        <v>131.21776250328367</v>
      </c>
      <c r="M295" s="43">
        <v>141.76503603254045</v>
      </c>
      <c r="N295" s="43">
        <v>215.75884279929591</v>
      </c>
      <c r="O295" s="43">
        <v>118.96787556631875</v>
      </c>
      <c r="P295" s="43">
        <v>143.2055385207934</v>
      </c>
      <c r="Q295" s="43">
        <v>161.54497950951384</v>
      </c>
      <c r="R295" s="43">
        <v>108.29232267576057</v>
      </c>
      <c r="S295" s="43">
        <v>129.47410203234415</v>
      </c>
      <c r="T295" s="43">
        <v>178.19261707084993</v>
      </c>
      <c r="U295" s="43">
        <v>191.75737738077873</v>
      </c>
      <c r="V295" s="43">
        <v>290.66378221902448</v>
      </c>
      <c r="W295" s="43">
        <v>167.79767898545163</v>
      </c>
      <c r="X295" s="43">
        <v>184.15433220295526</v>
      </c>
      <c r="Y295" s="43">
        <v>215.28229670926331</v>
      </c>
      <c r="Z295" s="43">
        <v>120.60606136935394</v>
      </c>
      <c r="AA295" s="43">
        <v>170.00063272650513</v>
      </c>
      <c r="AB295" s="44">
        <v>3.540260167432363</v>
      </c>
      <c r="AC295" s="44">
        <v>11.572226656025531</v>
      </c>
      <c r="AD295" s="44">
        <v>3.7623693127649682</v>
      </c>
      <c r="AE295" s="44">
        <v>4.6060544674170423</v>
      </c>
      <c r="AF295" s="44">
        <v>-3.4487640513067408</v>
      </c>
      <c r="AG295" s="44">
        <v>-10.439560439560436</v>
      </c>
      <c r="AH295" s="44">
        <v>8.9330322828593332</v>
      </c>
      <c r="AI295" s="44">
        <v>-0.13745704460003116</v>
      </c>
      <c r="AJ295" s="44">
        <v>-14.003106722957593</v>
      </c>
      <c r="AK295" s="44">
        <v>-17.458721703099332</v>
      </c>
      <c r="AL295" s="44">
        <v>9.4992845329272768</v>
      </c>
      <c r="AM295" s="44">
        <v>-17.85899367740139</v>
      </c>
      <c r="AN295" s="44">
        <v>-9.2384428269957191</v>
      </c>
      <c r="AO295" s="44">
        <v>-1.1734888776122943</v>
      </c>
      <c r="AP295" s="44">
        <v>-9.1778753316095081</v>
      </c>
      <c r="AQ295" s="44">
        <v>3.3866388387590929</v>
      </c>
      <c r="AR295" s="44">
        <v>1.4884766643584291</v>
      </c>
      <c r="AS295" s="44">
        <v>-2.9681186227386913</v>
      </c>
      <c r="AT295" s="44">
        <v>26.190219838587669</v>
      </c>
      <c r="AU295" s="44">
        <v>-0.2610803391540184</v>
      </c>
      <c r="AV295" s="44">
        <v>0.65494091524607168</v>
      </c>
      <c r="AW295" s="44">
        <v>12.357407489389495</v>
      </c>
      <c r="AX295" s="44">
        <v>-0.21055520751441792</v>
      </c>
      <c r="AY295" s="44">
        <v>17.450972164563304</v>
      </c>
      <c r="AZ295" s="44">
        <v>2.5383953967573758</v>
      </c>
      <c r="BA295" s="44">
        <v>10.947930574098796</v>
      </c>
      <c r="BB295" s="44">
        <v>3.9250291191578413</v>
      </c>
      <c r="BC295" s="44">
        <v>2.5497951688091547</v>
      </c>
      <c r="BD295" s="44">
        <v>-3.2801216267578814</v>
      </c>
      <c r="BE295" s="44">
        <v>-9.4017094017094021</v>
      </c>
      <c r="BF295" s="44">
        <v>9.8550678295348035</v>
      </c>
      <c r="BG295" s="44">
        <v>1.016051630088266</v>
      </c>
      <c r="BH295" s="44">
        <v>-6.2357754034584101</v>
      </c>
      <c r="BI295" s="44">
        <v>-9.6705206593275417</v>
      </c>
      <c r="BJ295" s="44">
        <v>5.576952027549642</v>
      </c>
      <c r="BK295" s="44">
        <v>-7.4172327135588523</v>
      </c>
      <c r="BL295" s="44">
        <v>-8.5671323246825359</v>
      </c>
      <c r="BM295" s="44">
        <v>1.457055702646004</v>
      </c>
      <c r="BN295" s="44">
        <v>4.4512716761932358</v>
      </c>
      <c r="BO295" s="44">
        <v>-2.9801892246987038</v>
      </c>
      <c r="BP295" s="44">
        <v>9.623424762672439</v>
      </c>
      <c r="BQ295" s="44">
        <v>5.8619498767257472</v>
      </c>
      <c r="BR295" s="44">
        <v>21.582268782297653</v>
      </c>
      <c r="BS295" s="44">
        <v>10.80258203914164</v>
      </c>
      <c r="BT295" s="44">
        <v>1.3202769871444975</v>
      </c>
      <c r="BU295" s="44">
        <v>15.381217869401498</v>
      </c>
      <c r="BV295" s="44">
        <v>13.223857765937041</v>
      </c>
      <c r="BW295" s="44">
        <v>10.206745562913477</v>
      </c>
      <c r="BX295" s="44">
        <v>4.198227337657463</v>
      </c>
      <c r="BY295" s="44">
        <v>0.88123428176532348</v>
      </c>
      <c r="BZ295" s="44">
        <v>0.34615199661913748</v>
      </c>
      <c r="CA295" s="44">
        <v>2.9156699770821515</v>
      </c>
      <c r="CB295" s="44">
        <v>-0.19397283325068554</v>
      </c>
      <c r="CC295" s="44">
        <v>-0.11547207830028372</v>
      </c>
      <c r="CD295" s="44">
        <v>0.37170638451059301</v>
      </c>
      <c r="CE295" s="44">
        <v>-7.0903907687734705E-3</v>
      </c>
      <c r="CF295" s="44">
        <v>-13.808896653595845</v>
      </c>
      <c r="CG295" s="44">
        <v>-4.4068715645469867</v>
      </c>
      <c r="CH295" s="44">
        <v>0.62811750621273499</v>
      </c>
      <c r="CI295" s="44">
        <v>-8.6581033017055749</v>
      </c>
      <c r="CJ295" s="44">
        <v>-0.81269348463758528</v>
      </c>
      <c r="CK295" s="44">
        <v>1.9390471666851112E-2</v>
      </c>
      <c r="CL295" s="44">
        <v>-0.64818503277707085</v>
      </c>
      <c r="CM295" s="44">
        <v>6.9448752191786894E-2</v>
      </c>
      <c r="CN295" s="44">
        <v>3.500257015206246</v>
      </c>
      <c r="CO295" s="44">
        <v>0.82504690342379272</v>
      </c>
      <c r="CP295" s="44">
        <v>0.34371838135447419</v>
      </c>
      <c r="CQ295" s="44">
        <v>2.1687739658765239</v>
      </c>
      <c r="CR295" s="44">
        <v>-0.18003774112029017</v>
      </c>
      <c r="CS295" s="44">
        <v>-0.11094762759977644</v>
      </c>
      <c r="CT295" s="44">
        <v>0.40865167236199085</v>
      </c>
      <c r="CU295" s="44">
        <v>4.5051460909530786E-2</v>
      </c>
      <c r="CV295" s="44">
        <v>-5.7615679712807131</v>
      </c>
      <c r="CW295" s="44">
        <v>-2.5503356150710799</v>
      </c>
      <c r="CX295" s="44">
        <v>0.38840865320485096</v>
      </c>
      <c r="CY295" s="44">
        <v>-3.1356795062862917</v>
      </c>
      <c r="CZ295" s="44">
        <v>-0.7789602228124215</v>
      </c>
      <c r="DA295" s="44">
        <v>1.7635515288424865E-2</v>
      </c>
      <c r="DB295" s="44">
        <v>0.37107070141253978</v>
      </c>
      <c r="DC295" s="44">
        <v>-7.3707497016736345E-2</v>
      </c>
      <c r="DD295" s="45">
        <v>3802</v>
      </c>
      <c r="DE295" s="45">
        <v>10528</v>
      </c>
      <c r="DF295" s="44">
        <v>-9.5408041874851293</v>
      </c>
      <c r="DG295" s="44">
        <v>-4.6376811594202927</v>
      </c>
      <c r="DH295" s="45">
        <v>12211</v>
      </c>
      <c r="DI295" s="45">
        <v>33961</v>
      </c>
      <c r="DJ295" s="44">
        <v>-26.074585300883879</v>
      </c>
      <c r="DK295" s="44">
        <v>-21.629667235888682</v>
      </c>
    </row>
    <row r="296" spans="1:115" x14ac:dyDescent="0.2">
      <c r="A296" s="42">
        <v>2023</v>
      </c>
      <c r="B296" s="42" t="s">
        <v>164</v>
      </c>
      <c r="C296" s="42" t="s">
        <v>174</v>
      </c>
      <c r="D296" s="43">
        <v>107.12942742498581</v>
      </c>
      <c r="E296" s="43">
        <v>110.90163934426229</v>
      </c>
      <c r="F296" s="43">
        <v>127.38709145209396</v>
      </c>
      <c r="G296" s="43">
        <v>108.20142307397134</v>
      </c>
      <c r="H296" s="43">
        <v>105.90940054495913</v>
      </c>
      <c r="I296" s="43">
        <v>124.44444444444444</v>
      </c>
      <c r="J296" s="43">
        <v>84.635938647468222</v>
      </c>
      <c r="K296" s="43">
        <v>113.38021835733991</v>
      </c>
      <c r="L296" s="43">
        <v>120.1102918296302</v>
      </c>
      <c r="M296" s="43">
        <v>120.25738220771109</v>
      </c>
      <c r="N296" s="43">
        <v>181.46892860148964</v>
      </c>
      <c r="O296" s="43">
        <v>114.28158890885504</v>
      </c>
      <c r="P296" s="43">
        <v>121.10161639676423</v>
      </c>
      <c r="Q296" s="43">
        <v>146.93943582487839</v>
      </c>
      <c r="R296" s="43">
        <v>111.94199451806246</v>
      </c>
      <c r="S296" s="43">
        <v>122.55556748667568</v>
      </c>
      <c r="T296" s="43">
        <v>165.66966507972296</v>
      </c>
      <c r="U296" s="43">
        <v>162.80456596286322</v>
      </c>
      <c r="V296" s="43">
        <v>247.2357959828073</v>
      </c>
      <c r="W296" s="43">
        <v>165.45341842427428</v>
      </c>
      <c r="X296" s="43">
        <v>156.13827630138428</v>
      </c>
      <c r="Y296" s="43">
        <v>196.88170919745758</v>
      </c>
      <c r="Z296" s="43">
        <v>125.02533197272601</v>
      </c>
      <c r="AA296" s="43">
        <v>162.75245081364778</v>
      </c>
      <c r="AB296" s="44">
        <v>3.2580617615877161</v>
      </c>
      <c r="AC296" s="44">
        <v>8.7620578778135005</v>
      </c>
      <c r="AD296" s="44">
        <v>2.0899434398940375</v>
      </c>
      <c r="AE296" s="44">
        <v>5.4032578466428394</v>
      </c>
      <c r="AF296" s="44">
        <v>-6.4557069125983579</v>
      </c>
      <c r="AG296" s="44">
        <v>-8.6956521739130483</v>
      </c>
      <c r="AH296" s="44">
        <v>9.4863946398014107</v>
      </c>
      <c r="AI296" s="44">
        <v>1.9505094616133478</v>
      </c>
      <c r="AJ296" s="44">
        <v>-5.2958143600944858</v>
      </c>
      <c r="AK296" s="44">
        <v>-10.342384985808984</v>
      </c>
      <c r="AL296" s="44">
        <v>-7.2502057716121948</v>
      </c>
      <c r="AM296" s="44">
        <v>-2.0733662720410884</v>
      </c>
      <c r="AN296" s="44">
        <v>-14.324360850778739</v>
      </c>
      <c r="AO296" s="44">
        <v>-3.246518202593196</v>
      </c>
      <c r="AP296" s="44">
        <v>3.907470849166228</v>
      </c>
      <c r="AQ296" s="44">
        <v>-1.3262190525600293</v>
      </c>
      <c r="AR296" s="44">
        <v>9.462694484485823</v>
      </c>
      <c r="AS296" s="44">
        <v>3.9361659542242577</v>
      </c>
      <c r="AT296" s="44">
        <v>7.0098779997013194</v>
      </c>
      <c r="AU296" s="44">
        <v>15.094888496902659</v>
      </c>
      <c r="AV296" s="44">
        <v>-6.1206883958692231</v>
      </c>
      <c r="AW296" s="44">
        <v>9.0192981188161436</v>
      </c>
      <c r="AX296" s="44">
        <v>11.451990191497563</v>
      </c>
      <c r="AY296" s="44">
        <v>12.217446900947992</v>
      </c>
      <c r="AZ296" s="44">
        <v>2.7167054985005823</v>
      </c>
      <c r="BA296" s="44">
        <v>10.402886349969931</v>
      </c>
      <c r="BB296" s="44">
        <v>3.4582284247416384</v>
      </c>
      <c r="BC296" s="44">
        <v>3.2483770665143963</v>
      </c>
      <c r="BD296" s="44">
        <v>-4.0803997242300882</v>
      </c>
      <c r="BE296" s="44">
        <v>-9.2327698309492838</v>
      </c>
      <c r="BF296" s="44">
        <v>9.7632425683138671</v>
      </c>
      <c r="BG296" s="44">
        <v>1.2537018757414753</v>
      </c>
      <c r="BH296" s="44">
        <v>-6.0156138924133291</v>
      </c>
      <c r="BI296" s="44">
        <v>-9.815602614693864</v>
      </c>
      <c r="BJ296" s="44">
        <v>2.4102759415170816</v>
      </c>
      <c r="BK296" s="44">
        <v>-6.1452660675972552</v>
      </c>
      <c r="BL296" s="44">
        <v>-9.9724333265942544</v>
      </c>
      <c r="BM296" s="44">
        <v>0.29734371719041253</v>
      </c>
      <c r="BN296" s="44">
        <v>4.3190111460604808</v>
      </c>
      <c r="BO296" s="44">
        <v>-2.5735674619233762</v>
      </c>
      <c r="BP296" s="44">
        <v>9.5846406956016104</v>
      </c>
      <c r="BQ296" s="44">
        <v>5.4382044083748138</v>
      </c>
      <c r="BR296" s="44">
        <v>17.924320642355053</v>
      </c>
      <c r="BS296" s="44">
        <v>11.867290245592521</v>
      </c>
      <c r="BT296" s="44">
        <v>-0.53019323140170993</v>
      </c>
      <c r="BU296" s="44">
        <v>13.78738461769875</v>
      </c>
      <c r="BV296" s="44">
        <v>12.785683307957306</v>
      </c>
      <c r="BW296" s="44">
        <v>10.709235214400415</v>
      </c>
      <c r="BX296" s="44">
        <v>3.6528154903676615</v>
      </c>
      <c r="BY296" s="44">
        <v>0.67668526608352575</v>
      </c>
      <c r="BZ296" s="44">
        <v>0.21548966750482587</v>
      </c>
      <c r="CA296" s="44">
        <v>3.4748702852938114</v>
      </c>
      <c r="CB296" s="44">
        <v>-0.77574955051440253</v>
      </c>
      <c r="CC296" s="44">
        <v>-9.7540218534562198E-2</v>
      </c>
      <c r="CD296" s="44">
        <v>5.0343338622083442E-2</v>
      </c>
      <c r="CE296" s="44">
        <v>0.10871670191237964</v>
      </c>
      <c r="CF296" s="44">
        <v>-4.9314655926324855</v>
      </c>
      <c r="CG296" s="44">
        <v>-2.4705903154795141</v>
      </c>
      <c r="CH296" s="44">
        <v>-0.65130947381197346</v>
      </c>
      <c r="CI296" s="44">
        <v>-0.54021493107308305</v>
      </c>
      <c r="CJ296" s="44">
        <v>-1.3254292157043821</v>
      </c>
      <c r="CK296" s="44">
        <v>-2.115172562668691E-2</v>
      </c>
      <c r="CL296" s="44">
        <v>0.14415713737961439</v>
      </c>
      <c r="CM296" s="44">
        <v>-6.6927068316459573E-2</v>
      </c>
      <c r="CN296" s="44">
        <v>3.5020062465029764</v>
      </c>
      <c r="CO296" s="44">
        <v>0.78618219205179674</v>
      </c>
      <c r="CP296" s="44">
        <v>0.30750504123375516</v>
      </c>
      <c r="CQ296" s="44">
        <v>2.5477216661178703</v>
      </c>
      <c r="CR296" s="44">
        <v>-0.32732393185589148</v>
      </c>
      <c r="CS296" s="44">
        <v>-0.10734410699168735</v>
      </c>
      <c r="CT296" s="44">
        <v>0.23453785123552862</v>
      </c>
      <c r="CU296" s="44">
        <v>6.0727534711604483E-2</v>
      </c>
      <c r="CV296" s="44">
        <v>-5.6181241779614854</v>
      </c>
      <c r="CW296" s="44">
        <v>-2.5263114000386873</v>
      </c>
      <c r="CX296" s="44">
        <v>0.14400345488286487</v>
      </c>
      <c r="CY296" s="44">
        <v>-2.545089797193155</v>
      </c>
      <c r="CZ296" s="44">
        <v>-0.90510301304103402</v>
      </c>
      <c r="DA296" s="44">
        <v>1.4367643397122085E-3</v>
      </c>
      <c r="DB296" s="44">
        <v>0.28490639618188407</v>
      </c>
      <c r="DC296" s="44">
        <v>-7.1966583093070441E-2</v>
      </c>
      <c r="DD296" s="45">
        <v>3285</v>
      </c>
      <c r="DE296" s="45">
        <v>13813</v>
      </c>
      <c r="DF296" s="44">
        <v>-19.426048565121413</v>
      </c>
      <c r="DG296" s="44">
        <v>-8.6260501422239848</v>
      </c>
      <c r="DH296" s="45">
        <v>10339</v>
      </c>
      <c r="DI296" s="45">
        <v>44300</v>
      </c>
      <c r="DJ296" s="44">
        <v>-20.985861673672147</v>
      </c>
      <c r="DK296" s="44">
        <v>-21.480352363565469</v>
      </c>
    </row>
    <row r="297" spans="1:115" x14ac:dyDescent="0.2">
      <c r="A297" s="42">
        <v>2023</v>
      </c>
      <c r="B297" s="42" t="s">
        <v>165</v>
      </c>
      <c r="C297" s="42" t="s">
        <v>174</v>
      </c>
      <c r="D297" s="43">
        <v>107.90119209522551</v>
      </c>
      <c r="E297" s="43">
        <v>111.47540983606557</v>
      </c>
      <c r="F297" s="43">
        <v>128.32952010653875</v>
      </c>
      <c r="G297" s="43">
        <v>108.69478462027607</v>
      </c>
      <c r="H297" s="43">
        <v>105.60924727520435</v>
      </c>
      <c r="I297" s="43">
        <v>125.18518518518518</v>
      </c>
      <c r="J297" s="43">
        <v>87.972786031570521</v>
      </c>
      <c r="K297" s="43">
        <v>115.87315862386214</v>
      </c>
      <c r="L297" s="43">
        <v>127.50590292898127</v>
      </c>
      <c r="M297" s="43">
        <v>133.05326537510595</v>
      </c>
      <c r="N297" s="43">
        <v>197.58000455997276</v>
      </c>
      <c r="O297" s="43">
        <v>118.27043634382204</v>
      </c>
      <c r="P297" s="43">
        <v>124.28226964415447</v>
      </c>
      <c r="Q297" s="43">
        <v>145.42425501777396</v>
      </c>
      <c r="R297" s="43">
        <v>126.20918327932458</v>
      </c>
      <c r="S297" s="43">
        <v>131.88293026141471</v>
      </c>
      <c r="T297" s="43">
        <v>174.7475823191651</v>
      </c>
      <c r="U297" s="43">
        <v>180.63991051914761</v>
      </c>
      <c r="V297" s="43">
        <v>271.1424588568359</v>
      </c>
      <c r="W297" s="43">
        <v>168.95818059682449</v>
      </c>
      <c r="X297" s="43">
        <v>160.49518759989411</v>
      </c>
      <c r="Y297" s="43">
        <v>196.16791421011578</v>
      </c>
      <c r="Z297" s="43">
        <v>141.82460862452956</v>
      </c>
      <c r="AA297" s="43">
        <v>175.92446354303999</v>
      </c>
      <c r="AB297" s="44">
        <v>4.0057604691870585</v>
      </c>
      <c r="AC297" s="44">
        <v>7.7654516640253579</v>
      </c>
      <c r="AD297" s="44">
        <v>1.6116941520020633</v>
      </c>
      <c r="AE297" s="44">
        <v>7.1764003839867474</v>
      </c>
      <c r="AF297" s="44">
        <v>-7.2388164352825584</v>
      </c>
      <c r="AG297" s="44">
        <v>-9.625668449197855</v>
      </c>
      <c r="AH297" s="44">
        <v>8.7195781814832785</v>
      </c>
      <c r="AI297" s="44">
        <v>4.1820298856950044</v>
      </c>
      <c r="AJ297" s="44">
        <v>-12.496462252442598</v>
      </c>
      <c r="AK297" s="44">
        <v>-30.700545182442074</v>
      </c>
      <c r="AL297" s="44">
        <v>-11.334552501446815</v>
      </c>
      <c r="AM297" s="44">
        <v>-2.7767829947262901</v>
      </c>
      <c r="AN297" s="44">
        <v>-14.093076711139851</v>
      </c>
      <c r="AO297" s="44">
        <v>-7.3956585181533914</v>
      </c>
      <c r="AP297" s="44">
        <v>-1.128480290012468</v>
      </c>
      <c r="AQ297" s="44">
        <v>1.8529493229115346</v>
      </c>
      <c r="AR297" s="44">
        <v>0.15807020380196324</v>
      </c>
      <c r="AS297" s="44">
        <v>-19.575105158807716</v>
      </c>
      <c r="AT297" s="44">
        <v>1.6182830957007344</v>
      </c>
      <c r="AU297" s="44">
        <v>12.006543579522644</v>
      </c>
      <c r="AV297" s="44">
        <v>-6.6186869246142592</v>
      </c>
      <c r="AW297" s="44">
        <v>3.8082138907184593</v>
      </c>
      <c r="AX297" s="44">
        <v>6.217131401337439</v>
      </c>
      <c r="AY297" s="44">
        <v>15.317629056309334</v>
      </c>
      <c r="AZ297" s="44">
        <v>2.972664044696538</v>
      </c>
      <c r="BA297" s="44">
        <v>9.87042073268276</v>
      </c>
      <c r="BB297" s="44">
        <v>3.0801537626766073</v>
      </c>
      <c r="BC297" s="44">
        <v>4.0134007412853556</v>
      </c>
      <c r="BD297" s="44">
        <v>-4.7189711486118728</v>
      </c>
      <c r="BE297" s="44">
        <v>-9.3096234309623327</v>
      </c>
      <c r="BF297" s="44">
        <v>9.5474132800038127</v>
      </c>
      <c r="BG297" s="44">
        <v>1.8474796365445467</v>
      </c>
      <c r="BH297" s="44">
        <v>-7.3898417751830259</v>
      </c>
      <c r="BI297" s="44">
        <v>-14.746914820836876</v>
      </c>
      <c r="BJ297" s="44">
        <v>-0.60623054524688857</v>
      </c>
      <c r="BK297" s="44">
        <v>-5.4756419538618761</v>
      </c>
      <c r="BL297" s="44">
        <v>-10.796113196018197</v>
      </c>
      <c r="BM297" s="44">
        <v>-1.2655345869777679</v>
      </c>
      <c r="BN297" s="44">
        <v>3.100347457554431</v>
      </c>
      <c r="BO297" s="44">
        <v>-1.6705091305387998</v>
      </c>
      <c r="BP297" s="44">
        <v>7.5331455924509072</v>
      </c>
      <c r="BQ297" s="44">
        <v>-0.56103214370505361</v>
      </c>
      <c r="BR297" s="44">
        <v>14.259623712831715</v>
      </c>
      <c r="BS297" s="44">
        <v>11.896050413558768</v>
      </c>
      <c r="BT297" s="44">
        <v>-1.7749760419202842</v>
      </c>
      <c r="BU297" s="44">
        <v>11.714702832669243</v>
      </c>
      <c r="BV297" s="44">
        <v>11.291923181389674</v>
      </c>
      <c r="BW297" s="44">
        <v>11.668488900090201</v>
      </c>
      <c r="BX297" s="44">
        <v>4.5491953300051993</v>
      </c>
      <c r="BY297" s="44">
        <v>0.5993578309002463</v>
      </c>
      <c r="BZ297" s="44">
        <v>0.17470190536401842</v>
      </c>
      <c r="CA297" s="44">
        <v>4.559400642205472</v>
      </c>
      <c r="CB297" s="44">
        <v>-1.0254319351633652</v>
      </c>
      <c r="CC297" s="44">
        <v>-0.11620202843984362</v>
      </c>
      <c r="CD297" s="44">
        <v>0.13159041251009401</v>
      </c>
      <c r="CE297" s="44">
        <v>0.22577850262857754</v>
      </c>
      <c r="CF297" s="44">
        <v>-13.218884080205056</v>
      </c>
      <c r="CG297" s="44">
        <v>-9.0502502889876233</v>
      </c>
      <c r="CH297" s="44">
        <v>-1.1035958780132988</v>
      </c>
      <c r="CI297" s="44">
        <v>-1.0738020034231368</v>
      </c>
      <c r="CJ297" s="44">
        <v>-1.2238961957866246</v>
      </c>
      <c r="CK297" s="44">
        <v>-4.4588375282772479E-2</v>
      </c>
      <c r="CL297" s="44">
        <v>-0.75664028408209449</v>
      </c>
      <c r="CM297" s="44">
        <v>3.3888945370491801E-2</v>
      </c>
      <c r="CN297" s="44">
        <v>3.7030200476659152</v>
      </c>
      <c r="CO297" s="44">
        <v>0.7480252566918566</v>
      </c>
      <c r="CP297" s="44">
        <v>0.28121448403822691</v>
      </c>
      <c r="CQ297" s="44">
        <v>2.9467891240626729</v>
      </c>
      <c r="CR297" s="44">
        <v>-0.45695816259086669</v>
      </c>
      <c r="CS297" s="44">
        <v>-0.10911227407174579</v>
      </c>
      <c r="CT297" s="44">
        <v>0.19960897738654296</v>
      </c>
      <c r="CU297" s="44">
        <v>9.345264214922866E-2</v>
      </c>
      <c r="CV297" s="44">
        <v>-7.2424280833011343</v>
      </c>
      <c r="CW297" s="44">
        <v>-3.9121177550552435</v>
      </c>
      <c r="CX297" s="44">
        <v>-0.12093417978987674</v>
      </c>
      <c r="CY297" s="44">
        <v>-2.2329370242538995</v>
      </c>
      <c r="CZ297" s="44">
        <v>-0.97719851568850591</v>
      </c>
      <c r="DA297" s="44">
        <v>-8.3375079841422565E-3</v>
      </c>
      <c r="DB297" s="44">
        <v>5.8591436108779205E-2</v>
      </c>
      <c r="DC297" s="44">
        <v>-4.9494536638246565E-2</v>
      </c>
      <c r="DD297" s="45">
        <v>3604</v>
      </c>
      <c r="DE297" s="45">
        <v>17417</v>
      </c>
      <c r="DF297" s="44">
        <v>-13.030888030888033</v>
      </c>
      <c r="DG297" s="44">
        <v>-9.573750064897979</v>
      </c>
      <c r="DH297" s="45">
        <v>11120</v>
      </c>
      <c r="DI297" s="45">
        <v>55420</v>
      </c>
      <c r="DJ297" s="44">
        <v>-16.834941290853344</v>
      </c>
      <c r="DK297" s="44">
        <v>-20.590342455939247</v>
      </c>
    </row>
    <row r="298" spans="1:115" x14ac:dyDescent="0.2">
      <c r="A298" s="42">
        <v>2023</v>
      </c>
      <c r="B298" s="42" t="s">
        <v>166</v>
      </c>
      <c r="C298" s="42" t="s">
        <v>174</v>
      </c>
      <c r="D298" s="43">
        <v>107.54625094099436</v>
      </c>
      <c r="E298" s="43">
        <v>110.81967213114754</v>
      </c>
      <c r="F298" s="43">
        <v>129.73670809730268</v>
      </c>
      <c r="G298" s="43">
        <v>108.4185021543454</v>
      </c>
      <c r="H298" s="43">
        <v>103.67740974114442</v>
      </c>
      <c r="I298" s="43">
        <v>120.74074074074075</v>
      </c>
      <c r="J298" s="43">
        <v>89.869441886967607</v>
      </c>
      <c r="K298" s="43">
        <v>114.20040649684489</v>
      </c>
      <c r="L298" s="43">
        <v>130.25966103583517</v>
      </c>
      <c r="M298" s="43">
        <v>136.46830697172834</v>
      </c>
      <c r="N298" s="43">
        <v>193.41866014624512</v>
      </c>
      <c r="O298" s="43">
        <v>119.59870353976288</v>
      </c>
      <c r="P298" s="43">
        <v>120.74497718670247</v>
      </c>
      <c r="Q298" s="43">
        <v>181.35292832704033</v>
      </c>
      <c r="R298" s="43">
        <v>150.55272493701153</v>
      </c>
      <c r="S298" s="43">
        <v>127.19140582324289</v>
      </c>
      <c r="T298" s="43">
        <v>178.08586892879961</v>
      </c>
      <c r="U298" s="43">
        <v>184.58968029133084</v>
      </c>
      <c r="V298" s="43">
        <v>265.92204751378387</v>
      </c>
      <c r="W298" s="43">
        <v>170.70560871958941</v>
      </c>
      <c r="X298" s="43">
        <v>156.86636359872887</v>
      </c>
      <c r="Y298" s="43">
        <v>246.92927128885552</v>
      </c>
      <c r="Z298" s="43">
        <v>169.70057876004188</v>
      </c>
      <c r="AA298" s="43">
        <v>170.35160677353437</v>
      </c>
      <c r="AB298" s="44">
        <v>1.6876264457398316</v>
      </c>
      <c r="AC298" s="44">
        <v>2.8919330289193468</v>
      </c>
      <c r="AD298" s="44">
        <v>2.4570943066027695</v>
      </c>
      <c r="AE298" s="44">
        <v>4.3482665180945457</v>
      </c>
      <c r="AF298" s="44">
        <v>-9.129327474741789</v>
      </c>
      <c r="AG298" s="44">
        <v>-11.891891891891893</v>
      </c>
      <c r="AH298" s="44">
        <v>6.733343659416291</v>
      </c>
      <c r="AI298" s="44">
        <v>3.4004299395425708</v>
      </c>
      <c r="AJ298" s="44">
        <v>-21.997177742943798</v>
      </c>
      <c r="AK298" s="44">
        <v>-37.94521725581513</v>
      </c>
      <c r="AL298" s="44">
        <v>-2.1245903408861122</v>
      </c>
      <c r="AM298" s="44">
        <v>-19.108969828353374</v>
      </c>
      <c r="AN298" s="44">
        <v>-23.454181471430722</v>
      </c>
      <c r="AO298" s="44">
        <v>1.1664785682282464</v>
      </c>
      <c r="AP298" s="44">
        <v>4.7791743081422311</v>
      </c>
      <c r="AQ298" s="44">
        <v>-4.9587179663246772</v>
      </c>
      <c r="AR298" s="44">
        <v>-9.6370723240071783</v>
      </c>
      <c r="AS298" s="44">
        <v>-28.835301588764885</v>
      </c>
      <c r="AT298" s="44">
        <v>11.033001828754863</v>
      </c>
      <c r="AU298" s="44">
        <v>-3.410885301534905</v>
      </c>
      <c r="AV298" s="44">
        <v>-16.311011049454116</v>
      </c>
      <c r="AW298" s="44">
        <v>13.884433577991118</v>
      </c>
      <c r="AX298" s="44">
        <v>15.610185659632458</v>
      </c>
      <c r="AY298" s="44">
        <v>7.5129348228344384</v>
      </c>
      <c r="AZ298" s="44">
        <v>2.7563345997096089</v>
      </c>
      <c r="BA298" s="44">
        <v>8.6582947785855744</v>
      </c>
      <c r="BB298" s="44">
        <v>2.9740336408038415</v>
      </c>
      <c r="BC298" s="44">
        <v>4.0691024974040424</v>
      </c>
      <c r="BD298" s="44">
        <v>-5.4620125139685953</v>
      </c>
      <c r="BE298" s="44">
        <v>-9.7283085013146309</v>
      </c>
      <c r="BF298" s="44">
        <v>9.0490893702391837</v>
      </c>
      <c r="BG298" s="44">
        <v>2.107762856342732</v>
      </c>
      <c r="BH298" s="44">
        <v>-10.245581939573356</v>
      </c>
      <c r="BI298" s="44">
        <v>-19.685334755947171</v>
      </c>
      <c r="BJ298" s="44">
        <v>-0.85359871990489111</v>
      </c>
      <c r="BK298" s="44">
        <v>-8.1286157178740321</v>
      </c>
      <c r="BL298" s="44">
        <v>-13.061265588958126</v>
      </c>
      <c r="BM298" s="44">
        <v>-0.80770891864064831</v>
      </c>
      <c r="BN298" s="44">
        <v>3.438059889634637</v>
      </c>
      <c r="BO298" s="44">
        <v>-2.2431091963909022</v>
      </c>
      <c r="BP298" s="44">
        <v>4.1451054246102403</v>
      </c>
      <c r="BQ298" s="44">
        <v>-6.6937443785369481</v>
      </c>
      <c r="BR298" s="44">
        <v>13.717986987929919</v>
      </c>
      <c r="BS298" s="44">
        <v>8.913792678712106</v>
      </c>
      <c r="BT298" s="44">
        <v>-4.4251472970923018</v>
      </c>
      <c r="BU298" s="44">
        <v>12.132268785681433</v>
      </c>
      <c r="BV298" s="44">
        <v>12.155577931343341</v>
      </c>
      <c r="BW298" s="44">
        <v>10.929792804614546</v>
      </c>
      <c r="BX298" s="44">
        <v>1.9584302219710878</v>
      </c>
      <c r="BY298" s="44">
        <v>0.22769234389502299</v>
      </c>
      <c r="BZ298" s="44">
        <v>0.21831371177501022</v>
      </c>
      <c r="CA298" s="44">
        <v>2.6978546799667207</v>
      </c>
      <c r="CB298" s="44">
        <v>-1.1913902029044223</v>
      </c>
      <c r="CC298" s="44">
        <v>-0.1378137870943564</v>
      </c>
      <c r="CD298" s="44">
        <v>-2.300117906767488E-2</v>
      </c>
      <c r="CE298" s="44">
        <v>0.16677465540078765</v>
      </c>
      <c r="CF298" s="44">
        <v>-21.754080102817134</v>
      </c>
      <c r="CG298" s="44">
        <v>-11.340056103680462</v>
      </c>
      <c r="CH298" s="44">
        <v>-0.20604912851478216</v>
      </c>
      <c r="CI298" s="44">
        <v>-9.2718265705335341</v>
      </c>
      <c r="CJ298" s="44">
        <v>-1.9536933057294235</v>
      </c>
      <c r="CK298" s="44">
        <v>2.0411566971236909E-3</v>
      </c>
      <c r="CL298" s="44">
        <v>1.1215352880444756</v>
      </c>
      <c r="CM298" s="44">
        <v>-0.10603143910053352</v>
      </c>
      <c r="CN298" s="44">
        <v>3.3670515891130179</v>
      </c>
      <c r="CO298" s="44">
        <v>0.66046180492184658</v>
      </c>
      <c r="CP298" s="44">
        <v>0.28272938455884744</v>
      </c>
      <c r="CQ298" s="44">
        <v>2.8897724811914673</v>
      </c>
      <c r="CR298" s="44">
        <v>-0.58055096819425889</v>
      </c>
      <c r="CS298" s="44">
        <v>-0.11394226558193697</v>
      </c>
      <c r="CT298" s="44">
        <v>0.12278962391794951</v>
      </c>
      <c r="CU298" s="44">
        <v>0.10579152829910335</v>
      </c>
      <c r="CV298" s="44">
        <v>-10.056383511754703</v>
      </c>
      <c r="CW298" s="44">
        <v>-5.3528397045563851</v>
      </c>
      <c r="CX298" s="44">
        <v>-0.1246154071825782</v>
      </c>
      <c r="CY298" s="44">
        <v>-3.5982035220631206</v>
      </c>
      <c r="CZ298" s="44">
        <v>-1.1665979348043165</v>
      </c>
      <c r="DA298" s="44">
        <v>-6.3244223154682658E-3</v>
      </c>
      <c r="DB298" s="44">
        <v>0.25199390874561339</v>
      </c>
      <c r="DC298" s="44">
        <v>-5.9796429578445824E-2</v>
      </c>
      <c r="DD298" s="45">
        <v>3039</v>
      </c>
      <c r="DE298" s="45">
        <v>20456</v>
      </c>
      <c r="DF298" s="44">
        <v>-38.45686512758202</v>
      </c>
      <c r="DG298" s="44">
        <v>-15.467581305012601</v>
      </c>
      <c r="DH298" s="45">
        <v>11377</v>
      </c>
      <c r="DI298" s="45">
        <v>66797</v>
      </c>
      <c r="DJ298" s="44">
        <v>-19.454867256637165</v>
      </c>
      <c r="DK298" s="44">
        <v>-20.399213489840907</v>
      </c>
    </row>
    <row r="299" spans="1:115" x14ac:dyDescent="0.2">
      <c r="A299" s="42">
        <v>2023</v>
      </c>
      <c r="B299" s="42" t="s">
        <v>167</v>
      </c>
      <c r="C299" s="42" t="s">
        <v>174</v>
      </c>
      <c r="D299" s="43">
        <v>107.40729266419046</v>
      </c>
      <c r="E299" s="43">
        <v>109.91803278688525</v>
      </c>
      <c r="F299" s="43">
        <v>130.8943031111948</v>
      </c>
      <c r="G299" s="43">
        <v>108.91054806985998</v>
      </c>
      <c r="H299" s="43">
        <v>102.63645265667571</v>
      </c>
      <c r="I299" s="43">
        <v>120</v>
      </c>
      <c r="J299" s="43">
        <v>88.224307191176223</v>
      </c>
      <c r="K299" s="43">
        <v>112.61398996365055</v>
      </c>
      <c r="L299" s="43">
        <v>126.33036852813551</v>
      </c>
      <c r="M299" s="43">
        <v>105.41958346417854</v>
      </c>
      <c r="N299" s="43">
        <v>195.80110283770006</v>
      </c>
      <c r="O299" s="43">
        <v>125.49049600599562</v>
      </c>
      <c r="P299" s="43">
        <v>121.62921781062637</v>
      </c>
      <c r="Q299" s="43">
        <v>174.65540223156489</v>
      </c>
      <c r="R299" s="43">
        <v>142.72292160213249</v>
      </c>
      <c r="S299" s="43">
        <v>136.82752440084855</v>
      </c>
      <c r="T299" s="43">
        <v>173.95555349963189</v>
      </c>
      <c r="U299" s="43">
        <v>143.51352538143558</v>
      </c>
      <c r="V299" s="43">
        <v>270.0203604552446</v>
      </c>
      <c r="W299" s="43">
        <v>180.05450569052934</v>
      </c>
      <c r="X299" s="43">
        <v>158.04362824578885</v>
      </c>
      <c r="Y299" s="43">
        <v>238.03562306765605</v>
      </c>
      <c r="Z299" s="43">
        <v>161.71598549821084</v>
      </c>
      <c r="AA299" s="43">
        <v>183.93097536475017</v>
      </c>
      <c r="AB299" s="44">
        <v>4.0673055046337003</v>
      </c>
      <c r="AC299" s="44">
        <v>3.2332563510392598</v>
      </c>
      <c r="AD299" s="44">
        <v>2.8957071811530843</v>
      </c>
      <c r="AE299" s="44">
        <v>9.5275267593707405</v>
      </c>
      <c r="AF299" s="44">
        <v>-9.471638596293575</v>
      </c>
      <c r="AG299" s="44">
        <v>-14.28571428571429</v>
      </c>
      <c r="AH299" s="44">
        <v>4.6267040809562676</v>
      </c>
      <c r="AI299" s="44">
        <v>0.99690282640174654</v>
      </c>
      <c r="AJ299" s="44">
        <v>-10.918521803209513</v>
      </c>
      <c r="AK299" s="44">
        <v>-33.354364122476774</v>
      </c>
      <c r="AL299" s="44">
        <v>-9.6611495359565485</v>
      </c>
      <c r="AM299" s="44">
        <v>0.99073937694045267</v>
      </c>
      <c r="AN299" s="44">
        <v>-19.808808103517972</v>
      </c>
      <c r="AO299" s="44">
        <v>-26.510315069475144</v>
      </c>
      <c r="AP299" s="44">
        <v>-2.3233362535379776</v>
      </c>
      <c r="AQ299" s="44">
        <v>-0.41046916650246956</v>
      </c>
      <c r="AR299" s="44">
        <v>8.7026707546455917E-2</v>
      </c>
      <c r="AS299" s="44">
        <v>-24.954519218807459</v>
      </c>
      <c r="AT299" s="44">
        <v>1.2507450266745712</v>
      </c>
      <c r="AU299" s="44">
        <v>14.327198644270055</v>
      </c>
      <c r="AV299" s="44">
        <v>-13.253259165450636</v>
      </c>
      <c r="AW299" s="44">
        <v>-18.1864368878649</v>
      </c>
      <c r="AX299" s="44">
        <v>4.7681438316552915</v>
      </c>
      <c r="AY299" s="44">
        <v>11.990252409400615</v>
      </c>
      <c r="AZ299" s="44">
        <v>2.9413154057149393</v>
      </c>
      <c r="BA299" s="44">
        <v>7.863267148014419</v>
      </c>
      <c r="BB299" s="44">
        <v>2.9625895218765352</v>
      </c>
      <c r="BC299" s="44">
        <v>4.8187166805365278</v>
      </c>
      <c r="BD299" s="44">
        <v>-6.0370210308212435</v>
      </c>
      <c r="BE299" s="44">
        <v>-10.37593984962405</v>
      </c>
      <c r="BF299" s="44">
        <v>8.3829505403255631</v>
      </c>
      <c r="BG299" s="44">
        <v>1.9469968625430933</v>
      </c>
      <c r="BH299" s="44">
        <v>-10.341397823810873</v>
      </c>
      <c r="BI299" s="44">
        <v>-21.500386279816187</v>
      </c>
      <c r="BJ299" s="44">
        <v>-2.1887879063380633</v>
      </c>
      <c r="BK299" s="44">
        <v>-6.8468294312299722</v>
      </c>
      <c r="BL299" s="44">
        <v>-14.051840686743965</v>
      </c>
      <c r="BM299" s="44">
        <v>-5.9412445791619533</v>
      </c>
      <c r="BN299" s="44">
        <v>2.4596337246908684</v>
      </c>
      <c r="BO299" s="44">
        <v>-1.9651681882921213</v>
      </c>
      <c r="BP299" s="44">
        <v>3.5435996354571619</v>
      </c>
      <c r="BQ299" s="44">
        <v>-9.2113057330738712</v>
      </c>
      <c r="BR299" s="44">
        <v>11.754604352912867</v>
      </c>
      <c r="BS299" s="44">
        <v>9.7146147278890602</v>
      </c>
      <c r="BT299" s="44">
        <v>-5.7540826935120855</v>
      </c>
      <c r="BU299" s="44">
        <v>5.9096385870694323</v>
      </c>
      <c r="BV299" s="44">
        <v>10.871878734254414</v>
      </c>
      <c r="BW299" s="44">
        <v>11.094788972024361</v>
      </c>
      <c r="BX299" s="44">
        <v>4.5299701242642438</v>
      </c>
      <c r="BY299" s="44">
        <v>0.25633690861327879</v>
      </c>
      <c r="BZ299" s="44">
        <v>0.19663110683006926</v>
      </c>
      <c r="CA299" s="44">
        <v>5.6157618580427187</v>
      </c>
      <c r="CB299" s="44">
        <v>-1.317795496452151</v>
      </c>
      <c r="CC299" s="44">
        <v>-0.17089127240885355</v>
      </c>
      <c r="CD299" s="44">
        <v>-0.10907115774820317</v>
      </c>
      <c r="CE299" s="44">
        <v>5.8998177387384977E-2</v>
      </c>
      <c r="CF299" s="44">
        <v>-9.8487379692942625</v>
      </c>
      <c r="CG299" s="44">
        <v>-8.4109626469254319</v>
      </c>
      <c r="CH299" s="44">
        <v>-0.88558155582174491</v>
      </c>
      <c r="CI299" s="44">
        <v>0.84290298851981249</v>
      </c>
      <c r="CJ299" s="44">
        <v>-1.8480297936470771</v>
      </c>
      <c r="CK299" s="44">
        <v>-0.22737347046094705</v>
      </c>
      <c r="CL299" s="44">
        <v>0.68733727573437464</v>
      </c>
      <c r="CM299" s="44">
        <v>-7.0307666932504535E-3</v>
      </c>
      <c r="CN299" s="44">
        <v>3.4067045369273026</v>
      </c>
      <c r="CO299" s="44">
        <v>0.59879355018489167</v>
      </c>
      <c r="CP299" s="44">
        <v>0.19553890796607476</v>
      </c>
      <c r="CQ299" s="44">
        <v>3.225065979044595</v>
      </c>
      <c r="CR299" s="44">
        <v>-0.6792626977478069</v>
      </c>
      <c r="CS299" s="44">
        <v>-0.12113327198862246</v>
      </c>
      <c r="CT299" s="44">
        <v>9.0122489250245255E-2</v>
      </c>
      <c r="CU299" s="44">
        <v>9.7579580217925233E-2</v>
      </c>
      <c r="CV299" s="44">
        <v>-10.00169121196809</v>
      </c>
      <c r="CW299" s="44">
        <v>-5.7592318388154933</v>
      </c>
      <c r="CX299" s="44">
        <v>-0.20447388802027577</v>
      </c>
      <c r="CY299" s="44">
        <v>-3.0001858525285154</v>
      </c>
      <c r="CZ299" s="44">
        <v>-1.2598948430555095</v>
      </c>
      <c r="DA299" s="44">
        <v>-3.7407514449630794E-2</v>
      </c>
      <c r="DB299" s="44">
        <v>0.31169698700513143</v>
      </c>
      <c r="DC299" s="44">
        <v>-5.2194262103796768E-2</v>
      </c>
      <c r="DD299" s="45">
        <v>2789</v>
      </c>
      <c r="DE299" s="45">
        <v>23245</v>
      </c>
      <c r="DF299" s="44">
        <v>-44.085805934242181</v>
      </c>
      <c r="DG299" s="44">
        <v>-20.358378730256621</v>
      </c>
      <c r="DH299" s="45">
        <v>11044</v>
      </c>
      <c r="DI299" s="45">
        <v>77841</v>
      </c>
      <c r="DJ299" s="44">
        <v>-23.246924734171937</v>
      </c>
      <c r="DK299" s="44">
        <v>-20.8160400390625</v>
      </c>
    </row>
    <row r="300" spans="1:115" x14ac:dyDescent="0.2">
      <c r="A300" s="42">
        <v>2023</v>
      </c>
      <c r="B300" s="42" t="s">
        <v>168</v>
      </c>
      <c r="C300" s="42" t="s">
        <v>174</v>
      </c>
      <c r="D300" s="43">
        <v>107.15447046395357</v>
      </c>
      <c r="E300" s="43">
        <v>110.08196721311477</v>
      </c>
      <c r="F300" s="43">
        <v>128.28218350730788</v>
      </c>
      <c r="G300" s="43">
        <v>108.0343379636228</v>
      </c>
      <c r="H300" s="43">
        <v>102.1989952316076</v>
      </c>
      <c r="I300" s="43">
        <v>127.40740740740742</v>
      </c>
      <c r="J300" s="43">
        <v>89.811685176243316</v>
      </c>
      <c r="K300" s="43">
        <v>117.67541414135482</v>
      </c>
      <c r="L300" s="43">
        <v>121.02437957218743</v>
      </c>
      <c r="M300" s="43">
        <v>118.46935852357522</v>
      </c>
      <c r="N300" s="43">
        <v>183.51381325215314</v>
      </c>
      <c r="O300" s="43">
        <v>114.25766222012588</v>
      </c>
      <c r="P300" s="43">
        <v>117.06577239466908</v>
      </c>
      <c r="Q300" s="43">
        <v>180.92627227446124</v>
      </c>
      <c r="R300" s="43">
        <v>129.10024434979667</v>
      </c>
      <c r="S300" s="43">
        <v>128.77531650975794</v>
      </c>
      <c r="T300" s="43">
        <v>167.8908525965621</v>
      </c>
      <c r="U300" s="43">
        <v>161.32574352742228</v>
      </c>
      <c r="V300" s="43">
        <v>252.2756032288907</v>
      </c>
      <c r="W300" s="43">
        <v>166.40188464176225</v>
      </c>
      <c r="X300" s="43">
        <v>152.60538098726258</v>
      </c>
      <c r="Y300" s="43">
        <v>246.66392672787279</v>
      </c>
      <c r="Z300" s="43">
        <v>146.44923841357331</v>
      </c>
      <c r="AA300" s="43">
        <v>173.93905294919435</v>
      </c>
      <c r="AB300" s="44">
        <v>2.9434398676249751</v>
      </c>
      <c r="AC300" s="44">
        <v>3.2282859338970127</v>
      </c>
      <c r="AD300" s="44">
        <v>2.4821232115844971</v>
      </c>
      <c r="AE300" s="44">
        <v>7.3131207527443953</v>
      </c>
      <c r="AF300" s="44">
        <v>-10.246775098149197</v>
      </c>
      <c r="AG300" s="44">
        <v>-12.690355329949233</v>
      </c>
      <c r="AH300" s="44">
        <v>4.3014475193110746</v>
      </c>
      <c r="AI300" s="44">
        <v>5.5361982194856552</v>
      </c>
      <c r="AJ300" s="44">
        <v>-14.469607036664932</v>
      </c>
      <c r="AK300" s="44">
        <v>-31.074918023608078</v>
      </c>
      <c r="AL300" s="44">
        <v>-17.322099014482596</v>
      </c>
      <c r="AM300" s="44">
        <v>-4.7916353412784769</v>
      </c>
      <c r="AN300" s="44">
        <v>-21.860303922178915</v>
      </c>
      <c r="AO300" s="44">
        <v>-10.055273528622777</v>
      </c>
      <c r="AP300" s="44">
        <v>-4.0615924028359673</v>
      </c>
      <c r="AQ300" s="44">
        <v>-0.2969856502387791</v>
      </c>
      <c r="AR300" s="44">
        <v>-4.1189097439189082</v>
      </c>
      <c r="AS300" s="44">
        <v>-23.20983203460576</v>
      </c>
      <c r="AT300" s="44">
        <v>-8.7578737946494734</v>
      </c>
      <c r="AU300" s="44">
        <v>8.4239663259962896</v>
      </c>
      <c r="AV300" s="44">
        <v>-16.044686120863815</v>
      </c>
      <c r="AW300" s="44">
        <v>-0.56576419610356865</v>
      </c>
      <c r="AX300" s="44">
        <v>2.6818460179023562</v>
      </c>
      <c r="AY300" s="44">
        <v>11.245169383680098</v>
      </c>
      <c r="AZ300" s="44">
        <v>2.9415800679310156</v>
      </c>
      <c r="BA300" s="44">
        <v>7.2700442695523781</v>
      </c>
      <c r="BB300" s="44">
        <v>2.90219565972758</v>
      </c>
      <c r="BC300" s="44">
        <v>5.1231986013138053</v>
      </c>
      <c r="BD300" s="44">
        <v>-6.5670134757757292</v>
      </c>
      <c r="BE300" s="44">
        <v>-10.674525212835617</v>
      </c>
      <c r="BF300" s="44">
        <v>7.8388388272893961</v>
      </c>
      <c r="BG300" s="44">
        <v>2.4007635457684806</v>
      </c>
      <c r="BH300" s="44">
        <v>-10.854924973800761</v>
      </c>
      <c r="BI300" s="44">
        <v>-22.707679098583846</v>
      </c>
      <c r="BJ300" s="44">
        <v>-4.2224794210305783</v>
      </c>
      <c r="BK300" s="44">
        <v>-6.6011869816099855</v>
      </c>
      <c r="BL300" s="44">
        <v>-15.0407266313909</v>
      </c>
      <c r="BM300" s="44">
        <v>-6.5361456637727304</v>
      </c>
      <c r="BN300" s="44">
        <v>1.5776637663824644</v>
      </c>
      <c r="BO300" s="44">
        <v>-1.7570072255782332</v>
      </c>
      <c r="BP300" s="44">
        <v>2.548014456921921</v>
      </c>
      <c r="BQ300" s="44">
        <v>-11.052607864404607</v>
      </c>
      <c r="BR300" s="44">
        <v>8.8755334170434566</v>
      </c>
      <c r="BS300" s="44">
        <v>9.5519979934615371</v>
      </c>
      <c r="BT300" s="44">
        <v>-7.0977942794788973</v>
      </c>
      <c r="BU300" s="44">
        <v>4.9452578339483022</v>
      </c>
      <c r="BV300" s="44">
        <v>9.7388076564963058</v>
      </c>
      <c r="BW300" s="44">
        <v>11.114189969502576</v>
      </c>
      <c r="BX300" s="44">
        <v>3.326786259048693</v>
      </c>
      <c r="BY300" s="44">
        <v>0.25406989999412066</v>
      </c>
      <c r="BZ300" s="44">
        <v>0.2908916245296897</v>
      </c>
      <c r="CA300" s="44">
        <v>4.0257980582402002</v>
      </c>
      <c r="CB300" s="44">
        <v>-1.394359808288985</v>
      </c>
      <c r="CC300" s="44">
        <v>-0.15123208332983532</v>
      </c>
      <c r="CD300" s="44">
        <v>1.3269395679885013E-2</v>
      </c>
      <c r="CE300" s="44">
        <v>0.288349172223618</v>
      </c>
      <c r="CF300" s="44">
        <v>-12.854306586443876</v>
      </c>
      <c r="CG300" s="44">
        <v>-8.4846046423414094</v>
      </c>
      <c r="CH300" s="44">
        <v>-1.4089909310713187</v>
      </c>
      <c r="CI300" s="44">
        <v>-1.6808435424831232</v>
      </c>
      <c r="CJ300" s="44">
        <v>-1.8998269176961933</v>
      </c>
      <c r="CK300" s="44">
        <v>-7.1738553281296177E-2</v>
      </c>
      <c r="CL300" s="44">
        <v>0.68166577063230482</v>
      </c>
      <c r="CM300" s="44">
        <v>1.0032229797158898E-2</v>
      </c>
      <c r="CN300" s="44">
        <v>3.4020815223897012</v>
      </c>
      <c r="CO300" s="44">
        <v>0.55600445871966475</v>
      </c>
      <c r="CP300" s="44">
        <v>0.20817864173556747</v>
      </c>
      <c r="CQ300" s="44">
        <v>3.3251173278911454</v>
      </c>
      <c r="CR300" s="44">
        <v>-0.76829935013075412</v>
      </c>
      <c r="CS300" s="44">
        <v>-0.1263988485316698</v>
      </c>
      <c r="CT300" s="44">
        <v>8.6158969333029897E-2</v>
      </c>
      <c r="CU300" s="44">
        <v>0.12132032337271724</v>
      </c>
      <c r="CV300" s="44">
        <v>-10.347052208954677</v>
      </c>
      <c r="CW300" s="44">
        <v>-6.0963930248395117</v>
      </c>
      <c r="CX300" s="44">
        <v>-0.34840082423387159</v>
      </c>
      <c r="CY300" s="44">
        <v>-2.8367844981083619</v>
      </c>
      <c r="CZ300" s="44">
        <v>-1.3385366117364983</v>
      </c>
      <c r="DA300" s="44">
        <v>-4.0869085727871152E-2</v>
      </c>
      <c r="DB300" s="44">
        <v>0.35843441584959668</v>
      </c>
      <c r="DC300" s="44">
        <v>-4.4502580158160096E-2</v>
      </c>
      <c r="DD300" s="45">
        <v>3116</v>
      </c>
      <c r="DE300" s="45">
        <v>26361</v>
      </c>
      <c r="DF300" s="44">
        <v>-36.550600692323357</v>
      </c>
      <c r="DG300" s="44">
        <v>-22.690480380080945</v>
      </c>
      <c r="DH300" s="45">
        <v>11552</v>
      </c>
      <c r="DI300" s="45">
        <v>89393</v>
      </c>
      <c r="DJ300" s="44">
        <v>-21.07672337227574</v>
      </c>
      <c r="DK300" s="44">
        <v>-20.849824244517045</v>
      </c>
    </row>
    <row r="301" spans="1:115" x14ac:dyDescent="0.2">
      <c r="A301" s="42">
        <v>2023</v>
      </c>
      <c r="B301" s="42" t="s">
        <v>169</v>
      </c>
      <c r="C301" s="42" t="s">
        <v>174</v>
      </c>
      <c r="D301" s="43">
        <v>110.25848630108848</v>
      </c>
      <c r="E301" s="43">
        <v>102.62295081967213</v>
      </c>
      <c r="F301" s="43">
        <v>127.43873137823067</v>
      </c>
      <c r="G301" s="43">
        <v>110.59060858887632</v>
      </c>
      <c r="H301" s="43">
        <v>116.24233651226152</v>
      </c>
      <c r="I301" s="43">
        <v>126.66666666666666</v>
      </c>
      <c r="J301" s="43">
        <v>88.541037540309333</v>
      </c>
      <c r="K301" s="43">
        <v>119.52083745549997</v>
      </c>
      <c r="L301" s="43">
        <v>123.57556797499711</v>
      </c>
      <c r="M301" s="43">
        <v>118.07907344407195</v>
      </c>
      <c r="N301" s="43">
        <v>191.40368342527896</v>
      </c>
      <c r="O301" s="43">
        <v>116.64773410514533</v>
      </c>
      <c r="P301" s="43">
        <v>127.68893408476781</v>
      </c>
      <c r="Q301" s="43">
        <v>155.66280298537956</v>
      </c>
      <c r="R301" s="43">
        <v>128.14347493300392</v>
      </c>
      <c r="S301" s="43">
        <v>136.01708119531557</v>
      </c>
      <c r="T301" s="43">
        <v>171.18426864462901</v>
      </c>
      <c r="U301" s="43">
        <v>159.53899914974556</v>
      </c>
      <c r="V301" s="43">
        <v>263.23264654004862</v>
      </c>
      <c r="W301" s="43">
        <v>169.72162833880222</v>
      </c>
      <c r="X301" s="43">
        <v>166.50621665928435</v>
      </c>
      <c r="Y301" s="43">
        <v>214.03657717160036</v>
      </c>
      <c r="Z301" s="43">
        <v>145.95175404119379</v>
      </c>
      <c r="AA301" s="43">
        <v>185.24744342948955</v>
      </c>
      <c r="AB301" s="44">
        <v>4.7160529069276258</v>
      </c>
      <c r="AC301" s="44">
        <v>-4.0613026819923403</v>
      </c>
      <c r="AD301" s="44">
        <v>2.794265680485819</v>
      </c>
      <c r="AE301" s="44">
        <v>8.2481263038606922</v>
      </c>
      <c r="AF301" s="44">
        <v>1.5424953278848186</v>
      </c>
      <c r="AG301" s="44">
        <v>-4.9999999999999929</v>
      </c>
      <c r="AH301" s="44">
        <v>-2.9053018694453092</v>
      </c>
      <c r="AI301" s="44">
        <v>9.0918045709112771</v>
      </c>
      <c r="AJ301" s="44">
        <v>-17.710560366184858</v>
      </c>
      <c r="AK301" s="44">
        <v>-45.778980689272785</v>
      </c>
      <c r="AL301" s="44">
        <v>-18.741371234605609</v>
      </c>
      <c r="AM301" s="44">
        <v>-0.69721399179633048</v>
      </c>
      <c r="AN301" s="44">
        <v>-10.567978626105868</v>
      </c>
      <c r="AO301" s="44">
        <v>-6.2957168132513726</v>
      </c>
      <c r="AP301" s="44">
        <v>-5.3856154411172756</v>
      </c>
      <c r="AQ301" s="44">
        <v>11.859881165414254</v>
      </c>
      <c r="AR301" s="44">
        <v>-8.9773748163509364</v>
      </c>
      <c r="AS301" s="44">
        <v>-40.436137201078715</v>
      </c>
      <c r="AT301" s="44">
        <v>-11.329446259488684</v>
      </c>
      <c r="AU301" s="44">
        <v>10.984838116185202</v>
      </c>
      <c r="AV301" s="44">
        <v>-5.1508168453358376</v>
      </c>
      <c r="AW301" s="44">
        <v>2.7954171764738023</v>
      </c>
      <c r="AX301" s="44">
        <v>8.100938355466436E-2</v>
      </c>
      <c r="AY301" s="44">
        <v>24.47074949745096</v>
      </c>
      <c r="AZ301" s="44">
        <v>3.1401687236837672</v>
      </c>
      <c r="BA301" s="44">
        <v>5.9808195292066157</v>
      </c>
      <c r="BB301" s="44">
        <v>2.8902467135590859</v>
      </c>
      <c r="BC301" s="44">
        <v>5.4676322303726543</v>
      </c>
      <c r="BD301" s="44">
        <v>-5.6559072391099914</v>
      </c>
      <c r="BE301" s="44">
        <v>-10.076157000585805</v>
      </c>
      <c r="BF301" s="44">
        <v>6.5096340258171237</v>
      </c>
      <c r="BG301" s="44">
        <v>3.1401018766402666</v>
      </c>
      <c r="BH301" s="44">
        <v>-11.654449255814725</v>
      </c>
      <c r="BI301" s="44">
        <v>-25.885834074235159</v>
      </c>
      <c r="BJ301" s="44">
        <v>-6.0346026281398846</v>
      </c>
      <c r="BK301" s="44">
        <v>-5.9828152600463032</v>
      </c>
      <c r="BL301" s="44">
        <v>-14.559033621552564</v>
      </c>
      <c r="BM301" s="44">
        <v>-6.5104966643348972</v>
      </c>
      <c r="BN301" s="44">
        <v>0.74337187165069984</v>
      </c>
      <c r="BO301" s="44">
        <v>-0.32551164738259253</v>
      </c>
      <c r="BP301" s="44">
        <v>1.1366138778563073</v>
      </c>
      <c r="BQ301" s="44">
        <v>-15.272506273983112</v>
      </c>
      <c r="BR301" s="44">
        <v>6.2294055799132941</v>
      </c>
      <c r="BS301" s="44">
        <v>9.7118186527594972</v>
      </c>
      <c r="BT301" s="44">
        <v>-6.8797616248492455</v>
      </c>
      <c r="BU301" s="44">
        <v>4.7063786917576733</v>
      </c>
      <c r="BV301" s="44">
        <v>8.5419213797633944</v>
      </c>
      <c r="BW301" s="44">
        <v>12.574999510839513</v>
      </c>
      <c r="BX301" s="44">
        <v>3.8082361343971014</v>
      </c>
      <c r="BY301" s="44">
        <v>-0.35477298964272569</v>
      </c>
      <c r="BZ301" s="44">
        <v>0.19346500533673702</v>
      </c>
      <c r="CA301" s="44">
        <v>4.9465276373702487</v>
      </c>
      <c r="CB301" s="44">
        <v>-0.93754274524218972</v>
      </c>
      <c r="CC301" s="44">
        <v>-6.614411671305015E-2</v>
      </c>
      <c r="CD301" s="44">
        <v>-0.41626180198005924</v>
      </c>
      <c r="CE301" s="44">
        <v>0.44296514526814051</v>
      </c>
      <c r="CF301" s="44">
        <v>-17.592199297499587</v>
      </c>
      <c r="CG301" s="44">
        <v>-14.80165157362819</v>
      </c>
      <c r="CH301" s="44">
        <v>-1.6650300797466286</v>
      </c>
      <c r="CI301" s="44">
        <v>3.0539871167162298E-3</v>
      </c>
      <c r="CJ301" s="44">
        <v>-0.78604438937546428</v>
      </c>
      <c r="CK301" s="44">
        <v>-3.4934259410370302E-2</v>
      </c>
      <c r="CL301" s="44">
        <v>-0.54948072679889459</v>
      </c>
      <c r="CM301" s="44">
        <v>0.24188774434324847</v>
      </c>
      <c r="CN301" s="44">
        <v>3.4185597010170983</v>
      </c>
      <c r="CO301" s="44">
        <v>0.45472335538603936</v>
      </c>
      <c r="CP301" s="44">
        <v>0.19404243429321102</v>
      </c>
      <c r="CQ301" s="44">
        <v>3.5054656902250754</v>
      </c>
      <c r="CR301" s="44">
        <v>-0.78712835719168173</v>
      </c>
      <c r="CS301" s="44">
        <v>-0.11969923619720793</v>
      </c>
      <c r="CT301" s="44">
        <v>1.4064498462604389E-2</v>
      </c>
      <c r="CU301" s="44">
        <v>0.15709131603905799</v>
      </c>
      <c r="CV301" s="44">
        <v>-11.207853279013047</v>
      </c>
      <c r="CW301" s="44">
        <v>-7.1151823511370687</v>
      </c>
      <c r="CX301" s="44">
        <v>-0.51553036216183334</v>
      </c>
      <c r="CY301" s="44">
        <v>-2.5044339859505285</v>
      </c>
      <c r="CZ301" s="44">
        <v>-1.2738776270723193</v>
      </c>
      <c r="DA301" s="44">
        <v>-4.0174524196836474E-2</v>
      </c>
      <c r="DB301" s="44">
        <v>0.25217975938762249</v>
      </c>
      <c r="DC301" s="44">
        <v>-1.0834187882083426E-2</v>
      </c>
      <c r="DD301" s="45">
        <v>3104</v>
      </c>
      <c r="DE301" s="45">
        <v>29465</v>
      </c>
      <c r="DF301" s="44">
        <v>-36.210439786272097</v>
      </c>
      <c r="DG301" s="44">
        <v>-24.378913869212603</v>
      </c>
      <c r="DH301" s="45">
        <v>11335</v>
      </c>
      <c r="DI301" s="45">
        <v>100728</v>
      </c>
      <c r="DJ301" s="44">
        <v>-12.948314261577455</v>
      </c>
      <c r="DK301" s="44">
        <v>-20.033025833187789</v>
      </c>
    </row>
    <row r="302" spans="1:115" x14ac:dyDescent="0.2">
      <c r="A302" s="42">
        <v>2023</v>
      </c>
      <c r="B302" s="42" t="s">
        <v>170</v>
      </c>
      <c r="C302" s="42" t="s">
        <v>174</v>
      </c>
      <c r="D302" s="43">
        <v>111.78191436291675</v>
      </c>
      <c r="E302" s="43">
        <v>101.06557377049181</v>
      </c>
      <c r="F302" s="43">
        <v>128.02828720353017</v>
      </c>
      <c r="G302" s="43">
        <v>110.76953437633618</v>
      </c>
      <c r="H302" s="43">
        <v>114.92357799727517</v>
      </c>
      <c r="I302" s="43">
        <v>120.74074074074075</v>
      </c>
      <c r="J302" s="43">
        <v>104.83588244335724</v>
      </c>
      <c r="K302" s="43">
        <v>122.33753619846972</v>
      </c>
      <c r="L302" s="43">
        <v>128.45009811830008</v>
      </c>
      <c r="M302" s="43">
        <v>117.35577488571718</v>
      </c>
      <c r="N302" s="43">
        <v>188.14507818254413</v>
      </c>
      <c r="O302" s="43">
        <v>123.262229892961</v>
      </c>
      <c r="P302" s="43">
        <v>129.62799084860185</v>
      </c>
      <c r="Q302" s="43">
        <v>152.53963254536552</v>
      </c>
      <c r="R302" s="43">
        <v>151.69829754370377</v>
      </c>
      <c r="S302" s="43">
        <v>129.14833125500286</v>
      </c>
      <c r="T302" s="43">
        <v>177.18933536106351</v>
      </c>
      <c r="U302" s="43">
        <v>157.86396597939614</v>
      </c>
      <c r="V302" s="43">
        <v>258.22931890121612</v>
      </c>
      <c r="W302" s="43">
        <v>178.63736240893547</v>
      </c>
      <c r="X302" s="43">
        <v>168.83533042425202</v>
      </c>
      <c r="Y302" s="43">
        <v>210.64562323946546</v>
      </c>
      <c r="Z302" s="43">
        <v>172.60614531605651</v>
      </c>
      <c r="AA302" s="43">
        <v>176.6685437120023</v>
      </c>
      <c r="AB302" s="44">
        <v>5.6256133609717374</v>
      </c>
      <c r="AC302" s="44">
        <v>-6.4491654021244127</v>
      </c>
      <c r="AD302" s="44">
        <v>2.8307756117159633</v>
      </c>
      <c r="AE302" s="44">
        <v>6.7854651531485954</v>
      </c>
      <c r="AF302" s="44">
        <v>1.3659663155522805</v>
      </c>
      <c r="AG302" s="44">
        <v>-8.9385474860335208</v>
      </c>
      <c r="AH302" s="44">
        <v>18.232055807698778</v>
      </c>
      <c r="AI302" s="44">
        <v>11.530893349668215</v>
      </c>
      <c r="AJ302" s="44">
        <v>-20.821181427089929</v>
      </c>
      <c r="AK302" s="44">
        <v>-50.838971527562229</v>
      </c>
      <c r="AL302" s="44">
        <v>-13.04147856085287</v>
      </c>
      <c r="AM302" s="44">
        <v>-3.3157785774050708</v>
      </c>
      <c r="AN302" s="44">
        <v>-16.243922608236559</v>
      </c>
      <c r="AO302" s="44">
        <v>-10.691988038954314</v>
      </c>
      <c r="AP302" s="44">
        <v>-6.2639120441133507</v>
      </c>
      <c r="AQ302" s="44">
        <v>2.2301485859829828</v>
      </c>
      <c r="AR302" s="44">
        <v>-13.542957604063876</v>
      </c>
      <c r="AS302" s="44">
        <v>-47.008678998168186</v>
      </c>
      <c r="AT302" s="44">
        <v>-6.1562256760495426</v>
      </c>
      <c r="AU302" s="44">
        <v>6.7225516468008673</v>
      </c>
      <c r="AV302" s="44">
        <v>-11.889534797622991</v>
      </c>
      <c r="AW302" s="44">
        <v>-1.9283045474529081</v>
      </c>
      <c r="AX302" s="44">
        <v>-0.91765398977655677</v>
      </c>
      <c r="AY302" s="44">
        <v>13.301195739363347</v>
      </c>
      <c r="AZ302" s="44">
        <v>3.3914725800075152</v>
      </c>
      <c r="BA302" s="44">
        <v>4.699718486080684</v>
      </c>
      <c r="BB302" s="44">
        <v>2.8842961480485041</v>
      </c>
      <c r="BC302" s="44">
        <v>5.6002696033690125</v>
      </c>
      <c r="BD302" s="44">
        <v>-4.9528208772553377</v>
      </c>
      <c r="BE302" s="44">
        <v>-9.9681866383881097</v>
      </c>
      <c r="BF302" s="44">
        <v>7.768359351204035</v>
      </c>
      <c r="BG302" s="44">
        <v>3.9758918073711236</v>
      </c>
      <c r="BH302" s="44">
        <v>-12.680107252156603</v>
      </c>
      <c r="BI302" s="44">
        <v>-29.159470884968751</v>
      </c>
      <c r="BJ302" s="44">
        <v>-6.7552820470088921</v>
      </c>
      <c r="BK302" s="44">
        <v>-5.7105856658341558</v>
      </c>
      <c r="BL302" s="44">
        <v>-14.735165326144239</v>
      </c>
      <c r="BM302" s="44">
        <v>-6.9238123278650088</v>
      </c>
      <c r="BN302" s="44">
        <v>-0.13419319082857983</v>
      </c>
      <c r="BO302" s="44">
        <v>-7.3866708505776479E-2</v>
      </c>
      <c r="BP302" s="44">
        <v>-0.59172360333487051</v>
      </c>
      <c r="BQ302" s="44">
        <v>-19.643590270769995</v>
      </c>
      <c r="BR302" s="44">
        <v>4.8886407058223558</v>
      </c>
      <c r="BS302" s="44">
        <v>9.3865703668384537</v>
      </c>
      <c r="BT302" s="44">
        <v>-7.4254358235950608</v>
      </c>
      <c r="BU302" s="44">
        <v>4.0241040827611263</v>
      </c>
      <c r="BV302" s="44">
        <v>7.3221120048783339</v>
      </c>
      <c r="BW302" s="44">
        <v>12.64965787504655</v>
      </c>
      <c r="BX302" s="44">
        <v>4.4417238333842821</v>
      </c>
      <c r="BY302" s="44">
        <v>-0.50711157815882357</v>
      </c>
      <c r="BZ302" s="44">
        <v>0.12295186085095011</v>
      </c>
      <c r="CA302" s="44">
        <v>5.2963329824763745</v>
      </c>
      <c r="CB302" s="44">
        <v>-0.54290768953440205</v>
      </c>
      <c r="CC302" s="44">
        <v>-0.10142231563176418</v>
      </c>
      <c r="CD302" s="44">
        <v>-0.39587419973783533</v>
      </c>
      <c r="CE302" s="44">
        <v>0.56975477311978184</v>
      </c>
      <c r="CF302" s="44">
        <v>-20.497102700860946</v>
      </c>
      <c r="CG302" s="44">
        <v>-16.638640101539309</v>
      </c>
      <c r="CH302" s="44">
        <v>-0.97599744348249506</v>
      </c>
      <c r="CI302" s="44">
        <v>-0.90557196331987144</v>
      </c>
      <c r="CJ302" s="44">
        <v>-1.4887074972802465</v>
      </c>
      <c r="CK302" s="44">
        <v>-5.6245885675583487E-2</v>
      </c>
      <c r="CL302" s="44">
        <v>-0.50028872971459171</v>
      </c>
      <c r="CM302" s="44">
        <v>6.8348920151148379E-2</v>
      </c>
      <c r="CN302" s="44">
        <v>3.540821267278476</v>
      </c>
      <c r="CO302" s="44">
        <v>0.36138839908011355</v>
      </c>
      <c r="CP302" s="44">
        <v>0.11581788372109242</v>
      </c>
      <c r="CQ302" s="44">
        <v>3.7731564570346592</v>
      </c>
      <c r="CR302" s="44">
        <v>-0.76251348705914557</v>
      </c>
      <c r="CS302" s="44">
        <v>-0.11725580336210079</v>
      </c>
      <c r="CT302" s="44">
        <v>-2.8455626728136601E-2</v>
      </c>
      <c r="CU302" s="44">
        <v>0.19868344459199377</v>
      </c>
      <c r="CV302" s="44">
        <v>-12.253548424835982</v>
      </c>
      <c r="CW302" s="44">
        <v>-8.1853026562997933</v>
      </c>
      <c r="CX302" s="44">
        <v>-0.57222583504730262</v>
      </c>
      <c r="CY302" s="44">
        <v>-2.3214301380698021</v>
      </c>
      <c r="CZ302" s="44">
        <v>-1.2980244077566485</v>
      </c>
      <c r="DA302" s="44">
        <v>-4.2073583776542918E-2</v>
      </c>
      <c r="DB302" s="44">
        <v>0.16755469220397035</v>
      </c>
      <c r="DC302" s="44">
        <v>-2.046496089863039E-3</v>
      </c>
      <c r="DD302" s="45">
        <v>2865</v>
      </c>
      <c r="DE302" s="45">
        <v>32330</v>
      </c>
      <c r="DF302" s="44">
        <v>-44.465981779414619</v>
      </c>
      <c r="DG302" s="44">
        <v>-26.72755705641049</v>
      </c>
      <c r="DH302" s="45">
        <v>10976</v>
      </c>
      <c r="DI302" s="45">
        <v>111704</v>
      </c>
      <c r="DJ302" s="44">
        <v>-8.8977423638778248</v>
      </c>
      <c r="DK302" s="44">
        <v>-19.060937613216431</v>
      </c>
    </row>
    <row r="303" spans="1:115" x14ac:dyDescent="0.2">
      <c r="A303" s="42">
        <v>2023</v>
      </c>
      <c r="B303" s="42" t="s">
        <v>171</v>
      </c>
      <c r="C303" s="42" t="s">
        <v>174</v>
      </c>
      <c r="D303" s="43">
        <v>118.24155076353826</v>
      </c>
      <c r="E303" s="43">
        <v>101.06557377049181</v>
      </c>
      <c r="F303" s="43">
        <v>127.1590151108402</v>
      </c>
      <c r="G303" s="43">
        <v>112.68772406836894</v>
      </c>
      <c r="H303" s="43">
        <v>115.44405653950949</v>
      </c>
      <c r="I303" s="43">
        <v>122.22222222222223</v>
      </c>
      <c r="J303" s="43">
        <v>158.5906120503476</v>
      </c>
      <c r="K303" s="43">
        <v>121.19358958251725</v>
      </c>
      <c r="L303" s="43">
        <v>140.50877920469435</v>
      </c>
      <c r="M303" s="43">
        <v>127.93411776600918</v>
      </c>
      <c r="N303" s="43">
        <v>193.30336123779813</v>
      </c>
      <c r="O303" s="43">
        <v>133.88763157052767</v>
      </c>
      <c r="P303" s="43">
        <v>139.93577993556391</v>
      </c>
      <c r="Q303" s="43">
        <v>171.14655408707074</v>
      </c>
      <c r="R303" s="43">
        <v>187.79527243840798</v>
      </c>
      <c r="S303" s="43">
        <v>134.80472507144256</v>
      </c>
      <c r="T303" s="43">
        <v>190.25686913494715</v>
      </c>
      <c r="U303" s="43">
        <v>171.99118320374853</v>
      </c>
      <c r="V303" s="43">
        <v>265.24526476210707</v>
      </c>
      <c r="W303" s="43">
        <v>188.10148039716046</v>
      </c>
      <c r="X303" s="43">
        <v>181.3417182379894</v>
      </c>
      <c r="Y303" s="43">
        <v>236.71991568513454</v>
      </c>
      <c r="Z303" s="43">
        <v>214.47440564363524</v>
      </c>
      <c r="AA303" s="43">
        <v>185.50696397049992</v>
      </c>
      <c r="AB303" s="44">
        <v>8.5919023216008981</v>
      </c>
      <c r="AC303" s="44">
        <v>-9.2047128129602243</v>
      </c>
      <c r="AD303" s="44">
        <v>2.0408868018018334</v>
      </c>
      <c r="AE303" s="44">
        <v>4.9463340521466392</v>
      </c>
      <c r="AF303" s="44">
        <v>2.1732372474211781</v>
      </c>
      <c r="AG303" s="44">
        <v>-12.698412698412698</v>
      </c>
      <c r="AH303" s="44">
        <v>63.320478136572021</v>
      </c>
      <c r="AI303" s="44">
        <v>11.287285700593541</v>
      </c>
      <c r="AJ303" s="44">
        <v>-10.139116983494212</v>
      </c>
      <c r="AK303" s="44">
        <v>-31.462392913474492</v>
      </c>
      <c r="AL303" s="44">
        <v>-11.172490939459268</v>
      </c>
      <c r="AM303" s="44">
        <v>-1.0696841050018335</v>
      </c>
      <c r="AN303" s="44">
        <v>-6.9029109271157569</v>
      </c>
      <c r="AO303" s="44">
        <v>-11.640869143333187</v>
      </c>
      <c r="AP303" s="44">
        <v>0.30778076785304975</v>
      </c>
      <c r="AQ303" s="44">
        <v>9.9219688563231934</v>
      </c>
      <c r="AR303" s="44">
        <v>-3.6988771169952805</v>
      </c>
      <c r="AS303" s="44">
        <v>-27.921236207805745</v>
      </c>
      <c r="AT303" s="44">
        <v>-5.1713608818098837</v>
      </c>
      <c r="AU303" s="44">
        <v>7.6795614172372018</v>
      </c>
      <c r="AV303" s="44">
        <v>-2.7259587538545849</v>
      </c>
      <c r="AW303" s="44">
        <v>-3.660767643024665</v>
      </c>
      <c r="AX303" s="44">
        <v>5.8818880628336956</v>
      </c>
      <c r="AY303" s="44">
        <v>21.420196154944527</v>
      </c>
      <c r="AZ303" s="44">
        <v>3.8815031233936592</v>
      </c>
      <c r="BA303" s="44">
        <v>3.3649088081436185</v>
      </c>
      <c r="BB303" s="44">
        <v>2.8075194109186796</v>
      </c>
      <c r="BC303" s="44">
        <v>5.5385675424773906</v>
      </c>
      <c r="BD303" s="44">
        <v>-4.3062532212281841</v>
      </c>
      <c r="BE303" s="44">
        <v>-10.21686746987951</v>
      </c>
      <c r="BF303" s="44">
        <v>13.613477611337665</v>
      </c>
      <c r="BG303" s="44">
        <v>4.6338657465712974</v>
      </c>
      <c r="BH303" s="44">
        <v>-12.432752741687692</v>
      </c>
      <c r="BI303" s="44">
        <v>-29.373733723246254</v>
      </c>
      <c r="BJ303" s="44">
        <v>-7.1694002564425379</v>
      </c>
      <c r="BK303" s="44">
        <v>-5.2568874735543059</v>
      </c>
      <c r="BL303" s="44">
        <v>-14.01327941564141</v>
      </c>
      <c r="BM303" s="44">
        <v>-7.3992629829265582</v>
      </c>
      <c r="BN303" s="44">
        <v>-7.826344929215967E-2</v>
      </c>
      <c r="BO303" s="44">
        <v>0.79823750245255898</v>
      </c>
      <c r="BP303" s="44">
        <v>-0.90843256841589559</v>
      </c>
      <c r="BQ303" s="44">
        <v>-20.466048371662982</v>
      </c>
      <c r="BR303" s="44">
        <v>3.8913937121759723</v>
      </c>
      <c r="BS303" s="44">
        <v>9.2125024991791307</v>
      </c>
      <c r="BT303" s="44">
        <v>-6.9751516030622458</v>
      </c>
      <c r="BU303" s="44">
        <v>3.2152022122498458</v>
      </c>
      <c r="BV303" s="44">
        <v>7.1343233152897589</v>
      </c>
      <c r="BW303" s="44">
        <v>13.452284467736298</v>
      </c>
      <c r="BX303" s="44">
        <v>3.5537317745505401</v>
      </c>
      <c r="BY303" s="44">
        <v>-0.72519955837891559</v>
      </c>
      <c r="BZ303" s="44">
        <v>4.4647068452575392E-2</v>
      </c>
      <c r="CA303" s="44">
        <v>4.4940616632741071</v>
      </c>
      <c r="CB303" s="44">
        <v>-0.23931585424763568</v>
      </c>
      <c r="CC303" s="44">
        <v>-0.14503991167578267</v>
      </c>
      <c r="CD303" s="44">
        <v>-0.40723464235941437</v>
      </c>
      <c r="CE303" s="44">
        <v>0.53181300948560584</v>
      </c>
      <c r="CF303" s="44">
        <v>-9.8458760944621879</v>
      </c>
      <c r="CG303" s="44">
        <v>-8.4336634095898226</v>
      </c>
      <c r="CH303" s="44">
        <v>-0.87137219012614253</v>
      </c>
      <c r="CI303" s="44">
        <v>1.141443589410423E-2</v>
      </c>
      <c r="CJ303" s="44">
        <v>-0.84281214235590396</v>
      </c>
      <c r="CK303" s="44">
        <v>-7.2579248145940869E-2</v>
      </c>
      <c r="CL303" s="44">
        <v>0.18207962763829241</v>
      </c>
      <c r="CM303" s="44">
        <v>0.18105683222322433</v>
      </c>
      <c r="CN303" s="44">
        <v>3.5414502908448346</v>
      </c>
      <c r="CO303" s="44">
        <v>0.25934160411549229</v>
      </c>
      <c r="CP303" s="44">
        <v>0.10804320930430983</v>
      </c>
      <c r="CQ303" s="44">
        <v>3.8397267962267381</v>
      </c>
      <c r="CR303" s="44">
        <v>-0.71337102306703104</v>
      </c>
      <c r="CS303" s="44">
        <v>-0.11986376660800117</v>
      </c>
      <c r="CT303" s="44">
        <v>-6.2392429841183296E-2</v>
      </c>
      <c r="CU303" s="44">
        <v>0.22996590071450929</v>
      </c>
      <c r="CV303" s="44">
        <v>-12.028431092995078</v>
      </c>
      <c r="CW303" s="44">
        <v>-8.2181788748869096</v>
      </c>
      <c r="CX303" s="44">
        <v>-0.60121460080877265</v>
      </c>
      <c r="CY303" s="44">
        <v>-2.0947184257365934</v>
      </c>
      <c r="CZ303" s="44">
        <v>-1.2552586583550296</v>
      </c>
      <c r="DA303" s="44">
        <v>-4.503128782441481E-2</v>
      </c>
      <c r="DB303" s="44">
        <v>0.17024000391963179</v>
      </c>
      <c r="DC303" s="44">
        <v>1.573075069700763E-2</v>
      </c>
      <c r="DD303" s="45">
        <v>4602</v>
      </c>
      <c r="DE303" s="45">
        <v>36932</v>
      </c>
      <c r="DF303" s="44">
        <v>-4.025026068821691</v>
      </c>
      <c r="DG303" s="44">
        <v>-24.502228218651624</v>
      </c>
      <c r="DH303" s="45">
        <v>10872</v>
      </c>
      <c r="DI303" s="45">
        <v>122576</v>
      </c>
      <c r="DJ303" s="44">
        <v>-0.95654550423612816</v>
      </c>
      <c r="DK303" s="44">
        <v>-17.727050011074795</v>
      </c>
    </row>
    <row r="304" spans="1:115" x14ac:dyDescent="0.2">
      <c r="A304" s="42">
        <v>2023</v>
      </c>
      <c r="B304" s="42" t="s">
        <v>172</v>
      </c>
      <c r="C304" s="42" t="s">
        <v>174</v>
      </c>
      <c r="D304" s="43">
        <v>124.92632186211689</v>
      </c>
      <c r="E304" s="43">
        <v>99.918032786885249</v>
      </c>
      <c r="F304" s="43">
        <v>125.53666076062891</v>
      </c>
      <c r="G304" s="43">
        <v>115.26504478626481</v>
      </c>
      <c r="H304" s="43">
        <v>114.95870231607626</v>
      </c>
      <c r="I304" s="43">
        <v>123.7037037037037</v>
      </c>
      <c r="J304" s="43">
        <v>214.74503983194646</v>
      </c>
      <c r="K304" s="43">
        <v>118.08550821110728</v>
      </c>
      <c r="L304" s="43">
        <v>170.07379260534964</v>
      </c>
      <c r="M304" s="43">
        <v>144.70750277598503</v>
      </c>
      <c r="N304" s="43">
        <v>186.50593419502087</v>
      </c>
      <c r="O304" s="43">
        <v>161.35929147076286</v>
      </c>
      <c r="P304" s="43">
        <v>141.32830374140292</v>
      </c>
      <c r="Q304" s="43">
        <v>299.72742446648664</v>
      </c>
      <c r="R304" s="43">
        <v>330.57934718323941</v>
      </c>
      <c r="S304" s="43">
        <v>153.57419741072306</v>
      </c>
      <c r="T304" s="43">
        <v>230.20818902564807</v>
      </c>
      <c r="U304" s="43">
        <v>192.29963284734643</v>
      </c>
      <c r="V304" s="43">
        <v>255.10588115824424</v>
      </c>
      <c r="W304" s="43">
        <v>230.80246547963631</v>
      </c>
      <c r="X304" s="43">
        <v>180.15148005153628</v>
      </c>
      <c r="Y304" s="43">
        <v>413.74771963588887</v>
      </c>
      <c r="Z304" s="43">
        <v>377.83631346801809</v>
      </c>
      <c r="AA304" s="43">
        <v>212.04829781036295</v>
      </c>
      <c r="AB304" s="44">
        <v>10.431879246043207</v>
      </c>
      <c r="AC304" s="44">
        <v>-9.8372781065088724</v>
      </c>
      <c r="AD304" s="44">
        <v>1.4854757348366165</v>
      </c>
      <c r="AE304" s="44">
        <v>3.1105461992020578</v>
      </c>
      <c r="AF304" s="44">
        <v>3.7790781470698365</v>
      </c>
      <c r="AG304" s="44">
        <v>-18.536585365853664</v>
      </c>
      <c r="AH304" s="44">
        <v>80.702359488908002</v>
      </c>
      <c r="AI304" s="44">
        <v>8.8539594113069988</v>
      </c>
      <c r="AJ304" s="44">
        <v>-2.764487042276953</v>
      </c>
      <c r="AK304" s="44">
        <v>-9.6611779938733591</v>
      </c>
      <c r="AL304" s="44">
        <v>-9.1474523509358914</v>
      </c>
      <c r="AM304" s="44">
        <v>0.84798727327051182</v>
      </c>
      <c r="AN304" s="44">
        <v>-5.6542025102695348</v>
      </c>
      <c r="AO304" s="44">
        <v>-11.481497862661104</v>
      </c>
      <c r="AP304" s="44">
        <v>-1.4355311875844601</v>
      </c>
      <c r="AQ304" s="44">
        <v>6.0327818435787828</v>
      </c>
      <c r="AR304" s="44">
        <v>2.9797901699478269</v>
      </c>
      <c r="AS304" s="44">
        <v>-7.8830965528235648</v>
      </c>
      <c r="AT304" s="44">
        <v>-4.5243317565402226</v>
      </c>
      <c r="AU304" s="44">
        <v>8.8389336140636274</v>
      </c>
      <c r="AV304" s="44">
        <v>-2.856277717927258</v>
      </c>
      <c r="AW304" s="44">
        <v>-5.1187373554705591</v>
      </c>
      <c r="AX304" s="44">
        <v>3.3050425440225739</v>
      </c>
      <c r="AY304" s="44">
        <v>16.407424652988144</v>
      </c>
      <c r="AZ304" s="44">
        <v>4.4655870447192658</v>
      </c>
      <c r="BA304" s="44">
        <v>2.2131887985546328</v>
      </c>
      <c r="BB304" s="44">
        <v>2.6979573591426886</v>
      </c>
      <c r="BC304" s="44">
        <v>5.3213931563289796</v>
      </c>
      <c r="BD304" s="44">
        <v>-3.6457867298355096</v>
      </c>
      <c r="BE304" s="44">
        <v>-10.964912280701745</v>
      </c>
      <c r="BF304" s="44">
        <v>21.266979655712049</v>
      </c>
      <c r="BG304" s="44">
        <v>4.9810530109037687</v>
      </c>
      <c r="BH304" s="44">
        <v>-11.483338347971362</v>
      </c>
      <c r="BI304" s="44">
        <v>-27.916229360147604</v>
      </c>
      <c r="BJ304" s="44">
        <v>-7.3301217472691915</v>
      </c>
      <c r="BK304" s="44">
        <v>-4.6243931230717239</v>
      </c>
      <c r="BL304" s="44">
        <v>-13.310061952158836</v>
      </c>
      <c r="BM304" s="44">
        <v>-8.0108049108804646</v>
      </c>
      <c r="BN304" s="44">
        <v>-0.32909294650622645</v>
      </c>
      <c r="BO304" s="44">
        <v>1.2872211081698781</v>
      </c>
      <c r="BP304" s="44">
        <v>-0.50636077671756263</v>
      </c>
      <c r="BQ304" s="44">
        <v>-19.459742604899365</v>
      </c>
      <c r="BR304" s="44">
        <v>3.1634077752746403</v>
      </c>
      <c r="BS304" s="44">
        <v>9.1713528456755622</v>
      </c>
      <c r="BT304" s="44">
        <v>-6.6167259130881062</v>
      </c>
      <c r="BU304" s="44">
        <v>1.9034414339260008</v>
      </c>
      <c r="BV304" s="44">
        <v>6.4045874166486438</v>
      </c>
      <c r="BW304" s="44">
        <v>13.743004421401416</v>
      </c>
      <c r="BX304" s="44">
        <v>2.3434804236458393</v>
      </c>
      <c r="BY304" s="44">
        <v>-0.7157393235021654</v>
      </c>
      <c r="BZ304" s="44">
        <v>-2.412333436427703E-3</v>
      </c>
      <c r="CA304" s="44">
        <v>3.2811654452410299</v>
      </c>
      <c r="CB304" s="44">
        <v>6.1494399272909332E-2</v>
      </c>
      <c r="CC304" s="44">
        <v>-0.22193467395415908</v>
      </c>
      <c r="CD304" s="44">
        <v>-0.46874750898609741</v>
      </c>
      <c r="CE304" s="44">
        <v>0.40965441901074973</v>
      </c>
      <c r="CF304" s="44">
        <v>-4.8118946784212762</v>
      </c>
      <c r="CG304" s="44">
        <v>-4.6792785604807889</v>
      </c>
      <c r="CH304" s="44">
        <v>-0.66125982488853996</v>
      </c>
      <c r="CI304" s="44">
        <v>0.84512917580126701</v>
      </c>
      <c r="CJ304" s="44">
        <v>-0.64167731985678689</v>
      </c>
      <c r="CK304" s="44">
        <v>-0.11403573445383042</v>
      </c>
      <c r="CL304" s="44">
        <v>0.31336321309727899</v>
      </c>
      <c r="CM304" s="44">
        <v>0.12586437236012377</v>
      </c>
      <c r="CN304" s="44">
        <v>3.441944056342217</v>
      </c>
      <c r="CO304" s="44">
        <v>0.17216142270531112</v>
      </c>
      <c r="CP304" s="44">
        <v>9.7675344116073828E-2</v>
      </c>
      <c r="CQ304" s="44">
        <v>3.7949314181414695</v>
      </c>
      <c r="CR304" s="44">
        <v>-0.64411690783992914</v>
      </c>
      <c r="CS304" s="44">
        <v>-0.12899703142184712</v>
      </c>
      <c r="CT304" s="44">
        <v>-9.5755488721202986E-2</v>
      </c>
      <c r="CU304" s="44">
        <v>0.2460452993623411</v>
      </c>
      <c r="CV304" s="44">
        <v>-11.342854394537932</v>
      </c>
      <c r="CW304" s="44">
        <v>-7.8778289274957558</v>
      </c>
      <c r="CX304" s="44">
        <v>-0.60690312905070998</v>
      </c>
      <c r="CY304" s="44">
        <v>-1.8232038852172563</v>
      </c>
      <c r="CZ304" s="44">
        <v>-1.1963732456215379</v>
      </c>
      <c r="DA304" s="44">
        <v>-5.1634612474544914E-2</v>
      </c>
      <c r="DB304" s="44">
        <v>0.18681376813896158</v>
      </c>
      <c r="DC304" s="44">
        <v>2.6275637182914389E-2</v>
      </c>
      <c r="DD304" s="45">
        <v>5761</v>
      </c>
      <c r="DE304" s="45">
        <v>42693</v>
      </c>
      <c r="DF304" s="44">
        <v>16.761248479935141</v>
      </c>
      <c r="DG304" s="44">
        <v>-20.721607368342866</v>
      </c>
      <c r="DH304" s="45">
        <v>12176</v>
      </c>
      <c r="DI304" s="45">
        <v>134752</v>
      </c>
      <c r="DJ304" s="44">
        <v>-1.750988461228109</v>
      </c>
      <c r="DK304" s="44">
        <v>-16.500185896641472</v>
      </c>
    </row>
    <row r="305" spans="1:115" x14ac:dyDescent="0.2">
      <c r="A305" s="42">
        <v>2024</v>
      </c>
      <c r="B305" s="42" t="s">
        <v>160</v>
      </c>
      <c r="C305" s="42" t="s">
        <v>174</v>
      </c>
      <c r="D305" s="43">
        <v>112.49956312781264</v>
      </c>
      <c r="E305" s="43">
        <v>96.147540983606561</v>
      </c>
      <c r="F305" s="43">
        <v>123.35057054873076</v>
      </c>
      <c r="G305" s="43">
        <v>113.91652322636523</v>
      </c>
      <c r="H305" s="43">
        <v>113.18971389645773</v>
      </c>
      <c r="I305" s="43">
        <v>117.77777777777779</v>
      </c>
      <c r="J305" s="43">
        <v>106.25185341595227</v>
      </c>
      <c r="K305" s="43">
        <v>117.24373617327612</v>
      </c>
      <c r="L305" s="43">
        <v>122.47206433815568</v>
      </c>
      <c r="M305" s="43">
        <v>105.75005124998951</v>
      </c>
      <c r="N305" s="43">
        <v>191.60786497782345</v>
      </c>
      <c r="O305" s="43">
        <v>118.00127764088867</v>
      </c>
      <c r="P305" s="43">
        <v>137.34450526834746</v>
      </c>
      <c r="Q305" s="43">
        <v>150.16683118727698</v>
      </c>
      <c r="R305" s="43">
        <v>128.2106748403327</v>
      </c>
      <c r="S305" s="43">
        <v>138.67896232586335</v>
      </c>
      <c r="T305" s="43">
        <v>169.67689428322211</v>
      </c>
      <c r="U305" s="43">
        <v>140.98590523810637</v>
      </c>
      <c r="V305" s="43">
        <v>261.72987545350952</v>
      </c>
      <c r="W305" s="43">
        <v>172.07902193139557</v>
      </c>
      <c r="X305" s="43">
        <v>179.63534224104816</v>
      </c>
      <c r="Y305" s="43">
        <v>207.43106047476246</v>
      </c>
      <c r="Z305" s="43">
        <v>147.50669499228073</v>
      </c>
      <c r="AA305" s="43">
        <v>193.08524412833444</v>
      </c>
      <c r="AB305" s="44">
        <v>4.4443323783439403</v>
      </c>
      <c r="AC305" s="44">
        <v>-14.938361131254529</v>
      </c>
      <c r="AD305" s="44">
        <v>-1.5422663416609583</v>
      </c>
      <c r="AE305" s="44">
        <v>5.3254509846853759</v>
      </c>
      <c r="AF305" s="44">
        <v>4.6033994334277351</v>
      </c>
      <c r="AG305" s="44">
        <v>-17.1875</v>
      </c>
      <c r="AH305" s="44">
        <v>22.41923365890306</v>
      </c>
      <c r="AI305" s="44">
        <v>6.6876166162854078</v>
      </c>
      <c r="AJ305" s="44">
        <v>-7.5422777793398899</v>
      </c>
      <c r="AK305" s="44">
        <v>-25.355471986466338</v>
      </c>
      <c r="AL305" s="44">
        <v>-9.7175241220405777</v>
      </c>
      <c r="AM305" s="44">
        <v>-1.099453758136737</v>
      </c>
      <c r="AN305" s="44">
        <v>2.6935451377269493</v>
      </c>
      <c r="AO305" s="44">
        <v>-9.1078868992179309</v>
      </c>
      <c r="AP305" s="44">
        <v>-7.4158668801526435</v>
      </c>
      <c r="AQ305" s="44">
        <v>10.401509070938264</v>
      </c>
      <c r="AR305" s="44">
        <v>-3.2203474870107218</v>
      </c>
      <c r="AS305" s="44">
        <v>-24.616157996613264</v>
      </c>
      <c r="AT305" s="44">
        <v>-6.1733228626205001</v>
      </c>
      <c r="AU305" s="44">
        <v>4.7424417023852694</v>
      </c>
      <c r="AV305" s="44">
        <v>6.3840938677759862</v>
      </c>
      <c r="AW305" s="44">
        <v>-4.1983061212846113</v>
      </c>
      <c r="AX305" s="44">
        <v>-2.8051687801827763</v>
      </c>
      <c r="AY305" s="44">
        <v>19.856683640750706</v>
      </c>
      <c r="AZ305" s="44">
        <v>4.4443323783439403</v>
      </c>
      <c r="BA305" s="44">
        <v>-14.938361131254529</v>
      </c>
      <c r="BB305" s="44">
        <v>-1.5422663416609583</v>
      </c>
      <c r="BC305" s="44">
        <v>5.3254509846853759</v>
      </c>
      <c r="BD305" s="44">
        <v>4.6033994334277351</v>
      </c>
      <c r="BE305" s="44">
        <v>-17.1875</v>
      </c>
      <c r="BF305" s="44">
        <v>22.41923365890306</v>
      </c>
      <c r="BG305" s="44">
        <v>6.6876166162854078</v>
      </c>
      <c r="BH305" s="44">
        <v>-7.5422777793398899</v>
      </c>
      <c r="BI305" s="44">
        <v>-25.355471986466338</v>
      </c>
      <c r="BJ305" s="44">
        <v>-9.7175241220405777</v>
      </c>
      <c r="BK305" s="44">
        <v>-1.099453758136737</v>
      </c>
      <c r="BL305" s="44">
        <v>2.6935451377269493</v>
      </c>
      <c r="BM305" s="44">
        <v>-9.1078868992179309</v>
      </c>
      <c r="BN305" s="44">
        <v>-7.4158668801526435</v>
      </c>
      <c r="BO305" s="44">
        <v>10.401509070938264</v>
      </c>
      <c r="BP305" s="44">
        <v>-3.2203474870107218</v>
      </c>
      <c r="BQ305" s="44">
        <v>-24.616157996613264</v>
      </c>
      <c r="BR305" s="44">
        <v>-6.1733228626205001</v>
      </c>
      <c r="BS305" s="44">
        <v>4.7424417023852694</v>
      </c>
      <c r="BT305" s="44">
        <v>6.3840938677759862</v>
      </c>
      <c r="BU305" s="44">
        <v>-4.1983061212846113</v>
      </c>
      <c r="BV305" s="44">
        <v>-2.8051687801827763</v>
      </c>
      <c r="BW305" s="44">
        <v>19.856683640750706</v>
      </c>
      <c r="BX305" s="44">
        <v>2.2256975874253611</v>
      </c>
      <c r="BY305" s="44">
        <v>-1.1909017733260381</v>
      </c>
      <c r="BZ305" s="44">
        <v>-0.12441882181449695</v>
      </c>
      <c r="CA305" s="44">
        <v>4.1002285569489896</v>
      </c>
      <c r="CB305" s="44">
        <v>-6.0701303968647174E-2</v>
      </c>
      <c r="CC305" s="44">
        <v>-0.19655660336449132</v>
      </c>
      <c r="CD305" s="44">
        <v>-0.63629139532576273</v>
      </c>
      <c r="CE305" s="44">
        <v>0.33433892827580736</v>
      </c>
      <c r="CF305" s="44">
        <v>-8.4683940962506128</v>
      </c>
      <c r="CG305" s="44">
        <v>-6.0295653964757721</v>
      </c>
      <c r="CH305" s="44">
        <v>-0.82100721789174091</v>
      </c>
      <c r="CI305" s="44">
        <v>2.5050029806317355E-2</v>
      </c>
      <c r="CJ305" s="44">
        <v>-0.17985015120601791</v>
      </c>
      <c r="CK305" s="44">
        <v>-5.8371106217108101E-2</v>
      </c>
      <c r="CL305" s="44">
        <v>-1.6501373676252893</v>
      </c>
      <c r="CM305" s="44">
        <v>0.2454871133589977</v>
      </c>
      <c r="CN305" s="44">
        <v>3.4275504719570162</v>
      </c>
      <c r="CO305" s="44">
        <v>1.4827103294852071E-3</v>
      </c>
      <c r="CP305" s="44">
        <v>6.5346697207949236E-2</v>
      </c>
      <c r="CQ305" s="44">
        <v>4.0300066755406343</v>
      </c>
      <c r="CR305" s="44">
        <v>-0.65576982959537899</v>
      </c>
      <c r="CS305" s="44">
        <v>-0.13640935031263271</v>
      </c>
      <c r="CT305" s="44">
        <v>-0.13596294290874533</v>
      </c>
      <c r="CU305" s="44">
        <v>0.25885651169570484</v>
      </c>
      <c r="CV305" s="44">
        <v>-11.502843493133522</v>
      </c>
      <c r="CW305" s="44">
        <v>-7.7381825290603699</v>
      </c>
      <c r="CX305" s="44">
        <v>-0.72816742073487151</v>
      </c>
      <c r="CY305" s="44">
        <v>-1.7988616813212941</v>
      </c>
      <c r="CZ305" s="44">
        <v>-1.2173083999352001</v>
      </c>
      <c r="DA305" s="44">
        <v>-5.6724012558123878E-2</v>
      </c>
      <c r="DB305" s="44">
        <v>-2.5556984814365163E-2</v>
      </c>
      <c r="DC305" s="44">
        <v>6.1957535290703553E-2</v>
      </c>
      <c r="DD305" s="45">
        <v>2843</v>
      </c>
      <c r="DE305" s="45">
        <v>2843</v>
      </c>
      <c r="DF305" s="44">
        <v>-12.818153940509047</v>
      </c>
      <c r="DG305" s="44">
        <v>-12.818153940509047</v>
      </c>
      <c r="DH305" s="45">
        <v>11106</v>
      </c>
      <c r="DI305" s="45">
        <v>11106</v>
      </c>
      <c r="DJ305" s="44">
        <v>6.5017261219792788</v>
      </c>
      <c r="DK305" s="44">
        <v>6.5017261219792788</v>
      </c>
    </row>
    <row r="306" spans="1:115" x14ac:dyDescent="0.2">
      <c r="A306" s="42">
        <v>2024</v>
      </c>
      <c r="B306" s="42" t="s">
        <v>162</v>
      </c>
      <c r="C306" s="42" t="s">
        <v>174</v>
      </c>
      <c r="D306" s="43">
        <v>110.35894838473203</v>
      </c>
      <c r="E306" s="43">
        <v>93.770491803278688</v>
      </c>
      <c r="F306" s="43">
        <v>124.86964504666869</v>
      </c>
      <c r="G306" s="43">
        <v>113.86652925633969</v>
      </c>
      <c r="H306" s="43">
        <v>113.88581403269751</v>
      </c>
      <c r="I306" s="43">
        <v>117.03703703703702</v>
      </c>
      <c r="J306" s="43">
        <v>84.71046343549952</v>
      </c>
      <c r="K306" s="43">
        <v>117.76174973517777</v>
      </c>
      <c r="L306" s="43">
        <v>116.68023706172461</v>
      </c>
      <c r="M306" s="43">
        <v>109.2107168166565</v>
      </c>
      <c r="N306" s="43">
        <v>195.29747533838875</v>
      </c>
      <c r="O306" s="43">
        <v>111.69548022432319</v>
      </c>
      <c r="P306" s="43">
        <v>127.47154296529988</v>
      </c>
      <c r="Q306" s="43">
        <v>140.80720621600531</v>
      </c>
      <c r="R306" s="43">
        <v>97.366097767274653</v>
      </c>
      <c r="S306" s="43">
        <v>129.00904838096736</v>
      </c>
      <c r="T306" s="43">
        <v>162.67936734045961</v>
      </c>
      <c r="U306" s="43">
        <v>145.43313551211594</v>
      </c>
      <c r="V306" s="43">
        <v>266.54830009193518</v>
      </c>
      <c r="W306" s="43">
        <v>164.3254889540782</v>
      </c>
      <c r="X306" s="43">
        <v>166.26008064739113</v>
      </c>
      <c r="Y306" s="43">
        <v>194.58400078083329</v>
      </c>
      <c r="Z306" s="43">
        <v>112.48137046682712</v>
      </c>
      <c r="AA306" s="43">
        <v>180.03266260042062</v>
      </c>
      <c r="AB306" s="44">
        <v>2.8509489753847816</v>
      </c>
      <c r="AC306" s="44">
        <v>-16.981132075471695</v>
      </c>
      <c r="AD306" s="44">
        <v>-1.7738058966175863</v>
      </c>
      <c r="AE306" s="44">
        <v>5.5565719024794902</v>
      </c>
      <c r="AF306" s="44">
        <v>5.5175882370343876</v>
      </c>
      <c r="AG306" s="44">
        <v>-9.7142857142857189</v>
      </c>
      <c r="AH306" s="44">
        <v>-3.9573485764554661E-2</v>
      </c>
      <c r="AI306" s="44">
        <v>7.3170731709850223</v>
      </c>
      <c r="AJ306" s="44">
        <v>-6.7396770797426448</v>
      </c>
      <c r="AK306" s="44">
        <v>-30.208588291723835</v>
      </c>
      <c r="AL306" s="44">
        <v>-3.4011141380065002</v>
      </c>
      <c r="AM306" s="44">
        <v>3.8059598052124111</v>
      </c>
      <c r="AN306" s="44">
        <v>3.3999040093555699</v>
      </c>
      <c r="AO306" s="44">
        <v>-2.2773328622554545</v>
      </c>
      <c r="AP306" s="44">
        <v>-5.8061638717435198</v>
      </c>
      <c r="AQ306" s="44">
        <v>12.611628782763006</v>
      </c>
      <c r="AR306" s="44">
        <v>-3.2555367712526317</v>
      </c>
      <c r="AS306" s="44">
        <v>-30.414727952000796</v>
      </c>
      <c r="AT306" s="44">
        <v>-0.74013328554454194</v>
      </c>
      <c r="AU306" s="44">
        <v>8.9897771569363627</v>
      </c>
      <c r="AV306" s="44">
        <v>6.5146306446212332</v>
      </c>
      <c r="AW306" s="44">
        <v>1.5809602928441802</v>
      </c>
      <c r="AX306" s="44">
        <v>-1.527074300256448</v>
      </c>
      <c r="AY306" s="44">
        <v>21.113689259140923</v>
      </c>
      <c r="AZ306" s="44">
        <v>3.6491694211484349</v>
      </c>
      <c r="BA306" s="44">
        <v>-15.95937613347842</v>
      </c>
      <c r="BB306" s="44">
        <v>-1.6588808946831457</v>
      </c>
      <c r="BC306" s="44">
        <v>5.4408594292395973</v>
      </c>
      <c r="BD306" s="44">
        <v>5.0599063363323094</v>
      </c>
      <c r="BE306" s="44">
        <v>-13.623978201634879</v>
      </c>
      <c r="BF306" s="44">
        <v>11.323992614315181</v>
      </c>
      <c r="BG306" s="44">
        <v>7.0021129185894315</v>
      </c>
      <c r="BH306" s="44">
        <v>-7.152429247709124</v>
      </c>
      <c r="BI306" s="44">
        <v>-27.902563743736042</v>
      </c>
      <c r="BJ306" s="44">
        <v>-6.6359708178091781</v>
      </c>
      <c r="BK306" s="44">
        <v>1.2266492062686263</v>
      </c>
      <c r="BL306" s="44">
        <v>3.0323485769999881</v>
      </c>
      <c r="BM306" s="44">
        <v>-5.9258776580124568</v>
      </c>
      <c r="BN306" s="44">
        <v>-6.7278666754594374</v>
      </c>
      <c r="BO306" s="44">
        <v>11.455716708598128</v>
      </c>
      <c r="BP306" s="44">
        <v>-3.2375748842373264</v>
      </c>
      <c r="BQ306" s="44">
        <v>-27.676327778745513</v>
      </c>
      <c r="BR306" s="44">
        <v>-3.5084045171780209</v>
      </c>
      <c r="BS306" s="44">
        <v>6.7750023383195135</v>
      </c>
      <c r="BT306" s="44">
        <v>6.4467984667938349</v>
      </c>
      <c r="BU306" s="44">
        <v>-1.4854575647830992</v>
      </c>
      <c r="BV306" s="44">
        <v>-2.2563081968127285</v>
      </c>
      <c r="BW306" s="44">
        <v>20.459925944096646</v>
      </c>
      <c r="BX306" s="44">
        <v>2.2964386199485234</v>
      </c>
      <c r="BY306" s="44">
        <v>-1.0854250170261437</v>
      </c>
      <c r="BZ306" s="44">
        <v>-0.12643523211789337</v>
      </c>
      <c r="CA306" s="44">
        <v>4.0195552101101839</v>
      </c>
      <c r="CB306" s="44">
        <v>-8.9968383752590655E-2</v>
      </c>
      <c r="CC306" s="44">
        <v>-0.10447941340358571</v>
      </c>
      <c r="CD306" s="44">
        <v>-0.67668207891824139</v>
      </c>
      <c r="CE306" s="44">
        <v>0.35987353505679431</v>
      </c>
      <c r="CF306" s="44">
        <v>-8.830762528614434</v>
      </c>
      <c r="CG306" s="44">
        <v>-8.3234725094685995</v>
      </c>
      <c r="CH306" s="44">
        <v>-0.23689784715368742</v>
      </c>
      <c r="CI306" s="44">
        <v>1.760478197147938</v>
      </c>
      <c r="CJ306" s="44">
        <v>2.4186846307054579E-3</v>
      </c>
      <c r="CK306" s="44">
        <v>-1.3903220819054181E-2</v>
      </c>
      <c r="CL306" s="44">
        <v>-2.3442094240780871</v>
      </c>
      <c r="CM306" s="44">
        <v>0.32482359112635073</v>
      </c>
      <c r="CN306" s="44">
        <v>2.1738866921769238</v>
      </c>
      <c r="CO306" s="44">
        <v>-1.1382036869253955</v>
      </c>
      <c r="CP306" s="44">
        <v>-0.1254177311582923</v>
      </c>
      <c r="CQ306" s="44">
        <v>4.013398878261742</v>
      </c>
      <c r="CR306" s="44">
        <v>-7.5301007265920719E-2</v>
      </c>
      <c r="CS306" s="44">
        <v>-0.15060201455501376</v>
      </c>
      <c r="CT306" s="44">
        <v>-0.69704815792909702</v>
      </c>
      <c r="CU306" s="44">
        <v>0.34706041174890118</v>
      </c>
      <c r="CV306" s="44">
        <v>-8.7136186783631899</v>
      </c>
      <c r="CW306" s="44">
        <v>-7.1522473001528741</v>
      </c>
      <c r="CX306" s="44">
        <v>-0.53188635826345787</v>
      </c>
      <c r="CY306" s="44">
        <v>0.79843766626795332</v>
      </c>
      <c r="CZ306" s="44">
        <v>-9.488077937562503E-2</v>
      </c>
      <c r="DA306" s="44">
        <v>-3.6685177991277629E-2</v>
      </c>
      <c r="DB306" s="44">
        <v>-1.9806889684369364</v>
      </c>
      <c r="DC306" s="44">
        <v>0.28433223958902804</v>
      </c>
      <c r="DD306" s="45">
        <v>3543</v>
      </c>
      <c r="DE306" s="45">
        <v>6386</v>
      </c>
      <c r="DF306" s="44">
        <v>2.2510822510822592</v>
      </c>
      <c r="DG306" s="44">
        <v>-5.0550104073743718</v>
      </c>
      <c r="DH306" s="45">
        <v>12340</v>
      </c>
      <c r="DI306" s="45">
        <v>23446</v>
      </c>
      <c r="DJ306" s="44">
        <v>8.991344285461933</v>
      </c>
      <c r="DK306" s="44">
        <v>7.7977011494252846</v>
      </c>
    </row>
    <row r="307" spans="1:115" x14ac:dyDescent="0.2">
      <c r="A307" s="42">
        <v>2024</v>
      </c>
      <c r="B307" s="42" t="s">
        <v>163</v>
      </c>
      <c r="C307" s="42" t="s">
        <v>174</v>
      </c>
      <c r="D307" s="43">
        <v>112.15187571850802</v>
      </c>
      <c r="E307" s="43">
        <v>92.049180327868854</v>
      </c>
      <c r="F307" s="43">
        <v>124.83521842924419</v>
      </c>
      <c r="G307" s="43">
        <v>113.59814057514993</v>
      </c>
      <c r="H307" s="43">
        <v>112.60217983651224</v>
      </c>
      <c r="I307" s="43">
        <v>118.5185185185185</v>
      </c>
      <c r="J307" s="43">
        <v>108.15968798955404</v>
      </c>
      <c r="K307" s="43">
        <v>115.70048743673426</v>
      </c>
      <c r="L307" s="43">
        <v>126.70743581655101</v>
      </c>
      <c r="M307" s="43">
        <v>124.49726932651485</v>
      </c>
      <c r="N307" s="43">
        <v>155.9912039108959</v>
      </c>
      <c r="O307" s="43">
        <v>125.68848353836282</v>
      </c>
      <c r="P307" s="43">
        <v>130.80926746546783</v>
      </c>
      <c r="Q307" s="43">
        <v>163.54465817370715</v>
      </c>
      <c r="R307" s="43">
        <v>105.35042850940009</v>
      </c>
      <c r="S307" s="43">
        <v>144.03294250016401</v>
      </c>
      <c r="T307" s="43">
        <v>177.05759932739761</v>
      </c>
      <c r="U307" s="43">
        <v>164.87407965585399</v>
      </c>
      <c r="V307" s="43">
        <v>213.7804148768216</v>
      </c>
      <c r="W307" s="43">
        <v>185.36991974629561</v>
      </c>
      <c r="X307" s="43">
        <v>170.61749270285591</v>
      </c>
      <c r="Y307" s="43">
        <v>226.1254698246434</v>
      </c>
      <c r="Z307" s="43">
        <v>122.09300344878416</v>
      </c>
      <c r="AA307" s="43">
        <v>202.05392142345048</v>
      </c>
      <c r="AB307" s="44">
        <v>3.8733518121406352</v>
      </c>
      <c r="AC307" s="44">
        <v>-19.67095851216023</v>
      </c>
      <c r="AD307" s="44">
        <v>-2.2443133948912064</v>
      </c>
      <c r="AE307" s="44">
        <v>4.5073286452596895</v>
      </c>
      <c r="AF307" s="44">
        <v>3.4165224786650628</v>
      </c>
      <c r="AG307" s="44">
        <v>-1.8404907975460238</v>
      </c>
      <c r="AH307" s="44">
        <v>28.008202685718064</v>
      </c>
      <c r="AI307" s="44">
        <v>5.4075312164751255</v>
      </c>
      <c r="AJ307" s="44">
        <v>-3.4372836426164399</v>
      </c>
      <c r="AK307" s="44">
        <v>-12.180553956944639</v>
      </c>
      <c r="AL307" s="44">
        <v>-27.701130629439508</v>
      </c>
      <c r="AM307" s="44">
        <v>5.649094715739178</v>
      </c>
      <c r="AN307" s="44">
        <v>-8.6562790680931876</v>
      </c>
      <c r="AO307" s="44">
        <v>1.2378463696394615</v>
      </c>
      <c r="AP307" s="44">
        <v>-2.7166230196842722</v>
      </c>
      <c r="AQ307" s="44">
        <v>11.244596594447053</v>
      </c>
      <c r="AR307" s="44">
        <v>-0.63696115030458245</v>
      </c>
      <c r="AS307" s="44">
        <v>-14.019433354859522</v>
      </c>
      <c r="AT307" s="44">
        <v>-26.450962261362442</v>
      </c>
      <c r="AU307" s="44">
        <v>10.472278798544954</v>
      </c>
      <c r="AV307" s="44">
        <v>-7.3508124072696246</v>
      </c>
      <c r="AW307" s="44">
        <v>5.0367230752948133</v>
      </c>
      <c r="AX307" s="44">
        <v>1.2328916660966804</v>
      </c>
      <c r="AY307" s="44">
        <v>18.854805527996056</v>
      </c>
      <c r="AZ307" s="44">
        <v>3.7241114321282298</v>
      </c>
      <c r="BA307" s="44">
        <v>-17.208182912154022</v>
      </c>
      <c r="BB307" s="44">
        <v>-1.855562725606974</v>
      </c>
      <c r="BC307" s="44">
        <v>5.1283713430271938</v>
      </c>
      <c r="BD307" s="44">
        <v>4.5093724211105357</v>
      </c>
      <c r="BE307" s="44">
        <v>-10.000000000000009</v>
      </c>
      <c r="BF307" s="44">
        <v>16.830033255470411</v>
      </c>
      <c r="BG307" s="44">
        <v>6.4707424156015048</v>
      </c>
      <c r="BH307" s="44">
        <v>-5.8985662396606191</v>
      </c>
      <c r="BI307" s="44">
        <v>-22.836095888236152</v>
      </c>
      <c r="BJ307" s="44">
        <v>-13.848370437329304</v>
      </c>
      <c r="BK307" s="44">
        <v>2.7477753693961215</v>
      </c>
      <c r="BL307" s="44">
        <v>-1.1499603841721218</v>
      </c>
      <c r="BM307" s="44">
        <v>-3.4680487625389667</v>
      </c>
      <c r="BN307" s="44">
        <v>-5.4872585935629825</v>
      </c>
      <c r="BO307" s="44">
        <v>11.381769180338752</v>
      </c>
      <c r="BP307" s="44">
        <v>-2.3492529818395891</v>
      </c>
      <c r="BQ307" s="44">
        <v>-23.220911663701248</v>
      </c>
      <c r="BR307" s="44">
        <v>-11.464701956459876</v>
      </c>
      <c r="BS307" s="44">
        <v>8.0598434251715432</v>
      </c>
      <c r="BT307" s="44">
        <v>1.455864731362233</v>
      </c>
      <c r="BU307" s="44">
        <v>0.76703201547170252</v>
      </c>
      <c r="BV307" s="44">
        <v>-1.1677842348691625</v>
      </c>
      <c r="BW307" s="44">
        <v>19.891141584331741</v>
      </c>
      <c r="BX307" s="44">
        <v>1.2902835297268627</v>
      </c>
      <c r="BY307" s="44">
        <v>-1.5605837442918067</v>
      </c>
      <c r="BZ307" s="44">
        <v>-0.12459996688941183</v>
      </c>
      <c r="CA307" s="44">
        <v>3.3680234626806698</v>
      </c>
      <c r="CB307" s="44">
        <v>-7.0935624729189961E-2</v>
      </c>
      <c r="CC307" s="44">
        <v>-1.7024549937728697E-2</v>
      </c>
      <c r="CD307" s="44">
        <v>-0.54625007539788839</v>
      </c>
      <c r="CE307" s="44">
        <v>0.2416540282922181</v>
      </c>
      <c r="CF307" s="44">
        <v>-3.8167008951579344</v>
      </c>
      <c r="CG307" s="44">
        <v>-2.9276617584047386</v>
      </c>
      <c r="CH307" s="44">
        <v>-2.4637072103861284</v>
      </c>
      <c r="CI307" s="44">
        <v>3.1266110909785825</v>
      </c>
      <c r="CJ307" s="44">
        <v>-1.0952311725756121</v>
      </c>
      <c r="CK307" s="44">
        <v>5.4864782061224207E-3</v>
      </c>
      <c r="CL307" s="44">
        <v>-0.70143265770871954</v>
      </c>
      <c r="CM307" s="44">
        <v>0.23923433473255964</v>
      </c>
      <c r="CN307" s="44">
        <v>1.7367228227755815</v>
      </c>
      <c r="CO307" s="44">
        <v>-1.3553037411502509</v>
      </c>
      <c r="CP307" s="44">
        <v>-0.12370391699177941</v>
      </c>
      <c r="CQ307" s="44">
        <v>3.7100255207920463</v>
      </c>
      <c r="CR307" s="44">
        <v>-5.9235303358681907E-2</v>
      </c>
      <c r="CS307" s="44">
        <v>-0.10425413393463433</v>
      </c>
      <c r="CT307" s="44">
        <v>-0.63867121931069559</v>
      </c>
      <c r="CU307" s="44">
        <v>0.30786561672957724</v>
      </c>
      <c r="CV307" s="44">
        <v>-7.0380303428693649</v>
      </c>
      <c r="CW307" s="44">
        <v>-5.7308259391472305</v>
      </c>
      <c r="CX307" s="44">
        <v>-1.1818747175255593</v>
      </c>
      <c r="CY307" s="44">
        <v>1.6097357498436864</v>
      </c>
      <c r="CZ307" s="44">
        <v>-0.43146277146293804</v>
      </c>
      <c r="DA307" s="44">
        <v>-2.2495929754830522E-2</v>
      </c>
      <c r="DB307" s="44">
        <v>-1.5502651485613625</v>
      </c>
      <c r="DC307" s="44">
        <v>0.26915841373886956</v>
      </c>
      <c r="DD307" s="45">
        <v>2996</v>
      </c>
      <c r="DE307" s="45">
        <v>9382</v>
      </c>
      <c r="DF307" s="44">
        <v>-21.19936875328774</v>
      </c>
      <c r="DG307" s="44">
        <v>-10.88525835866262</v>
      </c>
      <c r="DH307" s="45">
        <v>10927</v>
      </c>
      <c r="DI307" s="45">
        <v>34737</v>
      </c>
      <c r="DJ307" s="44">
        <v>-10.515109327655392</v>
      </c>
      <c r="DK307" s="44">
        <v>1.2131562674832841</v>
      </c>
    </row>
    <row r="308" spans="1:115" x14ac:dyDescent="0.2">
      <c r="A308" s="42">
        <v>2024</v>
      </c>
      <c r="B308" s="42" t="s">
        <v>164</v>
      </c>
      <c r="C308" s="42" t="s">
        <v>174</v>
      </c>
      <c r="D308" s="43">
        <v>112.56035005316743</v>
      </c>
      <c r="E308" s="43">
        <v>90.081967213114751</v>
      </c>
      <c r="F308" s="43">
        <v>125.83359033673156</v>
      </c>
      <c r="G308" s="43">
        <v>114.21648704651849</v>
      </c>
      <c r="H308" s="43">
        <v>113.48986716621251</v>
      </c>
      <c r="I308" s="43">
        <v>122.96296296296296</v>
      </c>
      <c r="J308" s="43">
        <v>107.75352789478335</v>
      </c>
      <c r="K308" s="43">
        <v>115.86236667469902</v>
      </c>
      <c r="L308" s="43">
        <v>113.81615436819348</v>
      </c>
      <c r="M308" s="43">
        <v>107.19229924822071</v>
      </c>
      <c r="N308" s="43">
        <v>184.01510535422528</v>
      </c>
      <c r="O308" s="43">
        <v>107.97142955017665</v>
      </c>
      <c r="P308" s="43">
        <v>125.62981127494055</v>
      </c>
      <c r="Q308" s="43">
        <v>138.71959357871378</v>
      </c>
      <c r="R308" s="43">
        <v>102.15737685138009</v>
      </c>
      <c r="S308" s="43">
        <v>129.28314773427985</v>
      </c>
      <c r="T308" s="43">
        <v>159.09426784817182</v>
      </c>
      <c r="U308" s="43">
        <v>141.36920753488417</v>
      </c>
      <c r="V308" s="43">
        <v>252.42316883810781</v>
      </c>
      <c r="W308" s="43">
        <v>160.21506703401849</v>
      </c>
      <c r="X308" s="43">
        <v>164.06510416762353</v>
      </c>
      <c r="Y308" s="43">
        <v>191.86655663032846</v>
      </c>
      <c r="Z308" s="43">
        <v>118.40222735019137</v>
      </c>
      <c r="AA308" s="43">
        <v>182.21279163604729</v>
      </c>
      <c r="AB308" s="44">
        <v>5.0694965507815049</v>
      </c>
      <c r="AC308" s="44">
        <v>-18.77309682187731</v>
      </c>
      <c r="AD308" s="44">
        <v>-1.2195121951949273</v>
      </c>
      <c r="AE308" s="44">
        <v>5.5591357319163759</v>
      </c>
      <c r="AF308" s="44">
        <v>7.1575012059816423</v>
      </c>
      <c r="AG308" s="44">
        <v>-1.1904761904761862</v>
      </c>
      <c r="AH308" s="44">
        <v>27.314152376340029</v>
      </c>
      <c r="AI308" s="44">
        <v>2.189225204643841</v>
      </c>
      <c r="AJ308" s="44">
        <v>-5.2402982005610337</v>
      </c>
      <c r="AK308" s="44">
        <v>-10.864266891261687</v>
      </c>
      <c r="AL308" s="44">
        <v>1.4030924039492909</v>
      </c>
      <c r="AM308" s="44">
        <v>-5.5215887518951456</v>
      </c>
      <c r="AN308" s="44">
        <v>3.7391696435666422</v>
      </c>
      <c r="AO308" s="44">
        <v>-5.5940341679009631</v>
      </c>
      <c r="AP308" s="44">
        <v>-8.7407926835746714</v>
      </c>
      <c r="AQ308" s="44">
        <v>5.4894121789575978</v>
      </c>
      <c r="AR308" s="44">
        <v>-3.9689808199871446</v>
      </c>
      <c r="AS308" s="44">
        <v>-13.166312812669268</v>
      </c>
      <c r="AT308" s="44">
        <v>2.0981479784024648</v>
      </c>
      <c r="AU308" s="44">
        <v>-3.1660581208561189</v>
      </c>
      <c r="AV308" s="44">
        <v>5.0767999071147596</v>
      </c>
      <c r="AW308" s="44">
        <v>-2.5472922739101622</v>
      </c>
      <c r="AX308" s="44">
        <v>-5.2974101472327622</v>
      </c>
      <c r="AY308" s="44">
        <v>11.957018604089509</v>
      </c>
      <c r="AZ308" s="44">
        <v>4.0592112942702485</v>
      </c>
      <c r="BA308" s="44">
        <v>-17.592592592592581</v>
      </c>
      <c r="BB308" s="44">
        <v>-1.695906928562485</v>
      </c>
      <c r="BC308" s="44">
        <v>5.2360316775358129</v>
      </c>
      <c r="BD308" s="44">
        <v>5.1602003615993208</v>
      </c>
      <c r="BE308" s="44">
        <v>-7.8796561604584596</v>
      </c>
      <c r="BF308" s="44">
        <v>19.4347217360868</v>
      </c>
      <c r="BG308" s="44">
        <v>5.3743784734556765</v>
      </c>
      <c r="BH308" s="44">
        <v>-5.7432031759380937</v>
      </c>
      <c r="BI308" s="44">
        <v>-20.266007277025967</v>
      </c>
      <c r="BJ308" s="44">
        <v>-10.438372436762201</v>
      </c>
      <c r="BK308" s="44">
        <v>0.69407592245394056</v>
      </c>
      <c r="BL308" s="44">
        <v>-1.4245503879872778E-2</v>
      </c>
      <c r="BM308" s="44">
        <v>-3.9737099537358267</v>
      </c>
      <c r="BN308" s="44">
        <v>-6.2754452338454891</v>
      </c>
      <c r="BO308" s="44">
        <v>9.9146109081626577</v>
      </c>
      <c r="BP308" s="44">
        <v>-2.7396568801527188</v>
      </c>
      <c r="BQ308" s="44">
        <v>-21.040035783888623</v>
      </c>
      <c r="BR308" s="44">
        <v>-8.3752732508335264</v>
      </c>
      <c r="BS308" s="44">
        <v>5.1949133469576303</v>
      </c>
      <c r="BT308" s="44">
        <v>2.305734122127423</v>
      </c>
      <c r="BU308" s="44">
        <v>-2.850238192587673E-2</v>
      </c>
      <c r="BV308" s="44">
        <v>-2.176945012836673</v>
      </c>
      <c r="BW308" s="44">
        <v>17.881331522822631</v>
      </c>
      <c r="BX308" s="44">
        <v>2.487972404133493</v>
      </c>
      <c r="BY308" s="44">
        <v>-1.4566401044151485</v>
      </c>
      <c r="BZ308" s="44">
        <v>-4.5130410616060913E-2</v>
      </c>
      <c r="CA308" s="44">
        <v>3.9140034301706197</v>
      </c>
      <c r="CB308" s="44">
        <v>0.4487483786296862</v>
      </c>
      <c r="CC308" s="44">
        <v>-1.1469607121379049E-2</v>
      </c>
      <c r="CD308" s="44">
        <v>-0.43418012762393698</v>
      </c>
      <c r="CE308" s="44">
        <v>7.2640845109712027E-2</v>
      </c>
      <c r="CF308" s="44">
        <v>-5.3589902244673171</v>
      </c>
      <c r="CG308" s="44">
        <v>-2.420502511996999</v>
      </c>
      <c r="CH308" s="44">
        <v>0.16652672850406686</v>
      </c>
      <c r="CI308" s="44">
        <v>-2.3315965404782388</v>
      </c>
      <c r="CJ308" s="44">
        <v>0.13274279519436938</v>
      </c>
      <c r="CK308" s="44">
        <v>-3.3575219294053826E-2</v>
      </c>
      <c r="CL308" s="44">
        <v>-1.0182117720248827</v>
      </c>
      <c r="CM308" s="44">
        <v>0.14562629562842061</v>
      </c>
      <c r="CN308" s="44">
        <v>1.904828130581131</v>
      </c>
      <c r="CO308" s="44">
        <v>-1.3804777512881916</v>
      </c>
      <c r="CP308" s="44">
        <v>-0.10418466267528775</v>
      </c>
      <c r="CQ308" s="44">
        <v>3.7364788670702609</v>
      </c>
      <c r="CR308" s="44">
        <v>7.2656723763403069E-2</v>
      </c>
      <c r="CS308" s="44">
        <v>-8.1204573605187347E-2</v>
      </c>
      <c r="CT308" s="44">
        <v>-0.58787148021028546</v>
      </c>
      <c r="CU308" s="44">
        <v>0.24943100752641956</v>
      </c>
      <c r="CV308" s="44">
        <v>-6.5633226256242754</v>
      </c>
      <c r="CW308" s="44">
        <v>-4.9514963322150241</v>
      </c>
      <c r="CX308" s="44">
        <v>-0.86442864554891941</v>
      </c>
      <c r="CY308" s="44">
        <v>0.76142775586610723</v>
      </c>
      <c r="CZ308" s="44">
        <v>-0.29904076083711573</v>
      </c>
      <c r="DA308" s="44">
        <v>-2.510426049703959E-2</v>
      </c>
      <c r="DB308" s="44">
        <v>-1.4250070105189152</v>
      </c>
      <c r="DC308" s="44">
        <v>0.24032662812663247</v>
      </c>
      <c r="DD308" s="45">
        <v>3224</v>
      </c>
      <c r="DE308" s="45">
        <v>13153</v>
      </c>
      <c r="DF308" s="44">
        <v>-1.8569254185692552</v>
      </c>
      <c r="DG308" s="44">
        <v>-8.738145225512195</v>
      </c>
      <c r="DH308" s="45">
        <v>12365</v>
      </c>
      <c r="DI308" s="45">
        <v>48151</v>
      </c>
      <c r="DJ308" s="44">
        <v>19.595705580810517</v>
      </c>
      <c r="DK308" s="44">
        <v>5.5033860045146765</v>
      </c>
    </row>
    <row r="309" spans="1:115" x14ac:dyDescent="0.2">
      <c r="A309" s="42">
        <v>2024</v>
      </c>
      <c r="B309" s="42" t="s">
        <v>165</v>
      </c>
      <c r="C309" s="42" t="s">
        <v>174</v>
      </c>
      <c r="D309" s="43">
        <v>113.73371244130625</v>
      </c>
      <c r="E309" s="43">
        <v>90.327868852459019</v>
      </c>
      <c r="F309" s="43">
        <v>125.18809125838948</v>
      </c>
      <c r="G309" s="43">
        <v>116.44648123581585</v>
      </c>
      <c r="H309" s="43">
        <v>113.77724795640324</v>
      </c>
      <c r="I309" s="43">
        <v>117.77777777777779</v>
      </c>
      <c r="J309" s="43">
        <v>107.14615087232811</v>
      </c>
      <c r="K309" s="43">
        <v>116.25087684612527</v>
      </c>
      <c r="L309" s="43">
        <v>126.65479774807751</v>
      </c>
      <c r="M309" s="43">
        <v>126.14466466168672</v>
      </c>
      <c r="N309" s="43">
        <v>175.41242080960836</v>
      </c>
      <c r="O309" s="43">
        <v>122.58985787455703</v>
      </c>
      <c r="P309" s="43">
        <v>130.78716863330604</v>
      </c>
      <c r="Q309" s="43">
        <v>152.47305181946723</v>
      </c>
      <c r="R309" s="43">
        <v>110.04092293290033</v>
      </c>
      <c r="S309" s="43">
        <v>138.87821175972809</v>
      </c>
      <c r="T309" s="43">
        <v>175.56085423022344</v>
      </c>
      <c r="U309" s="43">
        <v>165.41826111704302</v>
      </c>
      <c r="V309" s="43">
        <v>238.98348560785271</v>
      </c>
      <c r="W309" s="43">
        <v>179.39916128509762</v>
      </c>
      <c r="X309" s="43">
        <v>170.0701454783335</v>
      </c>
      <c r="Y309" s="43">
        <v>210.93154802087361</v>
      </c>
      <c r="Z309" s="43">
        <v>128.05431008285825</v>
      </c>
      <c r="AA309" s="43">
        <v>196.13619432241273</v>
      </c>
      <c r="AB309" s="44">
        <v>5.4054271624111472</v>
      </c>
      <c r="AC309" s="44">
        <v>-18.970588235294105</v>
      </c>
      <c r="AD309" s="44">
        <v>-2.4479393716592024</v>
      </c>
      <c r="AE309" s="44">
        <v>7.1316178072574843</v>
      </c>
      <c r="AF309" s="44">
        <v>7.7341718570478113</v>
      </c>
      <c r="AG309" s="44">
        <v>-5.9171597633135953</v>
      </c>
      <c r="AH309" s="44">
        <v>21.79465458088017</v>
      </c>
      <c r="AI309" s="44">
        <v>0.32597559844660395</v>
      </c>
      <c r="AJ309" s="44">
        <v>-0.66750257153020964</v>
      </c>
      <c r="AK309" s="44">
        <v>-5.1923571315160117</v>
      </c>
      <c r="AL309" s="44">
        <v>-11.219548152017445</v>
      </c>
      <c r="AM309" s="44">
        <v>3.6521565864338745</v>
      </c>
      <c r="AN309" s="44">
        <v>5.2339718350625786</v>
      </c>
      <c r="AO309" s="44">
        <v>4.8470571850835809</v>
      </c>
      <c r="AP309" s="44">
        <v>-12.81068455267701</v>
      </c>
      <c r="AQ309" s="44">
        <v>5.304159897302485</v>
      </c>
      <c r="AR309" s="44">
        <v>0.4653980903569499</v>
      </c>
      <c r="AS309" s="44">
        <v>-8.4265151363054454</v>
      </c>
      <c r="AT309" s="44">
        <v>-11.860544963916265</v>
      </c>
      <c r="AU309" s="44">
        <v>6.1796242427514469</v>
      </c>
      <c r="AV309" s="44">
        <v>5.9658847231664369</v>
      </c>
      <c r="AW309" s="44">
        <v>7.5260186510136773</v>
      </c>
      <c r="AX309" s="44">
        <v>-9.7093858923504524</v>
      </c>
      <c r="AY309" s="44">
        <v>11.48886878624924</v>
      </c>
      <c r="AZ309" s="44">
        <v>4.3292017098834679</v>
      </c>
      <c r="BA309" s="44">
        <v>-17.865463016889915</v>
      </c>
      <c r="BB309" s="44">
        <v>-1.8476907249617702</v>
      </c>
      <c r="BC309" s="44">
        <v>5.6164436801041662</v>
      </c>
      <c r="BD309" s="44">
        <v>5.6668452062131447</v>
      </c>
      <c r="BE309" s="44">
        <v>-7.4971164936562857</v>
      </c>
      <c r="BF309" s="44">
        <v>19.919066702598375</v>
      </c>
      <c r="BG309" s="44">
        <v>4.3272481408179519</v>
      </c>
      <c r="BH309" s="44">
        <v>-4.7262759409439248</v>
      </c>
      <c r="BI309" s="44">
        <v>-17.372881208621237</v>
      </c>
      <c r="BJ309" s="44">
        <v>-10.591308153505818</v>
      </c>
      <c r="BK309" s="44">
        <v>1.2989054409529688</v>
      </c>
      <c r="BL309" s="44">
        <v>0.99605279188743623</v>
      </c>
      <c r="BM309" s="44">
        <v>-2.2929788794143424</v>
      </c>
      <c r="BN309" s="44">
        <v>-7.677483578689726</v>
      </c>
      <c r="BO309" s="44">
        <v>8.9403238834033552</v>
      </c>
      <c r="BP309" s="44">
        <v>-2.0899823428545017</v>
      </c>
      <c r="BQ309" s="44">
        <v>-18.593255090444384</v>
      </c>
      <c r="BR309" s="44">
        <v>-9.0719083166114984</v>
      </c>
      <c r="BS309" s="44">
        <v>5.3984877630765871</v>
      </c>
      <c r="BT309" s="44">
        <v>3.0171450143043899</v>
      </c>
      <c r="BU309" s="44">
        <v>1.4295277416929375</v>
      </c>
      <c r="BV309" s="44">
        <v>-3.811794889810205</v>
      </c>
      <c r="BW309" s="44">
        <v>16.507235257074871</v>
      </c>
      <c r="BX309" s="44">
        <v>3.7673065254104325</v>
      </c>
      <c r="BY309" s="44">
        <v>-1.4710653554443727</v>
      </c>
      <c r="BZ309" s="44">
        <v>-0.16956668401788758</v>
      </c>
      <c r="CA309" s="44">
        <v>5.4601897713465766</v>
      </c>
      <c r="CB309" s="44">
        <v>0.6899182481188173</v>
      </c>
      <c r="CC309" s="44">
        <v>-5.7018037032727627E-2</v>
      </c>
      <c r="CD309" s="44">
        <v>-0.66471995430321573</v>
      </c>
      <c r="CE309" s="44">
        <v>-2.0431463256757973E-2</v>
      </c>
      <c r="CF309" s="44">
        <v>-0.6890552271622955</v>
      </c>
      <c r="CG309" s="44">
        <v>-1.2075102670097975</v>
      </c>
      <c r="CH309" s="44">
        <v>-0.91733463360925638</v>
      </c>
      <c r="CI309" s="44">
        <v>2.2880810139229499</v>
      </c>
      <c r="CJ309" s="44">
        <v>-0.13694783229945959</v>
      </c>
      <c r="CK309" s="44">
        <v>2.5977246206425619E-2</v>
      </c>
      <c r="CL309" s="44">
        <v>-0.86624339197502853</v>
      </c>
      <c r="CM309" s="44">
        <v>0.12492263760187107</v>
      </c>
      <c r="CN309" s="44">
        <v>2.3144927156504118</v>
      </c>
      <c r="CO309" s="44">
        <v>-1.3985870423711217</v>
      </c>
      <c r="CP309" s="44">
        <v>-0.1147772080848401</v>
      </c>
      <c r="CQ309" s="44">
        <v>4.0810644513687642</v>
      </c>
      <c r="CR309" s="44">
        <v>0.2297732990871173</v>
      </c>
      <c r="CS309" s="44">
        <v>-7.6369463601356796E-2</v>
      </c>
      <c r="CT309" s="44">
        <v>-0.60209435071965567</v>
      </c>
      <c r="CU309" s="44">
        <v>0.19548302997150452</v>
      </c>
      <c r="CV309" s="44">
        <v>-5.5871630458085555</v>
      </c>
      <c r="CW309" s="44">
        <v>-4.2060686467039838</v>
      </c>
      <c r="CX309" s="44">
        <v>-0.8780805964820757</v>
      </c>
      <c r="CY309" s="44">
        <v>1.0653844439818287</v>
      </c>
      <c r="CZ309" s="44">
        <v>-0.45469716528667997</v>
      </c>
      <c r="DA309" s="44">
        <v>-1.4933931694735759E-2</v>
      </c>
      <c r="DB309" s="44">
        <v>-1.31611684138883</v>
      </c>
      <c r="DC309" s="44">
        <v>0.21734969176592084</v>
      </c>
      <c r="DD309" s="45">
        <v>3034</v>
      </c>
      <c r="DE309" s="45">
        <v>16187</v>
      </c>
      <c r="DF309" s="44">
        <v>-15.815760266370704</v>
      </c>
      <c r="DG309" s="44">
        <v>-10.20267554687948</v>
      </c>
      <c r="DH309" s="45">
        <v>12138</v>
      </c>
      <c r="DI309" s="45">
        <v>60289</v>
      </c>
      <c r="DJ309" s="44">
        <v>9.1546762589928008</v>
      </c>
      <c r="DK309" s="44">
        <v>6.2360158787441389</v>
      </c>
    </row>
    <row r="310" spans="1:115" x14ac:dyDescent="0.2">
      <c r="A310" s="42">
        <v>2024</v>
      </c>
      <c r="B310" s="42" t="s">
        <v>166</v>
      </c>
      <c r="C310" s="42" t="s">
        <v>174</v>
      </c>
      <c r="D310" s="43">
        <v>114.38550702711925</v>
      </c>
      <c r="E310" s="43">
        <v>90.163934426229503</v>
      </c>
      <c r="F310" s="43">
        <v>124.75775853949476</v>
      </c>
      <c r="G310" s="43">
        <v>117.08324653824647</v>
      </c>
      <c r="H310" s="43">
        <v>114.98424727520435</v>
      </c>
      <c r="I310" s="43">
        <v>119.25925925925927</v>
      </c>
      <c r="J310" s="43">
        <v>108.64037287235604</v>
      </c>
      <c r="K310" s="43">
        <v>115.71127938589738</v>
      </c>
      <c r="L310" s="43">
        <v>129.5217130647427</v>
      </c>
      <c r="M310" s="43">
        <v>125.43178856672981</v>
      </c>
      <c r="N310" s="43">
        <v>164.68082601888958</v>
      </c>
      <c r="O310" s="43">
        <v>124.38439059361582</v>
      </c>
      <c r="P310" s="43">
        <v>129.02302622210701</v>
      </c>
      <c r="Q310" s="43">
        <v>162.17934072717031</v>
      </c>
      <c r="R310" s="43">
        <v>146.91740479129015</v>
      </c>
      <c r="S310" s="43">
        <v>142.29557567967271</v>
      </c>
      <c r="T310" s="43">
        <v>179.06242834977598</v>
      </c>
      <c r="U310" s="43">
        <v>164.52356445277169</v>
      </c>
      <c r="V310" s="43">
        <v>224.00069662776767</v>
      </c>
      <c r="W310" s="43">
        <v>182.22569619555111</v>
      </c>
      <c r="X310" s="43">
        <v>166.84223837773374</v>
      </c>
      <c r="Y310" s="43">
        <v>224.15603071148436</v>
      </c>
      <c r="Z310" s="43">
        <v>170.66078908564864</v>
      </c>
      <c r="AA310" s="43">
        <v>201.83080202716565</v>
      </c>
      <c r="AB310" s="44">
        <v>6.359362624251097</v>
      </c>
      <c r="AC310" s="44">
        <v>-18.639053254437876</v>
      </c>
      <c r="AD310" s="44">
        <v>-3.8377338463634447</v>
      </c>
      <c r="AE310" s="44">
        <v>7.9919425298514701</v>
      </c>
      <c r="AF310" s="44">
        <v>10.905787058424954</v>
      </c>
      <c r="AG310" s="44">
        <v>-1.2269938650306789</v>
      </c>
      <c r="AH310" s="44">
        <v>20.886889460154201</v>
      </c>
      <c r="AI310" s="44">
        <v>1.323001323199513</v>
      </c>
      <c r="AJ310" s="44">
        <v>-0.56652072116897267</v>
      </c>
      <c r="AK310" s="44">
        <v>-8.0872391912101058</v>
      </c>
      <c r="AL310" s="44">
        <v>-14.857839520564708</v>
      </c>
      <c r="AM310" s="44">
        <v>4.001453955779577</v>
      </c>
      <c r="AN310" s="44">
        <v>6.8558123313109398</v>
      </c>
      <c r="AO310" s="44">
        <v>-10.572527158366906</v>
      </c>
      <c r="AP310" s="44">
        <v>-2.4146491850229435</v>
      </c>
      <c r="AQ310" s="44">
        <v>11.875149707378817</v>
      </c>
      <c r="AR310" s="44">
        <v>0.54836435189971056</v>
      </c>
      <c r="AS310" s="44">
        <v>-10.870659620239632</v>
      </c>
      <c r="AT310" s="44">
        <v>-15.764526212834317</v>
      </c>
      <c r="AU310" s="44">
        <v>6.7485114064911755</v>
      </c>
      <c r="AV310" s="44">
        <v>6.359473471651067</v>
      </c>
      <c r="AW310" s="44">
        <v>-9.2225763509143572</v>
      </c>
      <c r="AX310" s="44">
        <v>0.56582619377185672</v>
      </c>
      <c r="AY310" s="44">
        <v>18.478954117221647</v>
      </c>
      <c r="AZ310" s="44">
        <v>4.6674142993355927</v>
      </c>
      <c r="BA310" s="44">
        <v>-17.992700729926991</v>
      </c>
      <c r="BB310" s="44">
        <v>-2.1849353569122432</v>
      </c>
      <c r="BC310" s="44">
        <v>6.0126454182621858</v>
      </c>
      <c r="BD310" s="44">
        <v>6.5152444650596442</v>
      </c>
      <c r="BE310" s="44">
        <v>-6.5048543689320448</v>
      </c>
      <c r="BF310" s="44">
        <v>20.086812168076374</v>
      </c>
      <c r="BG310" s="44">
        <v>3.8173448604031046</v>
      </c>
      <c r="BH310" s="44">
        <v>-4.019519251291948</v>
      </c>
      <c r="BI310" s="44">
        <v>-15.845581905341167</v>
      </c>
      <c r="BJ310" s="44">
        <v>-11.277492346233819</v>
      </c>
      <c r="BK310" s="44">
        <v>1.7619520208444817</v>
      </c>
      <c r="BL310" s="44">
        <v>1.9192998744577361</v>
      </c>
      <c r="BM310" s="44">
        <v>-3.8826217732211621</v>
      </c>
      <c r="BN310" s="44">
        <v>-6.6050869212357144</v>
      </c>
      <c r="BO310" s="44">
        <v>9.4371898373781136</v>
      </c>
      <c r="BP310" s="44">
        <v>-1.6382761583748184</v>
      </c>
      <c r="BQ310" s="44">
        <v>-17.315703838179132</v>
      </c>
      <c r="BR310" s="44">
        <v>-10.168838474755526</v>
      </c>
      <c r="BS310" s="44">
        <v>5.6317495475696422</v>
      </c>
      <c r="BT310" s="44">
        <v>3.5507277745784105</v>
      </c>
      <c r="BU310" s="44">
        <v>-0.65250903187864528</v>
      </c>
      <c r="BV310" s="44">
        <v>-2.9093004859281568</v>
      </c>
      <c r="BW310" s="44">
        <v>16.846934337449106</v>
      </c>
      <c r="BX310" s="44">
        <v>4.3030776877380958</v>
      </c>
      <c r="BY310" s="44">
        <v>-1.458223391630906</v>
      </c>
      <c r="BZ310" s="44">
        <v>-0.27051100593174082</v>
      </c>
      <c r="CA310" s="44">
        <v>5.7428268276287762</v>
      </c>
      <c r="CB310" s="44">
        <v>0.95928225078611351</v>
      </c>
      <c r="CC310" s="44">
        <v>-1.1437046208870007E-2</v>
      </c>
      <c r="CD310" s="44">
        <v>-0.70079578301971357</v>
      </c>
      <c r="CE310" s="44">
        <v>4.1935836114437144E-2</v>
      </c>
      <c r="CF310" s="44">
        <v>7.0315640461090206E-2</v>
      </c>
      <c r="CG310" s="44">
        <v>-1.8208688861382532</v>
      </c>
      <c r="CH310" s="44">
        <v>-1.1655152240972277</v>
      </c>
      <c r="CI310" s="44">
        <v>2.6337581400280046</v>
      </c>
      <c r="CJ310" s="44">
        <v>0.11516167521913352</v>
      </c>
      <c r="CK310" s="44">
        <v>-7.3317453413167796E-2</v>
      </c>
      <c r="CL310" s="44">
        <v>7.5931811441018154E-2</v>
      </c>
      <c r="CM310" s="44">
        <v>0.30516557742158268</v>
      </c>
      <c r="CN310" s="44">
        <v>2.6606195844748548</v>
      </c>
      <c r="CO310" s="44">
        <v>-1.409288692104284</v>
      </c>
      <c r="CP310" s="44">
        <v>-0.14073868177120605</v>
      </c>
      <c r="CQ310" s="44">
        <v>4.3177296265178633</v>
      </c>
      <c r="CR310" s="44">
        <v>0.3512127464980806</v>
      </c>
      <c r="CS310" s="44">
        <v>-6.5614655705259942E-2</v>
      </c>
      <c r="CT310" s="44">
        <v>-0.56273999948003872</v>
      </c>
      <c r="CU310" s="44">
        <v>0.17005924051969942</v>
      </c>
      <c r="CV310" s="44">
        <v>-4.6331446270076917</v>
      </c>
      <c r="CW310" s="44">
        <v>-3.8029176204953905</v>
      </c>
      <c r="CX310" s="44">
        <v>-0.92679094797184247</v>
      </c>
      <c r="CY310" s="44">
        <v>1.3260336172986937</v>
      </c>
      <c r="CZ310" s="44">
        <v>-0.3581825903440396</v>
      </c>
      <c r="DA310" s="44">
        <v>-2.4823699228767229E-2</v>
      </c>
      <c r="DB310" s="44">
        <v>-1.0786935484302784</v>
      </c>
      <c r="DC310" s="44">
        <v>0.23223016216393294</v>
      </c>
      <c r="DD310" s="45">
        <v>3336</v>
      </c>
      <c r="DE310" s="45">
        <v>19523</v>
      </c>
      <c r="DF310" s="44">
        <v>9.7729516288252771</v>
      </c>
      <c r="DG310" s="44">
        <v>-7.2350410637465838</v>
      </c>
      <c r="DH310" s="45">
        <v>11208</v>
      </c>
      <c r="DI310" s="45">
        <v>71497</v>
      </c>
      <c r="DJ310" s="44">
        <v>-1.4854531071459953</v>
      </c>
      <c r="DK310" s="44">
        <v>4.9208796802251653</v>
      </c>
    </row>
    <row r="311" spans="1:115" x14ac:dyDescent="0.2">
      <c r="A311" s="42">
        <v>2024</v>
      </c>
      <c r="B311" s="42" t="s">
        <v>167</v>
      </c>
      <c r="C311" s="42" t="s">
        <v>174</v>
      </c>
      <c r="D311" s="43">
        <v>114.09617542166401</v>
      </c>
      <c r="E311" s="43">
        <v>87.950819672131146</v>
      </c>
      <c r="F311" s="43">
        <v>123.32044725821218</v>
      </c>
      <c r="G311" s="43">
        <v>117.42531054368442</v>
      </c>
      <c r="H311" s="43">
        <v>113.34936989100814</v>
      </c>
      <c r="I311" s="43">
        <v>127.40740740740742</v>
      </c>
      <c r="J311" s="43">
        <v>108.20253974267206</v>
      </c>
      <c r="K311" s="43">
        <v>116.01345396350067</v>
      </c>
      <c r="L311" s="43">
        <v>122.11164892175756</v>
      </c>
      <c r="M311" s="43">
        <v>87.648268631075055</v>
      </c>
      <c r="N311" s="43">
        <v>199.6797110775766</v>
      </c>
      <c r="O311" s="43">
        <v>122.77074716820377</v>
      </c>
      <c r="P311" s="43">
        <v>138.56504152043127</v>
      </c>
      <c r="Q311" s="43">
        <v>163.95117710623893</v>
      </c>
      <c r="R311" s="43">
        <v>134.74968793678818</v>
      </c>
      <c r="S311" s="43">
        <v>140.07604320556462</v>
      </c>
      <c r="T311" s="43">
        <v>170.26199132619325</v>
      </c>
      <c r="U311" s="43">
        <v>116.48511000447547</v>
      </c>
      <c r="V311" s="43">
        <v>270.68879643225443</v>
      </c>
      <c r="W311" s="43">
        <v>180.81352830188035</v>
      </c>
      <c r="X311" s="43">
        <v>179.50688792478726</v>
      </c>
      <c r="Y311" s="43">
        <v>227.35472590575222</v>
      </c>
      <c r="Z311" s="43">
        <v>156.78354504045132</v>
      </c>
      <c r="AA311" s="43">
        <v>198.80494617437768</v>
      </c>
      <c r="AB311" s="44">
        <v>6.2275871512620595</v>
      </c>
      <c r="AC311" s="44">
        <v>-19.985085756897835</v>
      </c>
      <c r="AD311" s="44">
        <v>-5.7862379591483215</v>
      </c>
      <c r="AE311" s="44">
        <v>7.8181247131018816</v>
      </c>
      <c r="AF311" s="44">
        <v>10.437731387860506</v>
      </c>
      <c r="AG311" s="44">
        <v>6.1728395061728447</v>
      </c>
      <c r="AH311" s="44">
        <v>22.644816590289942</v>
      </c>
      <c r="AI311" s="44">
        <v>3.0186871106754998</v>
      </c>
      <c r="AJ311" s="44">
        <v>-3.3394342591808179</v>
      </c>
      <c r="AK311" s="44">
        <v>-16.857697829115558</v>
      </c>
      <c r="AL311" s="44">
        <v>1.9808919274022285</v>
      </c>
      <c r="AM311" s="44">
        <v>-2.1672946751775668</v>
      </c>
      <c r="AN311" s="44">
        <v>13.924140938054496</v>
      </c>
      <c r="AO311" s="44">
        <v>-6.1287684140075349</v>
      </c>
      <c r="AP311" s="44">
        <v>-5.5865123666478889</v>
      </c>
      <c r="AQ311" s="44">
        <v>2.3741705617644993</v>
      </c>
      <c r="AR311" s="44">
        <v>-2.123279251010779</v>
      </c>
      <c r="AS311" s="44">
        <v>-18.83335755645539</v>
      </c>
      <c r="AT311" s="44">
        <v>0.24755021283686673</v>
      </c>
      <c r="AU311" s="44">
        <v>0.4215515787511448</v>
      </c>
      <c r="AV311" s="44">
        <v>13.580591585520185</v>
      </c>
      <c r="AW311" s="44">
        <v>-4.4871003021543672</v>
      </c>
      <c r="AX311" s="44">
        <v>-3.0500636301128647</v>
      </c>
      <c r="AY311" s="44">
        <v>8.0867133880691888</v>
      </c>
      <c r="AZ311" s="44">
        <v>4.8899660051150873</v>
      </c>
      <c r="BA311" s="44">
        <v>-18.272147264930428</v>
      </c>
      <c r="BB311" s="44">
        <v>-2.7107725245566927</v>
      </c>
      <c r="BC311" s="44">
        <v>6.2717335154643949</v>
      </c>
      <c r="BD311" s="44">
        <v>7.0571951754197171</v>
      </c>
      <c r="BE311" s="44">
        <v>-4.7818791946308785</v>
      </c>
      <c r="BF311" s="44">
        <v>20.458767714298844</v>
      </c>
      <c r="BG311" s="44">
        <v>3.7028386141003233</v>
      </c>
      <c r="BH311" s="44">
        <v>-3.9233093213497106</v>
      </c>
      <c r="BI311" s="44">
        <v>-15.959681929235058</v>
      </c>
      <c r="BJ311" s="44">
        <v>-9.4211239326416614</v>
      </c>
      <c r="BK311" s="44">
        <v>1.1632031583634905</v>
      </c>
      <c r="BL311" s="44">
        <v>3.5636272204233599</v>
      </c>
      <c r="BM311" s="44">
        <v>-4.233135221469575</v>
      </c>
      <c r="BN311" s="44">
        <v>-6.440182932138927</v>
      </c>
      <c r="BO311" s="44">
        <v>8.3490138713087081</v>
      </c>
      <c r="BP311" s="44">
        <v>-1.7077655294892358</v>
      </c>
      <c r="BQ311" s="44">
        <v>-17.4886561319903</v>
      </c>
      <c r="BR311" s="44">
        <v>-8.6826135623461749</v>
      </c>
      <c r="BS311" s="44">
        <v>4.8285846303893543</v>
      </c>
      <c r="BT311" s="44">
        <v>4.9404298251876533</v>
      </c>
      <c r="BU311" s="44">
        <v>-1.2604651534457445</v>
      </c>
      <c r="BV311" s="44">
        <v>-2.9324140251760777</v>
      </c>
      <c r="BW311" s="44">
        <v>15.47295145674401</v>
      </c>
      <c r="BX311" s="44">
        <v>4.1512158725278692</v>
      </c>
      <c r="BY311" s="44">
        <v>-1.5618970900452545</v>
      </c>
      <c r="BZ311" s="44">
        <v>-0.42063512960978094</v>
      </c>
      <c r="CA311" s="44">
        <v>5.6125313015911908</v>
      </c>
      <c r="CB311" s="44">
        <v>1.0617658179485663</v>
      </c>
      <c r="CC311" s="44">
        <v>5.7212347620705109E-2</v>
      </c>
      <c r="CD311" s="44">
        <v>-0.69835975288683183</v>
      </c>
      <c r="CE311" s="44">
        <v>0.10059837790927408</v>
      </c>
      <c r="CF311" s="44">
        <v>1.4683215063441639</v>
      </c>
      <c r="CG311" s="44">
        <v>1.2628927475155087</v>
      </c>
      <c r="CH311" s="44">
        <v>0.15742252180444422</v>
      </c>
      <c r="CI311" s="44">
        <v>-0.7582559868487454</v>
      </c>
      <c r="CJ311" s="44">
        <v>0.59677889751109103</v>
      </c>
      <c r="CK311" s="44">
        <v>-4.1961875989175147E-2</v>
      </c>
      <c r="CL311" s="44">
        <v>0.19813151439171095</v>
      </c>
      <c r="CM311" s="44">
        <v>5.3313687959329316E-2</v>
      </c>
      <c r="CN311" s="44">
        <v>2.8584885344432158</v>
      </c>
      <c r="CO311" s="44">
        <v>-1.431050547046401</v>
      </c>
      <c r="CP311" s="44">
        <v>-0.17981638481664461</v>
      </c>
      <c r="CQ311" s="44">
        <v>4.5023051826305762</v>
      </c>
      <c r="CR311" s="44">
        <v>0.45248649540197128</v>
      </c>
      <c r="CS311" s="44">
        <v>-4.8109391610106807E-2</v>
      </c>
      <c r="CT311" s="44">
        <v>-0.59748760547068014</v>
      </c>
      <c r="CU311" s="44">
        <v>0.1601607853545006</v>
      </c>
      <c r="CV311" s="44">
        <v>-3.7844087444441845</v>
      </c>
      <c r="CW311" s="44">
        <v>-3.0889112737392708</v>
      </c>
      <c r="CX311" s="44">
        <v>-0.7739641253889179</v>
      </c>
      <c r="CY311" s="44">
        <v>1.0320605667310179</v>
      </c>
      <c r="CZ311" s="44">
        <v>-0.2236198537341848</v>
      </c>
      <c r="DA311" s="44">
        <v>-2.7235540905084996E-2</v>
      </c>
      <c r="DB311" s="44">
        <v>-0.90974143641164307</v>
      </c>
      <c r="DC311" s="44">
        <v>0.20700291900389914</v>
      </c>
      <c r="DD311" s="45">
        <v>3260</v>
      </c>
      <c r="DE311" s="45">
        <v>22783</v>
      </c>
      <c r="DF311" s="44">
        <v>16.887773395482242</v>
      </c>
      <c r="DG311" s="44">
        <v>-4.3407184340718441</v>
      </c>
      <c r="DH311" s="45">
        <v>13529</v>
      </c>
      <c r="DI311" s="45">
        <v>85026</v>
      </c>
      <c r="DJ311" s="44">
        <v>22.500905469032961</v>
      </c>
      <c r="DK311" s="44">
        <v>7.4151154276024256</v>
      </c>
    </row>
    <row r="312" spans="1:115" x14ac:dyDescent="0.2">
      <c r="A312" s="42">
        <v>2024</v>
      </c>
      <c r="B312" s="42" t="s">
        <v>168</v>
      </c>
      <c r="C312" s="42" t="s">
        <v>174</v>
      </c>
      <c r="D312" s="43">
        <v>113.24282380196584</v>
      </c>
      <c r="E312" s="43">
        <v>84.672131147540981</v>
      </c>
      <c r="F312" s="43">
        <v>123.4882770184287</v>
      </c>
      <c r="G312" s="43">
        <v>116.22808652465162</v>
      </c>
      <c r="H312" s="43">
        <v>114.34881641689371</v>
      </c>
      <c r="I312" s="43">
        <v>121.48148148148148</v>
      </c>
      <c r="J312" s="43">
        <v>107.25980117407587</v>
      </c>
      <c r="K312" s="43">
        <v>116.14295735397609</v>
      </c>
      <c r="L312" s="43">
        <v>124.91397059252974</v>
      </c>
      <c r="M312" s="43">
        <v>107.38368299745787</v>
      </c>
      <c r="N312" s="43">
        <v>196.09791299663192</v>
      </c>
      <c r="O312" s="43">
        <v>122.38234472670972</v>
      </c>
      <c r="P312" s="43">
        <v>136.69904957836522</v>
      </c>
      <c r="Q312" s="43">
        <v>185.52400241731181</v>
      </c>
      <c r="R312" s="43">
        <v>119.57576730002705</v>
      </c>
      <c r="S312" s="43">
        <v>139.49539934680678</v>
      </c>
      <c r="T312" s="43">
        <v>173.60419418193592</v>
      </c>
      <c r="U312" s="43">
        <v>141.84027290309947</v>
      </c>
      <c r="V312" s="43">
        <v>265.41708959808273</v>
      </c>
      <c r="W312" s="43">
        <v>179.81918045679407</v>
      </c>
      <c r="X312" s="43">
        <v>176.3559868251115</v>
      </c>
      <c r="Y312" s="43">
        <v>255.62081999874229</v>
      </c>
      <c r="Z312" s="43">
        <v>138.75162272616839</v>
      </c>
      <c r="AA312" s="43">
        <v>197.99618493642862</v>
      </c>
      <c r="AB312" s="44">
        <v>5.6818472543899823</v>
      </c>
      <c r="AC312" s="44">
        <v>-23.082650781831727</v>
      </c>
      <c r="AD312" s="44">
        <v>-3.7370010065396753</v>
      </c>
      <c r="AE312" s="44">
        <v>7.584392810170959</v>
      </c>
      <c r="AF312" s="44">
        <v>11.888395925763939</v>
      </c>
      <c r="AG312" s="44">
        <v>-4.6511627906976827</v>
      </c>
      <c r="AH312" s="44">
        <v>19.427445285758726</v>
      </c>
      <c r="AI312" s="44">
        <v>-1.302274394834857</v>
      </c>
      <c r="AJ312" s="44">
        <v>3.2138904856126915</v>
      </c>
      <c r="AK312" s="44">
        <v>-9.357420065637756</v>
      </c>
      <c r="AL312" s="44">
        <v>6.8573038298691324</v>
      </c>
      <c r="AM312" s="44">
        <v>7.1108425892094873</v>
      </c>
      <c r="AN312" s="44">
        <v>16.771150766003217</v>
      </c>
      <c r="AO312" s="44">
        <v>2.5412175274776683</v>
      </c>
      <c r="AP312" s="44">
        <v>-7.3775825117441851</v>
      </c>
      <c r="AQ312" s="44">
        <v>8.3246410318366557</v>
      </c>
      <c r="AR312" s="44">
        <v>3.403009453470851</v>
      </c>
      <c r="AS312" s="44">
        <v>-12.078339264564208</v>
      </c>
      <c r="AT312" s="44">
        <v>5.2091784544336939</v>
      </c>
      <c r="AU312" s="44">
        <v>8.0631874115591806</v>
      </c>
      <c r="AV312" s="44">
        <v>15.563413088186785</v>
      </c>
      <c r="AW312" s="44">
        <v>3.6312132826584742</v>
      </c>
      <c r="AX312" s="44">
        <v>-5.2561664169716078</v>
      </c>
      <c r="AY312" s="44">
        <v>13.830782437490384</v>
      </c>
      <c r="AZ312" s="44">
        <v>4.9886191425084547</v>
      </c>
      <c r="BA312" s="44">
        <v>-18.864636830520897</v>
      </c>
      <c r="BB312" s="44">
        <v>-2.8392412452304838</v>
      </c>
      <c r="BC312" s="44">
        <v>6.4353025083840665</v>
      </c>
      <c r="BD312" s="44">
        <v>7.6414709349777565</v>
      </c>
      <c r="BE312" s="44">
        <v>-4.7653958944281483</v>
      </c>
      <c r="BF312" s="44">
        <v>20.325790402824563</v>
      </c>
      <c r="BG312" s="44">
        <v>3.0506894822324826</v>
      </c>
      <c r="BH312" s="44">
        <v>-3.0714798169932611</v>
      </c>
      <c r="BI312" s="44">
        <v>-15.217297656895978</v>
      </c>
      <c r="BJ312" s="44">
        <v>-7.5327437894863518</v>
      </c>
      <c r="BK312" s="44">
        <v>1.8878542619646055</v>
      </c>
      <c r="BL312" s="44">
        <v>5.1020048511029481</v>
      </c>
      <c r="BM312" s="44">
        <v>-3.2904271119772233</v>
      </c>
      <c r="BN312" s="44">
        <v>-6.559924122880334</v>
      </c>
      <c r="BO312" s="44">
        <v>8.3459273551868449</v>
      </c>
      <c r="BP312" s="44">
        <v>-1.0868966789918</v>
      </c>
      <c r="BQ312" s="44">
        <v>-16.874275045513365</v>
      </c>
      <c r="BR312" s="44">
        <v>-7.048592659662134</v>
      </c>
      <c r="BS312" s="44">
        <v>5.2319357168419289</v>
      </c>
      <c r="BT312" s="44">
        <v>6.193957369729719</v>
      </c>
      <c r="BU312" s="44">
        <v>-0.57020505628652129</v>
      </c>
      <c r="BV312" s="44">
        <v>-3.2332257763708849</v>
      </c>
      <c r="BW312" s="44">
        <v>15.260840901166439</v>
      </c>
      <c r="BX312" s="44">
        <v>3.4881151123413918</v>
      </c>
      <c r="BY312" s="44">
        <v>-1.884090778482203</v>
      </c>
      <c r="BZ312" s="44">
        <v>-0.26591898389438873</v>
      </c>
      <c r="CA312" s="44">
        <v>5.5406013014636164</v>
      </c>
      <c r="CB312" s="44">
        <v>1.1095519402327638</v>
      </c>
      <c r="CC312" s="44">
        <v>-4.5813757531482133E-2</v>
      </c>
      <c r="CD312" s="44">
        <v>-0.86122474844490238</v>
      </c>
      <c r="CE312" s="44">
        <v>-0.10498986100201237</v>
      </c>
      <c r="CF312" s="44">
        <v>7.4656356957359149</v>
      </c>
      <c r="CG312" s="44">
        <v>2.3161219864908915</v>
      </c>
      <c r="CH312" s="44">
        <v>0.5682555128598612</v>
      </c>
      <c r="CI312" s="44">
        <v>3.5574836535507406</v>
      </c>
      <c r="CJ312" s="44">
        <v>0.89977581801674222</v>
      </c>
      <c r="CK312" s="44">
        <v>1.6595077311481177E-2</v>
      </c>
      <c r="CL312" s="44">
        <v>-8.6903026815980056E-2</v>
      </c>
      <c r="CM312" s="44">
        <v>0.19430667432217777</v>
      </c>
      <c r="CN312" s="44">
        <v>2.9328204687594233</v>
      </c>
      <c r="CO312" s="44">
        <v>-1.4854182976414554</v>
      </c>
      <c r="CP312" s="44">
        <v>-0.18457713800741651</v>
      </c>
      <c r="CQ312" s="44">
        <v>4.6244692490872099</v>
      </c>
      <c r="CR312" s="44">
        <v>0.51580984073776448</v>
      </c>
      <c r="CS312" s="44">
        <v>-4.7755770605555227E-2</v>
      </c>
      <c r="CT312" s="44">
        <v>-0.61664035236181625</v>
      </c>
      <c r="CU312" s="44">
        <v>0.1269329375506919</v>
      </c>
      <c r="CV312" s="44">
        <v>-2.4158179652976863</v>
      </c>
      <c r="CW312" s="44">
        <v>-2.4411663549888494</v>
      </c>
      <c r="CX312" s="44">
        <v>-0.59148030374774863</v>
      </c>
      <c r="CY312" s="44">
        <v>1.3346670223380661</v>
      </c>
      <c r="CZ312" s="44">
        <v>-8.8998966421748454E-2</v>
      </c>
      <c r="DA312" s="44">
        <v>-2.1982795205352967E-2</v>
      </c>
      <c r="DB312" s="44">
        <v>-0.81112398706439759</v>
      </c>
      <c r="DC312" s="44">
        <v>0.20426741979234472</v>
      </c>
      <c r="DD312" s="45">
        <v>3398</v>
      </c>
      <c r="DE312" s="45">
        <v>26181</v>
      </c>
      <c r="DF312" s="44">
        <v>9.0500641848523689</v>
      </c>
      <c r="DG312" s="44">
        <v>-2.7578619930958559</v>
      </c>
      <c r="DH312" s="45">
        <v>14226</v>
      </c>
      <c r="DI312" s="45">
        <v>99252</v>
      </c>
      <c r="DJ312" s="44">
        <v>23.14750692520775</v>
      </c>
      <c r="DK312" s="44">
        <v>9.4481670824337449</v>
      </c>
    </row>
    <row r="313" spans="1:115" x14ac:dyDescent="0.2">
      <c r="A313" s="42">
        <v>2024</v>
      </c>
      <c r="B313" s="42" t="s">
        <v>169</v>
      </c>
      <c r="C313" s="42" t="s">
        <v>174</v>
      </c>
      <c r="D313" s="43">
        <v>113.99995943866233</v>
      </c>
      <c r="E313" s="43">
        <v>85.245901639344254</v>
      </c>
      <c r="F313" s="43">
        <v>123.93582304603568</v>
      </c>
      <c r="G313" s="43">
        <v>116.68855730120269</v>
      </c>
      <c r="H313" s="43">
        <v>115.76017540871932</v>
      </c>
      <c r="I313" s="43">
        <v>119.25925925925927</v>
      </c>
      <c r="J313" s="43">
        <v>109.27569669032304</v>
      </c>
      <c r="K313" s="43">
        <v>116.53146752540231</v>
      </c>
      <c r="L313" s="43">
        <v>116.90431077035599</v>
      </c>
      <c r="M313" s="43">
        <v>86.989368135257948</v>
      </c>
      <c r="N313" s="43">
        <v>179.54692933457613</v>
      </c>
      <c r="O313" s="43">
        <v>119.21317642134255</v>
      </c>
      <c r="P313" s="43">
        <v>139.94767017172805</v>
      </c>
      <c r="Q313" s="43">
        <v>163.95192365358758</v>
      </c>
      <c r="R313" s="43">
        <v>107.35987291586304</v>
      </c>
      <c r="S313" s="43">
        <v>132.31287568938228</v>
      </c>
      <c r="T313" s="43">
        <v>162.99987588616449</v>
      </c>
      <c r="U313" s="43">
        <v>115.1384540037312</v>
      </c>
      <c r="V313" s="43">
        <v>242.83186065622272</v>
      </c>
      <c r="W313" s="43">
        <v>175.30058921585388</v>
      </c>
      <c r="X313" s="43">
        <v>180.40059505685568</v>
      </c>
      <c r="Y313" s="43">
        <v>226.09426888911281</v>
      </c>
      <c r="Z313" s="43">
        <v>125.03950063342569</v>
      </c>
      <c r="AA313" s="43">
        <v>188.15929165777723</v>
      </c>
      <c r="AB313" s="44">
        <v>3.3933652302797102</v>
      </c>
      <c r="AC313" s="44">
        <v>-16.932907348242821</v>
      </c>
      <c r="AD313" s="44">
        <v>-2.7486999394230938</v>
      </c>
      <c r="AE313" s="44">
        <v>5.5139842253655313</v>
      </c>
      <c r="AF313" s="44">
        <v>-0.41478958356221396</v>
      </c>
      <c r="AG313" s="44">
        <v>-5.8479532163742576</v>
      </c>
      <c r="AH313" s="44">
        <v>23.418134377038456</v>
      </c>
      <c r="AI313" s="44">
        <v>-2.5011286682212752</v>
      </c>
      <c r="AJ313" s="44">
        <v>-5.3985244121968474</v>
      </c>
      <c r="AK313" s="44">
        <v>-26.329564081089796</v>
      </c>
      <c r="AL313" s="44">
        <v>-6.1946321400504933</v>
      </c>
      <c r="AM313" s="44">
        <v>2.1993074583727124</v>
      </c>
      <c r="AN313" s="44">
        <v>9.6004686504956851</v>
      </c>
      <c r="AO313" s="44">
        <v>5.3250490863810063</v>
      </c>
      <c r="AP313" s="44">
        <v>-16.219009222285397</v>
      </c>
      <c r="AQ313" s="44">
        <v>-2.7233384758596491</v>
      </c>
      <c r="AR313" s="44">
        <v>-4.7810425708304845</v>
      </c>
      <c r="AS313" s="44">
        <v>-27.830527571718932</v>
      </c>
      <c r="AT313" s="44">
        <v>-7.7500971676482733</v>
      </c>
      <c r="AU313" s="44">
        <v>3.2871242938553591</v>
      </c>
      <c r="AV313" s="44">
        <v>8.344660443521402</v>
      </c>
      <c r="AW313" s="44">
        <v>5.6334725012189946</v>
      </c>
      <c r="AX313" s="44">
        <v>-14.328196015969619</v>
      </c>
      <c r="AY313" s="44">
        <v>1.5718695893344403</v>
      </c>
      <c r="AZ313" s="44">
        <v>4.8073598316070276</v>
      </c>
      <c r="BA313" s="44">
        <v>-18.665679499835473</v>
      </c>
      <c r="BB313" s="44">
        <v>-2.8292267527538884</v>
      </c>
      <c r="BC313" s="44">
        <v>6.3310764162255895</v>
      </c>
      <c r="BD313" s="44">
        <v>6.6672867145874948</v>
      </c>
      <c r="BE313" s="44">
        <v>-4.8859934853420324</v>
      </c>
      <c r="BF313" s="44">
        <v>20.674540738473034</v>
      </c>
      <c r="BG313" s="44">
        <v>2.401831977390767</v>
      </c>
      <c r="BH313" s="44">
        <v>-3.3242629396749823</v>
      </c>
      <c r="BI313" s="44">
        <v>-16.33717916125179</v>
      </c>
      <c r="BJ313" s="44">
        <v>-7.3883168729275139</v>
      </c>
      <c r="BK313" s="44">
        <v>1.9223092609820691</v>
      </c>
      <c r="BL313" s="44">
        <v>5.6090971772463583</v>
      </c>
      <c r="BM313" s="44">
        <v>-2.3692148181898576</v>
      </c>
      <c r="BN313" s="44">
        <v>-7.646802361444216</v>
      </c>
      <c r="BO313" s="44">
        <v>7.0399931748440281</v>
      </c>
      <c r="BP313" s="44">
        <v>-1.4940422166250911</v>
      </c>
      <c r="BQ313" s="44">
        <v>-17.980436612621155</v>
      </c>
      <c r="BR313" s="44">
        <v>-7.1252789163855024</v>
      </c>
      <c r="BS313" s="44">
        <v>5.0124921169843573</v>
      </c>
      <c r="BT313" s="44">
        <v>6.4392760368381152</v>
      </c>
      <c r="BU313" s="44">
        <v>0.10653485403868679</v>
      </c>
      <c r="BV313" s="44">
        <v>-4.5010383980241153</v>
      </c>
      <c r="BW313" s="44">
        <v>13.60547060881605</v>
      </c>
      <c r="BX313" s="44">
        <v>2.4796094550706016</v>
      </c>
      <c r="BY313" s="44">
        <v>-1.2124654776607</v>
      </c>
      <c r="BZ313" s="44">
        <v>-0.18645805652967326</v>
      </c>
      <c r="CA313" s="44">
        <v>3.6002085450677521</v>
      </c>
      <c r="CB313" s="44">
        <v>0.93554435009922388</v>
      </c>
      <c r="CC313" s="44">
        <v>-5.6132661002809982E-2</v>
      </c>
      <c r="CD313" s="44">
        <v>-0.47151435242360551</v>
      </c>
      <c r="CE313" s="44">
        <v>-0.12957289247961648</v>
      </c>
      <c r="CF313" s="44">
        <v>-5.415473401806338</v>
      </c>
      <c r="CG313" s="44">
        <v>-5.8982876321565278</v>
      </c>
      <c r="CH313" s="44">
        <v>-0.37354126548671734</v>
      </c>
      <c r="CI313" s="44">
        <v>1.6617991188891807</v>
      </c>
      <c r="CJ313" s="44">
        <v>0.45108402189237895</v>
      </c>
      <c r="CK313" s="44">
        <v>3.3017359275109619E-2</v>
      </c>
      <c r="CL313" s="44">
        <v>-1.21383821466054</v>
      </c>
      <c r="CM313" s="44">
        <v>-7.5706789559199489E-2</v>
      </c>
      <c r="CN313" s="44">
        <v>3.1647538227101961</v>
      </c>
      <c r="CO313" s="44">
        <v>-1.4513726421990847</v>
      </c>
      <c r="CP313" s="44">
        <v>-0.18493380901659073</v>
      </c>
      <c r="CQ313" s="44">
        <v>4.5125947801910566</v>
      </c>
      <c r="CR313" s="44">
        <v>0.69773067711924985</v>
      </c>
      <c r="CS313" s="44">
        <v>-4.8737764260501193E-2</v>
      </c>
      <c r="CT313" s="44">
        <v>-0.48057844884000728</v>
      </c>
      <c r="CU313" s="44">
        <v>0.12005102971610522</v>
      </c>
      <c r="CV313" s="44">
        <v>-3.4288048955488364</v>
      </c>
      <c r="CW313" s="44">
        <v>-3.8368069830469831</v>
      </c>
      <c r="CX313" s="44">
        <v>-0.57423456623039615</v>
      </c>
      <c r="CY313" s="44">
        <v>1.384082653479179</v>
      </c>
      <c r="CZ313" s="44">
        <v>3.2119453420285472E-2</v>
      </c>
      <c r="DA313" s="44">
        <v>-1.62644602806611E-2</v>
      </c>
      <c r="DB313" s="44">
        <v>-0.59728492966674462</v>
      </c>
      <c r="DC313" s="44">
        <v>0.17958393677650708</v>
      </c>
      <c r="DD313" s="45">
        <v>3558</v>
      </c>
      <c r="DE313" s="45">
        <v>29739</v>
      </c>
      <c r="DF313" s="44">
        <v>14.626288659793808</v>
      </c>
      <c r="DG313" s="44">
        <v>-0.92652299338198407</v>
      </c>
      <c r="DH313" s="45">
        <v>13148</v>
      </c>
      <c r="DI313" s="45">
        <v>112400</v>
      </c>
      <c r="DJ313" s="44">
        <v>15.994706660785173</v>
      </c>
      <c r="DK313" s="44">
        <v>10.184854260980059</v>
      </c>
    </row>
    <row r="314" spans="1:115" x14ac:dyDescent="0.2">
      <c r="A314" s="42">
        <v>2024</v>
      </c>
      <c r="B314" s="42" t="s">
        <v>170</v>
      </c>
      <c r="C314" s="42" t="s">
        <v>174</v>
      </c>
      <c r="D314" s="43">
        <v>113.93961070637266</v>
      </c>
      <c r="E314" s="43">
        <v>85.081967213114751</v>
      </c>
      <c r="F314" s="43">
        <v>123.76799328581913</v>
      </c>
      <c r="G314" s="43">
        <v>115.00323425902576</v>
      </c>
      <c r="H314" s="43">
        <v>117.53235694822888</v>
      </c>
      <c r="I314" s="43">
        <v>115.55555555555554</v>
      </c>
      <c r="J314" s="43">
        <v>115.00665288993149</v>
      </c>
      <c r="K314" s="43">
        <v>117.66462219219171</v>
      </c>
      <c r="L314" s="43">
        <v>127.63781633454896</v>
      </c>
      <c r="M314" s="43">
        <v>94.040120514892095</v>
      </c>
      <c r="N314" s="43">
        <v>206.98057731807228</v>
      </c>
      <c r="O314" s="43">
        <v>125.24355792601385</v>
      </c>
      <c r="P314" s="43">
        <v>162.41109434132863</v>
      </c>
      <c r="Q314" s="43">
        <v>165.26121517807388</v>
      </c>
      <c r="R314" s="43">
        <v>139.93580802471183</v>
      </c>
      <c r="S314" s="43">
        <v>135.03059353617664</v>
      </c>
      <c r="T314" s="43">
        <v>176.41973403248943</v>
      </c>
      <c r="U314" s="43">
        <v>124.49555287136253</v>
      </c>
      <c r="V314" s="43">
        <v>280.92402014669375</v>
      </c>
      <c r="W314" s="43">
        <v>182.11073234056349</v>
      </c>
      <c r="X314" s="43">
        <v>211.27409650294612</v>
      </c>
      <c r="Y314" s="43">
        <v>229.84221867269059</v>
      </c>
      <c r="Z314" s="43">
        <v>162.82842989689328</v>
      </c>
      <c r="AA314" s="43">
        <v>192.04075425281337</v>
      </c>
      <c r="AB314" s="44">
        <v>1.9302732072118856</v>
      </c>
      <c r="AC314" s="44">
        <v>-15.815085158150854</v>
      </c>
      <c r="AD314" s="44">
        <v>-3.327619240065538</v>
      </c>
      <c r="AE314" s="44">
        <v>3.8220796959439252</v>
      </c>
      <c r="AF314" s="44">
        <v>2.2700119474313274</v>
      </c>
      <c r="AG314" s="44">
        <v>-4.2944785276073816</v>
      </c>
      <c r="AH314" s="44">
        <v>9.7016118999804455</v>
      </c>
      <c r="AI314" s="44">
        <v>-3.8196894849158003</v>
      </c>
      <c r="AJ314" s="44">
        <v>-0.63237147783493652</v>
      </c>
      <c r="AK314" s="44">
        <v>-19.867496417223794</v>
      </c>
      <c r="AL314" s="44">
        <v>10.011156984533699</v>
      </c>
      <c r="AM314" s="44">
        <v>1.6074088832997768</v>
      </c>
      <c r="AN314" s="44">
        <v>25.290142413003668</v>
      </c>
      <c r="AO314" s="44">
        <v>8.3398539910111147</v>
      </c>
      <c r="AP314" s="44">
        <v>-7.7538704846725199</v>
      </c>
      <c r="AQ314" s="44">
        <v>4.5546560486014132</v>
      </c>
      <c r="AR314" s="44">
        <v>-0.43433840248108257</v>
      </c>
      <c r="AS314" s="44">
        <v>-21.137447612578498</v>
      </c>
      <c r="AT314" s="44">
        <v>8.7885842483127696</v>
      </c>
      <c r="AU314" s="44">
        <v>1.9443692432475457</v>
      </c>
      <c r="AV314" s="44">
        <v>25.136188007600847</v>
      </c>
      <c r="AW314" s="44">
        <v>9.1132182753221223</v>
      </c>
      <c r="AX314" s="44">
        <v>-5.6647550996862801</v>
      </c>
      <c r="AY314" s="44">
        <v>8.7011588015748931</v>
      </c>
      <c r="AZ314" s="44">
        <v>4.5101709756194097</v>
      </c>
      <c r="BA314" s="44">
        <v>-18.403166778698932</v>
      </c>
      <c r="BB314" s="44">
        <v>-2.8790690170502065</v>
      </c>
      <c r="BC314" s="44">
        <v>6.0757164754292603</v>
      </c>
      <c r="BD314" s="44">
        <v>6.1977255127684039</v>
      </c>
      <c r="BE314" s="44">
        <v>-4.8292108362779862</v>
      </c>
      <c r="BF314" s="44">
        <v>19.381893093716741</v>
      </c>
      <c r="BG314" s="44">
        <v>1.7370896444609318</v>
      </c>
      <c r="BH314" s="44">
        <v>-3.0511505536509831</v>
      </c>
      <c r="BI314" s="44">
        <v>-16.658588310890575</v>
      </c>
      <c r="BJ314" s="44">
        <v>-5.7193730634027995</v>
      </c>
      <c r="BK314" s="44">
        <v>1.8893504000168537</v>
      </c>
      <c r="BL314" s="44">
        <v>7.6300714337129261</v>
      </c>
      <c r="BM314" s="44">
        <v>-1.3535411268862707</v>
      </c>
      <c r="BN314" s="44">
        <v>-7.6593881319999664</v>
      </c>
      <c r="BO314" s="44">
        <v>6.7896300854664471</v>
      </c>
      <c r="BP314" s="44">
        <v>-1.3855302839666739</v>
      </c>
      <c r="BQ314" s="44">
        <v>-18.267180994527031</v>
      </c>
      <c r="BR314" s="44">
        <v>-5.5839791727182782</v>
      </c>
      <c r="BS314" s="44">
        <v>4.6867939977805806</v>
      </c>
      <c r="BT314" s="44">
        <v>8.3775763145386595</v>
      </c>
      <c r="BU314" s="44">
        <v>0.97973462534135525</v>
      </c>
      <c r="BV314" s="44">
        <v>-4.6395782319642471</v>
      </c>
      <c r="BW314" s="44">
        <v>13.098354774496169</v>
      </c>
      <c r="BX314" s="44">
        <v>0.57369595395191197</v>
      </c>
      <c r="BY314" s="44">
        <v>-1.1032912073922185</v>
      </c>
      <c r="BZ314" s="44">
        <v>-0.22658810025955811</v>
      </c>
      <c r="CA314" s="44">
        <v>2.2356893436226652</v>
      </c>
      <c r="CB314" s="44">
        <v>0.50498211463764786</v>
      </c>
      <c r="CC314" s="44">
        <v>-3.880923845098265E-2</v>
      </c>
      <c r="CD314" s="44">
        <v>-0.59269039736598406</v>
      </c>
      <c r="CE314" s="44">
        <v>-0.20559656083966638</v>
      </c>
      <c r="CF314" s="44">
        <v>-1.0406657851757046</v>
      </c>
      <c r="CG314" s="44">
        <v>-4.287199541607432</v>
      </c>
      <c r="CH314" s="44">
        <v>0.97766810482510602</v>
      </c>
      <c r="CI314" s="44">
        <v>0.78828696897155293</v>
      </c>
      <c r="CJ314" s="44">
        <v>2.3119536204190023</v>
      </c>
      <c r="CK314" s="44">
        <v>4.8534419237925973E-2</v>
      </c>
      <c r="CL314" s="44">
        <v>-0.9950120298803169</v>
      </c>
      <c r="CM314" s="44">
        <v>0.11510267285832883</v>
      </c>
      <c r="CN314" s="44">
        <v>2.930309826409399</v>
      </c>
      <c r="CO314" s="44">
        <v>-1.4114056597181079</v>
      </c>
      <c r="CP314" s="44">
        <v>-0.1941142344211445</v>
      </c>
      <c r="CQ314" s="44">
        <v>3.5558257284564978</v>
      </c>
      <c r="CR314" s="44">
        <v>1.4320726036257596</v>
      </c>
      <c r="CS314" s="44">
        <v>-4.7671119990478864E-2</v>
      </c>
      <c r="CT314" s="44">
        <v>-0.49099056763786847</v>
      </c>
      <c r="CU314" s="44">
        <v>8.659307609476212E-2</v>
      </c>
      <c r="CV314" s="44">
        <v>-3.2105424127992706</v>
      </c>
      <c r="CW314" s="44">
        <v>-3.8819771563457355</v>
      </c>
      <c r="CX314" s="44">
        <v>-0.43856212421551022</v>
      </c>
      <c r="CY314" s="44">
        <v>0.89578602109328709</v>
      </c>
      <c r="CZ314" s="44">
        <v>0.68835574834068125</v>
      </c>
      <c r="DA314" s="44">
        <v>-9.7035504196621835E-3</v>
      </c>
      <c r="DB314" s="44">
        <v>-0.63747865597869302</v>
      </c>
      <c r="DC314" s="44">
        <v>0.17303730472637366</v>
      </c>
      <c r="DD314" s="45">
        <v>4063</v>
      </c>
      <c r="DE314" s="45">
        <v>33802</v>
      </c>
      <c r="DF314" s="44">
        <v>41.815008726003498</v>
      </c>
      <c r="DG314" s="44">
        <v>2.861119703062176</v>
      </c>
      <c r="DH314" s="45">
        <v>13962</v>
      </c>
      <c r="DI314" s="45">
        <v>126362</v>
      </c>
      <c r="DJ314" s="44">
        <v>27.20481049562682</v>
      </c>
      <c r="DK314" s="44">
        <v>11.857229821671567</v>
      </c>
    </row>
    <row r="315" spans="1:115" x14ac:dyDescent="0.2">
      <c r="A315" s="42">
        <v>2024</v>
      </c>
      <c r="B315" s="42" t="s">
        <v>171</v>
      </c>
      <c r="C315" s="42" t="s">
        <v>174</v>
      </c>
      <c r="D315" s="43">
        <v>118.09941673629632</v>
      </c>
      <c r="E315" s="43">
        <v>84.918032786885249</v>
      </c>
      <c r="F315" s="43">
        <v>122.64482488935148</v>
      </c>
      <c r="G315" s="43">
        <v>119.56584183925183</v>
      </c>
      <c r="H315" s="43">
        <v>119.95593494550405</v>
      </c>
      <c r="I315" s="43">
        <v>123.7037037037037</v>
      </c>
      <c r="J315" s="43">
        <v>127.54731159590172</v>
      </c>
      <c r="K315" s="43">
        <v>117.52432685255319</v>
      </c>
      <c r="L315" s="43">
        <v>142.47727441964656</v>
      </c>
      <c r="M315" s="43">
        <v>101.35518603477843</v>
      </c>
      <c r="N315" s="43">
        <v>217.35396172944004</v>
      </c>
      <c r="O315" s="43">
        <v>143.37948277224669</v>
      </c>
      <c r="P315" s="43">
        <v>175.88932194253451</v>
      </c>
      <c r="Q315" s="43">
        <v>195.56793093920075</v>
      </c>
      <c r="R315" s="43">
        <v>163.8923899108961</v>
      </c>
      <c r="S315" s="43">
        <v>131.74618399752885</v>
      </c>
      <c r="T315" s="43">
        <v>192.18195159498532</v>
      </c>
      <c r="U315" s="43">
        <v>135.14891497361302</v>
      </c>
      <c r="V315" s="43">
        <v>294.30519689443923</v>
      </c>
      <c r="W315" s="43">
        <v>199.48066597210672</v>
      </c>
      <c r="X315" s="43">
        <v>225.27390976242469</v>
      </c>
      <c r="Y315" s="43">
        <v>272.36874599451613</v>
      </c>
      <c r="Z315" s="43">
        <v>191.3339119377228</v>
      </c>
      <c r="AA315" s="43">
        <v>188.07601786983261</v>
      </c>
      <c r="AB315" s="44">
        <v>-0.12020649790543958</v>
      </c>
      <c r="AC315" s="44">
        <v>-15.977291159772911</v>
      </c>
      <c r="AD315" s="44">
        <v>-3.5500355342905521</v>
      </c>
      <c r="AE315" s="44">
        <v>6.1036974770294128</v>
      </c>
      <c r="AF315" s="44">
        <v>3.9082812413564261</v>
      </c>
      <c r="AG315" s="44">
        <v>1.2121212121211977</v>
      </c>
      <c r="AH315" s="44">
        <v>-19.574488081671948</v>
      </c>
      <c r="AI315" s="44">
        <v>-3.0276046304130388</v>
      </c>
      <c r="AJ315" s="44">
        <v>1.4009766692830494</v>
      </c>
      <c r="AK315" s="44">
        <v>-20.77548365936558</v>
      </c>
      <c r="AL315" s="44">
        <v>12.441894614576988</v>
      </c>
      <c r="AM315" s="44">
        <v>7.0894160202684686</v>
      </c>
      <c r="AN315" s="44">
        <v>25.692887139748024</v>
      </c>
      <c r="AO315" s="44">
        <v>14.269277568805538</v>
      </c>
      <c r="AP315" s="44">
        <v>-12.728159882380108</v>
      </c>
      <c r="AQ315" s="44">
        <v>-2.2688678548120511</v>
      </c>
      <c r="AR315" s="44">
        <v>1.011833353923608</v>
      </c>
      <c r="AS315" s="44">
        <v>-21.42102144066914</v>
      </c>
      <c r="AT315" s="44">
        <v>10.95587216548255</v>
      </c>
      <c r="AU315" s="44">
        <v>6.0494928327624375</v>
      </c>
      <c r="AV315" s="44">
        <v>24.226191276504583</v>
      </c>
      <c r="AW315" s="44">
        <v>15.059497721686732</v>
      </c>
      <c r="AX315" s="44">
        <v>-10.789396355461655</v>
      </c>
      <c r="AY315" s="44">
        <v>1.3848827258804208</v>
      </c>
      <c r="AZ315" s="44">
        <v>4.0540715454706611</v>
      </c>
      <c r="BA315" s="44">
        <v>-18.198604842018863</v>
      </c>
      <c r="BB315" s="44">
        <v>-2.9396925768421123</v>
      </c>
      <c r="BC315" s="44">
        <v>6.0783418063593331</v>
      </c>
      <c r="BD315" s="44">
        <v>5.9759322824138206</v>
      </c>
      <c r="BE315" s="44">
        <v>-4.294149221685462</v>
      </c>
      <c r="BF315" s="44">
        <v>13.489630810291153</v>
      </c>
      <c r="BG315" s="44">
        <v>1.2810350559443462</v>
      </c>
      <c r="BH315" s="44">
        <v>-2.6064031896751216</v>
      </c>
      <c r="BI315" s="44">
        <v>-17.030294794861089</v>
      </c>
      <c r="BJ315" s="44">
        <v>-4.0901562752639791</v>
      </c>
      <c r="BK315" s="44">
        <v>2.4201801614630591</v>
      </c>
      <c r="BL315" s="44">
        <v>9.43255762789288</v>
      </c>
      <c r="BM315" s="44">
        <v>0.14901508274096642</v>
      </c>
      <c r="BN315" s="44">
        <v>-8.3032956788827388</v>
      </c>
      <c r="BO315" s="44">
        <v>5.9277694793837599</v>
      </c>
      <c r="BP315" s="44">
        <v>-1.1480507362373715</v>
      </c>
      <c r="BQ315" s="44">
        <v>-18.551169932459754</v>
      </c>
      <c r="BR315" s="44">
        <v>-4.087411933949026</v>
      </c>
      <c r="BS315" s="44">
        <v>4.8238012685466014</v>
      </c>
      <c r="BT315" s="44">
        <v>9.9654885522912018</v>
      </c>
      <c r="BU315" s="44">
        <v>2.3630273034215277</v>
      </c>
      <c r="BV315" s="44">
        <v>-5.4320699334167948</v>
      </c>
      <c r="BW315" s="44">
        <v>11.951124427116945</v>
      </c>
      <c r="BX315" s="44">
        <v>2.4101600848383669</v>
      </c>
      <c r="BY315" s="44">
        <v>-1.0263015517529579</v>
      </c>
      <c r="BZ315" s="44">
        <v>-0.23711268502385605</v>
      </c>
      <c r="CA315" s="44">
        <v>3.5838668549245569</v>
      </c>
      <c r="CB315" s="44">
        <v>0.60686448141821492</v>
      </c>
      <c r="CC315" s="44">
        <v>1.0918101614393163E-2</v>
      </c>
      <c r="CD315" s="44">
        <v>-0.37931598185133131</v>
      </c>
      <c r="CE315" s="44">
        <v>-0.14875913449064793</v>
      </c>
      <c r="CF315" s="44">
        <v>1.376477452466446</v>
      </c>
      <c r="CG315" s="44">
        <v>-4.264228191483479</v>
      </c>
      <c r="CH315" s="44">
        <v>1.1133625817246748</v>
      </c>
      <c r="CI315" s="44">
        <v>3.8384218725403336</v>
      </c>
      <c r="CJ315" s="44">
        <v>2.3102587710067817</v>
      </c>
      <c r="CK315" s="44">
        <v>8.6163865495452172E-2</v>
      </c>
      <c r="CL315" s="44">
        <v>-1.6569403989274798</v>
      </c>
      <c r="CM315" s="44">
        <v>-5.0561047889814789E-2</v>
      </c>
      <c r="CN315" s="44">
        <v>2.9433040821131868</v>
      </c>
      <c r="CO315" s="44">
        <v>-1.3382585040264885</v>
      </c>
      <c r="CP315" s="44">
        <v>-0.19818269713393652</v>
      </c>
      <c r="CQ315" s="44">
        <v>3.558813925157271</v>
      </c>
      <c r="CR315" s="44">
        <v>1.3688915822400969</v>
      </c>
      <c r="CS315" s="44">
        <v>-4.2157970545590395E-2</v>
      </c>
      <c r="CT315" s="44">
        <v>-0.47075294803801926</v>
      </c>
      <c r="CU315" s="44">
        <v>6.4950694459822281E-2</v>
      </c>
      <c r="CV315" s="44">
        <v>-2.6440215815264736</v>
      </c>
      <c r="CW315" s="44">
        <v>-3.8112541108418339</v>
      </c>
      <c r="CX315" s="44">
        <v>-0.28373506354583639</v>
      </c>
      <c r="CY315" s="44">
        <v>1.1893567450832292</v>
      </c>
      <c r="CZ315" s="44">
        <v>0.85016416387107541</v>
      </c>
      <c r="DA315" s="44">
        <v>-1.3938138277440787E-4</v>
      </c>
      <c r="DB315" s="44">
        <v>-0.73918479192832309</v>
      </c>
      <c r="DC315" s="44">
        <v>0.15077085721799588</v>
      </c>
      <c r="DD315" s="45">
        <v>5036</v>
      </c>
      <c r="DE315" s="45">
        <v>38838</v>
      </c>
      <c r="DF315" s="44">
        <v>9.4306823120382521</v>
      </c>
      <c r="DG315" s="44">
        <v>3.6797357305317968</v>
      </c>
      <c r="DH315" s="45">
        <v>13068</v>
      </c>
      <c r="DI315" s="45">
        <v>139430</v>
      </c>
      <c r="DJ315" s="44">
        <v>20.198675496688743</v>
      </c>
      <c r="DK315" s="44">
        <v>12.597082626289001</v>
      </c>
    </row>
    <row r="316" spans="1:115" x14ac:dyDescent="0.2">
      <c r="A316" s="42">
        <v>2024</v>
      </c>
      <c r="B316" s="42" t="s">
        <v>172</v>
      </c>
      <c r="C316" s="42" t="s">
        <v>174</v>
      </c>
      <c r="D316" s="43">
        <v>117.61334180276772</v>
      </c>
      <c r="E316" s="43">
        <v>86.803278688524586</v>
      </c>
      <c r="F316" s="43">
        <v>122.88150788441695</v>
      </c>
      <c r="G316" s="43">
        <v>116.5964631458925</v>
      </c>
      <c r="H316" s="43">
        <v>121.36090769754766</v>
      </c>
      <c r="I316" s="43">
        <v>129.62962962962962</v>
      </c>
      <c r="J316" s="43">
        <v>142.74477899518845</v>
      </c>
      <c r="K316" s="43">
        <v>99.642067017782921</v>
      </c>
      <c r="L316" s="43">
        <v>174.69814554180033</v>
      </c>
      <c r="M316" s="43">
        <v>119.04826416916346</v>
      </c>
      <c r="N316" s="43">
        <v>213.65888472891004</v>
      </c>
      <c r="O316" s="43">
        <v>176.06408742714581</v>
      </c>
      <c r="P316" s="43">
        <v>178.4791814797168</v>
      </c>
      <c r="Q316" s="43">
        <v>318.3142366878015</v>
      </c>
      <c r="R316" s="43">
        <v>299.27744936398295</v>
      </c>
      <c r="S316" s="43">
        <v>149.53740569330768</v>
      </c>
      <c r="T316" s="43">
        <v>236.03559281705046</v>
      </c>
      <c r="U316" s="43">
        <v>158.15103904855755</v>
      </c>
      <c r="V316" s="43">
        <v>288.998742262262</v>
      </c>
      <c r="W316" s="43">
        <v>248.30941988802073</v>
      </c>
      <c r="X316" s="43">
        <v>225.54481154988335</v>
      </c>
      <c r="Y316" s="43">
        <v>445.02159562170391</v>
      </c>
      <c r="Z316" s="43">
        <v>350.7985358403069</v>
      </c>
      <c r="AA316" s="43">
        <v>213.06680729176085</v>
      </c>
      <c r="AB316" s="44">
        <v>-5.8538344444500794</v>
      </c>
      <c r="AC316" s="44">
        <v>-13.125512715340449</v>
      </c>
      <c r="AD316" s="44">
        <v>-2.1150418213487066</v>
      </c>
      <c r="AE316" s="44">
        <v>1.1550929096470819</v>
      </c>
      <c r="AF316" s="44">
        <v>5.5691350480528978</v>
      </c>
      <c r="AG316" s="44">
        <v>4.7904191616766401</v>
      </c>
      <c r="AH316" s="44">
        <v>-33.528253268668472</v>
      </c>
      <c r="AI316" s="44">
        <v>-15.618716871127081</v>
      </c>
      <c r="AJ316" s="44">
        <v>2.7190273501934259</v>
      </c>
      <c r="AK316" s="44">
        <v>-17.731795597733068</v>
      </c>
      <c r="AL316" s="44">
        <v>14.55875956498871</v>
      </c>
      <c r="AM316" s="44">
        <v>9.1130766764970339</v>
      </c>
      <c r="AN316" s="44">
        <v>26.286933865909212</v>
      </c>
      <c r="AO316" s="44">
        <v>6.2012384266802778</v>
      </c>
      <c r="AP316" s="44">
        <v>-9.4688001794334333</v>
      </c>
      <c r="AQ316" s="44">
        <v>-2.6285611681363896</v>
      </c>
      <c r="AR316" s="44">
        <v>2.5313625097642234</v>
      </c>
      <c r="AS316" s="44">
        <v>-17.758012999378479</v>
      </c>
      <c r="AT316" s="44">
        <v>13.285801546454245</v>
      </c>
      <c r="AU316" s="44">
        <v>7.5852545041071195</v>
      </c>
      <c r="AV316" s="44">
        <v>25.197312553502925</v>
      </c>
      <c r="AW316" s="44">
        <v>7.5586823809777215</v>
      </c>
      <c r="AX316" s="44">
        <v>-7.155949987850974</v>
      </c>
      <c r="AY316" s="44">
        <v>0.48031957432110861</v>
      </c>
      <c r="AZ316" s="44">
        <v>3.1201463241152361</v>
      </c>
      <c r="BA316" s="44">
        <v>-17.808219178082176</v>
      </c>
      <c r="BB316" s="44">
        <v>-2.8721579505392114</v>
      </c>
      <c r="BC316" s="44">
        <v>5.6472255621888623</v>
      </c>
      <c r="BD316" s="44">
        <v>5.9401415936988888</v>
      </c>
      <c r="BE316" s="44">
        <v>-3.5467980295566637</v>
      </c>
      <c r="BF316" s="44">
        <v>5.4969219832633476</v>
      </c>
      <c r="BG316" s="44">
        <v>-0.16059998904730532</v>
      </c>
      <c r="BH316" s="44">
        <v>-2.0319404801373064</v>
      </c>
      <c r="BI316" s="44">
        <v>-17.095297589552196</v>
      </c>
      <c r="BJ316" s="44">
        <v>-2.6046026489643048</v>
      </c>
      <c r="BK316" s="44">
        <v>3.1533826381782148</v>
      </c>
      <c r="BL316" s="44">
        <v>10.975671154222955</v>
      </c>
      <c r="BM316" s="44">
        <v>1.0214648536206017</v>
      </c>
      <c r="BN316" s="44">
        <v>-8.5162953885369213</v>
      </c>
      <c r="BO316" s="44">
        <v>5.0910334419137948</v>
      </c>
      <c r="BP316" s="44">
        <v>-0.75423984479248141</v>
      </c>
      <c r="BQ316" s="44">
        <v>-18.478620692016911</v>
      </c>
      <c r="BR316" s="44">
        <v>-2.6965673192790529</v>
      </c>
      <c r="BS316" s="44">
        <v>5.1270568237061109</v>
      </c>
      <c r="BT316" s="44">
        <v>11.344342262857698</v>
      </c>
      <c r="BU316" s="44">
        <v>3.124468221096155</v>
      </c>
      <c r="BV316" s="44">
        <v>-5.7510156060790685</v>
      </c>
      <c r="BW316" s="44">
        <v>10.796218447118733</v>
      </c>
      <c r="BX316" s="44">
        <v>-0.7712176183938908</v>
      </c>
      <c r="BY316" s="44">
        <v>-0.75071235660491009</v>
      </c>
      <c r="BZ316" s="44">
        <v>-0.14397223277354559</v>
      </c>
      <c r="CA316" s="44">
        <v>0.61766658792577678</v>
      </c>
      <c r="CB316" s="44">
        <v>0.94053288968764659</v>
      </c>
      <c r="CC316" s="44">
        <v>3.085119273718797E-2</v>
      </c>
      <c r="CD316" s="44">
        <v>-0.73843822611066112</v>
      </c>
      <c r="CE316" s="44">
        <v>-0.72714547325543155</v>
      </c>
      <c r="CF316" s="44">
        <v>1.2659905149767354</v>
      </c>
      <c r="CG316" s="44">
        <v>-3.3117791922229225</v>
      </c>
      <c r="CH316" s="44">
        <v>0.88448438849054101</v>
      </c>
      <c r="CI316" s="44">
        <v>4.6560020374863482</v>
      </c>
      <c r="CJ316" s="44">
        <v>1.9675494508015732</v>
      </c>
      <c r="CK316" s="44">
        <v>5.2187391100631045E-2</v>
      </c>
      <c r="CL316" s="44">
        <v>-2.9185815035794729</v>
      </c>
      <c r="CM316" s="44">
        <v>-6.387205709994373E-2</v>
      </c>
      <c r="CN316" s="44">
        <v>2.2209630419655468</v>
      </c>
      <c r="CO316" s="44">
        <v>-1.2397717071636221</v>
      </c>
      <c r="CP316" s="44">
        <v>-0.18654244878939757</v>
      </c>
      <c r="CQ316" s="44">
        <v>3.1771405767005292</v>
      </c>
      <c r="CR316" s="44">
        <v>0.98960671023124802</v>
      </c>
      <c r="CS316" s="44">
        <v>-3.4287718247610996E-2</v>
      </c>
      <c r="CT316" s="44">
        <v>-0.47788871140361244</v>
      </c>
      <c r="CU316" s="44">
        <v>-7.2936593619687207E-3</v>
      </c>
      <c r="CV316" s="44">
        <v>-2.2110906763757754</v>
      </c>
      <c r="CW316" s="44">
        <v>-3.7460919488695659</v>
      </c>
      <c r="CX316" s="44">
        <v>-0.15763076231955747</v>
      </c>
      <c r="CY316" s="44">
        <v>1.5635663008613343</v>
      </c>
      <c r="CZ316" s="44">
        <v>0.97078113405015543</v>
      </c>
      <c r="DA316" s="44">
        <v>5.5090702569786454E-3</v>
      </c>
      <c r="DB316" s="44">
        <v>-0.97444136032268236</v>
      </c>
      <c r="DC316" s="44">
        <v>0.12721688996758124</v>
      </c>
      <c r="DD316" s="45">
        <v>5961</v>
      </c>
      <c r="DE316" s="45">
        <v>44799</v>
      </c>
      <c r="DF316" s="44">
        <v>3.4716195105016556</v>
      </c>
      <c r="DG316" s="44">
        <v>3.6516524957252994</v>
      </c>
      <c r="DH316" s="45">
        <v>15531</v>
      </c>
      <c r="DI316" s="45">
        <v>154961</v>
      </c>
      <c r="DJ316" s="44">
        <v>27.554204993429686</v>
      </c>
      <c r="DK316" s="44">
        <v>13.94858703395867</v>
      </c>
    </row>
    <row r="317" spans="1:115" x14ac:dyDescent="0.2">
      <c r="A317" s="42" t="s">
        <v>493</v>
      </c>
      <c r="B317" s="42" t="s">
        <v>160</v>
      </c>
      <c r="C317" s="42" t="s">
        <v>174</v>
      </c>
      <c r="D317" s="43">
        <v>107.702090281868</v>
      </c>
      <c r="E317" s="43">
        <v>84.180327868852459</v>
      </c>
      <c r="F317" s="43">
        <v>123.30323394949991</v>
      </c>
      <c r="G317" s="43">
        <v>108.7276753900297</v>
      </c>
      <c r="H317" s="43">
        <v>118.365761239782</v>
      </c>
      <c r="I317" s="43">
        <v>135.55555555555557</v>
      </c>
      <c r="J317" s="43">
        <v>93.090775849621338</v>
      </c>
      <c r="K317" s="43">
        <v>100.4082954114723</v>
      </c>
      <c r="L317" s="43">
        <v>123.51676623549903</v>
      </c>
      <c r="M317" s="43">
        <v>93.910924666113857</v>
      </c>
      <c r="N317" s="43">
        <v>219.24491635429209</v>
      </c>
      <c r="O317" s="43">
        <v>119.01573582159222</v>
      </c>
      <c r="P317" s="43">
        <v>160.77602705944258</v>
      </c>
      <c r="Q317" s="43">
        <v>211.9544453334675</v>
      </c>
      <c r="R317" s="43">
        <v>118.84390099335234</v>
      </c>
      <c r="S317" s="43">
        <v>134.70571019049734</v>
      </c>
      <c r="T317" s="43">
        <v>171.20970771820481</v>
      </c>
      <c r="U317" s="43">
        <v>125.09683348720905</v>
      </c>
      <c r="V317" s="43">
        <v>296.46448973738512</v>
      </c>
      <c r="W317" s="43">
        <v>173.8301188071363</v>
      </c>
      <c r="X317" s="43">
        <v>206.62453733405113</v>
      </c>
      <c r="Y317" s="43">
        <v>295.07297796990304</v>
      </c>
      <c r="Z317" s="43">
        <v>138.7384529312599</v>
      </c>
      <c r="AA317" s="43">
        <v>193.88828285444788</v>
      </c>
      <c r="AB317" s="44">
        <v>-4.2644368676295619</v>
      </c>
      <c r="AC317" s="44">
        <v>-12.446717817561815</v>
      </c>
      <c r="AD317" s="44">
        <v>-3.8375662974454716E-2</v>
      </c>
      <c r="AE317" s="44">
        <v>-4.5549562867404969</v>
      </c>
      <c r="AF317" s="44">
        <v>4.5728955089144874</v>
      </c>
      <c r="AG317" s="44">
        <v>15.094339622641506</v>
      </c>
      <c r="AH317" s="44">
        <v>-12.386680460818178</v>
      </c>
      <c r="AI317" s="44">
        <v>-14.359351988683212</v>
      </c>
      <c r="AJ317" s="44">
        <v>0.85301240163540015</v>
      </c>
      <c r="AK317" s="44">
        <v>-11.195386143017904</v>
      </c>
      <c r="AL317" s="44">
        <v>14.423756237598774</v>
      </c>
      <c r="AM317" s="44">
        <v>0.85970101424734935</v>
      </c>
      <c r="AN317" s="44">
        <v>17.060399864788156</v>
      </c>
      <c r="AO317" s="44">
        <v>41.14597987962707</v>
      </c>
      <c r="AP317" s="44">
        <v>-7.3057675257113264</v>
      </c>
      <c r="AQ317" s="44">
        <v>-2.8650720114488548</v>
      </c>
      <c r="AR317" s="44">
        <v>0.90337193019585094</v>
      </c>
      <c r="AS317" s="44">
        <v>-11.269971791905576</v>
      </c>
      <c r="AT317" s="44">
        <v>13.271169072193079</v>
      </c>
      <c r="AU317" s="44">
        <v>1.0176120575806413</v>
      </c>
      <c r="AV317" s="44">
        <v>15.024434922603835</v>
      </c>
      <c r="AW317" s="44">
        <v>42.251106123908436</v>
      </c>
      <c r="AX317" s="44">
        <v>-5.9443010783203354</v>
      </c>
      <c r="AY317" s="44">
        <v>0.41589854767964951</v>
      </c>
      <c r="AZ317" s="44">
        <v>-4.2644368676295619</v>
      </c>
      <c r="BA317" s="44">
        <v>-12.446717817561815</v>
      </c>
      <c r="BB317" s="44">
        <v>-3.8375662974454716E-2</v>
      </c>
      <c r="BC317" s="44">
        <v>-4.5549562867404969</v>
      </c>
      <c r="BD317" s="44">
        <v>4.5728955089144874</v>
      </c>
      <c r="BE317" s="44">
        <v>15.094339622641506</v>
      </c>
      <c r="BF317" s="44">
        <v>-12.386680460818178</v>
      </c>
      <c r="BG317" s="44">
        <v>-14.359351988683212</v>
      </c>
      <c r="BH317" s="44">
        <v>0.85301240163540015</v>
      </c>
      <c r="BI317" s="44">
        <v>-11.195386143017904</v>
      </c>
      <c r="BJ317" s="44">
        <v>14.423756237598774</v>
      </c>
      <c r="BK317" s="44">
        <v>0.85970101424734935</v>
      </c>
      <c r="BL317" s="44">
        <v>17.060399864788156</v>
      </c>
      <c r="BM317" s="44">
        <v>41.14597987962707</v>
      </c>
      <c r="BN317" s="44">
        <v>-7.3057675257113264</v>
      </c>
      <c r="BO317" s="44">
        <v>-2.8650720114488548</v>
      </c>
      <c r="BP317" s="44">
        <v>0.90337193019585094</v>
      </c>
      <c r="BQ317" s="44">
        <v>-11.269971791905576</v>
      </c>
      <c r="BR317" s="44">
        <v>13.271169072193079</v>
      </c>
      <c r="BS317" s="44">
        <v>1.0176120575806413</v>
      </c>
      <c r="BT317" s="44">
        <v>15.024434922603835</v>
      </c>
      <c r="BU317" s="44">
        <v>42.251106123908436</v>
      </c>
      <c r="BV317" s="44">
        <v>-5.9443010783203354</v>
      </c>
      <c r="BW317" s="44">
        <v>0.41589854767964951</v>
      </c>
      <c r="BX317" s="44">
        <v>-3.5212909025684382</v>
      </c>
      <c r="BY317" s="44">
        <v>-0.73175495745830244</v>
      </c>
      <c r="BZ317" s="44">
        <v>8.244145026499855E-2</v>
      </c>
      <c r="CA317" s="44">
        <v>-2.7567666234902646</v>
      </c>
      <c r="CB317" s="44">
        <v>0.78160687671545348</v>
      </c>
      <c r="CC317" s="44">
        <v>0.11750809535826744</v>
      </c>
      <c r="CD317" s="44">
        <v>-0.31995972593246647</v>
      </c>
      <c r="CE317" s="44">
        <v>-0.69436601802612596</v>
      </c>
      <c r="CF317" s="44">
        <v>1.0481281307304755</v>
      </c>
      <c r="CG317" s="44">
        <v>-2.0721494620772525</v>
      </c>
      <c r="CH317" s="44">
        <v>1.253635723431221</v>
      </c>
      <c r="CI317" s="44">
        <v>0.45740845788264367</v>
      </c>
      <c r="CJ317" s="44">
        <v>1.7206943393609029</v>
      </c>
      <c r="CK317" s="44">
        <v>0.24868846784598747</v>
      </c>
      <c r="CL317" s="44">
        <v>-0.47850694627582208</v>
      </c>
      <c r="CM317" s="44">
        <v>-8.1642449437241776E-2</v>
      </c>
      <c r="CN317" s="44">
        <v>1.731951243674601</v>
      </c>
      <c r="CO317" s="44">
        <v>-1.2080469919763321</v>
      </c>
      <c r="CP317" s="44">
        <v>-0.16982624339809813</v>
      </c>
      <c r="CQ317" s="44">
        <v>2.6971686521379858</v>
      </c>
      <c r="CR317" s="44">
        <v>0.99008373642356617</v>
      </c>
      <c r="CS317" s="44">
        <v>-9.0051956166703299E-3</v>
      </c>
      <c r="CT317" s="44">
        <v>-0.47660724025588785</v>
      </c>
      <c r="CU317" s="44">
        <v>-9.1815473639984102E-2</v>
      </c>
      <c r="CV317" s="44">
        <v>-1.4512561645832562</v>
      </c>
      <c r="CW317" s="44">
        <v>-3.4095617258982922</v>
      </c>
      <c r="CX317" s="44">
        <v>2.5572303380717015E-2</v>
      </c>
      <c r="CY317" s="44">
        <v>1.6722962512325208</v>
      </c>
      <c r="CZ317" s="44">
        <v>1.0879640458806563</v>
      </c>
      <c r="DA317" s="44">
        <v>2.9941449829326498E-2</v>
      </c>
      <c r="DB317" s="44">
        <v>-0.95839106658666007</v>
      </c>
      <c r="DC317" s="44">
        <v>0.10092257757847171</v>
      </c>
      <c r="DD317" s="45">
        <v>2949</v>
      </c>
      <c r="DE317" s="45">
        <v>2949</v>
      </c>
      <c r="DF317" s="44">
        <v>0</v>
      </c>
      <c r="DG317" s="44">
        <v>0</v>
      </c>
      <c r="DH317" s="45">
        <v>13658</v>
      </c>
      <c r="DI317" s="45">
        <v>13658</v>
      </c>
      <c r="DJ317" s="44">
        <v>0</v>
      </c>
      <c r="DK317" s="44">
        <v>0</v>
      </c>
    </row>
    <row r="318" spans="1:115" x14ac:dyDescent="0.2">
      <c r="A318" s="42" t="s">
        <v>493</v>
      </c>
      <c r="B318" s="42" t="s">
        <v>162</v>
      </c>
      <c r="C318" s="42" t="s">
        <v>174</v>
      </c>
      <c r="D318" s="43">
        <v>109.07231923884441</v>
      </c>
      <c r="E318" s="43">
        <v>82.950819672131146</v>
      </c>
      <c r="F318" s="43">
        <v>126.63400919348378</v>
      </c>
      <c r="G318" s="43">
        <v>111.52996897304052</v>
      </c>
      <c r="H318" s="43">
        <v>118.72977690735694</v>
      </c>
      <c r="I318" s="43">
        <v>130.37037037037038</v>
      </c>
      <c r="J318" s="43">
        <v>88.416208520356861</v>
      </c>
      <c r="K318" s="43">
        <v>104.1099339894437</v>
      </c>
      <c r="L318" s="43">
        <v>119.15216051175783</v>
      </c>
      <c r="M318" s="43">
        <v>100.66020677026559</v>
      </c>
      <c r="N318" s="43">
        <v>220.06392224809684</v>
      </c>
      <c r="O318" s="43">
        <v>113.31197484477384</v>
      </c>
      <c r="P318" s="43">
        <v>149.55105233256728</v>
      </c>
      <c r="Q318" s="43">
        <v>235.53863956519828</v>
      </c>
      <c r="R318" s="43">
        <v>94.562479515860588</v>
      </c>
      <c r="S318" s="43">
        <v>125.63560560094234</v>
      </c>
      <c r="T318" s="43">
        <v>165.66972977308524</v>
      </c>
      <c r="U318" s="43">
        <v>133.55153075706173</v>
      </c>
      <c r="V318" s="43">
        <v>298.99862026361336</v>
      </c>
      <c r="W318" s="43">
        <v>166.10830679802379</v>
      </c>
      <c r="X318" s="43">
        <v>192.26858649759095</v>
      </c>
      <c r="Y318" s="43">
        <v>324.36966322483357</v>
      </c>
      <c r="Z318" s="43">
        <v>111.11189576929273</v>
      </c>
      <c r="AA318" s="43">
        <v>181.47240897961774</v>
      </c>
      <c r="AB318" s="44">
        <v>-1.1658584688594376</v>
      </c>
      <c r="AC318" s="44">
        <v>-11.538461538461542</v>
      </c>
      <c r="AD318" s="44">
        <v>1.4129648131502748</v>
      </c>
      <c r="AE318" s="44">
        <v>-2.0520167766236441</v>
      </c>
      <c r="AF318" s="44">
        <v>4.2533505299164664</v>
      </c>
      <c r="AG318" s="44">
        <v>11.392405063291156</v>
      </c>
      <c r="AH318" s="44">
        <v>4.3746013592275812</v>
      </c>
      <c r="AI318" s="44">
        <v>-11.592741935674555</v>
      </c>
      <c r="AJ318" s="44">
        <v>2.1185451043654879</v>
      </c>
      <c r="AK318" s="44">
        <v>-7.8293690359578445</v>
      </c>
      <c r="AL318" s="44">
        <v>12.681396350257824</v>
      </c>
      <c r="AM318" s="44">
        <v>1.4472336903912142</v>
      </c>
      <c r="AN318" s="44">
        <v>17.32112819351206</v>
      </c>
      <c r="AO318" s="44">
        <v>67.277404257187087</v>
      </c>
      <c r="AP318" s="44">
        <v>-2.8794604238071675</v>
      </c>
      <c r="AQ318" s="44">
        <v>-2.6148885077139306</v>
      </c>
      <c r="AR318" s="44">
        <v>1.8381940386867468</v>
      </c>
      <c r="AS318" s="44">
        <v>-8.1698058102201649</v>
      </c>
      <c r="AT318" s="44">
        <v>12.17427391601662</v>
      </c>
      <c r="AU318" s="44">
        <v>1.0849308012366832</v>
      </c>
      <c r="AV318" s="44">
        <v>15.643265508429138</v>
      </c>
      <c r="AW318" s="44">
        <v>66.699040991649852</v>
      </c>
      <c r="AX318" s="44">
        <v>-1.2175124572635476</v>
      </c>
      <c r="AY318" s="44">
        <v>0.79971398434106611</v>
      </c>
      <c r="AZ318" s="44">
        <v>-2.730028999358991</v>
      </c>
      <c r="BA318" s="44">
        <v>-11.998273629693578</v>
      </c>
      <c r="BB318" s="44">
        <v>0.69173557982198375</v>
      </c>
      <c r="BC318" s="44">
        <v>-3.3037612050642373</v>
      </c>
      <c r="BD318" s="44">
        <v>4.4126332367747878</v>
      </c>
      <c r="BE318" s="44">
        <v>13.249211356466905</v>
      </c>
      <c r="BF318" s="44">
        <v>-4.9514127380580693</v>
      </c>
      <c r="BG318" s="44">
        <v>-12.972997796065988</v>
      </c>
      <c r="BH318" s="44">
        <v>1.4704543200261933</v>
      </c>
      <c r="BI318" s="44">
        <v>-9.4852827395671468</v>
      </c>
      <c r="BJ318" s="44">
        <v>13.544268539521354</v>
      </c>
      <c r="BK318" s="44">
        <v>1.1454026715945531</v>
      </c>
      <c r="BL318" s="44">
        <v>17.185903747875631</v>
      </c>
      <c r="BM318" s="44">
        <v>53.79141345124625</v>
      </c>
      <c r="BN318" s="44">
        <v>-5.3952328325775571</v>
      </c>
      <c r="BO318" s="44">
        <v>-2.7444990517102585</v>
      </c>
      <c r="BP318" s="44">
        <v>1.3609419739862849</v>
      </c>
      <c r="BQ318" s="44">
        <v>-9.6958206525694983</v>
      </c>
      <c r="BR318" s="44">
        <v>12.717719104368786</v>
      </c>
      <c r="BS318" s="44">
        <v>1.0504956400211318</v>
      </c>
      <c r="BT318" s="44">
        <v>15.321885586296414</v>
      </c>
      <c r="BU318" s="44">
        <v>54.084436354214915</v>
      </c>
      <c r="BV318" s="44">
        <v>-3.8993008162329312</v>
      </c>
      <c r="BW318" s="44">
        <v>0.60109286230021208</v>
      </c>
      <c r="BX318" s="44">
        <v>-1.9607203723945048</v>
      </c>
      <c r="BY318" s="44">
        <v>-0.70540674717442853</v>
      </c>
      <c r="BZ318" s="44">
        <v>9.526243945019669E-2</v>
      </c>
      <c r="CA318" s="44">
        <v>-1.1863658929751735</v>
      </c>
      <c r="CB318" s="44">
        <v>0.73698487290882264</v>
      </c>
      <c r="CC318" s="44">
        <v>9.6191829160149359E-2</v>
      </c>
      <c r="CD318" s="44">
        <v>-0.44561985372578072</v>
      </c>
      <c r="CE318" s="44">
        <v>-0.55176702003829048</v>
      </c>
      <c r="CF318" s="44">
        <v>2.1000928386369537</v>
      </c>
      <c r="CG318" s="44">
        <v>-1.6421121423921179</v>
      </c>
      <c r="CH318" s="44">
        <v>1.1795936106919274</v>
      </c>
      <c r="CI318" s="44">
        <v>0.74358202655319727</v>
      </c>
      <c r="CJ318" s="44">
        <v>1.7324105821898022</v>
      </c>
      <c r="CK318" s="44">
        <v>0.41014286976173131</v>
      </c>
      <c r="CL318" s="44">
        <v>-0.24229132624164232</v>
      </c>
      <c r="CM318" s="44">
        <v>-8.1232781925906994E-2</v>
      </c>
      <c r="CN318" s="44">
        <v>-2.7329741257682088</v>
      </c>
      <c r="CO318" s="44">
        <v>-0.74185227575765555</v>
      </c>
      <c r="CP318" s="44">
        <v>7.7619513949992544E-2</v>
      </c>
      <c r="CQ318" s="44">
        <v>-1.9080013567148351</v>
      </c>
      <c r="CR318" s="44">
        <v>0.76125979114699982</v>
      </c>
      <c r="CS318" s="44">
        <v>0.11207840137345883</v>
      </c>
      <c r="CT318" s="44">
        <v>-0.41164279214122634</v>
      </c>
      <c r="CU318" s="44">
        <v>-0.62243540762493255</v>
      </c>
      <c r="CV318" s="44">
        <v>1.5074828340293891</v>
      </c>
      <c r="CW318" s="44">
        <v>-1.9146688801120595</v>
      </c>
      <c r="CX318" s="44">
        <v>1.2187168875430745</v>
      </c>
      <c r="CY318" s="44">
        <v>0.59077104601674313</v>
      </c>
      <c r="CZ318" s="44">
        <v>1.7321188555099583</v>
      </c>
      <c r="DA318" s="44">
        <v>0.32892801848605124</v>
      </c>
      <c r="DB318" s="44">
        <v>-0.36697799380485352</v>
      </c>
      <c r="DC318" s="44">
        <v>-8.1405099609509382E-2</v>
      </c>
      <c r="DD318" s="45">
        <v>3719</v>
      </c>
      <c r="DE318" s="45">
        <v>6668</v>
      </c>
      <c r="DF318" s="44">
        <v>0</v>
      </c>
      <c r="DG318" s="44">
        <v>0</v>
      </c>
      <c r="DH318" s="45">
        <v>14279</v>
      </c>
      <c r="DI318" s="45">
        <v>27937</v>
      </c>
      <c r="DJ318" s="44">
        <v>0</v>
      </c>
      <c r="DK318" s="44">
        <v>0</v>
      </c>
    </row>
    <row r="319" spans="1:115" x14ac:dyDescent="0.2">
      <c r="A319" s="42" t="s">
        <v>493</v>
      </c>
      <c r="B319" s="42" t="s">
        <v>163</v>
      </c>
      <c r="C319" s="42" t="s">
        <v>174</v>
      </c>
      <c r="D319" s="43">
        <v>108.78795500451605</v>
      </c>
      <c r="E319" s="43">
        <v>81.885245901639351</v>
      </c>
      <c r="F319" s="43">
        <v>128.50595652056697</v>
      </c>
      <c r="G319" s="43">
        <v>111.01292607251318</v>
      </c>
      <c r="H319" s="43">
        <v>117.50042574931878</v>
      </c>
      <c r="I319" s="43">
        <v>132.59259259259261</v>
      </c>
      <c r="J319" s="43">
        <v>88.613699208639858</v>
      </c>
      <c r="K319" s="43">
        <v>107.06692807153399</v>
      </c>
      <c r="L319" s="43">
        <v>131.07172980895513</v>
      </c>
      <c r="M319" s="43">
        <v>99.135911201282553</v>
      </c>
      <c r="N319" s="43">
        <v>213.69059400987473</v>
      </c>
      <c r="O319" s="43">
        <v>130.77843593326003</v>
      </c>
      <c r="P319" s="43">
        <v>166.40511442643469</v>
      </c>
      <c r="Q319" s="43">
        <v>249.54963232009061</v>
      </c>
      <c r="R319" s="43">
        <v>111.65867071170024</v>
      </c>
      <c r="S319" s="43">
        <v>146.48594634603245</v>
      </c>
      <c r="T319" s="43">
        <v>183.1636221210141</v>
      </c>
      <c r="U319" s="43">
        <v>131.61263879689028</v>
      </c>
      <c r="V319" s="43">
        <v>292.20361781462037</v>
      </c>
      <c r="W319" s="43">
        <v>192.82954103028013</v>
      </c>
      <c r="X319" s="43">
        <v>211.88777281340268</v>
      </c>
      <c r="Y319" s="43">
        <v>345.33700446183855</v>
      </c>
      <c r="Z319" s="43">
        <v>131.47237205077792</v>
      </c>
      <c r="AA319" s="43">
        <v>212.838422107323</v>
      </c>
      <c r="AB319" s="44">
        <v>-2.9994333063453449</v>
      </c>
      <c r="AC319" s="44">
        <v>-11.041852181656274</v>
      </c>
      <c r="AD319" s="44">
        <v>2.9404667508979632</v>
      </c>
      <c r="AE319" s="44">
        <v>-2.275754241704786</v>
      </c>
      <c r="AF319" s="44">
        <v>4.3500453720508148</v>
      </c>
      <c r="AG319" s="44">
        <v>11.875000000000036</v>
      </c>
      <c r="AH319" s="44">
        <v>-18.071417497803733</v>
      </c>
      <c r="AI319" s="44">
        <v>-7.4619904863591486</v>
      </c>
      <c r="AJ319" s="44">
        <v>3.4443866409882951</v>
      </c>
      <c r="AK319" s="44">
        <v>-20.371015575223506</v>
      </c>
      <c r="AL319" s="44">
        <v>36.98887414955616</v>
      </c>
      <c r="AM319" s="44">
        <v>4.0496569388106751</v>
      </c>
      <c r="AN319" s="44">
        <v>27.212022244802924</v>
      </c>
      <c r="AO319" s="44">
        <v>52.588066835563787</v>
      </c>
      <c r="AP319" s="44">
        <v>5.9878657273209734</v>
      </c>
      <c r="AQ319" s="44">
        <v>1.7030852826364073</v>
      </c>
      <c r="AR319" s="44">
        <v>3.4486081460563645</v>
      </c>
      <c r="AS319" s="44">
        <v>-20.173844747695448</v>
      </c>
      <c r="AT319" s="44">
        <v>36.683997915798571</v>
      </c>
      <c r="AU319" s="44">
        <v>4.0241811045686582</v>
      </c>
      <c r="AV319" s="44">
        <v>24.1887742322074</v>
      </c>
      <c r="AW319" s="44">
        <v>52.719198208694372</v>
      </c>
      <c r="AX319" s="44">
        <v>7.682150767900664</v>
      </c>
      <c r="AY319" s="44">
        <v>5.3374369613302886</v>
      </c>
      <c r="AZ319" s="44">
        <v>-2.8202178397853883</v>
      </c>
      <c r="BA319" s="44">
        <v>-11.686046511627913</v>
      </c>
      <c r="BB319" s="44">
        <v>1.4442265538882726</v>
      </c>
      <c r="BC319" s="44">
        <v>-2.9616812020918593</v>
      </c>
      <c r="BD319" s="44">
        <v>4.391885540243301</v>
      </c>
      <c r="BE319" s="44">
        <v>12.788259958071313</v>
      </c>
      <c r="BF319" s="44">
        <v>-9.6954823760970079</v>
      </c>
      <c r="BG319" s="44">
        <v>-11.154875835043986</v>
      </c>
      <c r="BH319" s="44">
        <v>2.154082162672788</v>
      </c>
      <c r="BI319" s="44">
        <v>-13.477658418943239</v>
      </c>
      <c r="BJ319" s="44">
        <v>20.280639019705493</v>
      </c>
      <c r="BK319" s="44">
        <v>2.1725452541467627</v>
      </c>
      <c r="BL319" s="44">
        <v>20.500932296509955</v>
      </c>
      <c r="BM319" s="44">
        <v>53.358425957351315</v>
      </c>
      <c r="BN319" s="44">
        <v>-1.7714318666786188</v>
      </c>
      <c r="BO319" s="44">
        <v>-1.1885941270184275</v>
      </c>
      <c r="BP319" s="44">
        <v>2.0865546613474839</v>
      </c>
      <c r="BQ319" s="44">
        <v>-13.523830655782676</v>
      </c>
      <c r="BR319" s="44">
        <v>19.622188769554526</v>
      </c>
      <c r="BS319" s="44">
        <v>2.106951847057692</v>
      </c>
      <c r="BT319" s="44">
        <v>18.250846824581956</v>
      </c>
      <c r="BU319" s="44">
        <v>53.59296175290644</v>
      </c>
      <c r="BV319" s="44">
        <v>-0.19847833830894945</v>
      </c>
      <c r="BW319" s="44">
        <v>2.2649380848562162</v>
      </c>
      <c r="BX319" s="44">
        <v>-2.9994333063453382</v>
      </c>
      <c r="BY319" s="44">
        <v>-0.64217766549182487</v>
      </c>
      <c r="BZ319" s="44">
        <v>0.19206786410143323</v>
      </c>
      <c r="CA319" s="44">
        <v>-1.2720555571486245</v>
      </c>
      <c r="CB319" s="44">
        <v>0.72221447130825434</v>
      </c>
      <c r="CC319" s="44">
        <v>9.8398190680199171E-2</v>
      </c>
      <c r="CD319" s="44">
        <v>-1.7526238003836465</v>
      </c>
      <c r="CE319" s="44">
        <v>-0.34525680941111214</v>
      </c>
      <c r="CF319" s="44">
        <v>3.4443866409882986</v>
      </c>
      <c r="CG319" s="44">
        <v>-4.4489952701269235</v>
      </c>
      <c r="CH319" s="44">
        <v>2.5041977231907278</v>
      </c>
      <c r="CI319" s="44">
        <v>2.1316138706912198</v>
      </c>
      <c r="CJ319" s="44">
        <v>2.5123684182230281</v>
      </c>
      <c r="CK319" s="44">
        <v>0.33416215110839209</v>
      </c>
      <c r="CL319" s="44">
        <v>0.36294949216266553</v>
      </c>
      <c r="CM319" s="44">
        <v>4.8090255739232007E-2</v>
      </c>
      <c r="CN319" s="44">
        <v>-2.8202178397853856</v>
      </c>
      <c r="CO319" s="44">
        <v>-0.69695996762619428</v>
      </c>
      <c r="CP319" s="44">
        <v>9.4375284340038765E-2</v>
      </c>
      <c r="CQ319" s="44">
        <v>-1.6654655942808696</v>
      </c>
      <c r="CR319" s="44">
        <v>0.7363629508705537</v>
      </c>
      <c r="CS319" s="44">
        <v>0.1057576070278556</v>
      </c>
      <c r="CT319" s="44">
        <v>-0.87055680116107625</v>
      </c>
      <c r="CU319" s="44">
        <v>-0.52373131895567326</v>
      </c>
      <c r="CV319" s="44">
        <v>2.1540821626727933</v>
      </c>
      <c r="CW319" s="44">
        <v>-2.7795690207369819</v>
      </c>
      <c r="CX319" s="44">
        <v>1.654945095019017</v>
      </c>
      <c r="CY319" s="44">
        <v>1.1198259337786187</v>
      </c>
      <c r="CZ319" s="44">
        <v>1.9825728929626358</v>
      </c>
      <c r="DA319" s="44">
        <v>0.32634422640348903</v>
      </c>
      <c r="DB319" s="44">
        <v>-0.11681059519523776</v>
      </c>
      <c r="DC319" s="44">
        <v>-3.3226369558745222E-2</v>
      </c>
      <c r="DD319" s="45">
        <v>4067</v>
      </c>
      <c r="DE319" s="45">
        <v>10735</v>
      </c>
      <c r="DF319" s="44">
        <v>35.747663551401864</v>
      </c>
      <c r="DG319" s="44">
        <v>14.42123214666382</v>
      </c>
      <c r="DH319" s="45">
        <v>15790</v>
      </c>
      <c r="DI319" s="45">
        <v>43727</v>
      </c>
      <c r="DJ319" s="44">
        <v>44.504438546719129</v>
      </c>
      <c r="DK319" s="44">
        <v>25.880185393096689</v>
      </c>
    </row>
    <row r="320" spans="1:115" x14ac:dyDescent="0.2">
      <c r="A320" s="42">
        <v>2019</v>
      </c>
      <c r="B320" s="42" t="s">
        <v>160</v>
      </c>
      <c r="C320" s="42" t="s">
        <v>175</v>
      </c>
      <c r="D320" s="43">
        <v>96.092457947306556</v>
      </c>
      <c r="E320" s="43">
        <v>98.08253677522751</v>
      </c>
      <c r="F320" s="43">
        <v>97.239144154792072</v>
      </c>
      <c r="G320" s="43">
        <v>94.309162323170327</v>
      </c>
      <c r="H320" s="43">
        <v>101.24030328264013</v>
      </c>
      <c r="I320" s="43">
        <v>109.76781425140112</v>
      </c>
      <c r="J320" s="43">
        <v>90.275592717082816</v>
      </c>
      <c r="K320" s="43">
        <v>97.482592394215317</v>
      </c>
      <c r="L320" s="43">
        <v>89.866855911201952</v>
      </c>
      <c r="M320" s="43">
        <v>83.067340451395566</v>
      </c>
      <c r="N320" s="43">
        <v>103.27333850160667</v>
      </c>
      <c r="O320" s="43">
        <v>88.739444243330084</v>
      </c>
      <c r="P320" s="43">
        <v>95.214751602750496</v>
      </c>
      <c r="Q320" s="43">
        <v>136.21627633916043</v>
      </c>
      <c r="R320" s="43">
        <v>74.661952342385504</v>
      </c>
      <c r="S320" s="43">
        <v>97.527293006290591</v>
      </c>
      <c r="T320" s="43">
        <v>88.24557141040323</v>
      </c>
      <c r="U320" s="43">
        <v>81.513853227484688</v>
      </c>
      <c r="V320" s="43">
        <v>100.73420794412962</v>
      </c>
      <c r="W320" s="43">
        <v>86.901325537765345</v>
      </c>
      <c r="X320" s="43">
        <v>94.070290341495195</v>
      </c>
      <c r="Y320" s="43">
        <v>133.66066265124479</v>
      </c>
      <c r="Z320" s="43">
        <v>74.401923163200038</v>
      </c>
      <c r="AA320" s="43">
        <v>96.323687081214274</v>
      </c>
      <c r="AB320" s="44"/>
      <c r="AC320" s="44"/>
      <c r="AD320" s="44"/>
      <c r="AE320" s="44"/>
      <c r="AF320" s="44"/>
      <c r="AG320" s="44"/>
      <c r="AH320" s="44"/>
      <c r="AI320" s="44"/>
      <c r="AJ320" s="44"/>
      <c r="AK320" s="44"/>
      <c r="AL320" s="44"/>
      <c r="AM320" s="44"/>
      <c r="AN320" s="44"/>
      <c r="AO320" s="44"/>
      <c r="AP320" s="44"/>
      <c r="AQ320" s="44"/>
      <c r="AR320" s="44"/>
      <c r="AS320" s="44"/>
      <c r="AT320" s="44"/>
      <c r="AU320" s="44"/>
      <c r="AV320" s="44"/>
      <c r="AW320" s="44"/>
      <c r="AX320" s="44"/>
      <c r="AY320" s="44"/>
      <c r="AZ320" s="44"/>
      <c r="BA320" s="44"/>
      <c r="BB320" s="44"/>
      <c r="BC320" s="44"/>
      <c r="BD320" s="44"/>
      <c r="BE320" s="44"/>
      <c r="BF320" s="44"/>
      <c r="BG320" s="44"/>
      <c r="BH320" s="44"/>
      <c r="BI320" s="44"/>
      <c r="BJ320" s="44"/>
      <c r="BK320" s="44"/>
      <c r="BL320" s="44"/>
      <c r="BM320" s="44"/>
      <c r="BN320" s="44"/>
      <c r="BO320" s="44"/>
      <c r="BP320" s="44"/>
      <c r="BQ320" s="44"/>
      <c r="BR320" s="44"/>
      <c r="BS320" s="44"/>
      <c r="BT320" s="44"/>
      <c r="BU320" s="44"/>
      <c r="BV320" s="44"/>
      <c r="BW320" s="44"/>
      <c r="BX320" s="44"/>
      <c r="BY320" s="44"/>
      <c r="BZ320" s="44"/>
      <c r="CA320" s="44"/>
      <c r="CB320" s="44"/>
      <c r="CC320" s="44"/>
      <c r="CD320" s="44"/>
      <c r="CE320" s="44"/>
      <c r="CF320" s="44"/>
      <c r="CG320" s="44"/>
      <c r="CH320" s="44"/>
      <c r="CI320" s="44"/>
      <c r="CJ320" s="44"/>
      <c r="CK320" s="44"/>
      <c r="CL320" s="44"/>
      <c r="CM320" s="44"/>
      <c r="CN320" s="44"/>
      <c r="CO320" s="44"/>
      <c r="CP320" s="44"/>
      <c r="CQ320" s="44"/>
      <c r="CR320" s="44"/>
      <c r="CS320" s="44"/>
      <c r="CT320" s="44"/>
      <c r="CU320" s="44"/>
      <c r="CV320" s="44"/>
      <c r="CW320" s="44"/>
      <c r="CX320" s="44"/>
      <c r="CY320" s="44"/>
      <c r="CZ320" s="44"/>
      <c r="DA320" s="44"/>
      <c r="DB320" s="44"/>
      <c r="DC320" s="44"/>
      <c r="DD320" s="45">
        <v>706</v>
      </c>
      <c r="DE320" s="45">
        <v>706</v>
      </c>
      <c r="DF320" s="44"/>
      <c r="DG320" s="44"/>
      <c r="DH320" s="45">
        <v>2728</v>
      </c>
      <c r="DI320" s="45">
        <v>2728</v>
      </c>
      <c r="DJ320" s="44"/>
      <c r="DK320" s="44"/>
    </row>
    <row r="321" spans="1:115" x14ac:dyDescent="0.2">
      <c r="A321" s="42">
        <v>2019</v>
      </c>
      <c r="B321" s="42" t="s">
        <v>162</v>
      </c>
      <c r="C321" s="42" t="s">
        <v>175</v>
      </c>
      <c r="D321" s="43">
        <v>97.106051740005043</v>
      </c>
      <c r="E321" s="43">
        <v>99.181500772709057</v>
      </c>
      <c r="F321" s="43">
        <v>99.610019847013618</v>
      </c>
      <c r="G321" s="43">
        <v>95.901560820184585</v>
      </c>
      <c r="H321" s="43">
        <v>100.92474909059035</v>
      </c>
      <c r="I321" s="43">
        <v>100.64051240992795</v>
      </c>
      <c r="J321" s="43">
        <v>92.119478519358793</v>
      </c>
      <c r="K321" s="43">
        <v>98.696661310480266</v>
      </c>
      <c r="L321" s="43">
        <v>86.272130776670295</v>
      </c>
      <c r="M321" s="43">
        <v>86.450231584869314</v>
      </c>
      <c r="N321" s="43">
        <v>95.819024236690609</v>
      </c>
      <c r="O321" s="43">
        <v>86.188159239240491</v>
      </c>
      <c r="P321" s="43">
        <v>92.404878467549779</v>
      </c>
      <c r="Q321" s="43">
        <v>115.01329910545888</v>
      </c>
      <c r="R321" s="43">
        <v>57.442446837914943</v>
      </c>
      <c r="S321" s="43">
        <v>85.762390394016336</v>
      </c>
      <c r="T321" s="43">
        <v>85.074289840875934</v>
      </c>
      <c r="U321" s="43">
        <v>85.142020086933329</v>
      </c>
      <c r="V321" s="43">
        <v>93.78766955552598</v>
      </c>
      <c r="W321" s="43">
        <v>84.920791678536119</v>
      </c>
      <c r="X321" s="43">
        <v>91.565441511203829</v>
      </c>
      <c r="Y321" s="43">
        <v>114.06588992097389</v>
      </c>
      <c r="Z321" s="43">
        <v>57.204318493375339</v>
      </c>
      <c r="AA321" s="43">
        <v>84.700980241149352</v>
      </c>
      <c r="AB321" s="44"/>
      <c r="AC321" s="44"/>
      <c r="AD321" s="44"/>
      <c r="AE321" s="44"/>
      <c r="AF321" s="44"/>
      <c r="AG321" s="44"/>
      <c r="AH321" s="44"/>
      <c r="AI321" s="44"/>
      <c r="AJ321" s="44"/>
      <c r="AK321" s="44"/>
      <c r="AL321" s="44"/>
      <c r="AM321" s="44"/>
      <c r="AN321" s="44"/>
      <c r="AO321" s="44"/>
      <c r="AP321" s="44"/>
      <c r="AQ321" s="44"/>
      <c r="AR321" s="44"/>
      <c r="AS321" s="44"/>
      <c r="AT321" s="44"/>
      <c r="AU321" s="44"/>
      <c r="AV321" s="44"/>
      <c r="AW321" s="44"/>
      <c r="AX321" s="44"/>
      <c r="AY321" s="44"/>
      <c r="AZ321" s="44"/>
      <c r="BA321" s="44"/>
      <c r="BB321" s="44"/>
      <c r="BC321" s="44"/>
      <c r="BD321" s="44"/>
      <c r="BE321" s="44"/>
      <c r="BF321" s="44"/>
      <c r="BG321" s="44"/>
      <c r="BH321" s="44"/>
      <c r="BI321" s="44"/>
      <c r="BJ321" s="44"/>
      <c r="BK321" s="44"/>
      <c r="BL321" s="44"/>
      <c r="BM321" s="44"/>
      <c r="BN321" s="44"/>
      <c r="BO321" s="44"/>
      <c r="BP321" s="44"/>
      <c r="BQ321" s="44"/>
      <c r="BR321" s="44"/>
      <c r="BS321" s="44"/>
      <c r="BT321" s="44"/>
      <c r="BU321" s="44"/>
      <c r="BV321" s="44"/>
      <c r="BW321" s="44"/>
      <c r="BX321" s="44"/>
      <c r="BY321" s="44"/>
      <c r="BZ321" s="44"/>
      <c r="CA321" s="44"/>
      <c r="CB321" s="44"/>
      <c r="CC321" s="44"/>
      <c r="CD321" s="44"/>
      <c r="CE321" s="44"/>
      <c r="CF321" s="44"/>
      <c r="CG321" s="44"/>
      <c r="CH321" s="44"/>
      <c r="CI321" s="44"/>
      <c r="CJ321" s="44"/>
      <c r="CK321" s="44"/>
      <c r="CL321" s="44"/>
      <c r="CM321" s="44"/>
      <c r="CN321" s="44"/>
      <c r="CO321" s="44"/>
      <c r="CP321" s="44"/>
      <c r="CQ321" s="44"/>
      <c r="CR321" s="44"/>
      <c r="CS321" s="44"/>
      <c r="CT321" s="44"/>
      <c r="CU321" s="44"/>
      <c r="CV321" s="44"/>
      <c r="CW321" s="44"/>
      <c r="CX321" s="44"/>
      <c r="CY321" s="44"/>
      <c r="CZ321" s="44"/>
      <c r="DA321" s="44"/>
      <c r="DB321" s="44"/>
      <c r="DC321" s="44"/>
      <c r="DD321" s="45">
        <v>728</v>
      </c>
      <c r="DE321" s="45">
        <v>1434</v>
      </c>
      <c r="DF321" s="44"/>
      <c r="DG321" s="44"/>
      <c r="DH321" s="45">
        <v>2829</v>
      </c>
      <c r="DI321" s="45">
        <v>5557</v>
      </c>
      <c r="DJ321" s="44"/>
      <c r="DK321" s="44"/>
    </row>
    <row r="322" spans="1:115" x14ac:dyDescent="0.2">
      <c r="A322" s="42">
        <v>2019</v>
      </c>
      <c r="B322" s="42" t="s">
        <v>163</v>
      </c>
      <c r="C322" s="42" t="s">
        <v>175</v>
      </c>
      <c r="D322" s="43">
        <v>96.928836547393985</v>
      </c>
      <c r="E322" s="43">
        <v>98.013851525384922</v>
      </c>
      <c r="F322" s="43">
        <v>100.82735086748633</v>
      </c>
      <c r="G322" s="43">
        <v>95.324635696266313</v>
      </c>
      <c r="H322" s="43">
        <v>101.29289564798177</v>
      </c>
      <c r="I322" s="43">
        <v>96.317053642914345</v>
      </c>
      <c r="J322" s="43">
        <v>92.902799934195883</v>
      </c>
      <c r="K322" s="43">
        <v>99.410819496518471</v>
      </c>
      <c r="L322" s="43">
        <v>94.228157891873593</v>
      </c>
      <c r="M322" s="43">
        <v>86.90481502536295</v>
      </c>
      <c r="N322" s="43">
        <v>101.1003130491908</v>
      </c>
      <c r="O322" s="43">
        <v>96.687293276078549</v>
      </c>
      <c r="P322" s="43">
        <v>98.065536214298078</v>
      </c>
      <c r="Q322" s="43">
        <v>84.620202622182433</v>
      </c>
      <c r="R322" s="43">
        <v>69.771105441513214</v>
      </c>
      <c r="S322" s="43">
        <v>111.7691154953657</v>
      </c>
      <c r="T322" s="43">
        <v>93.254081999844047</v>
      </c>
      <c r="U322" s="43">
        <v>86.003288755533092</v>
      </c>
      <c r="V322" s="43">
        <v>99.511885732997811</v>
      </c>
      <c r="W322" s="43">
        <v>95.60666324935687</v>
      </c>
      <c r="X322" s="43">
        <v>97.56193765044749</v>
      </c>
      <c r="Y322" s="43">
        <v>84.142543417429508</v>
      </c>
      <c r="Z322" s="43">
        <v>69.461985396748005</v>
      </c>
      <c r="AA322" s="43">
        <v>110.40445267020603</v>
      </c>
      <c r="AB322" s="44"/>
      <c r="AC322" s="44"/>
      <c r="AD322" s="44"/>
      <c r="AE322" s="44"/>
      <c r="AF322" s="44"/>
      <c r="AG322" s="44"/>
      <c r="AH322" s="44"/>
      <c r="AI322" s="44"/>
      <c r="AJ322" s="44"/>
      <c r="AK322" s="44"/>
      <c r="AL322" s="44"/>
      <c r="AM322" s="44"/>
      <c r="AN322" s="44"/>
      <c r="AO322" s="44"/>
      <c r="AP322" s="44"/>
      <c r="AQ322" s="44"/>
      <c r="AR322" s="44"/>
      <c r="AS322" s="44"/>
      <c r="AT322" s="44"/>
      <c r="AU322" s="44"/>
      <c r="AV322" s="44"/>
      <c r="AW322" s="44"/>
      <c r="AX322" s="44"/>
      <c r="AY322" s="44"/>
      <c r="AZ322" s="44"/>
      <c r="BA322" s="44"/>
      <c r="BB322" s="44"/>
      <c r="BC322" s="44"/>
      <c r="BD322" s="44"/>
      <c r="BE322" s="44"/>
      <c r="BF322" s="44"/>
      <c r="BG322" s="44"/>
      <c r="BH322" s="44"/>
      <c r="BI322" s="44"/>
      <c r="BJ322" s="44"/>
      <c r="BK322" s="44"/>
      <c r="BL322" s="44"/>
      <c r="BM322" s="44"/>
      <c r="BN322" s="44"/>
      <c r="BO322" s="44"/>
      <c r="BP322" s="44"/>
      <c r="BQ322" s="44"/>
      <c r="BR322" s="44"/>
      <c r="BS322" s="44"/>
      <c r="BT322" s="44"/>
      <c r="BU322" s="44"/>
      <c r="BV322" s="44"/>
      <c r="BW322" s="44"/>
      <c r="BX322" s="44"/>
      <c r="BY322" s="44"/>
      <c r="BZ322" s="44"/>
      <c r="CA322" s="44"/>
      <c r="CB322" s="44"/>
      <c r="CC322" s="44"/>
      <c r="CD322" s="44"/>
      <c r="CE322" s="44"/>
      <c r="CF322" s="44"/>
      <c r="CG322" s="44"/>
      <c r="CH322" s="44"/>
      <c r="CI322" s="44"/>
      <c r="CJ322" s="44"/>
      <c r="CK322" s="44"/>
      <c r="CL322" s="44"/>
      <c r="CM322" s="44"/>
      <c r="CN322" s="44"/>
      <c r="CO322" s="44"/>
      <c r="CP322" s="44"/>
      <c r="CQ322" s="44"/>
      <c r="CR322" s="44"/>
      <c r="CS322" s="44"/>
      <c r="CT322" s="44"/>
      <c r="CU322" s="44"/>
      <c r="CV322" s="44"/>
      <c r="CW322" s="44"/>
      <c r="CX322" s="44"/>
      <c r="CY322" s="44"/>
      <c r="CZ322" s="44"/>
      <c r="DA322" s="44"/>
      <c r="DB322" s="44"/>
      <c r="DC322" s="44"/>
      <c r="DD322" s="45">
        <v>768</v>
      </c>
      <c r="DE322" s="45">
        <v>2202</v>
      </c>
      <c r="DF322" s="44"/>
      <c r="DG322" s="44"/>
      <c r="DH322" s="45">
        <v>2972</v>
      </c>
      <c r="DI322" s="45">
        <v>8529</v>
      </c>
      <c r="DJ322" s="44"/>
      <c r="DK322" s="44"/>
    </row>
    <row r="323" spans="1:115" x14ac:dyDescent="0.2">
      <c r="A323" s="42">
        <v>2019</v>
      </c>
      <c r="B323" s="42" t="s">
        <v>164</v>
      </c>
      <c r="C323" s="42" t="s">
        <v>175</v>
      </c>
      <c r="D323" s="43">
        <v>98.399953430462105</v>
      </c>
      <c r="E323" s="43">
        <v>99.387556522236835</v>
      </c>
      <c r="F323" s="43">
        <v>102.1560833982853</v>
      </c>
      <c r="G323" s="43">
        <v>97.79200181664001</v>
      </c>
      <c r="H323" s="43">
        <v>99.872901783757712</v>
      </c>
      <c r="I323" s="43">
        <v>95.836669335468386</v>
      </c>
      <c r="J323" s="43">
        <v>94.007371142726257</v>
      </c>
      <c r="K323" s="43">
        <v>101.91037314765221</v>
      </c>
      <c r="L323" s="43">
        <v>86.165403680276569</v>
      </c>
      <c r="M323" s="43">
        <v>79.28711620168994</v>
      </c>
      <c r="N323" s="43">
        <v>91.964110674627833</v>
      </c>
      <c r="O323" s="43">
        <v>88.595622668375569</v>
      </c>
      <c r="P323" s="43">
        <v>94.040099692620601</v>
      </c>
      <c r="Q323" s="43">
        <v>67.288329480231667</v>
      </c>
      <c r="R323" s="43">
        <v>68.23684684305843</v>
      </c>
      <c r="S323" s="43">
        <v>91.586010421732908</v>
      </c>
      <c r="T323" s="43">
        <v>85.618549238721727</v>
      </c>
      <c r="U323" s="43">
        <v>78.579882398740878</v>
      </c>
      <c r="V323" s="43">
        <v>90.795695246345232</v>
      </c>
      <c r="W323" s="43">
        <v>88.110674664884513</v>
      </c>
      <c r="X323" s="43">
        <v>93.890363079754508</v>
      </c>
      <c r="Y323" s="43">
        <v>67.119349606970545</v>
      </c>
      <c r="Z323" s="43">
        <v>67.976429033449236</v>
      </c>
      <c r="AA323" s="43">
        <v>90.724079888150257</v>
      </c>
      <c r="AB323" s="44"/>
      <c r="AC323" s="44"/>
      <c r="AD323" s="44"/>
      <c r="AE323" s="44"/>
      <c r="AF323" s="44"/>
      <c r="AG323" s="44"/>
      <c r="AH323" s="44"/>
      <c r="AI323" s="44"/>
      <c r="AJ323" s="44"/>
      <c r="AK323" s="44"/>
      <c r="AL323" s="44"/>
      <c r="AM323" s="44"/>
      <c r="AN323" s="44"/>
      <c r="AO323" s="44"/>
      <c r="AP323" s="44"/>
      <c r="AQ323" s="44"/>
      <c r="AR323" s="44"/>
      <c r="AS323" s="44"/>
      <c r="AT323" s="44"/>
      <c r="AU323" s="44"/>
      <c r="AV323" s="44"/>
      <c r="AW323" s="44"/>
      <c r="AX323" s="44"/>
      <c r="AY323" s="44"/>
      <c r="AZ323" s="44"/>
      <c r="BA323" s="44"/>
      <c r="BB323" s="44"/>
      <c r="BC323" s="44"/>
      <c r="BD323" s="44"/>
      <c r="BE323" s="44"/>
      <c r="BF323" s="44"/>
      <c r="BG323" s="44"/>
      <c r="BH323" s="44"/>
      <c r="BI323" s="44"/>
      <c r="BJ323" s="44"/>
      <c r="BK323" s="44"/>
      <c r="BL323" s="44"/>
      <c r="BM323" s="44"/>
      <c r="BN323" s="44"/>
      <c r="BO323" s="44"/>
      <c r="BP323" s="44"/>
      <c r="BQ323" s="44"/>
      <c r="BR323" s="44"/>
      <c r="BS323" s="44"/>
      <c r="BT323" s="44"/>
      <c r="BU323" s="44"/>
      <c r="BV323" s="44"/>
      <c r="BW323" s="44"/>
      <c r="BX323" s="44"/>
      <c r="BY323" s="44"/>
      <c r="BZ323" s="44"/>
      <c r="CA323" s="44"/>
      <c r="CB323" s="44"/>
      <c r="CC323" s="44"/>
      <c r="CD323" s="44"/>
      <c r="CE323" s="44"/>
      <c r="CF323" s="44"/>
      <c r="CG323" s="44"/>
      <c r="CH323" s="44"/>
      <c r="CI323" s="44"/>
      <c r="CJ323" s="44"/>
      <c r="CK323" s="44"/>
      <c r="CL323" s="44"/>
      <c r="CM323" s="44"/>
      <c r="CN323" s="44"/>
      <c r="CO323" s="44"/>
      <c r="CP323" s="44"/>
      <c r="CQ323" s="44"/>
      <c r="CR323" s="44"/>
      <c r="CS323" s="44"/>
      <c r="CT323" s="44"/>
      <c r="CU323" s="44"/>
      <c r="CV323" s="44"/>
      <c r="CW323" s="44"/>
      <c r="CX323" s="44"/>
      <c r="CY323" s="44"/>
      <c r="CZ323" s="44"/>
      <c r="DA323" s="44"/>
      <c r="DB323" s="44"/>
      <c r="DC323" s="44"/>
      <c r="DD323" s="45">
        <v>745</v>
      </c>
      <c r="DE323" s="45">
        <v>2947</v>
      </c>
      <c r="DF323" s="44"/>
      <c r="DG323" s="44"/>
      <c r="DH323" s="45">
        <v>2773</v>
      </c>
      <c r="DI323" s="45">
        <v>11302</v>
      </c>
      <c r="DJ323" s="44"/>
      <c r="DK323" s="44"/>
    </row>
    <row r="324" spans="1:115" x14ac:dyDescent="0.2">
      <c r="A324" s="42">
        <v>2019</v>
      </c>
      <c r="B324" s="42" t="s">
        <v>165</v>
      </c>
      <c r="C324" s="42" t="s">
        <v>175</v>
      </c>
      <c r="D324" s="43">
        <v>99.016169236898889</v>
      </c>
      <c r="E324" s="43">
        <v>99.593612271764627</v>
      </c>
      <c r="F324" s="43">
        <v>100.41947759573624</v>
      </c>
      <c r="G324" s="43">
        <v>99.190672689017489</v>
      </c>
      <c r="H324" s="43">
        <v>100.24104834114912</v>
      </c>
      <c r="I324" s="43">
        <v>97.758206565252209</v>
      </c>
      <c r="J324" s="43">
        <v>93.50129270049095</v>
      </c>
      <c r="K324" s="43">
        <v>102.83877878950187</v>
      </c>
      <c r="L324" s="43">
        <v>95.890153739172774</v>
      </c>
      <c r="M324" s="43">
        <v>101.12427312255963</v>
      </c>
      <c r="N324" s="43">
        <v>107.46670309605462</v>
      </c>
      <c r="O324" s="43">
        <v>94.138471347194084</v>
      </c>
      <c r="P324" s="43">
        <v>96.92756223903028</v>
      </c>
      <c r="Q324" s="43">
        <v>75.748294580155601</v>
      </c>
      <c r="R324" s="43">
        <v>80.390026360047358</v>
      </c>
      <c r="S324" s="43">
        <v>97.376246212974223</v>
      </c>
      <c r="T324" s="43">
        <v>95.628986518062803</v>
      </c>
      <c r="U324" s="43">
        <v>100.59723762500474</v>
      </c>
      <c r="V324" s="43">
        <v>106.76194797979277</v>
      </c>
      <c r="W324" s="43">
        <v>94.000351557138387</v>
      </c>
      <c r="X324" s="43">
        <v>96.944762305242833</v>
      </c>
      <c r="Y324" s="43">
        <v>75.635951303658217</v>
      </c>
      <c r="Z324" s="43">
        <v>80.32126272343919</v>
      </c>
      <c r="AA324" s="43">
        <v>96.82292439980634</v>
      </c>
      <c r="AB324" s="44"/>
      <c r="AC324" s="44"/>
      <c r="AD324" s="44"/>
      <c r="AE324" s="44"/>
      <c r="AF324" s="44"/>
      <c r="AG324" s="44"/>
      <c r="AH324" s="44"/>
      <c r="AI324" s="44"/>
      <c r="AJ324" s="44"/>
      <c r="AK324" s="44"/>
      <c r="AL324" s="44"/>
      <c r="AM324" s="44"/>
      <c r="AN324" s="44"/>
      <c r="AO324" s="44"/>
      <c r="AP324" s="44"/>
      <c r="AQ324" s="44"/>
      <c r="AR324" s="44"/>
      <c r="AS324" s="44"/>
      <c r="AT324" s="44"/>
      <c r="AU324" s="44"/>
      <c r="AV324" s="44"/>
      <c r="AW324" s="44"/>
      <c r="AX324" s="44"/>
      <c r="AY324" s="44"/>
      <c r="AZ324" s="44"/>
      <c r="BA324" s="44"/>
      <c r="BB324" s="44"/>
      <c r="BC324" s="44"/>
      <c r="BD324" s="44"/>
      <c r="BE324" s="44"/>
      <c r="BF324" s="44"/>
      <c r="BG324" s="44"/>
      <c r="BH324" s="44"/>
      <c r="BI324" s="44"/>
      <c r="BJ324" s="44"/>
      <c r="BK324" s="44"/>
      <c r="BL324" s="44"/>
      <c r="BM324" s="44"/>
      <c r="BN324" s="44"/>
      <c r="BO324" s="44"/>
      <c r="BP324" s="44"/>
      <c r="BQ324" s="44"/>
      <c r="BR324" s="44"/>
      <c r="BS324" s="44"/>
      <c r="BT324" s="44"/>
      <c r="BU324" s="44"/>
      <c r="BV324" s="44"/>
      <c r="BW324" s="44"/>
      <c r="BX324" s="44"/>
      <c r="BY324" s="44"/>
      <c r="BZ324" s="44"/>
      <c r="CA324" s="44"/>
      <c r="CB324" s="44"/>
      <c r="CC324" s="44"/>
      <c r="CD324" s="44"/>
      <c r="CE324" s="44"/>
      <c r="CF324" s="44"/>
      <c r="CG324" s="44"/>
      <c r="CH324" s="44"/>
      <c r="CI324" s="44"/>
      <c r="CJ324" s="44"/>
      <c r="CK324" s="44"/>
      <c r="CL324" s="44"/>
      <c r="CM324" s="44"/>
      <c r="CN324" s="44"/>
      <c r="CO324" s="44"/>
      <c r="CP324" s="44"/>
      <c r="CQ324" s="44"/>
      <c r="CR324" s="44"/>
      <c r="CS324" s="44"/>
      <c r="CT324" s="44"/>
      <c r="CU324" s="44"/>
      <c r="CV324" s="44"/>
      <c r="CW324" s="44"/>
      <c r="CX324" s="44"/>
      <c r="CY324" s="44"/>
      <c r="CZ324" s="44"/>
      <c r="DA324" s="44"/>
      <c r="DB324" s="44"/>
      <c r="DC324" s="44"/>
      <c r="DD324" s="45">
        <v>800</v>
      </c>
      <c r="DE324" s="45">
        <v>3747</v>
      </c>
      <c r="DF324" s="44"/>
      <c r="DG324" s="44"/>
      <c r="DH324" s="45">
        <v>3082</v>
      </c>
      <c r="DI324" s="45">
        <v>14384</v>
      </c>
      <c r="DJ324" s="44"/>
      <c r="DK324" s="44"/>
    </row>
    <row r="325" spans="1:115" x14ac:dyDescent="0.2">
      <c r="A325" s="42">
        <v>2019</v>
      </c>
      <c r="B325" s="42" t="s">
        <v>166</v>
      </c>
      <c r="C325" s="42" t="s">
        <v>175</v>
      </c>
      <c r="D325" s="43">
        <v>98.875863241889334</v>
      </c>
      <c r="E325" s="43">
        <v>99.181500772709057</v>
      </c>
      <c r="F325" s="43">
        <v>99.778020511820458</v>
      </c>
      <c r="G325" s="43">
        <v>98.918176689528423</v>
      </c>
      <c r="H325" s="43">
        <v>99.399570495683037</v>
      </c>
      <c r="I325" s="43">
        <v>97.037630104083277</v>
      </c>
      <c r="J325" s="43">
        <v>95.556411243837118</v>
      </c>
      <c r="K325" s="43">
        <v>102.05320478485984</v>
      </c>
      <c r="L325" s="43">
        <v>95.547673179022524</v>
      </c>
      <c r="M325" s="43">
        <v>89.568483402725192</v>
      </c>
      <c r="N325" s="43">
        <v>91.604309036068969</v>
      </c>
      <c r="O325" s="43">
        <v>98.885385050476387</v>
      </c>
      <c r="P325" s="43">
        <v>90.902659539115618</v>
      </c>
      <c r="Q325" s="43">
        <v>73.686260022146399</v>
      </c>
      <c r="R325" s="43">
        <v>93.260474230172477</v>
      </c>
      <c r="S325" s="43">
        <v>111.69016995486412</v>
      </c>
      <c r="T325" s="43">
        <v>95.639511577658112</v>
      </c>
      <c r="U325" s="43">
        <v>89.385425754054268</v>
      </c>
      <c r="V325" s="43">
        <v>91.496577888797731</v>
      </c>
      <c r="W325" s="43">
        <v>99.206647465884785</v>
      </c>
      <c r="X325" s="43">
        <v>90.964861076996755</v>
      </c>
      <c r="Y325" s="43">
        <v>73.570458489690623</v>
      </c>
      <c r="Z325" s="43">
        <v>93.257671815628569</v>
      </c>
      <c r="AA325" s="43">
        <v>111.4364251224838</v>
      </c>
      <c r="AB325" s="44"/>
      <c r="AC325" s="44"/>
      <c r="AD325" s="44"/>
      <c r="AE325" s="44"/>
      <c r="AF325" s="44"/>
      <c r="AG325" s="44"/>
      <c r="AH325" s="44"/>
      <c r="AI325" s="44"/>
      <c r="AJ325" s="44"/>
      <c r="AK325" s="44"/>
      <c r="AL325" s="44"/>
      <c r="AM325" s="44"/>
      <c r="AN325" s="44"/>
      <c r="AO325" s="44"/>
      <c r="AP325" s="44"/>
      <c r="AQ325" s="44"/>
      <c r="AR325" s="44"/>
      <c r="AS325" s="44"/>
      <c r="AT325" s="44"/>
      <c r="AU325" s="44"/>
      <c r="AV325" s="44"/>
      <c r="AW325" s="44"/>
      <c r="AX325" s="44"/>
      <c r="AY325" s="44"/>
      <c r="AZ325" s="44"/>
      <c r="BA325" s="44"/>
      <c r="BB325" s="44"/>
      <c r="BC325" s="44"/>
      <c r="BD325" s="44"/>
      <c r="BE325" s="44"/>
      <c r="BF325" s="44"/>
      <c r="BG325" s="44"/>
      <c r="BH325" s="44"/>
      <c r="BI325" s="44"/>
      <c r="BJ325" s="44"/>
      <c r="BK325" s="44"/>
      <c r="BL325" s="44"/>
      <c r="BM325" s="44"/>
      <c r="BN325" s="44"/>
      <c r="BO325" s="44"/>
      <c r="BP325" s="44"/>
      <c r="BQ325" s="44"/>
      <c r="BR325" s="44"/>
      <c r="BS325" s="44"/>
      <c r="BT325" s="44"/>
      <c r="BU325" s="44"/>
      <c r="BV325" s="44"/>
      <c r="BW325" s="44"/>
      <c r="BX325" s="44"/>
      <c r="BY325" s="44"/>
      <c r="BZ325" s="44"/>
      <c r="CA325" s="44"/>
      <c r="CB325" s="44"/>
      <c r="CC325" s="44"/>
      <c r="CD325" s="44"/>
      <c r="CE325" s="44"/>
      <c r="CF325" s="44"/>
      <c r="CG325" s="44"/>
      <c r="CH325" s="44"/>
      <c r="CI325" s="44"/>
      <c r="CJ325" s="44"/>
      <c r="CK325" s="44"/>
      <c r="CL325" s="44"/>
      <c r="CM325" s="44"/>
      <c r="CN325" s="44"/>
      <c r="CO325" s="44"/>
      <c r="CP325" s="44"/>
      <c r="CQ325" s="44"/>
      <c r="CR325" s="44"/>
      <c r="CS325" s="44"/>
      <c r="CT325" s="44"/>
      <c r="CU325" s="44"/>
      <c r="CV325" s="44"/>
      <c r="CW325" s="44"/>
      <c r="CX325" s="44"/>
      <c r="CY325" s="44"/>
      <c r="CZ325" s="44"/>
      <c r="DA325" s="44"/>
      <c r="DB325" s="44"/>
      <c r="DC325" s="44"/>
      <c r="DD325" s="45">
        <v>756</v>
      </c>
      <c r="DE325" s="45">
        <v>4503</v>
      </c>
      <c r="DF325" s="44"/>
      <c r="DG325" s="44"/>
      <c r="DH325" s="45">
        <v>2362</v>
      </c>
      <c r="DI325" s="45">
        <v>16746</v>
      </c>
      <c r="DJ325" s="44"/>
      <c r="DK325" s="44"/>
    </row>
    <row r="326" spans="1:115" x14ac:dyDescent="0.2">
      <c r="A326" s="42">
        <v>2019</v>
      </c>
      <c r="B326" s="42" t="s">
        <v>167</v>
      </c>
      <c r="C326" s="42" t="s">
        <v>175</v>
      </c>
      <c r="D326" s="43">
        <v>98.621408616171507</v>
      </c>
      <c r="E326" s="43">
        <v>101.17337301814435</v>
      </c>
      <c r="F326" s="43">
        <v>99.897507615855702</v>
      </c>
      <c r="G326" s="43">
        <v>98.537108065242933</v>
      </c>
      <c r="H326" s="43">
        <v>100.39882543717403</v>
      </c>
      <c r="I326" s="43">
        <v>96.076861489191359</v>
      </c>
      <c r="J326" s="43">
        <v>93.05682380791049</v>
      </c>
      <c r="K326" s="43">
        <v>101.26763078021781</v>
      </c>
      <c r="L326" s="43">
        <v>98.788489025450019</v>
      </c>
      <c r="M326" s="43">
        <v>97.802034300046287</v>
      </c>
      <c r="N326" s="43">
        <v>103.33497361818844</v>
      </c>
      <c r="O326" s="43">
        <v>97.923580207448225</v>
      </c>
      <c r="P326" s="43">
        <v>99.059648503373154</v>
      </c>
      <c r="Q326" s="43">
        <v>80.974744142547792</v>
      </c>
      <c r="R326" s="43">
        <v>105.12194836482756</v>
      </c>
      <c r="S326" s="43">
        <v>100.23215278000899</v>
      </c>
      <c r="T326" s="43">
        <v>99.111169666880983</v>
      </c>
      <c r="U326" s="43">
        <v>97.931497781710291</v>
      </c>
      <c r="V326" s="43">
        <v>103.71862128810361</v>
      </c>
      <c r="W326" s="43">
        <v>98.506955775395753</v>
      </c>
      <c r="X326" s="43">
        <v>99.213379271303339</v>
      </c>
      <c r="Y326" s="43">
        <v>80.870294045171391</v>
      </c>
      <c r="Z326" s="43">
        <v>104.87052698685531</v>
      </c>
      <c r="AA326" s="43">
        <v>100.21519311603282</v>
      </c>
      <c r="AB326" s="44"/>
      <c r="AC326" s="44"/>
      <c r="AD326" s="44"/>
      <c r="AE326" s="44"/>
      <c r="AF326" s="44"/>
      <c r="AG326" s="44"/>
      <c r="AH326" s="44"/>
      <c r="AI326" s="44"/>
      <c r="AJ326" s="44"/>
      <c r="AK326" s="44"/>
      <c r="AL326" s="44"/>
      <c r="AM326" s="44"/>
      <c r="AN326" s="44"/>
      <c r="AO326" s="44"/>
      <c r="AP326" s="44"/>
      <c r="AQ326" s="44"/>
      <c r="AR326" s="44"/>
      <c r="AS326" s="44"/>
      <c r="AT326" s="44"/>
      <c r="AU326" s="44"/>
      <c r="AV326" s="44"/>
      <c r="AW326" s="44"/>
      <c r="AX326" s="44"/>
      <c r="AY326" s="44"/>
      <c r="AZ326" s="44"/>
      <c r="BA326" s="44"/>
      <c r="BB326" s="44"/>
      <c r="BC326" s="44"/>
      <c r="BD326" s="44"/>
      <c r="BE326" s="44"/>
      <c r="BF326" s="44"/>
      <c r="BG326" s="44"/>
      <c r="BH326" s="44"/>
      <c r="BI326" s="44"/>
      <c r="BJ326" s="44"/>
      <c r="BK326" s="44"/>
      <c r="BL326" s="44"/>
      <c r="BM326" s="44"/>
      <c r="BN326" s="44"/>
      <c r="BO326" s="44"/>
      <c r="BP326" s="44"/>
      <c r="BQ326" s="44"/>
      <c r="BR326" s="44"/>
      <c r="BS326" s="44"/>
      <c r="BT326" s="44"/>
      <c r="BU326" s="44"/>
      <c r="BV326" s="44"/>
      <c r="BW326" s="44"/>
      <c r="BX326" s="44"/>
      <c r="BY326" s="44"/>
      <c r="BZ326" s="44"/>
      <c r="CA326" s="44"/>
      <c r="CB326" s="44"/>
      <c r="CC326" s="44"/>
      <c r="CD326" s="44"/>
      <c r="CE326" s="44"/>
      <c r="CF326" s="44"/>
      <c r="CG326" s="44"/>
      <c r="CH326" s="44"/>
      <c r="CI326" s="44"/>
      <c r="CJ326" s="44"/>
      <c r="CK326" s="44"/>
      <c r="CL326" s="44"/>
      <c r="CM326" s="44"/>
      <c r="CN326" s="44"/>
      <c r="CO326" s="44"/>
      <c r="CP326" s="44"/>
      <c r="CQ326" s="44"/>
      <c r="CR326" s="44"/>
      <c r="CS326" s="44"/>
      <c r="CT326" s="44"/>
      <c r="CU326" s="44"/>
      <c r="CV326" s="44"/>
      <c r="CW326" s="44"/>
      <c r="CX326" s="44"/>
      <c r="CY326" s="44"/>
      <c r="CZ326" s="44"/>
      <c r="DA326" s="44"/>
      <c r="DB326" s="44"/>
      <c r="DC326" s="44"/>
      <c r="DD326" s="45">
        <v>933</v>
      </c>
      <c r="DE326" s="45">
        <v>5436</v>
      </c>
      <c r="DF326" s="44"/>
      <c r="DG326" s="44"/>
      <c r="DH326" s="45">
        <v>2890</v>
      </c>
      <c r="DI326" s="45">
        <v>19636</v>
      </c>
      <c r="DJ326" s="44"/>
      <c r="DK326" s="44"/>
    </row>
    <row r="327" spans="1:115" x14ac:dyDescent="0.2">
      <c r="A327" s="42">
        <v>2019</v>
      </c>
      <c r="B327" s="42" t="s">
        <v>168</v>
      </c>
      <c r="C327" s="42" t="s">
        <v>175</v>
      </c>
      <c r="D327" s="43">
        <v>100.03652908230214</v>
      </c>
      <c r="E327" s="43">
        <v>100.21177952034802</v>
      </c>
      <c r="F327" s="43">
        <v>100.42127439437117</v>
      </c>
      <c r="G327" s="43">
        <v>101.54946618459475</v>
      </c>
      <c r="H327" s="43">
        <v>101.13511855195686</v>
      </c>
      <c r="I327" s="43">
        <v>91.753402722177739</v>
      </c>
      <c r="J327" s="43">
        <v>94.495846856398231</v>
      </c>
      <c r="K327" s="43">
        <v>101.69612569184075</v>
      </c>
      <c r="L327" s="43">
        <v>99.618926858300526</v>
      </c>
      <c r="M327" s="43">
        <v>102.10450590789479</v>
      </c>
      <c r="N327" s="43">
        <v>100.1085311751154</v>
      </c>
      <c r="O327" s="43">
        <v>99.715212705591014</v>
      </c>
      <c r="P327" s="43">
        <v>100.58952563626298</v>
      </c>
      <c r="Q327" s="43">
        <v>104.75984469817874</v>
      </c>
      <c r="R327" s="43">
        <v>85.691781471137872</v>
      </c>
      <c r="S327" s="43">
        <v>101.71019618737402</v>
      </c>
      <c r="T327" s="43">
        <v>100.04159905794035</v>
      </c>
      <c r="U327" s="43">
        <v>102.4791532039786</v>
      </c>
      <c r="V327" s="43">
        <v>101.02597538071636</v>
      </c>
      <c r="W327" s="43">
        <v>100.20599873646555</v>
      </c>
      <c r="X327" s="43">
        <v>100.81884157111365</v>
      </c>
      <c r="Y327" s="43">
        <v>105.0229910253702</v>
      </c>
      <c r="Z327" s="43">
        <v>85.670864041434612</v>
      </c>
      <c r="AA327" s="43">
        <v>102.06730439284478</v>
      </c>
      <c r="AB327" s="44"/>
      <c r="AC327" s="44"/>
      <c r="AD327" s="44"/>
      <c r="AE327" s="44"/>
      <c r="AF327" s="44"/>
      <c r="AG327" s="44"/>
      <c r="AH327" s="44"/>
      <c r="AI327" s="44"/>
      <c r="AJ327" s="44"/>
      <c r="AK327" s="44"/>
      <c r="AL327" s="44"/>
      <c r="AM327" s="44"/>
      <c r="AN327" s="44"/>
      <c r="AO327" s="44"/>
      <c r="AP327" s="44"/>
      <c r="AQ327" s="44"/>
      <c r="AR327" s="44"/>
      <c r="AS327" s="44"/>
      <c r="AT327" s="44"/>
      <c r="AU327" s="44"/>
      <c r="AV327" s="44"/>
      <c r="AW327" s="44"/>
      <c r="AX327" s="44"/>
      <c r="AY327" s="44"/>
      <c r="AZ327" s="44"/>
      <c r="BA327" s="44"/>
      <c r="BB327" s="44"/>
      <c r="BC327" s="44"/>
      <c r="BD327" s="44"/>
      <c r="BE327" s="44"/>
      <c r="BF327" s="44"/>
      <c r="BG327" s="44"/>
      <c r="BH327" s="44"/>
      <c r="BI327" s="44"/>
      <c r="BJ327" s="44"/>
      <c r="BK327" s="44"/>
      <c r="BL327" s="44"/>
      <c r="BM327" s="44"/>
      <c r="BN327" s="44"/>
      <c r="BO327" s="44"/>
      <c r="BP327" s="44"/>
      <c r="BQ327" s="44"/>
      <c r="BR327" s="44"/>
      <c r="BS327" s="44"/>
      <c r="BT327" s="44"/>
      <c r="BU327" s="44"/>
      <c r="BV327" s="44"/>
      <c r="BW327" s="44"/>
      <c r="BX327" s="44"/>
      <c r="BY327" s="44"/>
      <c r="BZ327" s="44"/>
      <c r="CA327" s="44"/>
      <c r="CB327" s="44"/>
      <c r="CC327" s="44"/>
      <c r="CD327" s="44"/>
      <c r="CE327" s="44"/>
      <c r="CF327" s="44"/>
      <c r="CG327" s="44"/>
      <c r="CH327" s="44"/>
      <c r="CI327" s="44"/>
      <c r="CJ327" s="44"/>
      <c r="CK327" s="44"/>
      <c r="CL327" s="44"/>
      <c r="CM327" s="44"/>
      <c r="CN327" s="44"/>
      <c r="CO327" s="44"/>
      <c r="CP327" s="44"/>
      <c r="CQ327" s="44"/>
      <c r="CR327" s="44"/>
      <c r="CS327" s="44"/>
      <c r="CT327" s="44"/>
      <c r="CU327" s="44"/>
      <c r="CV327" s="44"/>
      <c r="CW327" s="44"/>
      <c r="CX327" s="44"/>
      <c r="CY327" s="44"/>
      <c r="CZ327" s="44"/>
      <c r="DA327" s="44"/>
      <c r="DB327" s="44"/>
      <c r="DC327" s="44"/>
      <c r="DD327" s="45">
        <v>870</v>
      </c>
      <c r="DE327" s="45">
        <v>6306</v>
      </c>
      <c r="DF327" s="44"/>
      <c r="DG327" s="44"/>
      <c r="DH327" s="45">
        <v>2871</v>
      </c>
      <c r="DI327" s="45">
        <v>22507</v>
      </c>
      <c r="DJ327" s="44"/>
      <c r="DK327" s="44"/>
    </row>
    <row r="328" spans="1:115" x14ac:dyDescent="0.2">
      <c r="A328" s="42">
        <v>2019</v>
      </c>
      <c r="B328" s="42" t="s">
        <v>169</v>
      </c>
      <c r="C328" s="42" t="s">
        <v>175</v>
      </c>
      <c r="D328" s="43">
        <v>101.55368336089995</v>
      </c>
      <c r="E328" s="43">
        <v>101.8602255165703</v>
      </c>
      <c r="F328" s="43">
        <v>99.889422022443171</v>
      </c>
      <c r="G328" s="43">
        <v>103.44203605604618</v>
      </c>
      <c r="H328" s="43">
        <v>100.66178726388219</v>
      </c>
      <c r="I328" s="43">
        <v>93.915132105684549</v>
      </c>
      <c r="J328" s="43">
        <v>100.45877110954258</v>
      </c>
      <c r="K328" s="43">
        <v>99.482235315122296</v>
      </c>
      <c r="L328" s="43">
        <v>96.271371567811556</v>
      </c>
      <c r="M328" s="43">
        <v>97.977871075786396</v>
      </c>
      <c r="N328" s="43">
        <v>97.073824228324938</v>
      </c>
      <c r="O328" s="43">
        <v>98.504279282660264</v>
      </c>
      <c r="P328" s="43">
        <v>94.247738070793645</v>
      </c>
      <c r="Q328" s="43">
        <v>79.873632495320251</v>
      </c>
      <c r="R328" s="43">
        <v>87.71851913267173</v>
      </c>
      <c r="S328" s="43">
        <v>90.39080182926196</v>
      </c>
      <c r="T328" s="43">
        <v>96.90927064831817</v>
      </c>
      <c r="U328" s="43">
        <v>98.49076788148632</v>
      </c>
      <c r="V328" s="43">
        <v>98.140586503972756</v>
      </c>
      <c r="W328" s="43">
        <v>99.29643897504063</v>
      </c>
      <c r="X328" s="43">
        <v>94.554381895715011</v>
      </c>
      <c r="Y328" s="43">
        <v>80.180335506573783</v>
      </c>
      <c r="Z328" s="43">
        <v>87.812091483775816</v>
      </c>
      <c r="AA328" s="43">
        <v>91.062732663573982</v>
      </c>
      <c r="AB328" s="44"/>
      <c r="AC328" s="44"/>
      <c r="AD328" s="44"/>
      <c r="AE328" s="44"/>
      <c r="AF328" s="44"/>
      <c r="AG328" s="44"/>
      <c r="AH328" s="44"/>
      <c r="AI328" s="44"/>
      <c r="AJ328" s="44"/>
      <c r="AK328" s="44"/>
      <c r="AL328" s="44"/>
      <c r="AM328" s="44"/>
      <c r="AN328" s="44"/>
      <c r="AO328" s="44"/>
      <c r="AP328" s="44"/>
      <c r="AQ328" s="44"/>
      <c r="AR328" s="44"/>
      <c r="AS328" s="44"/>
      <c r="AT328" s="44"/>
      <c r="AU328" s="44"/>
      <c r="AV328" s="44"/>
      <c r="AW328" s="44"/>
      <c r="AX328" s="44"/>
      <c r="AY328" s="44"/>
      <c r="AZ328" s="44"/>
      <c r="BA328" s="44"/>
      <c r="BB328" s="44"/>
      <c r="BC328" s="44"/>
      <c r="BD328" s="44"/>
      <c r="BE328" s="44"/>
      <c r="BF328" s="44"/>
      <c r="BG328" s="44"/>
      <c r="BH328" s="44"/>
      <c r="BI328" s="44"/>
      <c r="BJ328" s="44"/>
      <c r="BK328" s="44"/>
      <c r="BL328" s="44"/>
      <c r="BM328" s="44"/>
      <c r="BN328" s="44"/>
      <c r="BO328" s="44"/>
      <c r="BP328" s="44"/>
      <c r="BQ328" s="44"/>
      <c r="BR328" s="44"/>
      <c r="BS328" s="44"/>
      <c r="BT328" s="44"/>
      <c r="BU328" s="44"/>
      <c r="BV328" s="44"/>
      <c r="BW328" s="44"/>
      <c r="BX328" s="44"/>
      <c r="BY328" s="44"/>
      <c r="BZ328" s="44"/>
      <c r="CA328" s="44"/>
      <c r="CB328" s="44"/>
      <c r="CC328" s="44"/>
      <c r="CD328" s="44"/>
      <c r="CE328" s="44"/>
      <c r="CF328" s="44"/>
      <c r="CG328" s="44"/>
      <c r="CH328" s="44"/>
      <c r="CI328" s="44"/>
      <c r="CJ328" s="44"/>
      <c r="CK328" s="44"/>
      <c r="CL328" s="44"/>
      <c r="CM328" s="44"/>
      <c r="CN328" s="44"/>
      <c r="CO328" s="44"/>
      <c r="CP328" s="44"/>
      <c r="CQ328" s="44"/>
      <c r="CR328" s="44"/>
      <c r="CS328" s="44"/>
      <c r="CT328" s="44"/>
      <c r="CU328" s="44"/>
      <c r="CV328" s="44"/>
      <c r="CW328" s="44"/>
      <c r="CX328" s="44"/>
      <c r="CY328" s="44"/>
      <c r="CZ328" s="44"/>
      <c r="DA328" s="44"/>
      <c r="DB328" s="44"/>
      <c r="DC328" s="44"/>
      <c r="DD328" s="45">
        <v>835</v>
      </c>
      <c r="DE328" s="45">
        <v>7141</v>
      </c>
      <c r="DF328" s="44"/>
      <c r="DG328" s="44"/>
      <c r="DH328" s="45">
        <v>2601</v>
      </c>
      <c r="DI328" s="45">
        <v>25108</v>
      </c>
      <c r="DJ328" s="44"/>
      <c r="DK328" s="44"/>
    </row>
    <row r="329" spans="1:115" x14ac:dyDescent="0.2">
      <c r="A329" s="42">
        <v>2019</v>
      </c>
      <c r="B329" s="42" t="s">
        <v>170</v>
      </c>
      <c r="C329" s="42" t="s">
        <v>175</v>
      </c>
      <c r="D329" s="43">
        <v>101.88915685208772</v>
      </c>
      <c r="E329" s="43">
        <v>99.730982771449831</v>
      </c>
      <c r="F329" s="43">
        <v>99.684586987250654</v>
      </c>
      <c r="G329" s="43">
        <v>104.18927117964512</v>
      </c>
      <c r="H329" s="43">
        <v>100.29364070649076</v>
      </c>
      <c r="I329" s="43">
        <v>101.36108887109687</v>
      </c>
      <c r="J329" s="43">
        <v>101.93740029703378</v>
      </c>
      <c r="K329" s="43">
        <v>98.339582217461157</v>
      </c>
      <c r="L329" s="43">
        <v>101.32445174677915</v>
      </c>
      <c r="M329" s="43">
        <v>113.01109608790026</v>
      </c>
      <c r="N329" s="43">
        <v>101.67789776039542</v>
      </c>
      <c r="O329" s="43">
        <v>96.10717246302157</v>
      </c>
      <c r="P329" s="43">
        <v>104.09498937646748</v>
      </c>
      <c r="Q329" s="43">
        <v>82.891778412892435</v>
      </c>
      <c r="R329" s="43">
        <v>90.387668268730266</v>
      </c>
      <c r="S329" s="43">
        <v>112.67325265271613</v>
      </c>
      <c r="T329" s="43">
        <v>102.20305235692481</v>
      </c>
      <c r="U329" s="43">
        <v>114.03924494442559</v>
      </c>
      <c r="V329" s="43">
        <v>103.33453060717672</v>
      </c>
      <c r="W329" s="43">
        <v>96.936884397736804</v>
      </c>
      <c r="X329" s="43">
        <v>104.63858759107588</v>
      </c>
      <c r="Y329" s="43">
        <v>83.479825709390497</v>
      </c>
      <c r="Z329" s="43">
        <v>90.523668564235408</v>
      </c>
      <c r="AA329" s="43">
        <v>113.97618417517764</v>
      </c>
      <c r="AB329" s="44"/>
      <c r="AC329" s="44"/>
      <c r="AD329" s="44"/>
      <c r="AE329" s="44"/>
      <c r="AF329" s="44"/>
      <c r="AG329" s="44"/>
      <c r="AH329" s="44"/>
      <c r="AI329" s="44"/>
      <c r="AJ329" s="44"/>
      <c r="AK329" s="44"/>
      <c r="AL329" s="44"/>
      <c r="AM329" s="44"/>
      <c r="AN329" s="44"/>
      <c r="AO329" s="44"/>
      <c r="AP329" s="44"/>
      <c r="AQ329" s="44"/>
      <c r="AR329" s="44"/>
      <c r="AS329" s="44"/>
      <c r="AT329" s="44"/>
      <c r="AU329" s="44"/>
      <c r="AV329" s="44"/>
      <c r="AW329" s="44"/>
      <c r="AX329" s="44"/>
      <c r="AY329" s="44"/>
      <c r="AZ329" s="44"/>
      <c r="BA329" s="44"/>
      <c r="BB329" s="44"/>
      <c r="BC329" s="44"/>
      <c r="BD329" s="44"/>
      <c r="BE329" s="44"/>
      <c r="BF329" s="44"/>
      <c r="BG329" s="44"/>
      <c r="BH329" s="44"/>
      <c r="BI329" s="44"/>
      <c r="BJ329" s="44"/>
      <c r="BK329" s="44"/>
      <c r="BL329" s="44"/>
      <c r="BM329" s="44"/>
      <c r="BN329" s="44"/>
      <c r="BO329" s="44"/>
      <c r="BP329" s="44"/>
      <c r="BQ329" s="44"/>
      <c r="BR329" s="44"/>
      <c r="BS329" s="44"/>
      <c r="BT329" s="44"/>
      <c r="BU329" s="44"/>
      <c r="BV329" s="44"/>
      <c r="BW329" s="44"/>
      <c r="BX329" s="44"/>
      <c r="BY329" s="44"/>
      <c r="BZ329" s="44"/>
      <c r="CA329" s="44"/>
      <c r="CB329" s="44"/>
      <c r="CC329" s="44"/>
      <c r="CD329" s="44"/>
      <c r="CE329" s="44"/>
      <c r="CF329" s="44"/>
      <c r="CG329" s="44"/>
      <c r="CH329" s="44"/>
      <c r="CI329" s="44"/>
      <c r="CJ329" s="44"/>
      <c r="CK329" s="44"/>
      <c r="CL329" s="44"/>
      <c r="CM329" s="44"/>
      <c r="CN329" s="44"/>
      <c r="CO329" s="44"/>
      <c r="CP329" s="44"/>
      <c r="CQ329" s="44"/>
      <c r="CR329" s="44"/>
      <c r="CS329" s="44"/>
      <c r="CT329" s="44"/>
      <c r="CU329" s="44"/>
      <c r="CV329" s="44"/>
      <c r="CW329" s="44"/>
      <c r="CX329" s="44"/>
      <c r="CY329" s="44"/>
      <c r="CZ329" s="44"/>
      <c r="DA329" s="44"/>
      <c r="DB329" s="44"/>
      <c r="DC329" s="44"/>
      <c r="DD329" s="45">
        <v>1010</v>
      </c>
      <c r="DE329" s="45">
        <v>8151</v>
      </c>
      <c r="DF329" s="44"/>
      <c r="DG329" s="44"/>
      <c r="DH329" s="45">
        <v>2875</v>
      </c>
      <c r="DI329" s="45">
        <v>27983</v>
      </c>
      <c r="DJ329" s="44"/>
      <c r="DK329" s="44"/>
    </row>
    <row r="330" spans="1:115" x14ac:dyDescent="0.2">
      <c r="A330" s="42">
        <v>2019</v>
      </c>
      <c r="B330" s="42" t="s">
        <v>171</v>
      </c>
      <c r="C330" s="42" t="s">
        <v>175</v>
      </c>
      <c r="D330" s="43">
        <v>102.60370849191602</v>
      </c>
      <c r="E330" s="43">
        <v>101.31074351782954</v>
      </c>
      <c r="F330" s="43">
        <v>99.274916916865621</v>
      </c>
      <c r="G330" s="43">
        <v>103.06522518175272</v>
      </c>
      <c r="H330" s="43">
        <v>97.243283516676158</v>
      </c>
      <c r="I330" s="43">
        <v>108.32666132906326</v>
      </c>
      <c r="J330" s="43">
        <v>110.85318224286127</v>
      </c>
      <c r="K330" s="43">
        <v>98.839492947687916</v>
      </c>
      <c r="L330" s="43">
        <v>115.56557181946154</v>
      </c>
      <c r="M330" s="43">
        <v>136.13114746795173</v>
      </c>
      <c r="N330" s="43">
        <v>100.21649038251954</v>
      </c>
      <c r="O330" s="43">
        <v>111.45083229865764</v>
      </c>
      <c r="P330" s="43">
        <v>111.03262222136311</v>
      </c>
      <c r="Q330" s="43">
        <v>122.73023097080559</v>
      </c>
      <c r="R330" s="43">
        <v>124.0578085615527</v>
      </c>
      <c r="S330" s="43">
        <v>96.686848685334454</v>
      </c>
      <c r="T330" s="43">
        <v>116.51905374345905</v>
      </c>
      <c r="U330" s="43">
        <v>137.49613728593329</v>
      </c>
      <c r="V330" s="43">
        <v>102.04378308903858</v>
      </c>
      <c r="W330" s="43">
        <v>112.19301635306691</v>
      </c>
      <c r="X330" s="43">
        <v>111.64732514557132</v>
      </c>
      <c r="Y330" s="43">
        <v>123.81567604735149</v>
      </c>
      <c r="Z330" s="43">
        <v>124.38695977942263</v>
      </c>
      <c r="AA330" s="43">
        <v>98.02921405017085</v>
      </c>
      <c r="AB330" s="44"/>
      <c r="AC330" s="44"/>
      <c r="AD330" s="44"/>
      <c r="AE330" s="44"/>
      <c r="AF330" s="44"/>
      <c r="AG330" s="44"/>
      <c r="AH330" s="44"/>
      <c r="AI330" s="44"/>
      <c r="AJ330" s="44"/>
      <c r="AK330" s="44"/>
      <c r="AL330" s="44"/>
      <c r="AM330" s="44"/>
      <c r="AN330" s="44"/>
      <c r="AO330" s="44"/>
      <c r="AP330" s="44"/>
      <c r="AQ330" s="44"/>
      <c r="AR330" s="44"/>
      <c r="AS330" s="44"/>
      <c r="AT330" s="44"/>
      <c r="AU330" s="44"/>
      <c r="AV330" s="44"/>
      <c r="AW330" s="44"/>
      <c r="AX330" s="44"/>
      <c r="AY330" s="44"/>
      <c r="AZ330" s="44"/>
      <c r="BA330" s="44"/>
      <c r="BB330" s="44"/>
      <c r="BC330" s="44"/>
      <c r="BD330" s="44"/>
      <c r="BE330" s="44"/>
      <c r="BF330" s="44"/>
      <c r="BG330" s="44"/>
      <c r="BH330" s="44"/>
      <c r="BI330" s="44"/>
      <c r="BJ330" s="44"/>
      <c r="BK330" s="44"/>
      <c r="BL330" s="44"/>
      <c r="BM330" s="44"/>
      <c r="BN330" s="44"/>
      <c r="BO330" s="44"/>
      <c r="BP330" s="44"/>
      <c r="BQ330" s="44"/>
      <c r="BR330" s="44"/>
      <c r="BS330" s="44"/>
      <c r="BT330" s="44"/>
      <c r="BU330" s="44"/>
      <c r="BV330" s="44"/>
      <c r="BW330" s="44"/>
      <c r="BX330" s="44"/>
      <c r="BY330" s="44"/>
      <c r="BZ330" s="44"/>
      <c r="CA330" s="44"/>
      <c r="CB330" s="44"/>
      <c r="CC330" s="44"/>
      <c r="CD330" s="44"/>
      <c r="CE330" s="44"/>
      <c r="CF330" s="44"/>
      <c r="CG330" s="44"/>
      <c r="CH330" s="44"/>
      <c r="CI330" s="44"/>
      <c r="CJ330" s="44"/>
      <c r="CK330" s="44"/>
      <c r="CL330" s="44"/>
      <c r="CM330" s="44"/>
      <c r="CN330" s="44"/>
      <c r="CO330" s="44"/>
      <c r="CP330" s="44"/>
      <c r="CQ330" s="44"/>
      <c r="CR330" s="44"/>
      <c r="CS330" s="44"/>
      <c r="CT330" s="44"/>
      <c r="CU330" s="44"/>
      <c r="CV330" s="44"/>
      <c r="CW330" s="44"/>
      <c r="CX330" s="44"/>
      <c r="CY330" s="44"/>
      <c r="CZ330" s="44"/>
      <c r="DA330" s="44"/>
      <c r="DB330" s="44"/>
      <c r="DC330" s="44"/>
      <c r="DD330" s="45">
        <v>984</v>
      </c>
      <c r="DE330" s="45">
        <v>9135</v>
      </c>
      <c r="DF330" s="44"/>
      <c r="DG330" s="44"/>
      <c r="DH330" s="45">
        <v>2544</v>
      </c>
      <c r="DI330" s="45">
        <v>30527</v>
      </c>
      <c r="DJ330" s="44"/>
      <c r="DK330" s="44"/>
    </row>
    <row r="331" spans="1:115" x14ac:dyDescent="0.2">
      <c r="A331" s="42">
        <v>2019</v>
      </c>
      <c r="B331" s="42" t="s">
        <v>172</v>
      </c>
      <c r="C331" s="42" t="s">
        <v>175</v>
      </c>
      <c r="D331" s="43">
        <v>108.87618145266673</v>
      </c>
      <c r="E331" s="43">
        <v>102.27233701562588</v>
      </c>
      <c r="F331" s="43">
        <v>100.80219568807954</v>
      </c>
      <c r="G331" s="43">
        <v>107.78068329791122</v>
      </c>
      <c r="H331" s="43">
        <v>97.295875882017796</v>
      </c>
      <c r="I331" s="43">
        <v>111.208967173739</v>
      </c>
      <c r="J331" s="43">
        <v>140.83502942856168</v>
      </c>
      <c r="K331" s="43">
        <v>97.982503124442061</v>
      </c>
      <c r="L331" s="43">
        <v>140.46081380397939</v>
      </c>
      <c r="M331" s="43">
        <v>126.57108537181784</v>
      </c>
      <c r="N331" s="43">
        <v>106.3604842412168</v>
      </c>
      <c r="O331" s="43">
        <v>143.06454721792633</v>
      </c>
      <c r="P331" s="43">
        <v>123.41998843637487</v>
      </c>
      <c r="Q331" s="43">
        <v>176.19710713091962</v>
      </c>
      <c r="R331" s="43">
        <v>263.25942214598797</v>
      </c>
      <c r="S331" s="43">
        <v>102.59552238006064</v>
      </c>
      <c r="T331" s="43">
        <v>141.75486394091081</v>
      </c>
      <c r="U331" s="43">
        <v>128.34149105471502</v>
      </c>
      <c r="V331" s="43">
        <v>108.64851878340285</v>
      </c>
      <c r="W331" s="43">
        <v>144.11425160872838</v>
      </c>
      <c r="X331" s="43">
        <v>124.12982856008006</v>
      </c>
      <c r="Y331" s="43">
        <v>178.43602227617481</v>
      </c>
      <c r="Z331" s="43">
        <v>264.11229851843581</v>
      </c>
      <c r="AA331" s="43">
        <v>104.23682219919006</v>
      </c>
      <c r="AB331" s="44"/>
      <c r="AC331" s="44"/>
      <c r="AD331" s="44"/>
      <c r="AE331" s="44"/>
      <c r="AF331" s="44"/>
      <c r="AG331" s="44"/>
      <c r="AH331" s="44"/>
      <c r="AI331" s="44"/>
      <c r="AJ331" s="44"/>
      <c r="AK331" s="44"/>
      <c r="AL331" s="44"/>
      <c r="AM331" s="44"/>
      <c r="AN331" s="44"/>
      <c r="AO331" s="44"/>
      <c r="AP331" s="44"/>
      <c r="AQ331" s="44"/>
      <c r="AR331" s="44"/>
      <c r="AS331" s="44"/>
      <c r="AT331" s="44"/>
      <c r="AU331" s="44"/>
      <c r="AV331" s="44"/>
      <c r="AW331" s="44"/>
      <c r="AX331" s="44"/>
      <c r="AY331" s="44"/>
      <c r="AZ331" s="44"/>
      <c r="BA331" s="44"/>
      <c r="BB331" s="44"/>
      <c r="BC331" s="44"/>
      <c r="BD331" s="44"/>
      <c r="BE331" s="44"/>
      <c r="BF331" s="44"/>
      <c r="BG331" s="44"/>
      <c r="BH331" s="44"/>
      <c r="BI331" s="44"/>
      <c r="BJ331" s="44"/>
      <c r="BK331" s="44"/>
      <c r="BL331" s="44"/>
      <c r="BM331" s="44"/>
      <c r="BN331" s="44"/>
      <c r="BO331" s="44"/>
      <c r="BP331" s="44"/>
      <c r="BQ331" s="44"/>
      <c r="BR331" s="44"/>
      <c r="BS331" s="44"/>
      <c r="BT331" s="44"/>
      <c r="BU331" s="44"/>
      <c r="BV331" s="44"/>
      <c r="BW331" s="44"/>
      <c r="BX331" s="44"/>
      <c r="BY331" s="44"/>
      <c r="BZ331" s="44"/>
      <c r="CA331" s="44"/>
      <c r="CB331" s="44"/>
      <c r="CC331" s="44"/>
      <c r="CD331" s="44"/>
      <c r="CE331" s="44"/>
      <c r="CF331" s="44"/>
      <c r="CG331" s="44"/>
      <c r="CH331" s="44"/>
      <c r="CI331" s="44"/>
      <c r="CJ331" s="44"/>
      <c r="CK331" s="44"/>
      <c r="CL331" s="44"/>
      <c r="CM331" s="44"/>
      <c r="CN331" s="44"/>
      <c r="CO331" s="44"/>
      <c r="CP331" s="44"/>
      <c r="CQ331" s="44"/>
      <c r="CR331" s="44"/>
      <c r="CS331" s="44"/>
      <c r="CT331" s="44"/>
      <c r="CU331" s="44"/>
      <c r="CV331" s="44"/>
      <c r="CW331" s="44"/>
      <c r="CX331" s="44"/>
      <c r="CY331" s="44"/>
      <c r="CZ331" s="44"/>
      <c r="DA331" s="44"/>
      <c r="DB331" s="44"/>
      <c r="DC331" s="44"/>
      <c r="DD331" s="45">
        <v>1104</v>
      </c>
      <c r="DE331" s="45">
        <v>10239</v>
      </c>
      <c r="DF331" s="44"/>
      <c r="DG331" s="44"/>
      <c r="DH331" s="45">
        <v>3186</v>
      </c>
      <c r="DI331" s="45">
        <v>33713</v>
      </c>
      <c r="DJ331" s="44"/>
      <c r="DK331" s="44"/>
    </row>
    <row r="332" spans="1:115" x14ac:dyDescent="0.2">
      <c r="A332" s="42">
        <v>2020</v>
      </c>
      <c r="B332" s="42" t="s">
        <v>160</v>
      </c>
      <c r="C332" s="42" t="s">
        <v>175</v>
      </c>
      <c r="D332" s="43">
        <v>101.63211744210186</v>
      </c>
      <c r="E332" s="43">
        <v>99.868353271135007</v>
      </c>
      <c r="F332" s="43">
        <v>102.42021278605907</v>
      </c>
      <c r="G332" s="43">
        <v>103.94445055510415</v>
      </c>
      <c r="H332" s="43">
        <v>95.402550729719053</v>
      </c>
      <c r="I332" s="43">
        <v>109.28742994395517</v>
      </c>
      <c r="J332" s="43">
        <v>103.77688541658804</v>
      </c>
      <c r="K332" s="43">
        <v>96.482770933761827</v>
      </c>
      <c r="L332" s="43">
        <v>101.01607583990911</v>
      </c>
      <c r="M332" s="43">
        <v>102.15605161452066</v>
      </c>
      <c r="N332" s="43">
        <v>112.83110123962008</v>
      </c>
      <c r="O332" s="43">
        <v>99.608932891230907</v>
      </c>
      <c r="P332" s="43">
        <v>98.70949739119942</v>
      </c>
      <c r="Q332" s="43">
        <v>174.40109734550822</v>
      </c>
      <c r="R332" s="43">
        <v>82.988193481497831</v>
      </c>
      <c r="S332" s="43">
        <v>98.100855447327973</v>
      </c>
      <c r="T332" s="43">
        <v>102.4728226442632</v>
      </c>
      <c r="U332" s="43">
        <v>103.80482758978377</v>
      </c>
      <c r="V332" s="43">
        <v>115.40963685083364</v>
      </c>
      <c r="W332" s="43">
        <v>100.88170553650484</v>
      </c>
      <c r="X332" s="43">
        <v>99.874726475029192</v>
      </c>
      <c r="Y332" s="43">
        <v>176.74681761185661</v>
      </c>
      <c r="Z332" s="43">
        <v>83.436864211838952</v>
      </c>
      <c r="AA332" s="43">
        <v>100.33469196924598</v>
      </c>
      <c r="AB332" s="44">
        <v>5.764926418921501</v>
      </c>
      <c r="AC332" s="44">
        <v>1.8207282913165201</v>
      </c>
      <c r="AD332" s="44">
        <v>5.3281717731075595</v>
      </c>
      <c r="AE332" s="44">
        <v>10.216704288939038</v>
      </c>
      <c r="AF332" s="44">
        <v>-5.7662337662337748</v>
      </c>
      <c r="AG332" s="44">
        <v>-0.43763676148795838</v>
      </c>
      <c r="AH332" s="44">
        <v>14.955640049705687</v>
      </c>
      <c r="AI332" s="44">
        <v>-1.025641025641022</v>
      </c>
      <c r="AJ332" s="44">
        <v>12.406375872016451</v>
      </c>
      <c r="AK332" s="44">
        <v>22.979802963951034</v>
      </c>
      <c r="AL332" s="44">
        <v>9.2548211151949111</v>
      </c>
      <c r="AM332" s="44">
        <v>12.248767997798016</v>
      </c>
      <c r="AN332" s="44">
        <v>3.6703827186668425</v>
      </c>
      <c r="AO332" s="44">
        <v>28.032495111870958</v>
      </c>
      <c r="AP332" s="44">
        <v>11.151919924260433</v>
      </c>
      <c r="AQ332" s="44">
        <v>0.58810454320759042</v>
      </c>
      <c r="AR332" s="44">
        <v>16.122340199592976</v>
      </c>
      <c r="AS332" s="44">
        <v>27.346240521952225</v>
      </c>
      <c r="AT332" s="44">
        <v>14.568466071469466</v>
      </c>
      <c r="AU332" s="44">
        <v>16.08764873518982</v>
      </c>
      <c r="AV332" s="44">
        <v>6.1703180807273661</v>
      </c>
      <c r="AW332" s="44">
        <v>32.235479090085576</v>
      </c>
      <c r="AX332" s="44">
        <v>12.143424073623521</v>
      </c>
      <c r="AY332" s="44">
        <v>4.1640898615621591</v>
      </c>
      <c r="AZ332" s="44">
        <v>5.764926418921501</v>
      </c>
      <c r="BA332" s="44">
        <v>1.8207282913165201</v>
      </c>
      <c r="BB332" s="44">
        <v>5.3281717731075595</v>
      </c>
      <c r="BC332" s="44">
        <v>10.216704288939038</v>
      </c>
      <c r="BD332" s="44">
        <v>-5.7662337662337748</v>
      </c>
      <c r="BE332" s="44">
        <v>-0.43763676148795838</v>
      </c>
      <c r="BF332" s="44">
        <v>14.955640049705687</v>
      </c>
      <c r="BG332" s="44">
        <v>-1.025641025641022</v>
      </c>
      <c r="BH332" s="44">
        <v>12.406375872016451</v>
      </c>
      <c r="BI332" s="44">
        <v>22.979802963951034</v>
      </c>
      <c r="BJ332" s="44">
        <v>9.2548211151949111</v>
      </c>
      <c r="BK332" s="44">
        <v>12.248767997798016</v>
      </c>
      <c r="BL332" s="44">
        <v>3.6703827186668425</v>
      </c>
      <c r="BM332" s="44">
        <v>28.032495111870958</v>
      </c>
      <c r="BN332" s="44">
        <v>11.151919924260433</v>
      </c>
      <c r="BO332" s="44">
        <v>0.58810454320759042</v>
      </c>
      <c r="BP332" s="44">
        <v>16.122340199592976</v>
      </c>
      <c r="BQ332" s="44">
        <v>27.346240521952225</v>
      </c>
      <c r="BR332" s="44">
        <v>14.568466071469466</v>
      </c>
      <c r="BS332" s="44">
        <v>16.08764873518982</v>
      </c>
      <c r="BT332" s="44">
        <v>6.1703180807273661</v>
      </c>
      <c r="BU332" s="44">
        <v>32.235479090085576</v>
      </c>
      <c r="BV332" s="44">
        <v>12.143424073623521</v>
      </c>
      <c r="BW332" s="44">
        <v>4.1640898615621591</v>
      </c>
      <c r="BX332" s="44">
        <v>7.106323197775593</v>
      </c>
      <c r="BY332" s="44">
        <v>0.22670911623118661</v>
      </c>
      <c r="BZ332" s="44">
        <v>0.28489778939719101</v>
      </c>
      <c r="CA332" s="44">
        <v>4.2848022967694508</v>
      </c>
      <c r="CB332" s="44">
        <v>1.1864443749432136</v>
      </c>
      <c r="CC332" s="44">
        <v>7.5569705410400284E-3</v>
      </c>
      <c r="CD332" s="44">
        <v>1.2519381196322246</v>
      </c>
      <c r="CE332" s="44">
        <v>-0.13602546973871349</v>
      </c>
      <c r="CF332" s="44">
        <v>14.248998159008934</v>
      </c>
      <c r="CG332" s="44">
        <v>4.4992293797895142</v>
      </c>
      <c r="CH332" s="44">
        <v>0.71600099533497319</v>
      </c>
      <c r="CI332" s="44">
        <v>5.6299548640425909</v>
      </c>
      <c r="CJ332" s="44">
        <v>2.0972912905173788</v>
      </c>
      <c r="CK332" s="44">
        <v>0.68671843967079937</v>
      </c>
      <c r="CL332" s="44">
        <v>0.5800669686722727</v>
      </c>
      <c r="CM332" s="44">
        <v>3.9736220981402899E-2</v>
      </c>
      <c r="CN332" s="44">
        <v>0</v>
      </c>
      <c r="CO332" s="44">
        <v>0</v>
      </c>
      <c r="CP332" s="44">
        <v>0</v>
      </c>
      <c r="CQ332" s="44">
        <v>0</v>
      </c>
      <c r="CR332" s="44">
        <v>0</v>
      </c>
      <c r="CS332" s="44">
        <v>0</v>
      </c>
      <c r="CT332" s="44">
        <v>0</v>
      </c>
      <c r="CU332" s="44">
        <v>0</v>
      </c>
      <c r="CV332" s="44">
        <v>0</v>
      </c>
      <c r="CW332" s="44">
        <v>0</v>
      </c>
      <c r="CX332" s="44">
        <v>0</v>
      </c>
      <c r="CY332" s="44">
        <v>0</v>
      </c>
      <c r="CZ332" s="44">
        <v>0</v>
      </c>
      <c r="DA332" s="44">
        <v>0</v>
      </c>
      <c r="DB332" s="44">
        <v>0</v>
      </c>
      <c r="DC332" s="44">
        <v>0</v>
      </c>
      <c r="DD332" s="45">
        <v>779</v>
      </c>
      <c r="DE332" s="45">
        <v>779</v>
      </c>
      <c r="DF332" s="44">
        <v>10.339943342776214</v>
      </c>
      <c r="DG332" s="44">
        <v>10.339943342776214</v>
      </c>
      <c r="DH332" s="45">
        <v>3042</v>
      </c>
      <c r="DI332" s="45">
        <v>3042</v>
      </c>
      <c r="DJ332" s="44">
        <v>11.510263929618759</v>
      </c>
      <c r="DK332" s="44">
        <v>11.510263929618759</v>
      </c>
    </row>
    <row r="333" spans="1:115" x14ac:dyDescent="0.2">
      <c r="A333" s="42">
        <v>2020</v>
      </c>
      <c r="B333" s="42" t="s">
        <v>162</v>
      </c>
      <c r="C333" s="42" t="s">
        <v>175</v>
      </c>
      <c r="D333" s="43">
        <v>101.40120281515814</v>
      </c>
      <c r="E333" s="43">
        <v>101.51679926735733</v>
      </c>
      <c r="F333" s="43">
        <v>102.92601157911454</v>
      </c>
      <c r="G333" s="43">
        <v>104.22120430458526</v>
      </c>
      <c r="H333" s="43">
        <v>95.718104921768855</v>
      </c>
      <c r="I333" s="43">
        <v>100.64051240992795</v>
      </c>
      <c r="J333" s="43">
        <v>102.00341052814295</v>
      </c>
      <c r="K333" s="43">
        <v>95.482949473308338</v>
      </c>
      <c r="L333" s="43">
        <v>99.772952938358586</v>
      </c>
      <c r="M333" s="43">
        <v>101.11405994825905</v>
      </c>
      <c r="N333" s="43">
        <v>109.07963179636795</v>
      </c>
      <c r="O333" s="43">
        <v>102.67102491430502</v>
      </c>
      <c r="P333" s="43">
        <v>103.87241787255842</v>
      </c>
      <c r="Q333" s="43">
        <v>121.29044361356887</v>
      </c>
      <c r="R333" s="43">
        <v>63.070971411347379</v>
      </c>
      <c r="S333" s="43">
        <v>87.849587190583648</v>
      </c>
      <c r="T333" s="43">
        <v>101.55538718613704</v>
      </c>
      <c r="U333" s="43">
        <v>102.96989145908766</v>
      </c>
      <c r="V333" s="43">
        <v>111.7941976213579</v>
      </c>
      <c r="W333" s="43">
        <v>104.42869393230177</v>
      </c>
      <c r="X333" s="43">
        <v>105.22501507401361</v>
      </c>
      <c r="Y333" s="43">
        <v>124.09252087270453</v>
      </c>
      <c r="Z333" s="43">
        <v>63.591103668800677</v>
      </c>
      <c r="AA333" s="43">
        <v>90.35747060585328</v>
      </c>
      <c r="AB333" s="44">
        <v>4.4231548891031869</v>
      </c>
      <c r="AC333" s="44">
        <v>2.3545706371191022</v>
      </c>
      <c r="AD333" s="44">
        <v>3.3289740702730608</v>
      </c>
      <c r="AE333" s="44">
        <v>8.6751909074764821</v>
      </c>
      <c r="AF333" s="44">
        <v>-5.1589369463262198</v>
      </c>
      <c r="AG333" s="44">
        <v>0</v>
      </c>
      <c r="AH333" s="44">
        <v>10.729470213736668</v>
      </c>
      <c r="AI333" s="44">
        <v>-3.2561505065123009</v>
      </c>
      <c r="AJ333" s="44">
        <v>15.649111758509138</v>
      </c>
      <c r="AK333" s="44">
        <v>16.962162037696871</v>
      </c>
      <c r="AL333" s="44">
        <v>13.839222080702051</v>
      </c>
      <c r="AM333" s="44">
        <v>19.12428089955085</v>
      </c>
      <c r="AN333" s="44">
        <v>12.410101712363319</v>
      </c>
      <c r="AO333" s="44">
        <v>5.4577553699718617</v>
      </c>
      <c r="AP333" s="44">
        <v>9.7985459938961341</v>
      </c>
      <c r="AQ333" s="44">
        <v>2.4336970867744556</v>
      </c>
      <c r="AR333" s="44">
        <v>19.372594677061137</v>
      </c>
      <c r="AS333" s="44">
        <v>20.938980956701968</v>
      </c>
      <c r="AT333" s="44">
        <v>19.199248847068695</v>
      </c>
      <c r="AU333" s="44">
        <v>22.971879875557377</v>
      </c>
      <c r="AV333" s="44">
        <v>14.917826351701047</v>
      </c>
      <c r="AW333" s="44">
        <v>8.790209727620768</v>
      </c>
      <c r="AX333" s="44">
        <v>11.164865422118385</v>
      </c>
      <c r="AY333" s="44">
        <v>6.6781876060932444</v>
      </c>
      <c r="AZ333" s="44">
        <v>5.0905209288963471</v>
      </c>
      <c r="BA333" s="44">
        <v>2.089136490250687</v>
      </c>
      <c r="BB333" s="44">
        <v>4.3165336294189061</v>
      </c>
      <c r="BC333" s="44">
        <v>9.4394950082822291</v>
      </c>
      <c r="BD333" s="44">
        <v>-5.4630593132154015</v>
      </c>
      <c r="BE333" s="44">
        <v>-0.22831050228310223</v>
      </c>
      <c r="BF333" s="44">
        <v>12.821193330369528</v>
      </c>
      <c r="BG333" s="44">
        <v>-2.1477975973789531</v>
      </c>
      <c r="BH333" s="44">
        <v>13.994654195482937</v>
      </c>
      <c r="BI333" s="44">
        <v>19.910938506890695</v>
      </c>
      <c r="BJ333" s="44">
        <v>11.46119820160305</v>
      </c>
      <c r="BK333" s="44">
        <v>15.636385440843625</v>
      </c>
      <c r="BL333" s="44">
        <v>7.9747973001818906</v>
      </c>
      <c r="BM333" s="44">
        <v>17.69774336312522</v>
      </c>
      <c r="BN333" s="44">
        <v>10.563437553278487</v>
      </c>
      <c r="BO333" s="44">
        <v>1.4516688491373442</v>
      </c>
      <c r="BP333" s="44">
        <v>17.71773203453013</v>
      </c>
      <c r="BQ333" s="44">
        <v>24.072866402232318</v>
      </c>
      <c r="BR333" s="44">
        <v>16.801172902823637</v>
      </c>
      <c r="BS333" s="44">
        <v>19.49008823488527</v>
      </c>
      <c r="BT333" s="44">
        <v>10.485055598988001</v>
      </c>
      <c r="BU333" s="44">
        <v>21.440085998394842</v>
      </c>
      <c r="BV333" s="44">
        <v>11.718081171489603</v>
      </c>
      <c r="BW333" s="44">
        <v>5.3404297854722893</v>
      </c>
      <c r="BX333" s="44">
        <v>6.1570197412893517</v>
      </c>
      <c r="BY333" s="44">
        <v>0.22466485365155556</v>
      </c>
      <c r="BZ333" s="44">
        <v>0.148483044186071</v>
      </c>
      <c r="CA333" s="44">
        <v>3.6751425643167024</v>
      </c>
      <c r="CB333" s="44">
        <v>1.3405002934542829</v>
      </c>
      <c r="CC333" s="44">
        <v>1.4977656910104668E-2</v>
      </c>
      <c r="CD333" s="44">
        <v>1.0153603246974476</v>
      </c>
      <c r="CE333" s="44">
        <v>-0.26210899592681347</v>
      </c>
      <c r="CF333" s="44">
        <v>17.602433391153181</v>
      </c>
      <c r="CG333" s="44">
        <v>3.2082641437114505</v>
      </c>
      <c r="CH333" s="44">
        <v>1.1932991043790513</v>
      </c>
      <c r="CI333" s="44">
        <v>8.9818283952128546</v>
      </c>
      <c r="CJ333" s="44">
        <v>3.0590484454875271</v>
      </c>
      <c r="CK333" s="44">
        <v>0.11171438506663756</v>
      </c>
      <c r="CL333" s="44">
        <v>0.89809947516908351</v>
      </c>
      <c r="CM333" s="44">
        <v>0.15017944212657525</v>
      </c>
      <c r="CN333" s="44">
        <v>6.6257604099121128</v>
      </c>
      <c r="CO333" s="44">
        <v>0.22568235573169967</v>
      </c>
      <c r="CP333" s="44">
        <v>0.21638150713184537</v>
      </c>
      <c r="CQ333" s="44">
        <v>3.978591862920088</v>
      </c>
      <c r="CR333" s="44">
        <v>1.2638211920975169</v>
      </c>
      <c r="CS333" s="44">
        <v>1.128411778658581E-2</v>
      </c>
      <c r="CT333" s="44">
        <v>1.1293521218073783</v>
      </c>
      <c r="CU333" s="44">
        <v>-0.19935274756299975</v>
      </c>
      <c r="CV333" s="44">
        <v>15.898877956406077</v>
      </c>
      <c r="CW333" s="44">
        <v>3.8729725107428719</v>
      </c>
      <c r="CX333" s="44">
        <v>0.9513628419539556</v>
      </c>
      <c r="CY333" s="44">
        <v>7.2714718721407667</v>
      </c>
      <c r="CZ333" s="44">
        <v>2.5683004251989678</v>
      </c>
      <c r="DA333" s="44">
        <v>0.40513954228562271</v>
      </c>
      <c r="DB333" s="44">
        <v>0.7358179203491827</v>
      </c>
      <c r="DC333" s="44">
        <v>9.3812843734709397E-2</v>
      </c>
      <c r="DD333" s="45">
        <v>806</v>
      </c>
      <c r="DE333" s="45">
        <v>1585</v>
      </c>
      <c r="DF333" s="44">
        <v>10.714285714285721</v>
      </c>
      <c r="DG333" s="44">
        <v>10.529986052998597</v>
      </c>
      <c r="DH333" s="45">
        <v>3298</v>
      </c>
      <c r="DI333" s="45">
        <v>6340</v>
      </c>
      <c r="DJ333" s="44">
        <v>16.578296217744782</v>
      </c>
      <c r="DK333" s="44">
        <v>14.090336512506752</v>
      </c>
    </row>
    <row r="334" spans="1:115" x14ac:dyDescent="0.2">
      <c r="A334" s="42">
        <v>2020</v>
      </c>
      <c r="B334" s="42" t="s">
        <v>163</v>
      </c>
      <c r="C334" s="42" t="s">
        <v>175</v>
      </c>
      <c r="D334" s="43">
        <v>99.832352852898509</v>
      </c>
      <c r="E334" s="43">
        <v>101.24205826798693</v>
      </c>
      <c r="F334" s="43">
        <v>102.36630882938262</v>
      </c>
      <c r="G334" s="43">
        <v>103.33772118124178</v>
      </c>
      <c r="H334" s="43">
        <v>94.981811806986016</v>
      </c>
      <c r="I334" s="43">
        <v>91.513210568454767</v>
      </c>
      <c r="J334" s="43">
        <v>94.751086417503743</v>
      </c>
      <c r="K334" s="43">
        <v>97.768255668630601</v>
      </c>
      <c r="L334" s="43">
        <v>94.159409844649005</v>
      </c>
      <c r="M334" s="43">
        <v>65.814546234587993</v>
      </c>
      <c r="N334" s="43">
        <v>81.749129351044687</v>
      </c>
      <c r="O334" s="43">
        <v>119.90725761108523</v>
      </c>
      <c r="P334" s="43">
        <v>70.779865357521857</v>
      </c>
      <c r="Q334" s="43">
        <v>54.630943279246722</v>
      </c>
      <c r="R334" s="43">
        <v>38.902663684971692</v>
      </c>
      <c r="S334" s="43">
        <v>122.74375050587159</v>
      </c>
      <c r="T334" s="43">
        <v>96.757467788747036</v>
      </c>
      <c r="U334" s="43">
        <v>67.35036178042283</v>
      </c>
      <c r="V334" s="43">
        <v>84.85497331713654</v>
      </c>
      <c r="W334" s="43">
        <v>123.36112498629055</v>
      </c>
      <c r="X334" s="43">
        <v>72.130212883920777</v>
      </c>
      <c r="Y334" s="43">
        <v>56.1574627461181</v>
      </c>
      <c r="Z334" s="43">
        <v>39.243963897538599</v>
      </c>
      <c r="AA334" s="43">
        <v>126.92406052309342</v>
      </c>
      <c r="AB334" s="44">
        <v>2.9955134188418997</v>
      </c>
      <c r="AC334" s="44">
        <v>3.293622985283795</v>
      </c>
      <c r="AD334" s="44">
        <v>1.5263298585707075</v>
      </c>
      <c r="AE334" s="44">
        <v>8.4061013466735233</v>
      </c>
      <c r="AF334" s="44">
        <v>-6.230529595015577</v>
      </c>
      <c r="AG334" s="44">
        <v>-4.9875311720698363</v>
      </c>
      <c r="AH334" s="44">
        <v>1.9894841539943142</v>
      </c>
      <c r="AI334" s="44">
        <v>-1.6522988505747072</v>
      </c>
      <c r="AJ334" s="44">
        <v>-7.2959133196126569E-2</v>
      </c>
      <c r="AK334" s="44">
        <v>-24.268239664994184</v>
      </c>
      <c r="AL334" s="44">
        <v>-19.140577427026084</v>
      </c>
      <c r="AM334" s="44">
        <v>24.015528357697381</v>
      </c>
      <c r="AN334" s="44">
        <v>-27.823914404699845</v>
      </c>
      <c r="AO334" s="44">
        <v>-35.439834003746874</v>
      </c>
      <c r="AP334" s="44">
        <v>-44.242443288242725</v>
      </c>
      <c r="AQ334" s="44">
        <v>9.8190228685856695</v>
      </c>
      <c r="AR334" s="44">
        <v>3.7568176253226726</v>
      </c>
      <c r="AS334" s="44">
        <v>-21.688620569071215</v>
      </c>
      <c r="AT334" s="44">
        <v>-14.728805818420032</v>
      </c>
      <c r="AU334" s="44">
        <v>29.02984038313916</v>
      </c>
      <c r="AV334" s="44">
        <v>-26.067260838592077</v>
      </c>
      <c r="AW334" s="44">
        <v>-33.259133292985901</v>
      </c>
      <c r="AX334" s="44">
        <v>-43.502962558026915</v>
      </c>
      <c r="AY334" s="44">
        <v>14.962809427835166</v>
      </c>
      <c r="AZ334" s="44">
        <v>4.39059848744765</v>
      </c>
      <c r="BA334" s="44">
        <v>2.4889509188183112</v>
      </c>
      <c r="BB334" s="44">
        <v>3.3714511639156175</v>
      </c>
      <c r="BC334" s="44">
        <v>9.0945013979496494</v>
      </c>
      <c r="BD334" s="44">
        <v>-5.7192374350086617</v>
      </c>
      <c r="BE334" s="44">
        <v>-1.7227877838684402</v>
      </c>
      <c r="BF334" s="44">
        <v>9.1658940493429597</v>
      </c>
      <c r="BG334" s="44">
        <v>-1.9811548683256852</v>
      </c>
      <c r="BH334" s="44">
        <v>9.0918199699817848</v>
      </c>
      <c r="BI334" s="44">
        <v>4.938051969969659</v>
      </c>
      <c r="BJ334" s="44">
        <v>1.1549870730354295</v>
      </c>
      <c r="BK334" s="44">
        <v>18.619125556618286</v>
      </c>
      <c r="BL334" s="44">
        <v>-4.3136246181722404</v>
      </c>
      <c r="BM334" s="44">
        <v>4.3092796591467142</v>
      </c>
      <c r="BN334" s="44">
        <v>-8.3782705958715624</v>
      </c>
      <c r="BO334" s="44">
        <v>4.6212464427918265</v>
      </c>
      <c r="BP334" s="44">
        <v>12.833862886514469</v>
      </c>
      <c r="BQ334" s="44">
        <v>8.4959985553185966</v>
      </c>
      <c r="BR334" s="44">
        <v>6.1302635311348164</v>
      </c>
      <c r="BS334" s="44">
        <v>22.900580813628334</v>
      </c>
      <c r="BT334" s="44">
        <v>-2.1072613629388171</v>
      </c>
      <c r="BU334" s="44">
        <v>7.5715713046733413</v>
      </c>
      <c r="BV334" s="44">
        <v>-7.3588430613759526</v>
      </c>
      <c r="BW334" s="44">
        <v>8.9857537593671886</v>
      </c>
      <c r="BX334" s="44">
        <v>4.6088074552128182</v>
      </c>
      <c r="BY334" s="44">
        <v>0.31568266376038112</v>
      </c>
      <c r="BZ334" s="44">
        <v>1.387090492280248E-2</v>
      </c>
      <c r="CA334" s="44">
        <v>3.6810853470630369</v>
      </c>
      <c r="CB334" s="44">
        <v>1.1950843699500178</v>
      </c>
      <c r="CC334" s="44">
        <v>-0.17287383967830391</v>
      </c>
      <c r="CD334" s="44">
        <v>-0.14594059654001851</v>
      </c>
      <c r="CE334" s="44">
        <v>-0.27810139426509761</v>
      </c>
      <c r="CF334" s="44">
        <v>1.2954872187606954</v>
      </c>
      <c r="CG334" s="44">
        <v>-4.4150689591211645</v>
      </c>
      <c r="CH334" s="44">
        <v>-1.4295679365838074</v>
      </c>
      <c r="CI334" s="44">
        <v>11.361659059233538</v>
      </c>
      <c r="CJ334" s="44">
        <v>-2.3691448690760479</v>
      </c>
      <c r="CK334" s="44">
        <v>-0.52003354005352331</v>
      </c>
      <c r="CL334" s="44">
        <v>-2.1071126091959895</v>
      </c>
      <c r="CM334" s="44">
        <v>0.77475607355768961</v>
      </c>
      <c r="CN334" s="44">
        <v>5.968845092183499</v>
      </c>
      <c r="CO334" s="44">
        <v>0.25573178036423799</v>
      </c>
      <c r="CP334" s="44">
        <v>0.1488577769660244</v>
      </c>
      <c r="CQ334" s="44">
        <v>3.8823594303335409</v>
      </c>
      <c r="CR334" s="44">
        <v>1.2410512870617385</v>
      </c>
      <c r="CS334" s="44">
        <v>-5.0143486345927843E-2</v>
      </c>
      <c r="CT334" s="44">
        <v>0.70409812077408263</v>
      </c>
      <c r="CU334" s="44">
        <v>-0.2131098169701964</v>
      </c>
      <c r="CV334" s="44">
        <v>10.727002717781913</v>
      </c>
      <c r="CW334" s="44">
        <v>0.98093994069614754</v>
      </c>
      <c r="CX334" s="44">
        <v>0.13433603386166718</v>
      </c>
      <c r="CY334" s="44">
        <v>8.6637955577058694</v>
      </c>
      <c r="CZ334" s="44">
        <v>0.79114147378660704</v>
      </c>
      <c r="DA334" s="44">
        <v>8.1025604228329037E-2</v>
      </c>
      <c r="DB334" s="44">
        <v>-0.25735935086911305</v>
      </c>
      <c r="DC334" s="44">
        <v>0.33312345837240465</v>
      </c>
      <c r="DD334" s="45">
        <v>464</v>
      </c>
      <c r="DE334" s="45">
        <v>2049</v>
      </c>
      <c r="DF334" s="44">
        <v>-39.583333333333336</v>
      </c>
      <c r="DG334" s="44">
        <v>-6.948228882833785</v>
      </c>
      <c r="DH334" s="45">
        <v>2336</v>
      </c>
      <c r="DI334" s="45">
        <v>8676</v>
      </c>
      <c r="DJ334" s="44">
        <v>-21.399730820995966</v>
      </c>
      <c r="DK334" s="44">
        <v>1.7235314808301094</v>
      </c>
    </row>
    <row r="335" spans="1:115" x14ac:dyDescent="0.2">
      <c r="A335" s="42">
        <v>2020</v>
      </c>
      <c r="B335" s="42" t="s">
        <v>164</v>
      </c>
      <c r="C335" s="42" t="s">
        <v>175</v>
      </c>
      <c r="D335" s="43">
        <v>96.513783198572099</v>
      </c>
      <c r="E335" s="43">
        <v>96.502776028847805</v>
      </c>
      <c r="F335" s="43">
        <v>100.1697225967455</v>
      </c>
      <c r="G335" s="43">
        <v>102.97581243192036</v>
      </c>
      <c r="H335" s="43">
        <v>92.194416443879561</v>
      </c>
      <c r="I335" s="43">
        <v>81.425140112089679</v>
      </c>
      <c r="J335" s="43">
        <v>81.733868748737521</v>
      </c>
      <c r="K335" s="43">
        <v>97.125513301196222</v>
      </c>
      <c r="L335" s="43">
        <v>54.048212894212085</v>
      </c>
      <c r="M335" s="43">
        <v>8.9200185482053218</v>
      </c>
      <c r="N335" s="43">
        <v>28.256186714162386</v>
      </c>
      <c r="O335" s="43">
        <v>90.176929559252102</v>
      </c>
      <c r="P335" s="43">
        <v>26.598658807774004</v>
      </c>
      <c r="Q335" s="43">
        <v>12.596071633207389</v>
      </c>
      <c r="R335" s="43">
        <v>2.1083170072891932</v>
      </c>
      <c r="S335" s="43">
        <v>80.849466452005288</v>
      </c>
      <c r="T335" s="43">
        <v>56.218011103673682</v>
      </c>
      <c r="U335" s="43">
        <v>9.154551379949055</v>
      </c>
      <c r="V335" s="43">
        <v>29.575144698554865</v>
      </c>
      <c r="W335" s="43">
        <v>93.910816845164476</v>
      </c>
      <c r="X335" s="43">
        <v>27.408365535973484</v>
      </c>
      <c r="Y335" s="43">
        <v>12.879933361689055</v>
      </c>
      <c r="Z335" s="43">
        <v>2.1177658507944552</v>
      </c>
      <c r="AA335" s="43">
        <v>84.165007352785665</v>
      </c>
      <c r="AB335" s="44">
        <v>-1.9168405737335359</v>
      </c>
      <c r="AC335" s="44">
        <v>-2.9025570145127744</v>
      </c>
      <c r="AD335" s="44">
        <v>-1.9444371156981388</v>
      </c>
      <c r="AE335" s="44">
        <v>5.3008533611981878</v>
      </c>
      <c r="AF335" s="44">
        <v>-7.6882569773564891</v>
      </c>
      <c r="AG335" s="44">
        <v>-15.037593984962406</v>
      </c>
      <c r="AH335" s="44">
        <v>-13.055893644078765</v>
      </c>
      <c r="AI335" s="44">
        <v>-4.6951646811492669</v>
      </c>
      <c r="AJ335" s="44">
        <v>-37.273881876347744</v>
      </c>
      <c r="AK335" s="44">
        <v>-88.74972508078784</v>
      </c>
      <c r="AL335" s="44">
        <v>-69.274767616539307</v>
      </c>
      <c r="AM335" s="44">
        <v>1.7848589391324277</v>
      </c>
      <c r="AN335" s="44">
        <v>-71.71562036331909</v>
      </c>
      <c r="AO335" s="44">
        <v>-81.280451260262112</v>
      </c>
      <c r="AP335" s="44">
        <v>-96.910295383169995</v>
      </c>
      <c r="AQ335" s="44">
        <v>-11.7229082479827</v>
      </c>
      <c r="AR335" s="44">
        <v>-34.338981910419243</v>
      </c>
      <c r="AS335" s="44">
        <v>-88.350006260513638</v>
      </c>
      <c r="AT335" s="44">
        <v>-67.426710464287851</v>
      </c>
      <c r="AU335" s="44">
        <v>6.5827917018453475</v>
      </c>
      <c r="AV335" s="44">
        <v>-70.808116363665945</v>
      </c>
      <c r="AW335" s="44">
        <v>-80.810402012072785</v>
      </c>
      <c r="AX335" s="44">
        <v>-96.884558543443987</v>
      </c>
      <c r="AY335" s="44">
        <v>-7.229693090799028</v>
      </c>
      <c r="AZ335" s="44">
        <v>2.7931516402876388</v>
      </c>
      <c r="BA335" s="44">
        <v>1.1312217194570096</v>
      </c>
      <c r="BB335" s="44">
        <v>2.0132569376790421</v>
      </c>
      <c r="BC335" s="44">
        <v>8.1266903993646444</v>
      </c>
      <c r="BD335" s="44">
        <v>-6.2068066240709268</v>
      </c>
      <c r="BE335" s="44">
        <v>-4.8926014319809035</v>
      </c>
      <c r="BF335" s="44">
        <v>3.5092945652289709</v>
      </c>
      <c r="BG335" s="44">
        <v>-2.6769673014732209</v>
      </c>
      <c r="BH335" s="44">
        <v>-2.1136630525518285</v>
      </c>
      <c r="BI335" s="44">
        <v>-17.188916714247192</v>
      </c>
      <c r="BJ335" s="44">
        <v>-15.361391015157233</v>
      </c>
      <c r="BK335" s="44">
        <v>14.478651437444888</v>
      </c>
      <c r="BL335" s="44">
        <v>-21.005930786009564</v>
      </c>
      <c r="BM335" s="44">
        <v>-9.9766186630743761</v>
      </c>
      <c r="BN335" s="44">
        <v>-30.743579636181707</v>
      </c>
      <c r="BO335" s="44">
        <v>0.74974503951072968</v>
      </c>
      <c r="BP335" s="44">
        <v>1.3660700712167184</v>
      </c>
      <c r="BQ335" s="44">
        <v>-14.478791996389095</v>
      </c>
      <c r="BR335" s="44">
        <v>-11.224584043498599</v>
      </c>
      <c r="BS335" s="44">
        <v>18.856665611163393</v>
      </c>
      <c r="BT335" s="44">
        <v>-19.212944022039814</v>
      </c>
      <c r="BU335" s="44">
        <v>-7.2963794629989582</v>
      </c>
      <c r="BV335" s="44">
        <v>-29.978279305345858</v>
      </c>
      <c r="BW335" s="44">
        <v>5.1361680541690768</v>
      </c>
      <c r="BX335" s="44">
        <v>-1.804651344334768</v>
      </c>
      <c r="BY335" s="44">
        <v>-0.99195060794828849</v>
      </c>
      <c r="BZ335" s="44">
        <v>-0.5539176020367973</v>
      </c>
      <c r="CA335" s="44">
        <v>2.2920351267611259</v>
      </c>
      <c r="CB335" s="44">
        <v>0.64402763351866643</v>
      </c>
      <c r="CC335" s="44">
        <v>-0.55519623579195321</v>
      </c>
      <c r="CD335" s="44">
        <v>-2.0992586560000213</v>
      </c>
      <c r="CE335" s="44">
        <v>-0.54039100283750019</v>
      </c>
      <c r="CF335" s="44">
        <v>-35.414718618126727</v>
      </c>
      <c r="CG335" s="44">
        <v>-16.664501962360724</v>
      </c>
      <c r="CH335" s="44">
        <v>-5.5590976426506238</v>
      </c>
      <c r="CI335" s="44">
        <v>0.86088562998656259</v>
      </c>
      <c r="CJ335" s="44">
        <v>-7.5759800201377363</v>
      </c>
      <c r="CK335" s="44">
        <v>-1.0132031641306194</v>
      </c>
      <c r="CL335" s="44">
        <v>-4.7154537098340974</v>
      </c>
      <c r="CM335" s="44">
        <v>-0.7473677489994961</v>
      </c>
      <c r="CN335" s="44">
        <v>4.0090434233417485</v>
      </c>
      <c r="CO335" s="44">
        <v>-5.6177380362215333E-2</v>
      </c>
      <c r="CP335" s="44">
        <v>-3.0812441956249478E-2</v>
      </c>
      <c r="CQ335" s="44">
        <v>3.4776139168394682</v>
      </c>
      <c r="CR335" s="44">
        <v>1.0786057029545817</v>
      </c>
      <c r="CS335" s="44">
        <v>-0.19100309323154083</v>
      </c>
      <c r="CT335" s="44">
        <v>2.6684255672053191E-2</v>
      </c>
      <c r="CU335" s="44">
        <v>-0.29586753657434789</v>
      </c>
      <c r="CV335" s="44">
        <v>-0.31770313384694365</v>
      </c>
      <c r="CW335" s="44">
        <v>-3.350161991146436</v>
      </c>
      <c r="CX335" s="44">
        <v>-1.2617685210263374</v>
      </c>
      <c r="CY335" s="44">
        <v>6.814482391394181</v>
      </c>
      <c r="CZ335" s="44">
        <v>-1.0811969158483561</v>
      </c>
      <c r="DA335" s="44">
        <v>-0.18655586915224831</v>
      </c>
      <c r="DB335" s="44">
        <v>-1.3248800166856776</v>
      </c>
      <c r="DC335" s="44">
        <v>7.2377788617930691E-2</v>
      </c>
      <c r="DD335" s="45">
        <v>12</v>
      </c>
      <c r="DE335" s="45">
        <v>2061</v>
      </c>
      <c r="DF335" s="44">
        <v>-98.389261744966433</v>
      </c>
      <c r="DG335" s="44">
        <v>-30.064472344757377</v>
      </c>
      <c r="DH335" s="45">
        <v>4</v>
      </c>
      <c r="DI335" s="45">
        <v>8680</v>
      </c>
      <c r="DJ335" s="44">
        <v>-99.855751893256411</v>
      </c>
      <c r="DK335" s="44">
        <v>-23.199433728543617</v>
      </c>
    </row>
    <row r="336" spans="1:115" x14ac:dyDescent="0.2">
      <c r="A336" s="42">
        <v>2020</v>
      </c>
      <c r="B336" s="42" t="s">
        <v>165</v>
      </c>
      <c r="C336" s="42" t="s">
        <v>175</v>
      </c>
      <c r="D336" s="43">
        <v>94.357589903617594</v>
      </c>
      <c r="E336" s="43">
        <v>94.923015282468086</v>
      </c>
      <c r="F336" s="43">
        <v>98.948797979002919</v>
      </c>
      <c r="G336" s="43">
        <v>101.95608130883235</v>
      </c>
      <c r="H336" s="43">
        <v>90.090721830214321</v>
      </c>
      <c r="I336" s="43">
        <v>75.900720576461168</v>
      </c>
      <c r="J336" s="43">
        <v>73.993068924848828</v>
      </c>
      <c r="K336" s="43">
        <v>97.411176575611506</v>
      </c>
      <c r="L336" s="43">
        <v>66.698738023721617</v>
      </c>
      <c r="M336" s="43">
        <v>41.992937670208988</v>
      </c>
      <c r="N336" s="43">
        <v>58.617852002441815</v>
      </c>
      <c r="O336" s="43">
        <v>89.152396584339257</v>
      </c>
      <c r="P336" s="43">
        <v>54.758711041786654</v>
      </c>
      <c r="Q336" s="43">
        <v>33.436738689528568</v>
      </c>
      <c r="R336" s="43">
        <v>8.6752475666510342</v>
      </c>
      <c r="S336" s="43">
        <v>81.977626526827436</v>
      </c>
      <c r="T336" s="43">
        <v>68.766071163570331</v>
      </c>
      <c r="U336" s="43">
        <v>43.238520201556604</v>
      </c>
      <c r="V336" s="43">
        <v>61.373187715409003</v>
      </c>
      <c r="W336" s="43">
        <v>91.783862272852673</v>
      </c>
      <c r="X336" s="43">
        <v>56.063852321719153</v>
      </c>
      <c r="Y336" s="43">
        <v>34.15925327109646</v>
      </c>
      <c r="Z336" s="43">
        <v>8.7059655299081129</v>
      </c>
      <c r="AA336" s="43">
        <v>85.69600026986393</v>
      </c>
      <c r="AB336" s="44">
        <v>-4.7048672647954319</v>
      </c>
      <c r="AC336" s="44">
        <v>-4.6896551724137865</v>
      </c>
      <c r="AD336" s="44">
        <v>-1.4645362154281583</v>
      </c>
      <c r="AE336" s="44">
        <v>2.7879724422123608</v>
      </c>
      <c r="AF336" s="44">
        <v>-10.125918153200397</v>
      </c>
      <c r="AG336" s="44">
        <v>-22.35872235872236</v>
      </c>
      <c r="AH336" s="44">
        <v>-20.864121994689476</v>
      </c>
      <c r="AI336" s="44">
        <v>-5.2777777777777697</v>
      </c>
      <c r="AJ336" s="44">
        <v>-30.442558049133627</v>
      </c>
      <c r="AK336" s="44">
        <v>-58.473928787290475</v>
      </c>
      <c r="AL336" s="44">
        <v>-45.454870844927008</v>
      </c>
      <c r="AM336" s="44">
        <v>-5.2965325349989767</v>
      </c>
      <c r="AN336" s="44">
        <v>-43.505531577542655</v>
      </c>
      <c r="AO336" s="44">
        <v>-55.858097037225882</v>
      </c>
      <c r="AP336" s="44">
        <v>-89.208552404502626</v>
      </c>
      <c r="AQ336" s="44">
        <v>-15.813527718523934</v>
      </c>
      <c r="AR336" s="44">
        <v>-28.09076654746152</v>
      </c>
      <c r="AS336" s="44">
        <v>-57.018183379213269</v>
      </c>
      <c r="AT336" s="44">
        <v>-42.51398660595315</v>
      </c>
      <c r="AU336" s="44">
        <v>-2.3579585050151786</v>
      </c>
      <c r="AV336" s="44">
        <v>-42.169281775950893</v>
      </c>
      <c r="AW336" s="44">
        <v>-54.837279518100921</v>
      </c>
      <c r="AX336" s="44">
        <v>-89.161069890192906</v>
      </c>
      <c r="AY336" s="44">
        <v>-11.492034762342573</v>
      </c>
      <c r="AZ336" s="44">
        <v>1.2703641224503182</v>
      </c>
      <c r="BA336" s="44">
        <v>-4.1689827682056535E-2</v>
      </c>
      <c r="BB336" s="44">
        <v>1.3151325550498472</v>
      </c>
      <c r="BC336" s="44">
        <v>7.0292163385600848</v>
      </c>
      <c r="BD336" s="44">
        <v>-6.9869451697127882</v>
      </c>
      <c r="BE336" s="44">
        <v>-8.3053288526164231</v>
      </c>
      <c r="BF336" s="44">
        <v>-1.4148925053181216</v>
      </c>
      <c r="BG336" s="44">
        <v>-3.2115329717385066</v>
      </c>
      <c r="BH336" s="44">
        <v>-8.1179198780370054</v>
      </c>
      <c r="BI336" s="44">
        <v>-26.746137475158971</v>
      </c>
      <c r="BJ336" s="44">
        <v>-21.834359419530958</v>
      </c>
      <c r="BK336" s="44">
        <v>10.381348202318975</v>
      </c>
      <c r="BL336" s="44">
        <v>-25.581234501789162</v>
      </c>
      <c r="BM336" s="44">
        <v>-17.233963461800172</v>
      </c>
      <c r="BN336" s="44">
        <v>-44.152905790118623</v>
      </c>
      <c r="BO336" s="44">
        <v>-2.582484638827709</v>
      </c>
      <c r="BP336" s="44">
        <v>-4.9242209575050548</v>
      </c>
      <c r="BQ336" s="44">
        <v>-24.388439334526701</v>
      </c>
      <c r="BR336" s="44">
        <v>-18.019897234091541</v>
      </c>
      <c r="BS336" s="44">
        <v>14.420613240702673</v>
      </c>
      <c r="BT336" s="44">
        <v>-23.907759931299687</v>
      </c>
      <c r="BU336" s="44">
        <v>-14.872478005306478</v>
      </c>
      <c r="BV336" s="44">
        <v>-43.584748097323626</v>
      </c>
      <c r="BW336" s="44">
        <v>1.7748497282793707</v>
      </c>
      <c r="BX336" s="44">
        <v>-4.5174688263940208</v>
      </c>
      <c r="BY336" s="44">
        <v>-0.44111228914331313</v>
      </c>
      <c r="BZ336" s="44">
        <v>-0.27850225891820829</v>
      </c>
      <c r="CA336" s="44">
        <v>1.2829015742584693</v>
      </c>
      <c r="CB336" s="44">
        <v>-1.1910031806869452</v>
      </c>
      <c r="CC336" s="44">
        <v>-0.57344597588630741</v>
      </c>
      <c r="CD336" s="44">
        <v>-2.6913976197313558</v>
      </c>
      <c r="CE336" s="44">
        <v>-0.62490907628636028</v>
      </c>
      <c r="CF336" s="44">
        <v>-29.966862220692132</v>
      </c>
      <c r="CG336" s="44">
        <v>-12.371403722877924</v>
      </c>
      <c r="CH336" s="44">
        <v>-3.6926085927356409</v>
      </c>
      <c r="CI336" s="44">
        <v>-2.4065791215337322</v>
      </c>
      <c r="CJ336" s="44">
        <v>-5.1955679750005963</v>
      </c>
      <c r="CK336" s="44">
        <v>-0.70746201129029007</v>
      </c>
      <c r="CL336" s="44">
        <v>-4.6456474668758299</v>
      </c>
      <c r="CM336" s="44">
        <v>-0.94759333037811788</v>
      </c>
      <c r="CN336" s="44">
        <v>0.98239112465772116</v>
      </c>
      <c r="CO336" s="44">
        <v>-3.8784351513154312E-2</v>
      </c>
      <c r="CP336" s="44">
        <v>-4.3218786109239973E-2</v>
      </c>
      <c r="CQ336" s="44">
        <v>3.0559458507168462</v>
      </c>
      <c r="CR336" s="44">
        <v>-0.91739908386886559</v>
      </c>
      <c r="CS336" s="44">
        <v>-0.24314804987093544</v>
      </c>
      <c r="CT336" s="44">
        <v>-0.47001164445910099</v>
      </c>
      <c r="CU336" s="44">
        <v>-0.36099281023782887</v>
      </c>
      <c r="CV336" s="44">
        <v>-7.7114831659468113</v>
      </c>
      <c r="CW336" s="44">
        <v>-5.1758311247472655</v>
      </c>
      <c r="CX336" s="44">
        <v>-1.7641356761587901</v>
      </c>
      <c r="CY336" s="44">
        <v>4.8621469790148497</v>
      </c>
      <c r="CZ336" s="44">
        <v>-3.1592197886457036</v>
      </c>
      <c r="DA336" s="44">
        <v>-0.29980767341771863</v>
      </c>
      <c r="DB336" s="44">
        <v>-2.0311207369812467</v>
      </c>
      <c r="DC336" s="44">
        <v>-0.14351514501093765</v>
      </c>
      <c r="DD336" s="45">
        <v>277</v>
      </c>
      <c r="DE336" s="45">
        <v>2338</v>
      </c>
      <c r="DF336" s="44">
        <v>-65.375</v>
      </c>
      <c r="DG336" s="44">
        <v>-37.603416066186277</v>
      </c>
      <c r="DH336" s="45">
        <v>971</v>
      </c>
      <c r="DI336" s="45">
        <v>9651</v>
      </c>
      <c r="DJ336" s="44">
        <v>-68.49448410123297</v>
      </c>
      <c r="DK336" s="44">
        <v>-32.904616240266961</v>
      </c>
    </row>
    <row r="337" spans="1:115" x14ac:dyDescent="0.2">
      <c r="A337" s="42">
        <v>2020</v>
      </c>
      <c r="B337" s="42" t="s">
        <v>166</v>
      </c>
      <c r="C337" s="42" t="s">
        <v>175</v>
      </c>
      <c r="D337" s="43">
        <v>94.242170601668434</v>
      </c>
      <c r="E337" s="43">
        <v>90.389788792856734</v>
      </c>
      <c r="F337" s="43">
        <v>97.345155269509974</v>
      </c>
      <c r="G337" s="43">
        <v>101.80493118411576</v>
      </c>
      <c r="H337" s="43">
        <v>90.406276022264095</v>
      </c>
      <c r="I337" s="43">
        <v>82.62610088070457</v>
      </c>
      <c r="J337" s="43">
        <v>75.841355409212824</v>
      </c>
      <c r="K337" s="43">
        <v>97.839671487234426</v>
      </c>
      <c r="L337" s="43">
        <v>86.006396085238904</v>
      </c>
      <c r="M337" s="43">
        <v>62.382467745894999</v>
      </c>
      <c r="N337" s="43">
        <v>80.588625449424114</v>
      </c>
      <c r="O337" s="43">
        <v>103.20098605868696</v>
      </c>
      <c r="P337" s="43">
        <v>84.300593437499387</v>
      </c>
      <c r="Q337" s="43">
        <v>59.639830296344918</v>
      </c>
      <c r="R337" s="43">
        <v>46.634789225652959</v>
      </c>
      <c r="S337" s="43">
        <v>92.461787767995389</v>
      </c>
      <c r="T337" s="43">
        <v>88.212673265225916</v>
      </c>
      <c r="U337" s="43">
        <v>64.552789008453601</v>
      </c>
      <c r="V337" s="43">
        <v>84.372411396277357</v>
      </c>
      <c r="W337" s="43">
        <v>105.38018477203374</v>
      </c>
      <c r="X337" s="43">
        <v>85.969093228379947</v>
      </c>
      <c r="Y337" s="43">
        <v>61.277645550267344</v>
      </c>
      <c r="Z337" s="43">
        <v>46.29919248593761</v>
      </c>
      <c r="AA337" s="43">
        <v>96.980837393680915</v>
      </c>
      <c r="AB337" s="44">
        <v>-4.6863738917606863</v>
      </c>
      <c r="AC337" s="44">
        <v>-8.8642659279778329</v>
      </c>
      <c r="AD337" s="44">
        <v>-2.4382777187108795</v>
      </c>
      <c r="AE337" s="44">
        <v>2.9183256214354802</v>
      </c>
      <c r="AF337" s="44">
        <v>-9.0476190476190492</v>
      </c>
      <c r="AG337" s="44">
        <v>-14.851485148514854</v>
      </c>
      <c r="AH337" s="44">
        <v>-20.631850420079278</v>
      </c>
      <c r="AI337" s="44">
        <v>-4.128761371588519</v>
      </c>
      <c r="AJ337" s="44">
        <v>-9.985881158933763</v>
      </c>
      <c r="AK337" s="44">
        <v>-30.352211653059026</v>
      </c>
      <c r="AL337" s="44">
        <v>-12.025289751716217</v>
      </c>
      <c r="AM337" s="44">
        <v>4.3642455414494963</v>
      </c>
      <c r="AN337" s="44">
        <v>-7.2627865181165046</v>
      </c>
      <c r="AO337" s="44">
        <v>-19.062481555692777</v>
      </c>
      <c r="AP337" s="44">
        <v>-49.995118928351701</v>
      </c>
      <c r="AQ337" s="44">
        <v>-17.215823196114076</v>
      </c>
      <c r="AR337" s="44">
        <v>-7.7654498542704236</v>
      </c>
      <c r="AS337" s="44">
        <v>-27.781527621659652</v>
      </c>
      <c r="AT337" s="44">
        <v>-7.7862655160490064</v>
      </c>
      <c r="AU337" s="44">
        <v>6.2229068957016409</v>
      </c>
      <c r="AV337" s="44">
        <v>-5.4919754611488569</v>
      </c>
      <c r="AW337" s="44">
        <v>-16.708898098203186</v>
      </c>
      <c r="AX337" s="44">
        <v>-50.353475929067137</v>
      </c>
      <c r="AY337" s="44">
        <v>-12.972049052106815</v>
      </c>
      <c r="AZ337" s="44">
        <v>0.26600157678258185</v>
      </c>
      <c r="BA337" s="44">
        <v>-1.5162037037037113</v>
      </c>
      <c r="BB337" s="44">
        <v>0.69098411725141418</v>
      </c>
      <c r="BC337" s="44">
        <v>6.3298415708903377</v>
      </c>
      <c r="BD337" s="44">
        <v>-7.3266463148713328</v>
      </c>
      <c r="BE337" s="44">
        <v>-9.3687173301166045</v>
      </c>
      <c r="BF337" s="44">
        <v>-4.7036199283426399</v>
      </c>
      <c r="BG337" s="44">
        <v>-3.3669235328986247</v>
      </c>
      <c r="BH337" s="44">
        <v>-8.4436297376624285</v>
      </c>
      <c r="BI337" s="44">
        <v>-27.359718798464737</v>
      </c>
      <c r="BJ337" s="44">
        <v>-20.314550893370111</v>
      </c>
      <c r="BK337" s="44">
        <v>9.3058483065987296</v>
      </c>
      <c r="BL337" s="44">
        <v>-22.64725592829231</v>
      </c>
      <c r="BM337" s="44">
        <v>-17.477798651180855</v>
      </c>
      <c r="BN337" s="44">
        <v>-45.380695735361087</v>
      </c>
      <c r="BO337" s="44">
        <v>-5.326095973563028</v>
      </c>
      <c r="BP337" s="44">
        <v>-5.4242269352555166</v>
      </c>
      <c r="BQ337" s="44">
        <v>-24.970327303887842</v>
      </c>
      <c r="BR337" s="44">
        <v>-16.414063626282214</v>
      </c>
      <c r="BS337" s="44">
        <v>12.938568195597423</v>
      </c>
      <c r="BT337" s="44">
        <v>-20.942810858918868</v>
      </c>
      <c r="BU337" s="44">
        <v>-15.118934656414574</v>
      </c>
      <c r="BV337" s="44">
        <v>-45.010871358963421</v>
      </c>
      <c r="BW337" s="44">
        <v>-1.008528916688467</v>
      </c>
      <c r="BX337" s="44">
        <v>-4.1645080174328317</v>
      </c>
      <c r="BY337" s="44">
        <v>-0.93689568300332404</v>
      </c>
      <c r="BZ337" s="44">
        <v>-0.38280605286921771</v>
      </c>
      <c r="CA337" s="44">
        <v>1.3251172209407267</v>
      </c>
      <c r="CB337" s="44">
        <v>-1.025421259350096</v>
      </c>
      <c r="CC337" s="44">
        <v>-0.35410230538708326</v>
      </c>
      <c r="CD337" s="44">
        <v>-2.3551491873922159</v>
      </c>
      <c r="CE337" s="44">
        <v>-0.43525075037162186</v>
      </c>
      <c r="CF337" s="44">
        <v>-9.8300878156068823</v>
      </c>
      <c r="CG337" s="44">
        <v>-5.6581479928003322</v>
      </c>
      <c r="CH337" s="44">
        <v>-0.82325022035130613</v>
      </c>
      <c r="CI337" s="44">
        <v>2.1155463696701826</v>
      </c>
      <c r="CJ337" s="44">
        <v>-0.86926496220457194</v>
      </c>
      <c r="CK337" s="44">
        <v>-0.23926986513076201</v>
      </c>
      <c r="CL337" s="44">
        <v>-3.0972999545813149</v>
      </c>
      <c r="CM337" s="44">
        <v>-1.2584011902087775</v>
      </c>
      <c r="CN337" s="44">
        <v>0.14368913979791109</v>
      </c>
      <c r="CO337" s="44">
        <v>-0.16999047521295893</v>
      </c>
      <c r="CP337" s="44">
        <v>-0.10033611659053136</v>
      </c>
      <c r="CQ337" s="44">
        <v>2.763586028599033</v>
      </c>
      <c r="CR337" s="44">
        <v>-0.94673527436123317</v>
      </c>
      <c r="CS337" s="44">
        <v>-0.26181014795572877</v>
      </c>
      <c r="CT337" s="44">
        <v>-0.78119102204009505</v>
      </c>
      <c r="CU337" s="44">
        <v>-0.3598338526405741</v>
      </c>
      <c r="CV337" s="44">
        <v>-8.0948239528525718</v>
      </c>
      <c r="CW337" s="44">
        <v>-5.259870612514403</v>
      </c>
      <c r="CX337" s="44">
        <v>-1.6001595050876898</v>
      </c>
      <c r="CY337" s="44">
        <v>4.3820494028203107</v>
      </c>
      <c r="CZ337" s="44">
        <v>-2.7601330972290556</v>
      </c>
      <c r="DA337" s="44">
        <v>-0.2881690957427992</v>
      </c>
      <c r="DB337" s="44">
        <v>-2.216302571056727</v>
      </c>
      <c r="DC337" s="44">
        <v>-0.35223847404220865</v>
      </c>
      <c r="DD337" s="45">
        <v>490</v>
      </c>
      <c r="DE337" s="45">
        <v>2828</v>
      </c>
      <c r="DF337" s="44">
        <v>-35.185185185185183</v>
      </c>
      <c r="DG337" s="44">
        <v>-37.197423939595822</v>
      </c>
      <c r="DH337" s="45">
        <v>2192</v>
      </c>
      <c r="DI337" s="45">
        <v>11843</v>
      </c>
      <c r="DJ337" s="44">
        <v>-7.1972904318374216</v>
      </c>
      <c r="DK337" s="44">
        <v>-29.278633703571</v>
      </c>
    </row>
    <row r="338" spans="1:115" x14ac:dyDescent="0.2">
      <c r="A338" s="42">
        <v>2020</v>
      </c>
      <c r="B338" s="42" t="s">
        <v>167</v>
      </c>
      <c r="C338" s="42" t="s">
        <v>175</v>
      </c>
      <c r="D338" s="43">
        <v>94.068903178187469</v>
      </c>
      <c r="E338" s="43">
        <v>89.222139545532599</v>
      </c>
      <c r="F338" s="43">
        <v>98.365736848499168</v>
      </c>
      <c r="G338" s="43">
        <v>101.44302243479433</v>
      </c>
      <c r="H338" s="43">
        <v>91.037384406363671</v>
      </c>
      <c r="I338" s="43">
        <v>83.586869495596488</v>
      </c>
      <c r="J338" s="43">
        <v>75.088838769203136</v>
      </c>
      <c r="K338" s="43">
        <v>97.982503124442061</v>
      </c>
      <c r="L338" s="43">
        <v>93.494286849227677</v>
      </c>
      <c r="M338" s="43">
        <v>74.963091407236419</v>
      </c>
      <c r="N338" s="43">
        <v>97.212114336076354</v>
      </c>
      <c r="O338" s="43">
        <v>105.37270403111462</v>
      </c>
      <c r="P338" s="43">
        <v>98.38057872104865</v>
      </c>
      <c r="Q338" s="43">
        <v>68.964686413560585</v>
      </c>
      <c r="R338" s="43">
        <v>52.363486019907349</v>
      </c>
      <c r="S338" s="43">
        <v>100.47931293230418</v>
      </c>
      <c r="T338" s="43">
        <v>96.028703499753746</v>
      </c>
      <c r="U338" s="43">
        <v>77.950707432057413</v>
      </c>
      <c r="V338" s="43">
        <v>101.79389081269652</v>
      </c>
      <c r="W338" s="43">
        <v>107.47312469574106</v>
      </c>
      <c r="X338" s="43">
        <v>100.65766264026747</v>
      </c>
      <c r="Y338" s="43">
        <v>71.153531959053694</v>
      </c>
      <c r="Z338" s="43">
        <v>51.979074722523954</v>
      </c>
      <c r="AA338" s="43">
        <v>105.98760179924976</v>
      </c>
      <c r="AB338" s="44">
        <v>-4.6161431902702947</v>
      </c>
      <c r="AC338" s="44">
        <v>-11.81262729124235</v>
      </c>
      <c r="AD338" s="44">
        <v>-1.5333423264640156</v>
      </c>
      <c r="AE338" s="44">
        <v>2.9490558700254743</v>
      </c>
      <c r="AF338" s="44">
        <v>-9.3242535358826544</v>
      </c>
      <c r="AG338" s="44">
        <v>-12.999999999999989</v>
      </c>
      <c r="AH338" s="44">
        <v>-19.308616287825576</v>
      </c>
      <c r="AI338" s="44">
        <v>-3.2440056417489371</v>
      </c>
      <c r="AJ338" s="44">
        <v>-5.3591286074417432</v>
      </c>
      <c r="AK338" s="44">
        <v>-23.352216603943443</v>
      </c>
      <c r="AL338" s="44">
        <v>-5.9252536365232871</v>
      </c>
      <c r="AM338" s="44">
        <v>7.607078711670523</v>
      </c>
      <c r="AN338" s="44">
        <v>-0.68551604269156963</v>
      </c>
      <c r="AO338" s="44">
        <v>-14.83185634751093</v>
      </c>
      <c r="AP338" s="44">
        <v>-50.18786577453934</v>
      </c>
      <c r="AQ338" s="44">
        <v>0.24658769211278742</v>
      </c>
      <c r="AR338" s="44">
        <v>-3.1101097661218269</v>
      </c>
      <c r="AS338" s="44">
        <v>-20.40282320014153</v>
      </c>
      <c r="AT338" s="44">
        <v>-1.8557231589693801</v>
      </c>
      <c r="AU338" s="44">
        <v>9.1020668030681318</v>
      </c>
      <c r="AV338" s="44">
        <v>1.4557344781238379</v>
      </c>
      <c r="AW338" s="44">
        <v>-12.015242680693417</v>
      </c>
      <c r="AX338" s="44">
        <v>-50.435001886622423</v>
      </c>
      <c r="AY338" s="44">
        <v>5.7600135306164812</v>
      </c>
      <c r="AZ338" s="44">
        <v>-0.43685296214682756</v>
      </c>
      <c r="BA338" s="44">
        <v>-3.0159201028379323</v>
      </c>
      <c r="BB338" s="44">
        <v>0.37351604400470695</v>
      </c>
      <c r="BC338" s="44">
        <v>5.8399211033014486</v>
      </c>
      <c r="BD338" s="44">
        <v>-7.6117840586211845</v>
      </c>
      <c r="BE338" s="44">
        <v>-9.8718392795289276</v>
      </c>
      <c r="BF338" s="44">
        <v>-6.7899775051209925</v>
      </c>
      <c r="BG338" s="44">
        <v>-3.3492337359179891</v>
      </c>
      <c r="BH338" s="44">
        <v>-7.9724909208377266</v>
      </c>
      <c r="BI338" s="44">
        <v>-26.731812405000522</v>
      </c>
      <c r="BJ338" s="44">
        <v>-18.173754248476271</v>
      </c>
      <c r="BK338" s="44">
        <v>9.0503809516475862</v>
      </c>
      <c r="BL338" s="44">
        <v>-19.383720320925423</v>
      </c>
      <c r="BM338" s="44">
        <v>-17.139616379534228</v>
      </c>
      <c r="BN338" s="44">
        <v>-46.301360837132599</v>
      </c>
      <c r="BO338" s="44">
        <v>-4.5234989548731068</v>
      </c>
      <c r="BP338" s="44">
        <v>-5.0672944791575913</v>
      </c>
      <c r="BQ338" s="44">
        <v>-24.24788491977835</v>
      </c>
      <c r="BR338" s="44">
        <v>-14.215524781253352</v>
      </c>
      <c r="BS338" s="44">
        <v>12.354682398769246</v>
      </c>
      <c r="BT338" s="44">
        <v>-17.597134175214812</v>
      </c>
      <c r="BU338" s="44">
        <v>-14.719935470197388</v>
      </c>
      <c r="BV338" s="44">
        <v>-46.049844032060683</v>
      </c>
      <c r="BW338" s="44">
        <v>-2.6363349466074215E-2</v>
      </c>
      <c r="BX338" s="44">
        <v>-4.35212782198521</v>
      </c>
      <c r="BY338" s="44">
        <v>-1.2525875785623315</v>
      </c>
      <c r="BZ338" s="44">
        <v>-0.23209711014537313</v>
      </c>
      <c r="CA338" s="44">
        <v>1.346531646954505</v>
      </c>
      <c r="CB338" s="44">
        <v>-1.0978561717987507</v>
      </c>
      <c r="CC338" s="44">
        <v>-0.30209465130032642</v>
      </c>
      <c r="CD338" s="44">
        <v>-2.4529840080179079</v>
      </c>
      <c r="CE338" s="44">
        <v>-0.36103994911502535</v>
      </c>
      <c r="CF338" s="44">
        <v>-5.0088304640094936</v>
      </c>
      <c r="CG338" s="44">
        <v>-5.4550300403850613</v>
      </c>
      <c r="CH338" s="44">
        <v>-0.41963424821848144</v>
      </c>
      <c r="CI338" s="44">
        <v>3.5669659888175893</v>
      </c>
      <c r="CJ338" s="44">
        <v>-0.21404982984908769</v>
      </c>
      <c r="CK338" s="44">
        <v>-0.20051732145107376</v>
      </c>
      <c r="CL338" s="44">
        <v>-2.3118245526060135</v>
      </c>
      <c r="CM338" s="44">
        <v>2.5259539682634505E-2</v>
      </c>
      <c r="CN338" s="44">
        <v>-0.37587673663170207</v>
      </c>
      <c r="CO338" s="44">
        <v>-0.32073184273912014</v>
      </c>
      <c r="CP338" s="44">
        <v>-0.1147953525035586</v>
      </c>
      <c r="CQ338" s="44">
        <v>2.5594825860969617</v>
      </c>
      <c r="CR338" s="44">
        <v>-0.90590815184261653</v>
      </c>
      <c r="CS338" s="44">
        <v>-0.26232041442570403</v>
      </c>
      <c r="CT338" s="44">
        <v>-0.96520460179714651</v>
      </c>
      <c r="CU338" s="44">
        <v>-0.36639895942051787</v>
      </c>
      <c r="CV338" s="44">
        <v>-7.6754102364888066</v>
      </c>
      <c r="CW338" s="44">
        <v>-5.29314998276912</v>
      </c>
      <c r="CX338" s="44">
        <v>-1.4357318592688102</v>
      </c>
      <c r="CY338" s="44">
        <v>4.2582648209482343</v>
      </c>
      <c r="CZ338" s="44">
        <v>-2.4040871062023101</v>
      </c>
      <c r="DA338" s="44">
        <v>-0.27366179870457352</v>
      </c>
      <c r="DB338" s="44">
        <v>-2.2285511339772044</v>
      </c>
      <c r="DC338" s="44">
        <v>-0.29849317651502294</v>
      </c>
      <c r="DD338" s="45">
        <v>574</v>
      </c>
      <c r="DE338" s="45">
        <v>3402</v>
      </c>
      <c r="DF338" s="44">
        <v>-38.478027867095385</v>
      </c>
      <c r="DG338" s="44">
        <v>-37.41721854304636</v>
      </c>
      <c r="DH338" s="45">
        <v>3102</v>
      </c>
      <c r="DI338" s="45">
        <v>14945</v>
      </c>
      <c r="DJ338" s="44">
        <v>7.3356401384083059</v>
      </c>
      <c r="DK338" s="44">
        <v>-23.889794255449171</v>
      </c>
    </row>
    <row r="339" spans="1:115" x14ac:dyDescent="0.2">
      <c r="A339" s="42">
        <v>2020</v>
      </c>
      <c r="B339" s="42" t="s">
        <v>168</v>
      </c>
      <c r="C339" s="42" t="s">
        <v>175</v>
      </c>
      <c r="D339" s="43">
        <v>93.434186616096326</v>
      </c>
      <c r="E339" s="43">
        <v>88.397916547421445</v>
      </c>
      <c r="F339" s="43">
        <v>98.929033195204468</v>
      </c>
      <c r="G339" s="43">
        <v>100.75752468607963</v>
      </c>
      <c r="H339" s="43">
        <v>89.512205811456369</v>
      </c>
      <c r="I339" s="43">
        <v>80.46437149719776</v>
      </c>
      <c r="J339" s="43">
        <v>74.243907805133674</v>
      </c>
      <c r="K339" s="43">
        <v>99.1251562221032</v>
      </c>
      <c r="L339" s="43">
        <v>83.386192511888083</v>
      </c>
      <c r="M339" s="43">
        <v>72.41854399273015</v>
      </c>
      <c r="N339" s="43">
        <v>85.049992012361102</v>
      </c>
      <c r="O339" s="43">
        <v>91.337999273093359</v>
      </c>
      <c r="P339" s="43">
        <v>84.043821919733674</v>
      </c>
      <c r="Q339" s="43">
        <v>59.596558706150383</v>
      </c>
      <c r="R339" s="43">
        <v>39.923007614705355</v>
      </c>
      <c r="S339" s="43">
        <v>107.92949977428754</v>
      </c>
      <c r="T339" s="43">
        <v>85.892802731557424</v>
      </c>
      <c r="U339" s="43">
        <v>75.601148820033231</v>
      </c>
      <c r="V339" s="43">
        <v>89.327390913435522</v>
      </c>
      <c r="W339" s="43">
        <v>93.122658809548014</v>
      </c>
      <c r="X339" s="43">
        <v>86.548809566120582</v>
      </c>
      <c r="Y339" s="43">
        <v>61.940950055658249</v>
      </c>
      <c r="Z339" s="43">
        <v>39.211561620835013</v>
      </c>
      <c r="AA339" s="43">
        <v>114.90709112887414</v>
      </c>
      <c r="AB339" s="44">
        <v>-6.5999315717700791</v>
      </c>
      <c r="AC339" s="44">
        <v>-11.788896504455115</v>
      </c>
      <c r="AD339" s="44">
        <v>-1.4859811411140011</v>
      </c>
      <c r="AE339" s="44">
        <v>-0.77985786461500783</v>
      </c>
      <c r="AF339" s="44">
        <v>-11.492459698387925</v>
      </c>
      <c r="AG339" s="44">
        <v>-12.303664921465963</v>
      </c>
      <c r="AH339" s="44">
        <v>-21.431565222163318</v>
      </c>
      <c r="AI339" s="44">
        <v>-2.5280898876404501</v>
      </c>
      <c r="AJ339" s="44">
        <v>-16.294829565371781</v>
      </c>
      <c r="AK339" s="44">
        <v>-29.07409585032751</v>
      </c>
      <c r="AL339" s="44">
        <v>-15.042213671493254</v>
      </c>
      <c r="AM339" s="44">
        <v>-8.4011388084096694</v>
      </c>
      <c r="AN339" s="44">
        <v>-16.448734211511685</v>
      </c>
      <c r="AO339" s="44">
        <v>-43.1112571063343</v>
      </c>
      <c r="AP339" s="44">
        <v>-53.410925844560772</v>
      </c>
      <c r="AQ339" s="44">
        <v>6.114729712502065</v>
      </c>
      <c r="AR339" s="44">
        <v>-14.142913007806357</v>
      </c>
      <c r="AS339" s="44">
        <v>-26.227777595357672</v>
      </c>
      <c r="AT339" s="44">
        <v>-11.579778787776828</v>
      </c>
      <c r="AU339" s="44">
        <v>-7.0687783328682752</v>
      </c>
      <c r="AV339" s="44">
        <v>-14.154132087430849</v>
      </c>
      <c r="AW339" s="44">
        <v>-41.021533046325743</v>
      </c>
      <c r="AX339" s="44">
        <v>-54.22999165519051</v>
      </c>
      <c r="AY339" s="44">
        <v>12.579725517792228</v>
      </c>
      <c r="AZ339" s="44">
        <v>-1.2221680085139686</v>
      </c>
      <c r="BA339" s="44">
        <v>-4.1220186657449087</v>
      </c>
      <c r="BB339" s="44">
        <v>0.14020144570217052</v>
      </c>
      <c r="BC339" s="44">
        <v>4.9797606141005479</v>
      </c>
      <c r="BD339" s="44">
        <v>-8.0996273779172174</v>
      </c>
      <c r="BE339" s="44">
        <v>-10.156011012542054</v>
      </c>
      <c r="BF339" s="44">
        <v>-8.644837759091029</v>
      </c>
      <c r="BG339" s="44">
        <v>-3.2455440276669245</v>
      </c>
      <c r="BH339" s="44">
        <v>-9.0832721560888725</v>
      </c>
      <c r="BI339" s="44">
        <v>-27.061090659487441</v>
      </c>
      <c r="BJ339" s="44">
        <v>-17.779259158316762</v>
      </c>
      <c r="BK339" s="44">
        <v>6.7328364216768355</v>
      </c>
      <c r="BL339" s="44">
        <v>-18.998909233143792</v>
      </c>
      <c r="BM339" s="44">
        <v>-20.824782745498982</v>
      </c>
      <c r="BN339" s="44">
        <v>-47.26142036084817</v>
      </c>
      <c r="BO339" s="44">
        <v>-3.1669998937520094</v>
      </c>
      <c r="BP339" s="44">
        <v>-6.2899211523948617</v>
      </c>
      <c r="BQ339" s="44">
        <v>-24.529049868030018</v>
      </c>
      <c r="BR339" s="44">
        <v>-13.8775357004981</v>
      </c>
      <c r="BS339" s="44">
        <v>9.7507319247128521</v>
      </c>
      <c r="BT339" s="44">
        <v>-17.143400938722387</v>
      </c>
      <c r="BU339" s="44">
        <v>-18.482797576180722</v>
      </c>
      <c r="BV339" s="44">
        <v>-47.156665058437085</v>
      </c>
      <c r="BW339" s="44">
        <v>1.5967949061963083</v>
      </c>
      <c r="BX339" s="44">
        <v>-6.4179851249653233</v>
      </c>
      <c r="BY339" s="44">
        <v>-1.2362440306050824</v>
      </c>
      <c r="BZ339" s="44">
        <v>-0.21888791365419499</v>
      </c>
      <c r="CA339" s="44">
        <v>-0.13362343566098986</v>
      </c>
      <c r="CB339" s="44">
        <v>-1.3598684336655913</v>
      </c>
      <c r="CC339" s="44">
        <v>-0.26906487724934069</v>
      </c>
      <c r="CD339" s="44">
        <v>-2.9166875094619007</v>
      </c>
      <c r="CE339" s="44">
        <v>-0.28360892466822368</v>
      </c>
      <c r="CF339" s="44">
        <v>-16.444399304025328</v>
      </c>
      <c r="CG339" s="44">
        <v>-5.9817406088099627</v>
      </c>
      <c r="CH339" s="44">
        <v>-1.1122010236764917</v>
      </c>
      <c r="CI339" s="44">
        <v>-3.9076586246702703</v>
      </c>
      <c r="CJ339" s="44">
        <v>-2.0327078707093578</v>
      </c>
      <c r="CK339" s="44">
        <v>-0.73080966337887188</v>
      </c>
      <c r="CL339" s="44">
        <v>-3.0832684329066602</v>
      </c>
      <c r="CM339" s="44">
        <v>0.40398692012628717</v>
      </c>
      <c r="CN339" s="44">
        <v>-1.1338659299876577</v>
      </c>
      <c r="CO339" s="44">
        <v>-0.43739754023697119</v>
      </c>
      <c r="CP339" s="44">
        <v>-0.11693981617930406</v>
      </c>
      <c r="CQ339" s="44">
        <v>2.2162942630704507</v>
      </c>
      <c r="CR339" s="44">
        <v>-0.96375729204756622</v>
      </c>
      <c r="CS339" s="44">
        <v>-0.2641065656091886</v>
      </c>
      <c r="CT339" s="44">
        <v>-1.212110132690593</v>
      </c>
      <c r="CU339" s="44">
        <v>-0.3558488462944851</v>
      </c>
      <c r="CV339" s="44">
        <v>-8.8490900155490451</v>
      </c>
      <c r="CW339" s="44">
        <v>-5.3852813783928726</v>
      </c>
      <c r="CX339" s="44">
        <v>-1.3924421987352429</v>
      </c>
      <c r="CY339" s="44">
        <v>3.166092297238182</v>
      </c>
      <c r="CZ339" s="44">
        <v>-2.3543947253476833</v>
      </c>
      <c r="DA339" s="44">
        <v>-0.33477518814978047</v>
      </c>
      <c r="DB339" s="44">
        <v>-2.3437885907942997</v>
      </c>
      <c r="DC339" s="44">
        <v>-0.20450023136734699</v>
      </c>
      <c r="DD339" s="45">
        <v>409</v>
      </c>
      <c r="DE339" s="45">
        <v>3811</v>
      </c>
      <c r="DF339" s="44">
        <v>-52.988505747126439</v>
      </c>
      <c r="DG339" s="44">
        <v>-39.565493181097366</v>
      </c>
      <c r="DH339" s="45">
        <v>2520</v>
      </c>
      <c r="DI339" s="45">
        <v>17465</v>
      </c>
      <c r="DJ339" s="44">
        <v>-12.225705329153602</v>
      </c>
      <c r="DK339" s="44">
        <v>-22.401919402852442</v>
      </c>
    </row>
    <row r="340" spans="1:115" x14ac:dyDescent="0.2">
      <c r="A340" s="42">
        <v>2020</v>
      </c>
      <c r="B340" s="42" t="s">
        <v>169</v>
      </c>
      <c r="C340" s="42" t="s">
        <v>175</v>
      </c>
      <c r="D340" s="43">
        <v>93.927000698937505</v>
      </c>
      <c r="E340" s="43">
        <v>88.672657546791825</v>
      </c>
      <c r="F340" s="43">
        <v>98.418742406006359</v>
      </c>
      <c r="G340" s="43">
        <v>100.87674168585612</v>
      </c>
      <c r="H340" s="43">
        <v>88.565543235307004</v>
      </c>
      <c r="I340" s="43">
        <v>81.905524419535638</v>
      </c>
      <c r="J340" s="43">
        <v>77.777655536393524</v>
      </c>
      <c r="K340" s="43">
        <v>99.696482770933756</v>
      </c>
      <c r="L340" s="43">
        <v>98.714137947324545</v>
      </c>
      <c r="M340" s="43">
        <v>85.962577348610907</v>
      </c>
      <c r="N340" s="43">
        <v>99.115647944962461</v>
      </c>
      <c r="O340" s="43">
        <v>105.35902517371821</v>
      </c>
      <c r="P340" s="43">
        <v>106.19130523476508</v>
      </c>
      <c r="Q340" s="43">
        <v>83.78347968678186</v>
      </c>
      <c r="R340" s="43">
        <v>77.022046538704529</v>
      </c>
      <c r="S340" s="43">
        <v>102.07110407809338</v>
      </c>
      <c r="T340" s="43">
        <v>101.77373378068468</v>
      </c>
      <c r="U340" s="43">
        <v>90.214657882433443</v>
      </c>
      <c r="V340" s="43">
        <v>104.38428273595784</v>
      </c>
      <c r="W340" s="43">
        <v>107.55310353305573</v>
      </c>
      <c r="X340" s="43">
        <v>109.35893845052421</v>
      </c>
      <c r="Y340" s="43">
        <v>87.664692083626647</v>
      </c>
      <c r="Z340" s="43">
        <v>75.962529485705332</v>
      </c>
      <c r="AA340" s="43">
        <v>108.95032254361938</v>
      </c>
      <c r="AB340" s="44">
        <v>-7.5100010256239136</v>
      </c>
      <c r="AC340" s="44">
        <v>-12.94672960215777</v>
      </c>
      <c r="AD340" s="44">
        <v>-1.4723076644756028</v>
      </c>
      <c r="AE340" s="44">
        <v>-2.4799341428277333</v>
      </c>
      <c r="AF340" s="44">
        <v>-12.01671891327064</v>
      </c>
      <c r="AG340" s="44">
        <v>-12.787723785166227</v>
      </c>
      <c r="AH340" s="44">
        <v>-22.577536359087091</v>
      </c>
      <c r="AI340" s="44">
        <v>0.21536252692031521</v>
      </c>
      <c r="AJ340" s="44">
        <v>2.5373756909574663</v>
      </c>
      <c r="AK340" s="44">
        <v>-12.2632729158624</v>
      </c>
      <c r="AL340" s="44">
        <v>2.1033720808556922</v>
      </c>
      <c r="AM340" s="44">
        <v>6.9588305614501245</v>
      </c>
      <c r="AN340" s="44">
        <v>12.672523933677947</v>
      </c>
      <c r="AO340" s="44">
        <v>4.895041166045222</v>
      </c>
      <c r="AP340" s="44">
        <v>-12.194087063632587</v>
      </c>
      <c r="AQ340" s="44">
        <v>12.922003137989858</v>
      </c>
      <c r="AR340" s="44">
        <v>5.0196055545805862</v>
      </c>
      <c r="AS340" s="44">
        <v>-8.4029297131803293</v>
      </c>
      <c r="AT340" s="44">
        <v>6.3619919692780025</v>
      </c>
      <c r="AU340" s="44">
        <v>8.3151668309983542</v>
      </c>
      <c r="AV340" s="44">
        <v>15.657187174188604</v>
      </c>
      <c r="AW340" s="44">
        <v>9.3344041650202936</v>
      </c>
      <c r="AX340" s="44">
        <v>-13.494225906531121</v>
      </c>
      <c r="AY340" s="44">
        <v>19.643150778409058</v>
      </c>
      <c r="AZ340" s="44">
        <v>-1.9423691259447984</v>
      </c>
      <c r="BA340" s="44">
        <v>-5.1244733818460393</v>
      </c>
      <c r="BB340" s="44">
        <v>-3.8720738511288655E-2</v>
      </c>
      <c r="BC340" s="44">
        <v>4.107809553134989</v>
      </c>
      <c r="BD340" s="44">
        <v>-8.5352390912788128</v>
      </c>
      <c r="BE340" s="44">
        <v>-10.437158469945352</v>
      </c>
      <c r="BF340" s="44">
        <v>-10.298552473746447</v>
      </c>
      <c r="BG340" s="44">
        <v>-2.8650355169692054</v>
      </c>
      <c r="BH340" s="44">
        <v>-7.7556310020286512</v>
      </c>
      <c r="BI340" s="44">
        <v>-25.302165360838945</v>
      </c>
      <c r="BJ340" s="44">
        <v>-15.614870489024879</v>
      </c>
      <c r="BK340" s="44">
        <v>6.7590454879904671</v>
      </c>
      <c r="BL340" s="44">
        <v>-15.5338762985884</v>
      </c>
      <c r="BM340" s="44">
        <v>-18.313925055688706</v>
      </c>
      <c r="BN340" s="44">
        <v>-43.002697655400212</v>
      </c>
      <c r="BO340" s="44">
        <v>-1.5293588889617848</v>
      </c>
      <c r="BP340" s="44">
        <v>-4.9844203555857831</v>
      </c>
      <c r="BQ340" s="44">
        <v>-22.592421201841528</v>
      </c>
      <c r="BR340" s="44">
        <v>-11.635572637853176</v>
      </c>
      <c r="BS340" s="44">
        <v>9.5823876468198463</v>
      </c>
      <c r="BT340" s="44">
        <v>-13.535331917645943</v>
      </c>
      <c r="BU340" s="44">
        <v>-15.743660996179187</v>
      </c>
      <c r="BV340" s="44">
        <v>-43.056716118994466</v>
      </c>
      <c r="BW340" s="44">
        <v>3.4562981754432842</v>
      </c>
      <c r="BX340" s="44">
        <v>-7.6125450260678686</v>
      </c>
      <c r="BY340" s="44">
        <v>-1.3536509754094863</v>
      </c>
      <c r="BZ340" s="44">
        <v>-0.19969444644448495</v>
      </c>
      <c r="CA340" s="44">
        <v>-1.1011843252339075</v>
      </c>
      <c r="CB340" s="44">
        <v>-1.4109483711940138</v>
      </c>
      <c r="CC340" s="44">
        <v>-0.2864869789226423</v>
      </c>
      <c r="CD340" s="44">
        <v>-3.2749042778094672</v>
      </c>
      <c r="CE340" s="44">
        <v>1.4324348946132994E-2</v>
      </c>
      <c r="CF340" s="44">
        <v>2.279300577384721</v>
      </c>
      <c r="CG340" s="44">
        <v>-2.5206930346979304</v>
      </c>
      <c r="CH340" s="44">
        <v>0.24830097952846625</v>
      </c>
      <c r="CI340" s="44">
        <v>3.3117564791063985</v>
      </c>
      <c r="CJ340" s="44">
        <v>1.3487073186197522</v>
      </c>
      <c r="CK340" s="44">
        <v>6.1514685724322699E-2</v>
      </c>
      <c r="CL340" s="44">
        <v>-0.93386976217868523</v>
      </c>
      <c r="CM340" s="44">
        <v>0.76358391128239733</v>
      </c>
      <c r="CN340" s="44">
        <v>-1.8869303719916928</v>
      </c>
      <c r="CO340" s="44">
        <v>-0.54087176795205427</v>
      </c>
      <c r="CP340" s="44">
        <v>-0.12626301271696114</v>
      </c>
      <c r="CQ340" s="44">
        <v>1.8339445571298605</v>
      </c>
      <c r="CR340" s="44">
        <v>-1.0137248135707455</v>
      </c>
      <c r="CS340" s="44">
        <v>-0.29829897505234571</v>
      </c>
      <c r="CT340" s="44">
        <v>-1.4286663365602279</v>
      </c>
      <c r="CU340" s="44">
        <v>-0.31305002326921849</v>
      </c>
      <c r="CV340" s="44">
        <v>-7.6121304049378162</v>
      </c>
      <c r="CW340" s="44">
        <v>-5.0489539469915297</v>
      </c>
      <c r="CX340" s="44">
        <v>-1.2466727525461043</v>
      </c>
      <c r="CY340" s="44">
        <v>3.1741138411280216</v>
      </c>
      <c r="CZ340" s="44">
        <v>-1.9266353574386941</v>
      </c>
      <c r="DA340" s="44">
        <v>-0.29036109558363793</v>
      </c>
      <c r="DB340" s="44">
        <v>-2.1803219869565948</v>
      </c>
      <c r="DC340" s="44">
        <v>-9.3299106549277366E-2</v>
      </c>
      <c r="DD340" s="45">
        <v>607</v>
      </c>
      <c r="DE340" s="45">
        <v>4418</v>
      </c>
      <c r="DF340" s="44">
        <v>-27.305389221556887</v>
      </c>
      <c r="DG340" s="44">
        <v>-38.131914297717408</v>
      </c>
      <c r="DH340" s="45">
        <v>3016</v>
      </c>
      <c r="DI340" s="45">
        <v>20481</v>
      </c>
      <c r="DJ340" s="44">
        <v>15.955401768550548</v>
      </c>
      <c r="DK340" s="44">
        <v>-18.42838935797355</v>
      </c>
    </row>
    <row r="341" spans="1:115" x14ac:dyDescent="0.2">
      <c r="A341" s="42">
        <v>2020</v>
      </c>
      <c r="B341" s="42" t="s">
        <v>170</v>
      </c>
      <c r="C341" s="42" t="s">
        <v>175</v>
      </c>
      <c r="D341" s="43">
        <v>95.468216277336666</v>
      </c>
      <c r="E341" s="43">
        <v>89.702936294430771</v>
      </c>
      <c r="F341" s="43">
        <v>98.033329116155357</v>
      </c>
      <c r="G341" s="43">
        <v>101.19607293525736</v>
      </c>
      <c r="H341" s="43">
        <v>89.880352368847781</v>
      </c>
      <c r="I341" s="43">
        <v>87.429943955164134</v>
      </c>
      <c r="J341" s="43">
        <v>84.017822762350875</v>
      </c>
      <c r="K341" s="43">
        <v>101.05338332440637</v>
      </c>
      <c r="L341" s="43">
        <v>105.93167948428037</v>
      </c>
      <c r="M341" s="43">
        <v>98.381793940173139</v>
      </c>
      <c r="N341" s="43">
        <v>104.01767067469166</v>
      </c>
      <c r="O341" s="43">
        <v>112.21550292502526</v>
      </c>
      <c r="P341" s="43">
        <v>111.46047922649085</v>
      </c>
      <c r="Q341" s="43">
        <v>85.546699193529378</v>
      </c>
      <c r="R341" s="43">
        <v>86.308480973247754</v>
      </c>
      <c r="S341" s="43">
        <v>101.09877615318548</v>
      </c>
      <c r="T341" s="43">
        <v>109.46634270196876</v>
      </c>
      <c r="U341" s="43">
        <v>103.59486868064702</v>
      </c>
      <c r="V341" s="43">
        <v>110.09067677462663</v>
      </c>
      <c r="W341" s="43">
        <v>114.62840599476979</v>
      </c>
      <c r="X341" s="43">
        <v>115.56978081227047</v>
      </c>
      <c r="Y341" s="43">
        <v>90.248504121902201</v>
      </c>
      <c r="Z341" s="43">
        <v>85.234076773179908</v>
      </c>
      <c r="AA341" s="43">
        <v>107.89648142128239</v>
      </c>
      <c r="AB341" s="44">
        <v>-6.3018880253100207</v>
      </c>
      <c r="AC341" s="44">
        <v>-10.055096418732779</v>
      </c>
      <c r="AD341" s="44">
        <v>-1.6564826328733129</v>
      </c>
      <c r="AE341" s="44">
        <v>-2.8728468972844867</v>
      </c>
      <c r="AF341" s="44">
        <v>-10.38280020975354</v>
      </c>
      <c r="AG341" s="44">
        <v>-13.744075829383872</v>
      </c>
      <c r="AH341" s="44">
        <v>-17.57900189966325</v>
      </c>
      <c r="AI341" s="44">
        <v>2.7596223674655196</v>
      </c>
      <c r="AJ341" s="44">
        <v>4.5470048523086781</v>
      </c>
      <c r="AK341" s="44">
        <v>-12.945013944779738</v>
      </c>
      <c r="AL341" s="44">
        <v>2.3011617724531641</v>
      </c>
      <c r="AM341" s="44">
        <v>16.760799479561818</v>
      </c>
      <c r="AN341" s="44">
        <v>7.0757390861394098</v>
      </c>
      <c r="AO341" s="44">
        <v>3.2028758840382254</v>
      </c>
      <c r="AP341" s="44">
        <v>-4.512990957300433</v>
      </c>
      <c r="AQ341" s="44">
        <v>-10.272603503518042</v>
      </c>
      <c r="AR341" s="44">
        <v>7.1067254622477094</v>
      </c>
      <c r="AS341" s="44">
        <v>-9.1585806876118721</v>
      </c>
      <c r="AT341" s="44">
        <v>6.5381302143164621</v>
      </c>
      <c r="AU341" s="44">
        <v>18.250557264089284</v>
      </c>
      <c r="AV341" s="44">
        <v>10.44661770848181</v>
      </c>
      <c r="AW341" s="44">
        <v>8.1081606903143246</v>
      </c>
      <c r="AX341" s="44">
        <v>-5.8433245967070118</v>
      </c>
      <c r="AY341" s="44">
        <v>-5.334186960102949</v>
      </c>
      <c r="AZ341" s="44">
        <v>-2.3917152752225945</v>
      </c>
      <c r="BA341" s="44">
        <v>-5.6179775280898898</v>
      </c>
      <c r="BB341" s="44">
        <v>-0.19999910138916999</v>
      </c>
      <c r="BC341" s="44">
        <v>3.3725252186115107</v>
      </c>
      <c r="BD341" s="44">
        <v>-8.7195313317292467</v>
      </c>
      <c r="BE341" s="44">
        <v>-10.779029887310132</v>
      </c>
      <c r="BF341" s="44">
        <v>-11.08115382554452</v>
      </c>
      <c r="BG341" s="44">
        <v>-2.3136612799885881</v>
      </c>
      <c r="BH341" s="44">
        <v>-6.4350879126921061</v>
      </c>
      <c r="BI341" s="44">
        <v>-23.812249055709977</v>
      </c>
      <c r="BJ341" s="44">
        <v>-13.781145630609659</v>
      </c>
      <c r="BK341" s="44">
        <v>7.7757096144880355</v>
      </c>
      <c r="BL341" s="44">
        <v>-13.096349462248947</v>
      </c>
      <c r="BM341" s="44">
        <v>-16.334544289777153</v>
      </c>
      <c r="BN341" s="44">
        <v>-38.721820820989826</v>
      </c>
      <c r="BO341" s="44">
        <v>-2.5137822477360294</v>
      </c>
      <c r="BP341" s="44">
        <v>-3.6722001332928689</v>
      </c>
      <c r="BQ341" s="44">
        <v>-20.952465370367268</v>
      </c>
      <c r="BR341" s="44">
        <v>-9.7373047307321983</v>
      </c>
      <c r="BS341" s="44">
        <v>10.472789074744803</v>
      </c>
      <c r="BT341" s="44">
        <v>-10.93278278058445</v>
      </c>
      <c r="BU341" s="44">
        <v>-13.525727624964079</v>
      </c>
      <c r="BV341" s="44">
        <v>-38.905527405046072</v>
      </c>
      <c r="BW341" s="44">
        <v>2.4521167110458375</v>
      </c>
      <c r="BX341" s="44">
        <v>-6.659879756003888</v>
      </c>
      <c r="BY341" s="44">
        <v>-1.0764153360347046</v>
      </c>
      <c r="BZ341" s="44">
        <v>-0.21891216165714653</v>
      </c>
      <c r="CA341" s="44">
        <v>-1.1967100962703685</v>
      </c>
      <c r="CB341" s="44">
        <v>-1.3116584227177883</v>
      </c>
      <c r="CC341" s="44">
        <v>-0.36355749760112593</v>
      </c>
      <c r="CD341" s="44">
        <v>-2.7349979067901713</v>
      </c>
      <c r="CE341" s="44">
        <v>0.24237166506741711</v>
      </c>
      <c r="CF341" s="44">
        <v>4.1883394004046401</v>
      </c>
      <c r="CG341" s="44">
        <v>-3.0223243211890765</v>
      </c>
      <c r="CH341" s="44">
        <v>0.17598344242071357</v>
      </c>
      <c r="CI341" s="44">
        <v>7.404504831242364</v>
      </c>
      <c r="CJ341" s="44">
        <v>0.74356897855934179</v>
      </c>
      <c r="CK341" s="44">
        <v>3.7843899574065552E-2</v>
      </c>
      <c r="CL341" s="44">
        <v>-0.42352924606178527</v>
      </c>
      <c r="CM341" s="44">
        <v>-0.72770818414098226</v>
      </c>
      <c r="CN341" s="44">
        <v>-2.3893448819887642</v>
      </c>
      <c r="CO341" s="44">
        <v>-0.59609005084711786</v>
      </c>
      <c r="CP341" s="44">
        <v>-0.13581578717092704</v>
      </c>
      <c r="CQ341" s="44">
        <v>1.530282966539704</v>
      </c>
      <c r="CR341" s="44">
        <v>-1.0525289183885007</v>
      </c>
      <c r="CS341" s="44">
        <v>-0.32119772160319443</v>
      </c>
      <c r="CT341" s="44">
        <v>-1.5633582467963292</v>
      </c>
      <c r="CU341" s="44">
        <v>-0.25063712372239866</v>
      </c>
      <c r="CV341" s="44">
        <v>-6.3664172265588057</v>
      </c>
      <c r="CW341" s="44">
        <v>-4.8354516728680572</v>
      </c>
      <c r="CX341" s="44">
        <v>-1.1028511335695588</v>
      </c>
      <c r="CY341" s="44">
        <v>3.6278588980192894</v>
      </c>
      <c r="CZ341" s="44">
        <v>-1.6401295344580316</v>
      </c>
      <c r="DA341" s="44">
        <v>-0.25512830930748714</v>
      </c>
      <c r="DB341" s="44">
        <v>-1.992412012662522</v>
      </c>
      <c r="DC341" s="44">
        <v>-0.1683034617124391</v>
      </c>
      <c r="DD341" s="45">
        <v>731</v>
      </c>
      <c r="DE341" s="45">
        <v>5149</v>
      </c>
      <c r="DF341" s="44">
        <v>-27.623762376237625</v>
      </c>
      <c r="DG341" s="44">
        <v>-36.829836829836829</v>
      </c>
      <c r="DH341" s="45">
        <v>3055</v>
      </c>
      <c r="DI341" s="45">
        <v>23536</v>
      </c>
      <c r="DJ341" s="44">
        <v>6.2608695652173862</v>
      </c>
      <c r="DK341" s="44">
        <v>-15.891791444805769</v>
      </c>
    </row>
    <row r="342" spans="1:115" x14ac:dyDescent="0.2">
      <c r="A342" s="42">
        <v>2020</v>
      </c>
      <c r="B342" s="42" t="s">
        <v>171</v>
      </c>
      <c r="C342" s="42" t="s">
        <v>175</v>
      </c>
      <c r="D342" s="43">
        <v>97.601037910298373</v>
      </c>
      <c r="E342" s="43">
        <v>91.832179039551249</v>
      </c>
      <c r="F342" s="43">
        <v>97.680258200250904</v>
      </c>
      <c r="G342" s="43">
        <v>101.38554280990211</v>
      </c>
      <c r="H342" s="43">
        <v>90.248498926239208</v>
      </c>
      <c r="I342" s="43">
        <v>89.351481184947971</v>
      </c>
      <c r="J342" s="43">
        <v>96.903019967842624</v>
      </c>
      <c r="K342" s="43">
        <v>101.05338332440637</v>
      </c>
      <c r="L342" s="43">
        <v>117.90803880631928</v>
      </c>
      <c r="M342" s="43">
        <v>103.42551420215457</v>
      </c>
      <c r="N342" s="43">
        <v>100.05044601392443</v>
      </c>
      <c r="O342" s="43">
        <v>123.99874950808376</v>
      </c>
      <c r="P342" s="43">
        <v>131.19508889353622</v>
      </c>
      <c r="Q342" s="43">
        <v>120.31817386389743</v>
      </c>
      <c r="R342" s="43">
        <v>124.46106595802</v>
      </c>
      <c r="S342" s="43">
        <v>107.87120924749669</v>
      </c>
      <c r="T342" s="43">
        <v>120.40732173851008</v>
      </c>
      <c r="U342" s="43">
        <v>109.31933120404503</v>
      </c>
      <c r="V342" s="43">
        <v>105.99067429107809</v>
      </c>
      <c r="W342" s="43">
        <v>124.74507254413756</v>
      </c>
      <c r="X342" s="43">
        <v>134.24210849909204</v>
      </c>
      <c r="Y342" s="43">
        <v>126.9852964877046</v>
      </c>
      <c r="Z342" s="43">
        <v>118.27758522436102</v>
      </c>
      <c r="AA342" s="43">
        <v>115.24095449901262</v>
      </c>
      <c r="AB342" s="44">
        <v>-4.8757210193935645</v>
      </c>
      <c r="AC342" s="44">
        <v>-9.3559322033898269</v>
      </c>
      <c r="AD342" s="44">
        <v>-1.6063057680019144</v>
      </c>
      <c r="AE342" s="44">
        <v>-1.6297275525169019</v>
      </c>
      <c r="AF342" s="44">
        <v>-7.1930773391022162</v>
      </c>
      <c r="AG342" s="44">
        <v>-17.516629711751651</v>
      </c>
      <c r="AH342" s="44">
        <v>-12.584358872491464</v>
      </c>
      <c r="AI342" s="44">
        <v>2.2398843930635959</v>
      </c>
      <c r="AJ342" s="44">
        <v>2.0269591972574608</v>
      </c>
      <c r="AK342" s="44">
        <v>-24.02509188684888</v>
      </c>
      <c r="AL342" s="44">
        <v>-0.16568567504342546</v>
      </c>
      <c r="AM342" s="44">
        <v>11.258702111619169</v>
      </c>
      <c r="AN342" s="44">
        <v>18.159047556289963</v>
      </c>
      <c r="AO342" s="44">
        <v>-1.9653324921077742</v>
      </c>
      <c r="AP342" s="44">
        <v>0.3250560372966893</v>
      </c>
      <c r="AQ342" s="44">
        <v>11.567613087237483</v>
      </c>
      <c r="AR342" s="44">
        <v>3.3370233194751631</v>
      </c>
      <c r="AS342" s="44">
        <v>-20.492798298247848</v>
      </c>
      <c r="AT342" s="44">
        <v>3.8678409233374289</v>
      </c>
      <c r="AU342" s="44">
        <v>11.187912224028128</v>
      </c>
      <c r="AV342" s="44">
        <v>20.237639660475981</v>
      </c>
      <c r="AW342" s="44">
        <v>2.5599508410719674</v>
      </c>
      <c r="AX342" s="44">
        <v>-4.9115876502612954</v>
      </c>
      <c r="AY342" s="44">
        <v>17.557766443004308</v>
      </c>
      <c r="AZ342" s="44">
        <v>-2.6252984826778958</v>
      </c>
      <c r="BA342" s="44">
        <v>-5.9629583281191394</v>
      </c>
      <c r="BB342" s="44">
        <v>-0.32701079750059314</v>
      </c>
      <c r="BC342" s="44">
        <v>2.900497027580129</v>
      </c>
      <c r="BD342" s="44">
        <v>-8.5849191586779057</v>
      </c>
      <c r="BE342" s="44">
        <v>-11.449371277299791</v>
      </c>
      <c r="BF342" s="44">
        <v>-11.238480651532445</v>
      </c>
      <c r="BG342" s="44">
        <v>-1.9052556542025645</v>
      </c>
      <c r="BH342" s="44">
        <v>-5.5121193941463424</v>
      </c>
      <c r="BI342" s="44">
        <v>-23.839241563959401</v>
      </c>
      <c r="BJ342" s="44">
        <v>-12.533482582567835</v>
      </c>
      <c r="BK342" s="44">
        <v>8.1429812503040822</v>
      </c>
      <c r="BL342" s="44">
        <v>-9.8728373662944851</v>
      </c>
      <c r="BM342" s="44">
        <v>-14.612008931575248</v>
      </c>
      <c r="BN342" s="44">
        <v>-33.550623918951963</v>
      </c>
      <c r="BO342" s="44">
        <v>-1.2731405629273884</v>
      </c>
      <c r="BP342" s="44">
        <v>-2.900443140168929</v>
      </c>
      <c r="BQ342" s="44">
        <v>-20.893489076775239</v>
      </c>
      <c r="BR342" s="44">
        <v>-8.4651934486079448</v>
      </c>
      <c r="BS342" s="44">
        <v>10.548774401096871</v>
      </c>
      <c r="BT342" s="44">
        <v>-7.6981041162022867</v>
      </c>
      <c r="BU342" s="44">
        <v>-11.576109982425187</v>
      </c>
      <c r="BV342" s="44">
        <v>-34.387460963603665</v>
      </c>
      <c r="BW342" s="44">
        <v>3.8034990178623662</v>
      </c>
      <c r="BX342" s="44">
        <v>-4.2943855247170193</v>
      </c>
      <c r="BY342" s="44">
        <v>-0.97993231387593538</v>
      </c>
      <c r="BZ342" s="44">
        <v>-0.20689611765298799</v>
      </c>
      <c r="CA342" s="44">
        <v>-0.118053439986867</v>
      </c>
      <c r="CB342" s="44">
        <v>-0.83791313795189093</v>
      </c>
      <c r="CC342" s="44">
        <v>-0.48996615693796813</v>
      </c>
      <c r="CD342" s="44">
        <v>-1.8817540809936435</v>
      </c>
      <c r="CE342" s="44">
        <v>0.22012972268227363</v>
      </c>
      <c r="CF342" s="44">
        <v>1.8511418275612208</v>
      </c>
      <c r="CG342" s="44">
        <v>-5.6480069125526233</v>
      </c>
      <c r="CH342" s="44">
        <v>4.7400569984739134E-2</v>
      </c>
      <c r="CI342" s="44">
        <v>4.9786291389048953</v>
      </c>
      <c r="CJ342" s="44">
        <v>1.94169242235454</v>
      </c>
      <c r="CK342" s="44">
        <v>-3.9314298288060115E-2</v>
      </c>
      <c r="CL342" s="44">
        <v>-4.3362260483378698E-2</v>
      </c>
      <c r="CM342" s="44">
        <v>0.61410316764110839</v>
      </c>
      <c r="CN342" s="44">
        <v>-2.4442036479743492</v>
      </c>
      <c r="CO342" s="44">
        <v>-0.63209409795532856</v>
      </c>
      <c r="CP342" s="44">
        <v>-0.14248305603014447</v>
      </c>
      <c r="CQ342" s="44">
        <v>1.375670545378807</v>
      </c>
      <c r="CR342" s="44">
        <v>-1.032398157882785</v>
      </c>
      <c r="CS342" s="44">
        <v>-0.3370280437991538</v>
      </c>
      <c r="CT342" s="44">
        <v>-1.4693912061091885</v>
      </c>
      <c r="CU342" s="44">
        <v>-0.20647963157655577</v>
      </c>
      <c r="CV342" s="44">
        <v>-5.4450181404895401</v>
      </c>
      <c r="CW342" s="44">
        <v>-4.9241217863349709</v>
      </c>
      <c r="CX342" s="44">
        <v>-0.97733042604247389</v>
      </c>
      <c r="CY342" s="44">
        <v>3.7752614378660438</v>
      </c>
      <c r="CZ342" s="44">
        <v>-1.2492646779933625</v>
      </c>
      <c r="DA342" s="44">
        <v>-0.23157770426022825</v>
      </c>
      <c r="DB342" s="44">
        <v>-1.7550613384783509</v>
      </c>
      <c r="DC342" s="44">
        <v>-8.2923645246197594E-2</v>
      </c>
      <c r="DD342" s="45">
        <v>763</v>
      </c>
      <c r="DE342" s="45">
        <v>5912</v>
      </c>
      <c r="DF342" s="44">
        <v>-22.459349593495936</v>
      </c>
      <c r="DG342" s="44">
        <v>-35.281882868089767</v>
      </c>
      <c r="DH342" s="45">
        <v>2705</v>
      </c>
      <c r="DI342" s="45">
        <v>26241</v>
      </c>
      <c r="DJ342" s="44">
        <v>6.3286163522012551</v>
      </c>
      <c r="DK342" s="44">
        <v>-14.040030137255544</v>
      </c>
    </row>
    <row r="343" spans="1:115" x14ac:dyDescent="0.2">
      <c r="A343" s="42">
        <v>2020</v>
      </c>
      <c r="B343" s="42" t="s">
        <v>172</v>
      </c>
      <c r="C343" s="42" t="s">
        <v>175</v>
      </c>
      <c r="D343" s="43">
        <v>102.3962795615476</v>
      </c>
      <c r="E343" s="43">
        <v>92.175605288764231</v>
      </c>
      <c r="F343" s="43">
        <v>99.070980281138816</v>
      </c>
      <c r="G343" s="43">
        <v>104.85560905339575</v>
      </c>
      <c r="H343" s="43">
        <v>90.248498926239208</v>
      </c>
      <c r="I343" s="43">
        <v>95.356285028022427</v>
      </c>
      <c r="J343" s="43">
        <v>121.20358655529971</v>
      </c>
      <c r="K343" s="43">
        <v>98.268166398857346</v>
      </c>
      <c r="L343" s="43">
        <v>139.47402686417746</v>
      </c>
      <c r="M343" s="43">
        <v>114.61486332146423</v>
      </c>
      <c r="N343" s="43">
        <v>111.91240964497152</v>
      </c>
      <c r="O343" s="43">
        <v>149.66025654494484</v>
      </c>
      <c r="P343" s="43">
        <v>121.85912058259618</v>
      </c>
      <c r="Q343" s="43">
        <v>165.63229782316651</v>
      </c>
      <c r="R343" s="43">
        <v>216.75111831376375</v>
      </c>
      <c r="S343" s="43">
        <v>123.91662087517206</v>
      </c>
      <c r="T343" s="43">
        <v>143.8850762387145</v>
      </c>
      <c r="U343" s="43">
        <v>121.66163805913467</v>
      </c>
      <c r="V343" s="43">
        <v>118.83070664569473</v>
      </c>
      <c r="W343" s="43">
        <v>152.99453551682547</v>
      </c>
      <c r="X343" s="43">
        <v>126.25934536293086</v>
      </c>
      <c r="Y343" s="43">
        <v>175.61757749734932</v>
      </c>
      <c r="Z343" s="43">
        <v>212.5659451114654</v>
      </c>
      <c r="AA343" s="43">
        <v>132.34845160786742</v>
      </c>
      <c r="AB343" s="44">
        <v>-5.9516248684164497</v>
      </c>
      <c r="AC343" s="44">
        <v>-9.8723975822699757</v>
      </c>
      <c r="AD343" s="44">
        <v>-1.7174381918205084</v>
      </c>
      <c r="AE343" s="44">
        <v>-2.7139132495851981</v>
      </c>
      <c r="AF343" s="44">
        <v>-7.2432432432432474</v>
      </c>
      <c r="AG343" s="44">
        <v>-14.254859611231097</v>
      </c>
      <c r="AH343" s="44">
        <v>-13.939318188746498</v>
      </c>
      <c r="AI343" s="44">
        <v>0.29154518950438302</v>
      </c>
      <c r="AJ343" s="44">
        <v>-0.70253539978705204</v>
      </c>
      <c r="AK343" s="44">
        <v>-9.4462507098131976</v>
      </c>
      <c r="AL343" s="44">
        <v>5.2199136205166363</v>
      </c>
      <c r="AM343" s="44">
        <v>4.6103031500679625</v>
      </c>
      <c r="AN343" s="44">
        <v>-1.2646799546439325</v>
      </c>
      <c r="AO343" s="44">
        <v>-5.9960174600954925</v>
      </c>
      <c r="AP343" s="44">
        <v>-17.666339708986179</v>
      </c>
      <c r="AQ343" s="44">
        <v>20.781704698698576</v>
      </c>
      <c r="AR343" s="44">
        <v>1.5027437073987571</v>
      </c>
      <c r="AS343" s="44">
        <v>-5.2047494077597793</v>
      </c>
      <c r="AT343" s="44">
        <v>9.3716766471438682</v>
      </c>
      <c r="AU343" s="44">
        <v>6.1619748282821796</v>
      </c>
      <c r="AV343" s="44">
        <v>1.7155560654142699</v>
      </c>
      <c r="AW343" s="44">
        <v>-1.5795267922209311</v>
      </c>
      <c r="AX343" s="44">
        <v>-19.516831929495449</v>
      </c>
      <c r="AY343" s="44">
        <v>26.969000796050537</v>
      </c>
      <c r="AZ343" s="44">
        <v>-2.9270965786316161</v>
      </c>
      <c r="BA343" s="44">
        <v>-6.2961479022379923</v>
      </c>
      <c r="BB343" s="44">
        <v>-0.44380924274417533</v>
      </c>
      <c r="BC343" s="44">
        <v>2.3962262142570578</v>
      </c>
      <c r="BD343" s="44">
        <v>-8.4761362142262264</v>
      </c>
      <c r="BE343" s="44">
        <v>-11.709367493995181</v>
      </c>
      <c r="BF343" s="44">
        <v>-11.555457763228528</v>
      </c>
      <c r="BG343" s="44">
        <v>-1.7258822829256393</v>
      </c>
      <c r="BH343" s="44">
        <v>-4.9491543258910919</v>
      </c>
      <c r="BI343" s="44">
        <v>-22.321127835496124</v>
      </c>
      <c r="BJ343" s="44">
        <v>-10.959932734995959</v>
      </c>
      <c r="BK343" s="44">
        <v>7.721813756239948</v>
      </c>
      <c r="BL343" s="44">
        <v>-8.9874884594574702</v>
      </c>
      <c r="BM343" s="44">
        <v>-13.346914954625733</v>
      </c>
      <c r="BN343" s="44">
        <v>-30.065884350353432</v>
      </c>
      <c r="BO343" s="44">
        <v>0.61246641259589119</v>
      </c>
      <c r="BP343" s="44">
        <v>-2.3802988464328045</v>
      </c>
      <c r="BQ343" s="44">
        <v>-19.215558875199655</v>
      </c>
      <c r="BR343" s="44">
        <v>-6.850235518911763</v>
      </c>
      <c r="BS343" s="44">
        <v>10.021940786602146</v>
      </c>
      <c r="BT343" s="44">
        <v>-6.7243407624798524</v>
      </c>
      <c r="BU343" s="44">
        <v>-10.089651198414407</v>
      </c>
      <c r="BV343" s="44">
        <v>-31.114530951425913</v>
      </c>
      <c r="BW343" s="44">
        <v>5.8157475928690472</v>
      </c>
      <c r="BX343" s="44">
        <v>-6.0311716758070038</v>
      </c>
      <c r="BY343" s="44">
        <v>-0.99713508711420973</v>
      </c>
      <c r="BZ343" s="44">
        <v>-0.11054267561235465</v>
      </c>
      <c r="CA343" s="44">
        <v>-1.0163751097682607</v>
      </c>
      <c r="CB343" s="44">
        <v>-0.89675236022352078</v>
      </c>
      <c r="CC343" s="44">
        <v>-0.43499181652633367</v>
      </c>
      <c r="CD343" s="44">
        <v>-2.5954511719404598</v>
      </c>
      <c r="CE343" s="44">
        <v>2.0076545378135569E-2</v>
      </c>
      <c r="CF343" s="44">
        <v>-1.5346340786151882</v>
      </c>
      <c r="CG343" s="44">
        <v>-1.7898473463247444</v>
      </c>
      <c r="CH343" s="44">
        <v>0.2999888217572686</v>
      </c>
      <c r="CI343" s="44">
        <v>1.6832129863993268</v>
      </c>
      <c r="CJ343" s="44">
        <v>-0.20739868786921797</v>
      </c>
      <c r="CK343" s="44">
        <v>-0.13141835080494482</v>
      </c>
      <c r="CL343" s="44">
        <v>-2.353376058479431</v>
      </c>
      <c r="CM343" s="44">
        <v>0.96420455670655458</v>
      </c>
      <c r="CN343" s="44">
        <v>-2.7924850789832334</v>
      </c>
      <c r="CO343" s="44">
        <v>-0.6645356130607416</v>
      </c>
      <c r="CP343" s="44">
        <v>-0.1395926802010736</v>
      </c>
      <c r="CQ343" s="44">
        <v>1.1639974298051103</v>
      </c>
      <c r="CR343" s="44">
        <v>-1.0201257724651736</v>
      </c>
      <c r="CS343" s="44">
        <v>-0.36649411659229686</v>
      </c>
      <c r="CT343" s="44">
        <v>-1.5773381772786417</v>
      </c>
      <c r="CU343" s="44">
        <v>-0.18839614919041631</v>
      </c>
      <c r="CV343" s="44">
        <v>-4.9974862600722902</v>
      </c>
      <c r="CW343" s="44">
        <v>-4.5599505280062189</v>
      </c>
      <c r="CX343" s="44">
        <v>-0.83355253718613997</v>
      </c>
      <c r="CY343" s="44">
        <v>3.5288942510636527</v>
      </c>
      <c r="CZ343" s="44">
        <v>-1.1275168653643015</v>
      </c>
      <c r="DA343" s="44">
        <v>-0.21986283926967881</v>
      </c>
      <c r="DB343" s="44">
        <v>-1.8250425162754589</v>
      </c>
      <c r="DC343" s="44">
        <v>3.9544774965855137E-2</v>
      </c>
      <c r="DD343" s="45">
        <v>896</v>
      </c>
      <c r="DE343" s="45">
        <v>6808</v>
      </c>
      <c r="DF343" s="44">
        <v>-18.840579710144922</v>
      </c>
      <c r="DG343" s="44">
        <v>-33.509131751147571</v>
      </c>
      <c r="DH343" s="45">
        <v>3345</v>
      </c>
      <c r="DI343" s="45">
        <v>29586</v>
      </c>
      <c r="DJ343" s="44">
        <v>4.9905838041431227</v>
      </c>
      <c r="DK343" s="44">
        <v>-12.241568534393267</v>
      </c>
    </row>
    <row r="344" spans="1:115" x14ac:dyDescent="0.2">
      <c r="A344" s="42">
        <v>2021</v>
      </c>
      <c r="B344" s="42" t="s">
        <v>160</v>
      </c>
      <c r="C344" s="42" t="s">
        <v>175</v>
      </c>
      <c r="D344" s="43">
        <v>97.24650435081314</v>
      </c>
      <c r="E344" s="43">
        <v>92.038234789079041</v>
      </c>
      <c r="F344" s="43">
        <v>100.46349916036519</v>
      </c>
      <c r="G344" s="43">
        <v>102.60964593260692</v>
      </c>
      <c r="H344" s="43">
        <v>87.934434851207428</v>
      </c>
      <c r="I344" s="43">
        <v>90.072057646116903</v>
      </c>
      <c r="J344" s="43">
        <v>92.916001979615032</v>
      </c>
      <c r="K344" s="43">
        <v>98.482413854668806</v>
      </c>
      <c r="L344" s="43">
        <v>95.135251640610321</v>
      </c>
      <c r="M344" s="43">
        <v>75.019960996878964</v>
      </c>
      <c r="N344" s="43">
        <v>102.14100816407674</v>
      </c>
      <c r="O344" s="43">
        <v>104.22530160051664</v>
      </c>
      <c r="P344" s="43">
        <v>97.397403019078183</v>
      </c>
      <c r="Q344" s="43">
        <v>108.54881392345683</v>
      </c>
      <c r="R344" s="43">
        <v>61.804076623048708</v>
      </c>
      <c r="S344" s="43">
        <v>111.02999854494729</v>
      </c>
      <c r="T344" s="43">
        <v>98.978966124782616</v>
      </c>
      <c r="U344" s="43">
        <v>80.006635618412204</v>
      </c>
      <c r="V344" s="43">
        <v>108.77095270494677</v>
      </c>
      <c r="W344" s="43">
        <v>107.03737787055496</v>
      </c>
      <c r="X344" s="43">
        <v>101.76354239884975</v>
      </c>
      <c r="Y344" s="43">
        <v>113.91139884817099</v>
      </c>
      <c r="Z344" s="43">
        <v>60.695705046377753</v>
      </c>
      <c r="AA344" s="43">
        <v>119.29447176722401</v>
      </c>
      <c r="AB344" s="44">
        <v>-4.3151842170238481</v>
      </c>
      <c r="AC344" s="44">
        <v>-7.8404401650618905</v>
      </c>
      <c r="AD344" s="44">
        <v>-1.9104760402921306</v>
      </c>
      <c r="AE344" s="44">
        <v>-1.2841518862900858</v>
      </c>
      <c r="AF344" s="44">
        <v>-7.8280044101433184</v>
      </c>
      <c r="AG344" s="44">
        <v>-17.582417582417587</v>
      </c>
      <c r="AH344" s="44">
        <v>-10.465609363178064</v>
      </c>
      <c r="AI344" s="44">
        <v>2.0725388601036343</v>
      </c>
      <c r="AJ344" s="44">
        <v>-5.8216716006853737</v>
      </c>
      <c r="AK344" s="44">
        <v>-26.563370636169459</v>
      </c>
      <c r="AL344" s="44">
        <v>-9.4744205791634784</v>
      </c>
      <c r="AM344" s="44">
        <v>4.6344926858383539</v>
      </c>
      <c r="AN344" s="44">
        <v>-1.3292483568437485</v>
      </c>
      <c r="AO344" s="44">
        <v>-37.759099239834825</v>
      </c>
      <c r="AP344" s="44">
        <v>-25.526663456256713</v>
      </c>
      <c r="AQ344" s="44">
        <v>13.179439708924034</v>
      </c>
      <c r="AR344" s="44">
        <v>-3.4095445302698368</v>
      </c>
      <c r="AS344" s="44">
        <v>-22.925900966202974</v>
      </c>
      <c r="AT344" s="44">
        <v>-5.7522788625245731</v>
      </c>
      <c r="AU344" s="44">
        <v>6.1018717926241361</v>
      </c>
      <c r="AV344" s="44">
        <v>1.8911850780315209</v>
      </c>
      <c r="AW344" s="44">
        <v>-35.551089186609751</v>
      </c>
      <c r="AX344" s="44">
        <v>-27.255529531554991</v>
      </c>
      <c r="AY344" s="44">
        <v>18.896534614158654</v>
      </c>
      <c r="AZ344" s="44">
        <v>-4.3151842170238481</v>
      </c>
      <c r="BA344" s="44">
        <v>-7.8404401650618905</v>
      </c>
      <c r="BB344" s="44">
        <v>-1.9104760402921306</v>
      </c>
      <c r="BC344" s="44">
        <v>-1.2841518862900858</v>
      </c>
      <c r="BD344" s="44">
        <v>-7.8280044101433184</v>
      </c>
      <c r="BE344" s="44">
        <v>-17.582417582417587</v>
      </c>
      <c r="BF344" s="44">
        <v>-10.465609363178064</v>
      </c>
      <c r="BG344" s="44">
        <v>2.0725388601036343</v>
      </c>
      <c r="BH344" s="44">
        <v>-5.8216716006853737</v>
      </c>
      <c r="BI344" s="44">
        <v>-26.563370636169459</v>
      </c>
      <c r="BJ344" s="44">
        <v>-9.4744205791634784</v>
      </c>
      <c r="BK344" s="44">
        <v>4.6344926858383539</v>
      </c>
      <c r="BL344" s="44">
        <v>-1.3292483568437485</v>
      </c>
      <c r="BM344" s="44">
        <v>-37.759099239834825</v>
      </c>
      <c r="BN344" s="44">
        <v>-25.526663456256713</v>
      </c>
      <c r="BO344" s="44">
        <v>13.179439708924034</v>
      </c>
      <c r="BP344" s="44">
        <v>-3.4095445302698368</v>
      </c>
      <c r="BQ344" s="44">
        <v>-22.925900966202974</v>
      </c>
      <c r="BR344" s="44">
        <v>-5.7522788625245731</v>
      </c>
      <c r="BS344" s="44">
        <v>6.1018717926241361</v>
      </c>
      <c r="BT344" s="44">
        <v>1.8911850780315209</v>
      </c>
      <c r="BU344" s="44">
        <v>-35.551089186609751</v>
      </c>
      <c r="BV344" s="44">
        <v>-27.255529531554991</v>
      </c>
      <c r="BW344" s="44">
        <v>18.896534614158654</v>
      </c>
      <c r="BX344" s="44">
        <v>-4.537329669292264</v>
      </c>
      <c r="BY344" s="44">
        <v>-0.8465345751710055</v>
      </c>
      <c r="BZ344" s="44">
        <v>-0.22095987216327717</v>
      </c>
      <c r="CA344" s="44">
        <v>-0.8716436515531879</v>
      </c>
      <c r="CB344" s="44">
        <v>-0.94697088069976476</v>
      </c>
      <c r="CC344" s="44">
        <v>-0.60261783317257955</v>
      </c>
      <c r="CD344" s="44">
        <v>-1.2351274239430052</v>
      </c>
      <c r="CE344" s="44">
        <v>0.18652456741055623</v>
      </c>
      <c r="CF344" s="44">
        <v>-5.0219838297116324</v>
      </c>
      <c r="CG344" s="44">
        <v>-5.6183909603799984</v>
      </c>
      <c r="CH344" s="44">
        <v>-0.88422691023243483</v>
      </c>
      <c r="CI344" s="44">
        <v>3.4211533906962059</v>
      </c>
      <c r="CJ344" s="44">
        <v>-0.22010436378043785</v>
      </c>
      <c r="CK344" s="44">
        <v>-1.046669937968969</v>
      </c>
      <c r="CL344" s="44">
        <v>-1.480345950454155</v>
      </c>
      <c r="CM344" s="44">
        <v>0.80660090240815763</v>
      </c>
      <c r="CN344" s="44">
        <v>0</v>
      </c>
      <c r="CO344" s="44">
        <v>0</v>
      </c>
      <c r="CP344" s="44">
        <v>0</v>
      </c>
      <c r="CQ344" s="44">
        <v>0</v>
      </c>
      <c r="CR344" s="44">
        <v>0</v>
      </c>
      <c r="CS344" s="44">
        <v>0</v>
      </c>
      <c r="CT344" s="44">
        <v>0</v>
      </c>
      <c r="CU344" s="44">
        <v>0</v>
      </c>
      <c r="CV344" s="44">
        <v>0</v>
      </c>
      <c r="CW344" s="44">
        <v>0</v>
      </c>
      <c r="CX344" s="44">
        <v>0</v>
      </c>
      <c r="CY344" s="44">
        <v>0</v>
      </c>
      <c r="CZ344" s="44">
        <v>0</v>
      </c>
      <c r="DA344" s="44">
        <v>0</v>
      </c>
      <c r="DB344" s="44">
        <v>0</v>
      </c>
      <c r="DC344" s="44">
        <v>0</v>
      </c>
      <c r="DD344" s="45">
        <v>603</v>
      </c>
      <c r="DE344" s="45">
        <v>603</v>
      </c>
      <c r="DF344" s="44">
        <v>-22.593068035943521</v>
      </c>
      <c r="DG344" s="44">
        <v>-22.593068035943521</v>
      </c>
      <c r="DH344" s="45">
        <v>2703</v>
      </c>
      <c r="DI344" s="45">
        <v>2703</v>
      </c>
      <c r="DJ344" s="44">
        <v>-11.143984220907299</v>
      </c>
      <c r="DK344" s="44">
        <v>-11.143984220907299</v>
      </c>
    </row>
    <row r="345" spans="1:115" x14ac:dyDescent="0.2">
      <c r="A345" s="42">
        <v>2021</v>
      </c>
      <c r="B345" s="42" t="s">
        <v>162</v>
      </c>
      <c r="C345" s="42" t="s">
        <v>175</v>
      </c>
      <c r="D345" s="43">
        <v>96.7009248313462</v>
      </c>
      <c r="E345" s="43">
        <v>93.274569286245779</v>
      </c>
      <c r="F345" s="43">
        <v>100.35748804564729</v>
      </c>
      <c r="G345" s="43">
        <v>101.98162780878445</v>
      </c>
      <c r="H345" s="43">
        <v>87.303326467107851</v>
      </c>
      <c r="I345" s="43">
        <v>91.753402722177739</v>
      </c>
      <c r="J345" s="43">
        <v>90.319599537329367</v>
      </c>
      <c r="K345" s="43">
        <v>98.339582217461157</v>
      </c>
      <c r="L345" s="43">
        <v>100.03325651093202</v>
      </c>
      <c r="M345" s="43">
        <v>95.659301271893156</v>
      </c>
      <c r="N345" s="43">
        <v>101.32450567207299</v>
      </c>
      <c r="O345" s="43">
        <v>106.67642230868162</v>
      </c>
      <c r="P345" s="43">
        <v>105.51076700637117</v>
      </c>
      <c r="Q345" s="43">
        <v>117.93823657527997</v>
      </c>
      <c r="R345" s="43">
        <v>64.188030074601826</v>
      </c>
      <c r="S345" s="43">
        <v>85.837639643860925</v>
      </c>
      <c r="T345" s="43">
        <v>104.66387294727772</v>
      </c>
      <c r="U345" s="43">
        <v>102.0735252348729</v>
      </c>
      <c r="V345" s="43">
        <v>107.62205314267823</v>
      </c>
      <c r="W345" s="43">
        <v>110.10123187324817</v>
      </c>
      <c r="X345" s="43">
        <v>111.69079675230067</v>
      </c>
      <c r="Y345" s="43">
        <v>124.68565142384635</v>
      </c>
      <c r="Z345" s="43">
        <v>64.263829178001757</v>
      </c>
      <c r="AA345" s="43">
        <v>92.887029157020351</v>
      </c>
      <c r="AB345" s="44">
        <v>-4.6353276423949037</v>
      </c>
      <c r="AC345" s="44">
        <v>-8.1190798376183935</v>
      </c>
      <c r="AD345" s="44">
        <v>-2.4955047747992731</v>
      </c>
      <c r="AE345" s="44">
        <v>-2.1488683715989998</v>
      </c>
      <c r="AF345" s="44">
        <v>-8.7912087912087937</v>
      </c>
      <c r="AG345" s="44">
        <v>-8.8305489260143251</v>
      </c>
      <c r="AH345" s="44">
        <v>-11.454333664255268</v>
      </c>
      <c r="AI345" s="44">
        <v>2.9917726252804755</v>
      </c>
      <c r="AJ345" s="44">
        <v>0.26089592911442416</v>
      </c>
      <c r="AK345" s="44">
        <v>-5.3946589417506736</v>
      </c>
      <c r="AL345" s="44">
        <v>-7.1096005703176424</v>
      </c>
      <c r="AM345" s="44">
        <v>3.9011954908599877</v>
      </c>
      <c r="AN345" s="44">
        <v>1.5772706242602741</v>
      </c>
      <c r="AO345" s="44">
        <v>-2.7637849598184494</v>
      </c>
      <c r="AP345" s="44">
        <v>1.7711137758906759</v>
      </c>
      <c r="AQ345" s="44">
        <v>-2.290218555447443</v>
      </c>
      <c r="AR345" s="44">
        <v>3.0608772683257568</v>
      </c>
      <c r="AS345" s="44">
        <v>-0.87051293491059445</v>
      </c>
      <c r="AT345" s="44">
        <v>-3.7319866034644655</v>
      </c>
      <c r="AU345" s="44">
        <v>5.4319725042465405</v>
      </c>
      <c r="AV345" s="44">
        <v>6.1447191751306862</v>
      </c>
      <c r="AW345" s="44">
        <v>0.47797445564852215</v>
      </c>
      <c r="AX345" s="44">
        <v>1.0578924887116425</v>
      </c>
      <c r="AY345" s="44">
        <v>2.799501285512096</v>
      </c>
      <c r="AZ345" s="44">
        <v>-4.4750738763411402</v>
      </c>
      <c r="BA345" s="44">
        <v>-7.9809004092769253</v>
      </c>
      <c r="BB345" s="44">
        <v>-2.2037109146520018</v>
      </c>
      <c r="BC345" s="44">
        <v>-1.7170849440592439</v>
      </c>
      <c r="BD345" s="44">
        <v>-8.3104017611447372</v>
      </c>
      <c r="BE345" s="44">
        <v>-13.386727688787181</v>
      </c>
      <c r="BF345" s="44">
        <v>-10.955710955844722</v>
      </c>
      <c r="BG345" s="44">
        <v>2.5297619047619069</v>
      </c>
      <c r="BH345" s="44">
        <v>-2.7992169995165073</v>
      </c>
      <c r="BI345" s="44">
        <v>-16.033271710948014</v>
      </c>
      <c r="BJ345" s="44">
        <v>-8.3119995808616167</v>
      </c>
      <c r="BK345" s="44">
        <v>4.2622938017176093</v>
      </c>
      <c r="BL345" s="44">
        <v>0.16104831532801622</v>
      </c>
      <c r="BM345" s="44">
        <v>-23.404284828668132</v>
      </c>
      <c r="BN345" s="44">
        <v>-13.738992832059981</v>
      </c>
      <c r="BO345" s="44">
        <v>5.8710242342121521</v>
      </c>
      <c r="BP345" s="44">
        <v>-0.18888111534196561</v>
      </c>
      <c r="BQ345" s="44">
        <v>-11.942735702496455</v>
      </c>
      <c r="BR345" s="44">
        <v>-4.7582069420970763</v>
      </c>
      <c r="BS345" s="44">
        <v>5.7611354834432582</v>
      </c>
      <c r="BT345" s="44">
        <v>4.0734315601806292</v>
      </c>
      <c r="BU345" s="44">
        <v>-20.689544301646588</v>
      </c>
      <c r="BV345" s="44">
        <v>-15.009684194353923</v>
      </c>
      <c r="BW345" s="44">
        <v>11.269125096151811</v>
      </c>
      <c r="BX345" s="44">
        <v>-4.606763659522108</v>
      </c>
      <c r="BY345" s="44">
        <v>-0.84509256818238587</v>
      </c>
      <c r="BZ345" s="44">
        <v>-0.3007305525758408</v>
      </c>
      <c r="CA345" s="44">
        <v>-0.79137905749283133</v>
      </c>
      <c r="CB345" s="44">
        <v>-0.90238697958457725</v>
      </c>
      <c r="CC345" s="44">
        <v>-0.28647205701097839</v>
      </c>
      <c r="CD345" s="44">
        <v>-1.68839468600845</v>
      </c>
      <c r="CE345" s="44">
        <v>0.20769224133295611</v>
      </c>
      <c r="CF345" s="44">
        <v>-0.27688873500685085</v>
      </c>
      <c r="CG345" s="44">
        <v>-0.95272299816557893</v>
      </c>
      <c r="CH345" s="44">
        <v>-0.68875208936296262</v>
      </c>
      <c r="CI345" s="44">
        <v>1.8656969842078177</v>
      </c>
      <c r="CJ345" s="44">
        <v>0.16570855670258375</v>
      </c>
      <c r="CK345" s="44">
        <v>-5.6973090591053051E-2</v>
      </c>
      <c r="CL345" s="44">
        <v>-0.47570659159394973</v>
      </c>
      <c r="CM345" s="44">
        <v>-0.13413950620370799</v>
      </c>
      <c r="CN345" s="44">
        <v>-4.5295683586011952</v>
      </c>
      <c r="CO345" s="44">
        <v>-0.84523739172634593</v>
      </c>
      <c r="CP345" s="44">
        <v>-0.26070168703978358</v>
      </c>
      <c r="CQ345" s="44">
        <v>-0.83091133423946306</v>
      </c>
      <c r="CR345" s="44">
        <v>-0.83449284861117745</v>
      </c>
      <c r="CS345" s="44">
        <v>-0.44410778209350327</v>
      </c>
      <c r="CT345" s="44">
        <v>-1.5111006053356186</v>
      </c>
      <c r="CU345" s="44">
        <v>0.19698329044469665</v>
      </c>
      <c r="CV345" s="44">
        <v>0</v>
      </c>
      <c r="CW345" s="44">
        <v>0</v>
      </c>
      <c r="CX345" s="44">
        <v>0</v>
      </c>
      <c r="CY345" s="44">
        <v>0</v>
      </c>
      <c r="CZ345" s="44">
        <v>0</v>
      </c>
      <c r="DA345" s="44">
        <v>0</v>
      </c>
      <c r="DB345" s="44">
        <v>0</v>
      </c>
      <c r="DC345" s="44">
        <v>0</v>
      </c>
      <c r="DD345" s="45">
        <v>628</v>
      </c>
      <c r="DE345" s="45">
        <v>1231</v>
      </c>
      <c r="DF345" s="44">
        <v>-22.084367245657567</v>
      </c>
      <c r="DG345" s="44">
        <v>-22.334384858044164</v>
      </c>
      <c r="DH345" s="45">
        <v>3200</v>
      </c>
      <c r="DI345" s="45">
        <v>5903</v>
      </c>
      <c r="DJ345" s="44">
        <v>-2.9714978775015166</v>
      </c>
      <c r="DK345" s="44">
        <v>-6.8927444794952724</v>
      </c>
    </row>
    <row r="346" spans="1:115" x14ac:dyDescent="0.2">
      <c r="A346" s="42">
        <v>2021</v>
      </c>
      <c r="B346" s="42" t="s">
        <v>163</v>
      </c>
      <c r="C346" s="42" t="s">
        <v>175</v>
      </c>
      <c r="D346" s="43">
        <v>96.950084993705033</v>
      </c>
      <c r="E346" s="43">
        <v>93.75536603514395</v>
      </c>
      <c r="F346" s="43">
        <v>100.84442045377709</v>
      </c>
      <c r="G346" s="43">
        <v>102.70118755743528</v>
      </c>
      <c r="H346" s="43">
        <v>87.461103563132752</v>
      </c>
      <c r="I346" s="43">
        <v>84.787830264211379</v>
      </c>
      <c r="J346" s="43">
        <v>90.878486164832211</v>
      </c>
      <c r="K346" s="43">
        <v>98.053918943045886</v>
      </c>
      <c r="L346" s="43">
        <v>108.30267978486164</v>
      </c>
      <c r="M346" s="43">
        <v>114.73366777496992</v>
      </c>
      <c r="N346" s="43">
        <v>112.71958367136172</v>
      </c>
      <c r="O346" s="43">
        <v>108.40877421837722</v>
      </c>
      <c r="P346" s="43">
        <v>109.92706826065759</v>
      </c>
      <c r="Q346" s="43">
        <v>94.217729379131484</v>
      </c>
      <c r="R346" s="43">
        <v>80.730232847656396</v>
      </c>
      <c r="S346" s="43">
        <v>110.81942271557561</v>
      </c>
      <c r="T346" s="43">
        <v>114.1515515850334</v>
      </c>
      <c r="U346" s="43">
        <v>122.41416438616002</v>
      </c>
      <c r="V346" s="43">
        <v>119.93711255849158</v>
      </c>
      <c r="W346" s="43">
        <v>113.15919021861711</v>
      </c>
      <c r="X346" s="43">
        <v>117.15930520640786</v>
      </c>
      <c r="Y346" s="43">
        <v>100.80407777984144</v>
      </c>
      <c r="Z346" s="43">
        <v>81.068559237425063</v>
      </c>
      <c r="AA346" s="43">
        <v>120.14378638847967</v>
      </c>
      <c r="AB346" s="44">
        <v>-2.8871080134116989</v>
      </c>
      <c r="AC346" s="44">
        <v>-7.3948439620081245</v>
      </c>
      <c r="AD346" s="44">
        <v>-1.486708266625214</v>
      </c>
      <c r="AE346" s="44">
        <v>-0.61597412496652293</v>
      </c>
      <c r="AF346" s="44">
        <v>-7.9180509413067535</v>
      </c>
      <c r="AG346" s="44">
        <v>-7.3490813648293907</v>
      </c>
      <c r="AH346" s="44">
        <v>-4.0871301840356811</v>
      </c>
      <c r="AI346" s="44">
        <v>0.29218407596787177</v>
      </c>
      <c r="AJ346" s="44">
        <v>15.020559244739552</v>
      </c>
      <c r="AK346" s="44">
        <v>74.328737853810665</v>
      </c>
      <c r="AL346" s="44">
        <v>37.884751270346406</v>
      </c>
      <c r="AM346" s="44">
        <v>-9.589480755204093</v>
      </c>
      <c r="AN346" s="44">
        <v>55.308388487878801</v>
      </c>
      <c r="AO346" s="44">
        <v>72.462204977015361</v>
      </c>
      <c r="AP346" s="44">
        <v>107.51852238550677</v>
      </c>
      <c r="AQ346" s="44">
        <v>-9.7148145963859562</v>
      </c>
      <c r="AR346" s="44">
        <v>17.976993604528069</v>
      </c>
      <c r="AS346" s="44">
        <v>81.75724843952203</v>
      </c>
      <c r="AT346" s="44">
        <v>41.343645363294421</v>
      </c>
      <c r="AU346" s="44">
        <v>-8.2699754633456912</v>
      </c>
      <c r="AV346" s="44">
        <v>62.427505094089277</v>
      </c>
      <c r="AW346" s="44">
        <v>79.502550240857445</v>
      </c>
      <c r="AX346" s="44">
        <v>106.57586845479115</v>
      </c>
      <c r="AY346" s="44">
        <v>-5.3419927684870245</v>
      </c>
      <c r="AZ346" s="44">
        <v>-3.9516392899175079</v>
      </c>
      <c r="BA346" s="44">
        <v>-7.7848388561052921</v>
      </c>
      <c r="BB346" s="44">
        <v>-1.9651866214182578</v>
      </c>
      <c r="BC346" s="44">
        <v>-1.3518038859236081</v>
      </c>
      <c r="BD346" s="44">
        <v>-8.1801470588235397</v>
      </c>
      <c r="BE346" s="44">
        <v>-11.553784860557759</v>
      </c>
      <c r="BF346" s="44">
        <v>-8.7901950447946913</v>
      </c>
      <c r="BG346" s="44">
        <v>1.7747103771259543</v>
      </c>
      <c r="BH346" s="44">
        <v>2.8895726159050339</v>
      </c>
      <c r="BI346" s="44">
        <v>6.0680799790042705</v>
      </c>
      <c r="BJ346" s="44">
        <v>4.1247582153332241</v>
      </c>
      <c r="BK346" s="44">
        <v>-0.89287133424141851</v>
      </c>
      <c r="BL346" s="44">
        <v>14.440006051729126</v>
      </c>
      <c r="BM346" s="44">
        <v>-8.4544114902732392</v>
      </c>
      <c r="BN346" s="44">
        <v>11.764865829240545</v>
      </c>
      <c r="BO346" s="44">
        <v>-0.32625564774724225</v>
      </c>
      <c r="BP346" s="44">
        <v>5.6547616138434398</v>
      </c>
      <c r="BQ346" s="44">
        <v>11.078608465258522</v>
      </c>
      <c r="BR346" s="44">
        <v>7.777800212956687</v>
      </c>
      <c r="BS346" s="44">
        <v>0.49480267875938733</v>
      </c>
      <c r="BT346" s="44">
        <v>19.256104569862885</v>
      </c>
      <c r="BU346" s="44">
        <v>-4.9288041568335323</v>
      </c>
      <c r="BV346" s="44">
        <v>10.606086217623467</v>
      </c>
      <c r="BW346" s="44">
        <v>4.6310808909732382</v>
      </c>
      <c r="BX346" s="44">
        <v>-3.0942582122522828</v>
      </c>
      <c r="BY346" s="44">
        <v>-0.73256909211215948</v>
      </c>
      <c r="BZ346" s="44">
        <v>-0.19148340625505655</v>
      </c>
      <c r="CA346" s="44">
        <v>-0.19130207727186233</v>
      </c>
      <c r="CB346" s="44">
        <v>-1.0154423058980375</v>
      </c>
      <c r="CC346" s="44">
        <v>-0.21034162050745148</v>
      </c>
      <c r="CD346" s="44">
        <v>-0.70960075424065405</v>
      </c>
      <c r="CE346" s="44">
        <v>-4.3518955967061214E-2</v>
      </c>
      <c r="CF346" s="44">
        <v>14.584902337204452</v>
      </c>
      <c r="CG346" s="44">
        <v>10.522394625130458</v>
      </c>
      <c r="CH346" s="44">
        <v>2.3593581587411054</v>
      </c>
      <c r="CI346" s="44">
        <v>-5.6760968129649312</v>
      </c>
      <c r="CJ346" s="44">
        <v>4.9036847911383328</v>
      </c>
      <c r="CK346" s="44">
        <v>0.67215582578789823</v>
      </c>
      <c r="CL346" s="44">
        <v>2.6384484612116235</v>
      </c>
      <c r="CM346" s="44">
        <v>-0.83504271184003531</v>
      </c>
      <c r="CN346" s="44">
        <v>-3.9978578868128598</v>
      </c>
      <c r="CO346" s="44">
        <v>-0.80756773972747664</v>
      </c>
      <c r="CP346" s="44">
        <v>-0.22571376723270395</v>
      </c>
      <c r="CQ346" s="44">
        <v>-0.57362471126784964</v>
      </c>
      <c r="CR346" s="44">
        <v>-0.89623244705660143</v>
      </c>
      <c r="CS346" s="44">
        <v>-0.36664054652315659</v>
      </c>
      <c r="CT346" s="44">
        <v>-1.2670665946020836</v>
      </c>
      <c r="CU346" s="44">
        <v>0.13898791959701229</v>
      </c>
      <c r="CV346" s="44">
        <v>0</v>
      </c>
      <c r="CW346" s="44">
        <v>0</v>
      </c>
      <c r="CX346" s="44">
        <v>0</v>
      </c>
      <c r="CY346" s="44">
        <v>0</v>
      </c>
      <c r="CZ346" s="44">
        <v>0</v>
      </c>
      <c r="DA346" s="44">
        <v>0</v>
      </c>
      <c r="DB346" s="44">
        <v>0</v>
      </c>
      <c r="DC346" s="44">
        <v>0</v>
      </c>
      <c r="DD346" s="45">
        <v>750</v>
      </c>
      <c r="DE346" s="45">
        <v>1981</v>
      </c>
      <c r="DF346" s="44">
        <v>61.637931034482762</v>
      </c>
      <c r="DG346" s="44">
        <v>-3.3186920448999513</v>
      </c>
      <c r="DH346" s="45">
        <v>3731</v>
      </c>
      <c r="DI346" s="45">
        <v>9634</v>
      </c>
      <c r="DJ346" s="44">
        <v>59.717465753424648</v>
      </c>
      <c r="DK346" s="44">
        <v>11.041954817888433</v>
      </c>
    </row>
    <row r="347" spans="1:115" x14ac:dyDescent="0.2">
      <c r="A347" s="42">
        <v>2021</v>
      </c>
      <c r="B347" s="42" t="s">
        <v>164</v>
      </c>
      <c r="C347" s="42" t="s">
        <v>175</v>
      </c>
      <c r="D347" s="43">
        <v>96.888957019976402</v>
      </c>
      <c r="E347" s="43">
        <v>94.03010703451433</v>
      </c>
      <c r="F347" s="43">
        <v>102.10577303887875</v>
      </c>
      <c r="G347" s="43">
        <v>101.13646443536915</v>
      </c>
      <c r="H347" s="43">
        <v>88.881097427356792</v>
      </c>
      <c r="I347" s="43">
        <v>86.228983186549243</v>
      </c>
      <c r="J347" s="43">
        <v>92.282303756615761</v>
      </c>
      <c r="K347" s="43">
        <v>98.553829673272631</v>
      </c>
      <c r="L347" s="43">
        <v>100.09321530583752</v>
      </c>
      <c r="M347" s="43">
        <v>107.39667870634536</v>
      </c>
      <c r="N347" s="43">
        <v>107.14866738207466</v>
      </c>
      <c r="O347" s="43">
        <v>101.75663937264116</v>
      </c>
      <c r="P347" s="43">
        <v>99.578341095824001</v>
      </c>
      <c r="Q347" s="43">
        <v>77.402976513055862</v>
      </c>
      <c r="R347" s="43">
        <v>70.033521766422552</v>
      </c>
      <c r="S347" s="43">
        <v>94.085538822698325</v>
      </c>
      <c r="T347" s="43">
        <v>106.44760030759383</v>
      </c>
      <c r="U347" s="43">
        <v>114.8920422952441</v>
      </c>
      <c r="V347" s="43">
        <v>114.50557257057679</v>
      </c>
      <c r="W347" s="43">
        <v>107.79366491656062</v>
      </c>
      <c r="X347" s="43">
        <v>106.91046025920809</v>
      </c>
      <c r="Y347" s="43">
        <v>82.84807338852481</v>
      </c>
      <c r="Z347" s="43">
        <v>70.435623152788622</v>
      </c>
      <c r="AA347" s="43">
        <v>102.47141779629605</v>
      </c>
      <c r="AB347" s="44">
        <v>0.38872563997662812</v>
      </c>
      <c r="AC347" s="44">
        <v>-2.5622775800711817</v>
      </c>
      <c r="AD347" s="44">
        <v>1.9327700945396709</v>
      </c>
      <c r="AE347" s="44">
        <v>-1.7861942072729398</v>
      </c>
      <c r="AF347" s="44">
        <v>-3.5938391329149999</v>
      </c>
      <c r="AG347" s="44">
        <v>5.8997050147492569</v>
      </c>
      <c r="AH347" s="44">
        <v>12.905831045763595</v>
      </c>
      <c r="AI347" s="44">
        <v>1.4705882352941124</v>
      </c>
      <c r="AJ347" s="44">
        <v>85.192460482918747</v>
      </c>
      <c r="AK347" s="44">
        <v>1103.9961366218595</v>
      </c>
      <c r="AL347" s="44">
        <v>279.20427291192232</v>
      </c>
      <c r="AM347" s="44">
        <v>12.841100123929628</v>
      </c>
      <c r="AN347" s="44">
        <v>274.3735419724253</v>
      </c>
      <c r="AO347" s="44">
        <v>514.50092351806052</v>
      </c>
      <c r="AP347" s="44">
        <v>3221.7737903878797</v>
      </c>
      <c r="AQ347" s="44">
        <v>16.371255063940815</v>
      </c>
      <c r="AR347" s="44">
        <v>89.347858840630167</v>
      </c>
      <c r="AS347" s="44">
        <v>1155.0264619945087</v>
      </c>
      <c r="AT347" s="44">
        <v>287.16825813593363</v>
      </c>
      <c r="AU347" s="44">
        <v>14.783012796369865</v>
      </c>
      <c r="AV347" s="44">
        <v>290.06507016585175</v>
      </c>
      <c r="AW347" s="44">
        <v>543.23371140221673</v>
      </c>
      <c r="AX347" s="44">
        <v>3225.9400762537334</v>
      </c>
      <c r="AY347" s="44">
        <v>21.750619431157791</v>
      </c>
      <c r="AZ347" s="44">
        <v>-2.9027494854237279</v>
      </c>
      <c r="BA347" s="44">
        <v>-6.5221132335226084</v>
      </c>
      <c r="BB347" s="44">
        <v>-1.0079073149818152</v>
      </c>
      <c r="BC347" s="44">
        <v>-1.4597265452453656</v>
      </c>
      <c r="BD347" s="44">
        <v>-7.0624217989712301</v>
      </c>
      <c r="BE347" s="44">
        <v>-7.8419071518193162</v>
      </c>
      <c r="BF347" s="44">
        <v>-4.1512692107013249</v>
      </c>
      <c r="BG347" s="44">
        <v>1.6983570241831281</v>
      </c>
      <c r="BH347" s="44">
        <v>15.635608962980129</v>
      </c>
      <c r="BI347" s="44">
        <v>41.296043618275768</v>
      </c>
      <c r="BJ347" s="44">
        <v>27.542421053740451</v>
      </c>
      <c r="BK347" s="44">
        <v>2.1105114570163508</v>
      </c>
      <c r="BL347" s="44">
        <v>37.489323647785412</v>
      </c>
      <c r="BM347" s="44">
        <v>9.6961701048566837</v>
      </c>
      <c r="BN347" s="44">
        <v>47.942292152556007</v>
      </c>
      <c r="BO347" s="44">
        <v>3.139298979730043</v>
      </c>
      <c r="BP347" s="44">
        <v>18.834063727019547</v>
      </c>
      <c r="BQ347" s="44">
        <v>48.046777759479475</v>
      </c>
      <c r="BR347" s="44">
        <v>31.964545003085874</v>
      </c>
      <c r="BS347" s="44">
        <v>3.6700832152613216</v>
      </c>
      <c r="BT347" s="44">
        <v>43.62083688663305</v>
      </c>
      <c r="BU347" s="44">
        <v>14.159437982963086</v>
      </c>
      <c r="BV347" s="44">
        <v>46.750974227412037</v>
      </c>
      <c r="BW347" s="44">
        <v>8.2172765066659714</v>
      </c>
      <c r="BX347" s="44">
        <v>-0.14030130733991061</v>
      </c>
      <c r="BY347" s="44">
        <v>-0.26281962450243695</v>
      </c>
      <c r="BZ347" s="44">
        <v>8.9426937168385293E-3</v>
      </c>
      <c r="CA347" s="44">
        <v>-0.69177879735105807</v>
      </c>
      <c r="CB347" s="44">
        <v>-0.50311185261894686</v>
      </c>
      <c r="CC347" s="44">
        <v>0.12765524618689628</v>
      </c>
      <c r="CD347" s="44">
        <v>1.2408840842579247</v>
      </c>
      <c r="CE347" s="44">
        <v>-6.0073057029128289E-2</v>
      </c>
      <c r="CF347" s="44">
        <v>82.947282721433737</v>
      </c>
      <c r="CG347" s="44">
        <v>35.69827640687199</v>
      </c>
      <c r="CH347" s="44">
        <v>10.768686290275426</v>
      </c>
      <c r="CI347" s="44">
        <v>9.8860351338794867</v>
      </c>
      <c r="CJ347" s="44">
        <v>15.667122678415195</v>
      </c>
      <c r="CK347" s="44">
        <v>1.9933153635499288</v>
      </c>
      <c r="CL347" s="44">
        <v>7.5647748092097604</v>
      </c>
      <c r="CM347" s="44">
        <v>1.3690720392319478</v>
      </c>
      <c r="CN347" s="44">
        <v>-3.1879685333923864</v>
      </c>
      <c r="CO347" s="44">
        <v>-0.67612559545151985</v>
      </c>
      <c r="CP347" s="44">
        <v>-0.16903139886287949</v>
      </c>
      <c r="CQ347" s="44">
        <v>-0.64795369564104977</v>
      </c>
      <c r="CR347" s="44">
        <v>-0.87787274893301803</v>
      </c>
      <c r="CS347" s="44">
        <v>-0.24718570156292147</v>
      </c>
      <c r="CT347" s="44">
        <v>-0.66067648910383592</v>
      </c>
      <c r="CU347" s="44">
        <v>9.0877096162838164E-2</v>
      </c>
      <c r="CV347" s="44">
        <v>0</v>
      </c>
      <c r="CW347" s="44">
        <v>0</v>
      </c>
      <c r="CX347" s="44">
        <v>0</v>
      </c>
      <c r="CY347" s="44">
        <v>0</v>
      </c>
      <c r="CZ347" s="44">
        <v>0</v>
      </c>
      <c r="DA347" s="44">
        <v>0</v>
      </c>
      <c r="DB347" s="44">
        <v>0</v>
      </c>
      <c r="DC347" s="44">
        <v>0</v>
      </c>
      <c r="DD347" s="45">
        <v>694</v>
      </c>
      <c r="DE347" s="45">
        <v>2675</v>
      </c>
      <c r="DF347" s="44">
        <v>5683.3333333333339</v>
      </c>
      <c r="DG347" s="44">
        <v>29.791363415817564</v>
      </c>
      <c r="DH347" s="45">
        <v>3287</v>
      </c>
      <c r="DI347" s="45">
        <v>12921</v>
      </c>
      <c r="DJ347" s="44">
        <v>82075</v>
      </c>
      <c r="DK347" s="44">
        <v>48.859447004608292</v>
      </c>
    </row>
    <row r="348" spans="1:115" x14ac:dyDescent="0.2">
      <c r="A348" s="42">
        <v>2021</v>
      </c>
      <c r="B348" s="42" t="s">
        <v>165</v>
      </c>
      <c r="C348" s="42" t="s">
        <v>175</v>
      </c>
      <c r="D348" s="43">
        <v>97.300752237297516</v>
      </c>
      <c r="E348" s="43">
        <v>94.167477534199534</v>
      </c>
      <c r="F348" s="43">
        <v>103.36083682890637</v>
      </c>
      <c r="G348" s="43">
        <v>100.57018368643091</v>
      </c>
      <c r="H348" s="43">
        <v>88.407766139282103</v>
      </c>
      <c r="I348" s="43">
        <v>86.709367493995202</v>
      </c>
      <c r="J348" s="43">
        <v>92.704769238756114</v>
      </c>
      <c r="K348" s="43">
        <v>103.91001606855919</v>
      </c>
      <c r="L348" s="43">
        <v>93.345893333068091</v>
      </c>
      <c r="M348" s="43">
        <v>86.494015920002582</v>
      </c>
      <c r="N348" s="43">
        <v>88.364525324462022</v>
      </c>
      <c r="O348" s="43">
        <v>98.586808008267042</v>
      </c>
      <c r="P348" s="43">
        <v>94.983055677005623</v>
      </c>
      <c r="Q348" s="43">
        <v>77.404010243551909</v>
      </c>
      <c r="R348" s="43">
        <v>73.492840153193995</v>
      </c>
      <c r="S348" s="43">
        <v>104.23299809528731</v>
      </c>
      <c r="T348" s="43">
        <v>100.49712057945341</v>
      </c>
      <c r="U348" s="43">
        <v>92.693675530103292</v>
      </c>
      <c r="V348" s="43">
        <v>94.976896314447913</v>
      </c>
      <c r="W348" s="43">
        <v>106.95095617465368</v>
      </c>
      <c r="X348" s="43">
        <v>102.04990791284433</v>
      </c>
      <c r="Y348" s="43">
        <v>82.738024466571005</v>
      </c>
      <c r="Z348" s="43">
        <v>74.049337500712497</v>
      </c>
      <c r="AA348" s="43">
        <v>113.67360958687416</v>
      </c>
      <c r="AB348" s="44">
        <v>3.1191580207657221</v>
      </c>
      <c r="AC348" s="44">
        <v>-0.79594790159188689</v>
      </c>
      <c r="AD348" s="44">
        <v>4.4589110125821785</v>
      </c>
      <c r="AE348" s="44">
        <v>-1.3593084439989966</v>
      </c>
      <c r="AF348" s="44">
        <v>-1.86806771745478</v>
      </c>
      <c r="AG348" s="44">
        <v>14.240506329113934</v>
      </c>
      <c r="AH348" s="44">
        <v>25.288450101876236</v>
      </c>
      <c r="AI348" s="44">
        <v>6.6715542521994076</v>
      </c>
      <c r="AJ348" s="44">
        <v>39.951513475216458</v>
      </c>
      <c r="AK348" s="44">
        <v>105.97276760983539</v>
      </c>
      <c r="AL348" s="44">
        <v>50.746781579067537</v>
      </c>
      <c r="AM348" s="44">
        <v>10.582341905977488</v>
      </c>
      <c r="AN348" s="44">
        <v>73.457435118448217</v>
      </c>
      <c r="AO348" s="44">
        <v>131.49389945674525</v>
      </c>
      <c r="AP348" s="44">
        <v>747.15553750548406</v>
      </c>
      <c r="AQ348" s="44">
        <v>27.14810431987409</v>
      </c>
      <c r="AR348" s="44">
        <v>46.143467089178401</v>
      </c>
      <c r="AS348" s="44">
        <v>114.37753905085373</v>
      </c>
      <c r="AT348" s="44">
        <v>54.75307679122232</v>
      </c>
      <c r="AU348" s="44">
        <v>16.524793712333285</v>
      </c>
      <c r="AV348" s="44">
        <v>82.024430514044738</v>
      </c>
      <c r="AW348" s="44">
        <v>142.212626282961</v>
      </c>
      <c r="AX348" s="44">
        <v>750.55858820399044</v>
      </c>
      <c r="AY348" s="44">
        <v>32.647508902289935</v>
      </c>
      <c r="AZ348" s="44">
        <v>-1.7519088035961916</v>
      </c>
      <c r="BA348" s="44">
        <v>-5.4219379952731739</v>
      </c>
      <c r="BB348" s="44">
        <v>5.9381475351849566E-2</v>
      </c>
      <c r="BC348" s="44">
        <v>-1.4399017255736113</v>
      </c>
      <c r="BD348" s="44">
        <v>-6.0633280934201732</v>
      </c>
      <c r="BE348" s="44">
        <v>-4.1884816753926524</v>
      </c>
      <c r="BF348" s="44">
        <v>0.62307699750092649</v>
      </c>
      <c r="BG348" s="44">
        <v>2.6987170033918151</v>
      </c>
      <c r="BH348" s="44">
        <v>19.537119986864383</v>
      </c>
      <c r="BI348" s="44">
        <v>49.783499525234262</v>
      </c>
      <c r="BJ348" s="44">
        <v>31.025319125434294</v>
      </c>
      <c r="BK348" s="44">
        <v>3.6165116093371363</v>
      </c>
      <c r="BL348" s="44">
        <v>43.041793595140867</v>
      </c>
      <c r="BM348" s="44">
        <v>19.971089868012861</v>
      </c>
      <c r="BN348" s="44">
        <v>78.930750719320031</v>
      </c>
      <c r="BO348" s="44">
        <v>7.313415685498037</v>
      </c>
      <c r="BP348" s="44">
        <v>23.244805287289026</v>
      </c>
      <c r="BQ348" s="44">
        <v>56.830497564660078</v>
      </c>
      <c r="BR348" s="44">
        <v>35.434966987387085</v>
      </c>
      <c r="BS348" s="44">
        <v>5.9638866759564868</v>
      </c>
      <c r="BT348" s="44">
        <v>49.589898254013946</v>
      </c>
      <c r="BU348" s="44">
        <v>24.985704510461627</v>
      </c>
      <c r="BV348" s="44">
        <v>77.839049575004367</v>
      </c>
      <c r="BW348" s="44">
        <v>12.511986228538351</v>
      </c>
      <c r="BX348" s="44">
        <v>2.1997092876756583</v>
      </c>
      <c r="BY348" s="44">
        <v>-8.4497216538317113E-2</v>
      </c>
      <c r="BZ348" s="44">
        <v>0.1993016991738481</v>
      </c>
      <c r="CA348" s="44">
        <v>-0.71054477543584837</v>
      </c>
      <c r="CB348" s="44">
        <v>-0.21508382391571568</v>
      </c>
      <c r="CC348" s="44">
        <v>0.32262573587357268</v>
      </c>
      <c r="CD348" s="44">
        <v>2.3729634977843936</v>
      </c>
      <c r="CE348" s="44">
        <v>0.31494417073372505</v>
      </c>
      <c r="CF348" s="44">
        <v>39.668521637175488</v>
      </c>
      <c r="CG348" s="44">
        <v>13.243243936199375</v>
      </c>
      <c r="CH348" s="44">
        <v>3.3172418497470706</v>
      </c>
      <c r="CI348" s="44">
        <v>7.1417235357426367</v>
      </c>
      <c r="CJ348" s="44">
        <v>7.0697414659813127</v>
      </c>
      <c r="CK348" s="44">
        <v>1.054181848855914</v>
      </c>
      <c r="CL348" s="44">
        <v>5.9543878751791572</v>
      </c>
      <c r="CM348" s="44">
        <v>1.8880011254700224</v>
      </c>
      <c r="CN348" s="44">
        <v>-2.1981891591162337</v>
      </c>
      <c r="CO348" s="44">
        <v>-0.56584741417864304</v>
      </c>
      <c r="CP348" s="44">
        <v>-0.10149178177333924</v>
      </c>
      <c r="CQ348" s="44">
        <v>-0.69812343307755087</v>
      </c>
      <c r="CR348" s="44">
        <v>-0.74368517292049563</v>
      </c>
      <c r="CS348" s="44">
        <v>-0.13815495307218778</v>
      </c>
      <c r="CT348" s="44">
        <v>-8.4632156536242092E-2</v>
      </c>
      <c r="CU348" s="44">
        <v>0.13374575244222572</v>
      </c>
      <c r="CV348" s="44">
        <v>0</v>
      </c>
      <c r="CW348" s="44">
        <v>0</v>
      </c>
      <c r="CX348" s="44">
        <v>0</v>
      </c>
      <c r="CY348" s="44">
        <v>0</v>
      </c>
      <c r="CZ348" s="44">
        <v>0</v>
      </c>
      <c r="DA348" s="44">
        <v>0</v>
      </c>
      <c r="DB348" s="44">
        <v>0</v>
      </c>
      <c r="DC348" s="44">
        <v>0</v>
      </c>
      <c r="DD348" s="45">
        <v>536</v>
      </c>
      <c r="DE348" s="45">
        <v>3211</v>
      </c>
      <c r="DF348" s="44">
        <v>93.501805054151617</v>
      </c>
      <c r="DG348" s="44">
        <v>37.339606501283143</v>
      </c>
      <c r="DH348" s="45">
        <v>2919</v>
      </c>
      <c r="DI348" s="45">
        <v>15840</v>
      </c>
      <c r="DJ348" s="44">
        <v>200.61791967044283</v>
      </c>
      <c r="DK348" s="44">
        <v>64.128069630090152</v>
      </c>
    </row>
    <row r="349" spans="1:115" x14ac:dyDescent="0.2">
      <c r="A349" s="42">
        <v>2021</v>
      </c>
      <c r="B349" s="42" t="s">
        <v>166</v>
      </c>
      <c r="C349" s="42" t="s">
        <v>175</v>
      </c>
      <c r="D349" s="43">
        <v>97.12390086935207</v>
      </c>
      <c r="E349" s="43">
        <v>93.343254536088367</v>
      </c>
      <c r="F349" s="43">
        <v>101.86140843549639</v>
      </c>
      <c r="G349" s="43">
        <v>99.616447688219168</v>
      </c>
      <c r="H349" s="43">
        <v>89.722575272822894</v>
      </c>
      <c r="I349" s="43">
        <v>90.072057646116903</v>
      </c>
      <c r="J349" s="43">
        <v>95.477198965407723</v>
      </c>
      <c r="K349" s="43">
        <v>101.55329405463308</v>
      </c>
      <c r="L349" s="43">
        <v>103.23155435429516</v>
      </c>
      <c r="M349" s="43">
        <v>97.219349744842802</v>
      </c>
      <c r="N349" s="43">
        <v>114.33742560276204</v>
      </c>
      <c r="O349" s="43">
        <v>102.10604839715434</v>
      </c>
      <c r="P349" s="43">
        <v>105.68874143579301</v>
      </c>
      <c r="Q349" s="43">
        <v>87.836804192805744</v>
      </c>
      <c r="R349" s="43">
        <v>91.894628925501721</v>
      </c>
      <c r="S349" s="43">
        <v>128.31480469552298</v>
      </c>
      <c r="T349" s="43">
        <v>111.21824158513016</v>
      </c>
      <c r="U349" s="43">
        <v>104.73957604235082</v>
      </c>
      <c r="V349" s="43">
        <v>123.74875113932082</v>
      </c>
      <c r="W349" s="43">
        <v>110.34062939603677</v>
      </c>
      <c r="X349" s="43">
        <v>114.38929040283566</v>
      </c>
      <c r="Y349" s="43">
        <v>94.683039048395955</v>
      </c>
      <c r="Z349" s="43">
        <v>92.83977135140367</v>
      </c>
      <c r="AA349" s="43">
        <v>140.54049105789056</v>
      </c>
      <c r="AB349" s="44">
        <v>3.0577927580464959</v>
      </c>
      <c r="AC349" s="44">
        <v>3.2674772036474176</v>
      </c>
      <c r="AD349" s="44">
        <v>4.6394226332915123</v>
      </c>
      <c r="AE349" s="44">
        <v>-2.1496831935760463</v>
      </c>
      <c r="AF349" s="44">
        <v>-0.75625363583478045</v>
      </c>
      <c r="AG349" s="44">
        <v>9.011627906976738</v>
      </c>
      <c r="AH349" s="44">
        <v>25.890681212442622</v>
      </c>
      <c r="AI349" s="44">
        <v>3.795620437956182</v>
      </c>
      <c r="AJ349" s="44">
        <v>20.027764274630002</v>
      </c>
      <c r="AK349" s="44">
        <v>55.844026787863335</v>
      </c>
      <c r="AL349" s="44">
        <v>41.877870437829998</v>
      </c>
      <c r="AM349" s="44">
        <v>-1.0609759686888709</v>
      </c>
      <c r="AN349" s="44">
        <v>25.371289959128028</v>
      </c>
      <c r="AO349" s="44">
        <v>47.278762793845353</v>
      </c>
      <c r="AP349" s="44">
        <v>97.051665615660454</v>
      </c>
      <c r="AQ349" s="44">
        <v>38.776036882922682</v>
      </c>
      <c r="AR349" s="44">
        <v>26.079663463700076</v>
      </c>
      <c r="AS349" s="44">
        <v>62.254145252553684</v>
      </c>
      <c r="AT349" s="44">
        <v>46.669686324481184</v>
      </c>
      <c r="AU349" s="44">
        <v>4.707189150155533</v>
      </c>
      <c r="AV349" s="44">
        <v>33.058621543159063</v>
      </c>
      <c r="AW349" s="44">
        <v>54.514812372687295</v>
      </c>
      <c r="AX349" s="44">
        <v>100.52136196457803</v>
      </c>
      <c r="AY349" s="44">
        <v>44.915732669315879</v>
      </c>
      <c r="AZ349" s="44">
        <v>-0.98100278829257315</v>
      </c>
      <c r="BA349" s="44">
        <v>-4.0780350217416661</v>
      </c>
      <c r="BB349" s="44">
        <v>0.79731986317572723</v>
      </c>
      <c r="BC349" s="44">
        <v>-1.5567806561136543</v>
      </c>
      <c r="BD349" s="44">
        <v>-5.2047058823529451</v>
      </c>
      <c r="BE349" s="44">
        <v>-2.1739130434782594</v>
      </c>
      <c r="BF349" s="44">
        <v>4.2245250720594152</v>
      </c>
      <c r="BG349" s="44">
        <v>2.8830818304502293</v>
      </c>
      <c r="BH349" s="44">
        <v>19.62123080360756</v>
      </c>
      <c r="BI349" s="44">
        <v>50.772229494489586</v>
      </c>
      <c r="BJ349" s="44">
        <v>32.881719835636389</v>
      </c>
      <c r="BK349" s="44">
        <v>2.8182524084995553</v>
      </c>
      <c r="BL349" s="44">
        <v>39.648702592913885</v>
      </c>
      <c r="BM349" s="44">
        <v>23.542674058949189</v>
      </c>
      <c r="BN349" s="44">
        <v>82.417277705470156</v>
      </c>
      <c r="BO349" s="44">
        <v>12.471531839078498</v>
      </c>
      <c r="BP349" s="44">
        <v>23.731340238562805</v>
      </c>
      <c r="BQ349" s="44">
        <v>57.725761179957537</v>
      </c>
      <c r="BR349" s="44">
        <v>37.379858517448248</v>
      </c>
      <c r="BS349" s="44">
        <v>5.7502008522680503</v>
      </c>
      <c r="BT349" s="44">
        <v>46.408187276729088</v>
      </c>
      <c r="BU349" s="44">
        <v>28.874424021476241</v>
      </c>
      <c r="BV349" s="44">
        <v>82.153737100214556</v>
      </c>
      <c r="BW349" s="44">
        <v>17.888834690322852</v>
      </c>
      <c r="BX349" s="44">
        <v>2.0737129019385532</v>
      </c>
      <c r="BY349" s="44">
        <v>0.31514030818649208</v>
      </c>
      <c r="BZ349" s="44">
        <v>0.19215872450395863</v>
      </c>
      <c r="CA349" s="44">
        <v>-1.0808928253347641</v>
      </c>
      <c r="CB349" s="44">
        <v>-0.107608885722216</v>
      </c>
      <c r="CC349" s="44">
        <v>0.24596316736506679</v>
      </c>
      <c r="CD349" s="44">
        <v>2.5089524129400171</v>
      </c>
      <c r="CE349" s="44">
        <v>-1.5294873150348E-15</v>
      </c>
      <c r="CF349" s="44">
        <v>19.203410798699611</v>
      </c>
      <c r="CG349" s="44">
        <v>7.7545529990062541</v>
      </c>
      <c r="CH349" s="44">
        <v>2.8442623819365567</v>
      </c>
      <c r="CI349" s="44">
        <v>-0.58837130715979979</v>
      </c>
      <c r="CJ349" s="44">
        <v>3.0271509581306035</v>
      </c>
      <c r="CK349" s="44">
        <v>0.52575788800162004</v>
      </c>
      <c r="CL349" s="44">
        <v>3.2759809945443412</v>
      </c>
      <c r="CM349" s="44">
        <v>2.3640768842400375</v>
      </c>
      <c r="CN349" s="44">
        <v>-1.5002182533170796</v>
      </c>
      <c r="CO349" s="44">
        <v>-0.41828808841474346</v>
      </c>
      <c r="CP349" s="44">
        <v>-6.1761711311654047E-2</v>
      </c>
      <c r="CQ349" s="44">
        <v>-0.75961240244934658</v>
      </c>
      <c r="CR349" s="44">
        <v>-0.64162184653588694</v>
      </c>
      <c r="CS349" s="44">
        <v>-7.650106631774084E-2</v>
      </c>
      <c r="CT349" s="44">
        <v>0.34528303856851145</v>
      </c>
      <c r="CU349" s="44">
        <v>0.11228382314378052</v>
      </c>
      <c r="CV349" s="44">
        <v>0</v>
      </c>
      <c r="CW349" s="44">
        <v>0</v>
      </c>
      <c r="CX349" s="44">
        <v>0</v>
      </c>
      <c r="CY349" s="44">
        <v>0</v>
      </c>
      <c r="CZ349" s="44">
        <v>0</v>
      </c>
      <c r="DA349" s="44">
        <v>0</v>
      </c>
      <c r="DB349" s="44">
        <v>0</v>
      </c>
      <c r="DC349" s="44">
        <v>0</v>
      </c>
      <c r="DD349" s="45">
        <v>638</v>
      </c>
      <c r="DE349" s="45">
        <v>3849</v>
      </c>
      <c r="DF349" s="44">
        <v>30.204081632653068</v>
      </c>
      <c r="DG349" s="44">
        <v>36.103253182461103</v>
      </c>
      <c r="DH349" s="45">
        <v>3295</v>
      </c>
      <c r="DI349" s="45">
        <v>19135</v>
      </c>
      <c r="DJ349" s="44">
        <v>50.319343065693431</v>
      </c>
      <c r="DK349" s="44">
        <v>61.572236764333368</v>
      </c>
    </row>
    <row r="350" spans="1:115" x14ac:dyDescent="0.2">
      <c r="A350" s="42">
        <v>2021</v>
      </c>
      <c r="B350" s="42" t="s">
        <v>167</v>
      </c>
      <c r="C350" s="42" t="s">
        <v>175</v>
      </c>
      <c r="D350" s="43">
        <v>97.553675541343338</v>
      </c>
      <c r="E350" s="43">
        <v>94.098792284356918</v>
      </c>
      <c r="F350" s="43">
        <v>102.35552803786948</v>
      </c>
      <c r="G350" s="43">
        <v>99.503617313430723</v>
      </c>
      <c r="H350" s="43">
        <v>89.564798176797993</v>
      </c>
      <c r="I350" s="43">
        <v>90.072057646116903</v>
      </c>
      <c r="J350" s="43">
        <v>96.405742889783369</v>
      </c>
      <c r="K350" s="43">
        <v>104.12426352437065</v>
      </c>
      <c r="L350" s="43">
        <v>113.52505014436287</v>
      </c>
      <c r="M350" s="43">
        <v>113.29139773558592</v>
      </c>
      <c r="N350" s="43">
        <v>123.36330587191937</v>
      </c>
      <c r="O350" s="43">
        <v>115.37365462613359</v>
      </c>
      <c r="P350" s="43">
        <v>111.78907741103249</v>
      </c>
      <c r="Q350" s="43">
        <v>103.92735372543562</v>
      </c>
      <c r="R350" s="43">
        <v>96.837980973891362</v>
      </c>
      <c r="S350" s="43">
        <v>111.98263251678912</v>
      </c>
      <c r="T350" s="43">
        <v>122.53950507894477</v>
      </c>
      <c r="U350" s="43">
        <v>122.63500803626965</v>
      </c>
      <c r="V350" s="43">
        <v>134.02772397025024</v>
      </c>
      <c r="W350" s="43">
        <v>124.65326872125719</v>
      </c>
      <c r="X350" s="43">
        <v>121.55020882774157</v>
      </c>
      <c r="Y350" s="43">
        <v>112.0959775078161</v>
      </c>
      <c r="Z350" s="43">
        <v>98.040010588679976</v>
      </c>
      <c r="AA350" s="43">
        <v>122.93598615466755</v>
      </c>
      <c r="AB350" s="44">
        <v>3.7044892046364408</v>
      </c>
      <c r="AC350" s="44">
        <v>5.4657428791377693</v>
      </c>
      <c r="AD350" s="44">
        <v>4.0560781804698021</v>
      </c>
      <c r="AE350" s="44">
        <v>-1.9118171706784648</v>
      </c>
      <c r="AF350" s="44">
        <v>-1.6175621028307385</v>
      </c>
      <c r="AG350" s="44">
        <v>7.7586206896551602</v>
      </c>
      <c r="AH350" s="44">
        <v>28.388911681136729</v>
      </c>
      <c r="AI350" s="44">
        <v>6.268221574344035</v>
      </c>
      <c r="AJ350" s="44">
        <v>21.424585362566084</v>
      </c>
      <c r="AK350" s="44">
        <v>51.129570044185172</v>
      </c>
      <c r="AL350" s="44">
        <v>26.901165265714265</v>
      </c>
      <c r="AM350" s="44">
        <v>9.4910258657364022</v>
      </c>
      <c r="AN350" s="44">
        <v>13.629213066536972</v>
      </c>
      <c r="AO350" s="44">
        <v>50.696478342864324</v>
      </c>
      <c r="AP350" s="44">
        <v>84.934175194286851</v>
      </c>
      <c r="AQ350" s="44">
        <v>11.448445703679377</v>
      </c>
      <c r="AR350" s="44">
        <v>27.607163913505307</v>
      </c>
      <c r="AS350" s="44">
        <v>57.32379099081237</v>
      </c>
      <c r="AT350" s="44">
        <v>31.665783575229312</v>
      </c>
      <c r="AU350" s="44">
        <v>15.98552575274379</v>
      </c>
      <c r="AV350" s="44">
        <v>20.756041457211595</v>
      </c>
      <c r="AW350" s="44">
        <v>57.540988369099246</v>
      </c>
      <c r="AX350" s="44">
        <v>88.614382060549772</v>
      </c>
      <c r="AY350" s="44">
        <v>15.990912208316189</v>
      </c>
      <c r="AZ350" s="44">
        <v>-0.33477405500312862</v>
      </c>
      <c r="BA350" s="44">
        <v>-2.8140293637846536</v>
      </c>
      <c r="BB350" s="44">
        <v>1.253591783973973</v>
      </c>
      <c r="BC350" s="44">
        <v>-1.6068248643723804</v>
      </c>
      <c r="BD350" s="44">
        <v>-4.702168986727095</v>
      </c>
      <c r="BE350" s="44">
        <v>-0.84550345887777212</v>
      </c>
      <c r="BF350" s="44">
        <v>7.2128486117327917</v>
      </c>
      <c r="BG350" s="44">
        <v>3.3707865168539408</v>
      </c>
      <c r="BH350" s="44">
        <v>19.904504427583181</v>
      </c>
      <c r="BI350" s="44">
        <v>50.830801162029182</v>
      </c>
      <c r="BJ350" s="44">
        <v>31.858762034340195</v>
      </c>
      <c r="BK350" s="44">
        <v>3.8084479515958947</v>
      </c>
      <c r="BL350" s="44">
        <v>34.885377507609519</v>
      </c>
      <c r="BM350" s="44">
        <v>27.109906363535675</v>
      </c>
      <c r="BN350" s="44">
        <v>82.864423956942915</v>
      </c>
      <c r="BO350" s="44">
        <v>12.316821814863289</v>
      </c>
      <c r="BP350" s="44">
        <v>24.341477169080996</v>
      </c>
      <c r="BQ350" s="44">
        <v>57.658954326399289</v>
      </c>
      <c r="BR350" s="44">
        <v>36.39261456024898</v>
      </c>
      <c r="BS350" s="44">
        <v>7.2628422619168242</v>
      </c>
      <c r="BT350" s="44">
        <v>41.690576152859514</v>
      </c>
      <c r="BU350" s="44">
        <v>32.676571541627773</v>
      </c>
      <c r="BV350" s="44">
        <v>83.29066325592278</v>
      </c>
      <c r="BW350" s="44">
        <v>17.597492067674668</v>
      </c>
      <c r="BX350" s="44">
        <v>2.6301458688000179</v>
      </c>
      <c r="BY350" s="44">
        <v>0.53109993023045055</v>
      </c>
      <c r="BZ350" s="44">
        <v>0.15681092801665966</v>
      </c>
      <c r="CA350" s="44">
        <v>-0.81589264644097492</v>
      </c>
      <c r="CB350" s="44">
        <v>-0.26939851533428433</v>
      </c>
      <c r="CC350" s="44">
        <v>0.20782171182930653</v>
      </c>
      <c r="CD350" s="44">
        <v>2.7119450543651458</v>
      </c>
      <c r="CE350" s="44">
        <v>0.10775940613371426</v>
      </c>
      <c r="CF350" s="44">
        <v>20.468942947013076</v>
      </c>
      <c r="CG350" s="44">
        <v>7.9003603484264415</v>
      </c>
      <c r="CH350" s="44">
        <v>1.7055544860520546</v>
      </c>
      <c r="CI350" s="44">
        <v>4.9721843909080823</v>
      </c>
      <c r="CJ350" s="44">
        <v>1.8281833869415705</v>
      </c>
      <c r="CK350" s="44">
        <v>0.5984023082664468</v>
      </c>
      <c r="CL350" s="44">
        <v>2.9265698466336274</v>
      </c>
      <c r="CM350" s="44">
        <v>0.53768817978484984</v>
      </c>
      <c r="CN350" s="44">
        <v>-0.92851169310288495</v>
      </c>
      <c r="CO350" s="44">
        <v>-0.2871224702045192</v>
      </c>
      <c r="CP350" s="44">
        <v>-3.156413687601807E-2</v>
      </c>
      <c r="CQ350" s="44">
        <v>-0.76738797244939683</v>
      </c>
      <c r="CR350" s="44">
        <v>-0.59019618875373192</v>
      </c>
      <c r="CS350" s="44">
        <v>-3.7219579470956381E-2</v>
      </c>
      <c r="CT350" s="44">
        <v>0.67331991623886778</v>
      </c>
      <c r="CU350" s="44">
        <v>0.11165873841286952</v>
      </c>
      <c r="CV350" s="44">
        <v>0</v>
      </c>
      <c r="CW350" s="44">
        <v>0</v>
      </c>
      <c r="CX350" s="44">
        <v>0</v>
      </c>
      <c r="CY350" s="44">
        <v>0</v>
      </c>
      <c r="CZ350" s="44">
        <v>0</v>
      </c>
      <c r="DA350" s="44">
        <v>0</v>
      </c>
      <c r="DB350" s="44">
        <v>0</v>
      </c>
      <c r="DC350" s="44">
        <v>0</v>
      </c>
      <c r="DD350" s="45">
        <v>748</v>
      </c>
      <c r="DE350" s="45">
        <v>4597</v>
      </c>
      <c r="DF350" s="44">
        <v>30.313588850174213</v>
      </c>
      <c r="DG350" s="44">
        <v>35.12639623750735</v>
      </c>
      <c r="DH350" s="45">
        <v>3904</v>
      </c>
      <c r="DI350" s="45">
        <v>23039</v>
      </c>
      <c r="DJ350" s="44">
        <v>25.854287556415212</v>
      </c>
      <c r="DK350" s="44">
        <v>54.158581465373025</v>
      </c>
    </row>
    <row r="351" spans="1:115" x14ac:dyDescent="0.2">
      <c r="A351" s="42">
        <v>2021</v>
      </c>
      <c r="B351" s="42" t="s">
        <v>168</v>
      </c>
      <c r="C351" s="42" t="s">
        <v>175</v>
      </c>
      <c r="D351" s="43">
        <v>98.07484079679881</v>
      </c>
      <c r="E351" s="43">
        <v>95.19775628183848</v>
      </c>
      <c r="F351" s="43">
        <v>103.78847488475141</v>
      </c>
      <c r="G351" s="43">
        <v>98.909661189544394</v>
      </c>
      <c r="H351" s="43">
        <v>88.986282158040055</v>
      </c>
      <c r="I351" s="43">
        <v>93.674939951961576</v>
      </c>
      <c r="J351" s="43">
        <v>98.786511908910839</v>
      </c>
      <c r="K351" s="43">
        <v>106.12390644527763</v>
      </c>
      <c r="L351" s="43">
        <v>113.79491840146139</v>
      </c>
      <c r="M351" s="43">
        <v>119.99003461563204</v>
      </c>
      <c r="N351" s="43">
        <v>125.34670953308206</v>
      </c>
      <c r="O351" s="43">
        <v>113.70335161799927</v>
      </c>
      <c r="P351" s="43">
        <v>116.0188181975216</v>
      </c>
      <c r="Q351" s="43">
        <v>104.02344393885666</v>
      </c>
      <c r="R351" s="43">
        <v>94.943967305689881</v>
      </c>
      <c r="S351" s="43">
        <v>98.617214163748841</v>
      </c>
      <c r="T351" s="43">
        <v>123.37989682804806</v>
      </c>
      <c r="U351" s="43">
        <v>130.67637866000572</v>
      </c>
      <c r="V351" s="43">
        <v>136.90887889451784</v>
      </c>
      <c r="W351" s="43">
        <v>123.28237762600061</v>
      </c>
      <c r="X351" s="43">
        <v>126.88447934070226</v>
      </c>
      <c r="Y351" s="43">
        <v>112.68699613582294</v>
      </c>
      <c r="Z351" s="43">
        <v>96.378319007730454</v>
      </c>
      <c r="AA351" s="43">
        <v>108.60573175769659</v>
      </c>
      <c r="AB351" s="44">
        <v>4.9667625403216453</v>
      </c>
      <c r="AC351" s="44">
        <v>7.6923076923076872</v>
      </c>
      <c r="AD351" s="44">
        <v>4.9120480940700206</v>
      </c>
      <c r="AE351" s="44">
        <v>-1.8339707156288743</v>
      </c>
      <c r="AF351" s="44">
        <v>-0.58754406580493468</v>
      </c>
      <c r="AG351" s="44">
        <v>16.417910447761198</v>
      </c>
      <c r="AH351" s="44">
        <v>33.056724557378622</v>
      </c>
      <c r="AI351" s="44">
        <v>7.0605187319884744</v>
      </c>
      <c r="AJ351" s="44">
        <v>36.467339464190118</v>
      </c>
      <c r="AK351" s="44">
        <v>65.689653505982434</v>
      </c>
      <c r="AL351" s="44">
        <v>47.380036808074323</v>
      </c>
      <c r="AM351" s="44">
        <v>24.486361123408539</v>
      </c>
      <c r="AN351" s="44">
        <v>38.045623756051626</v>
      </c>
      <c r="AO351" s="44">
        <v>74.546058022845884</v>
      </c>
      <c r="AP351" s="44">
        <v>137.81767201005653</v>
      </c>
      <c r="AQ351" s="44">
        <v>-8.6281189387641284</v>
      </c>
      <c r="AR351" s="44">
        <v>43.644045722491832</v>
      </c>
      <c r="AS351" s="44">
        <v>72.849726094874285</v>
      </c>
      <c r="AT351" s="44">
        <v>53.266402941503245</v>
      </c>
      <c r="AU351" s="44">
        <v>32.387089460293915</v>
      </c>
      <c r="AV351" s="44">
        <v>46.604534454938374</v>
      </c>
      <c r="AW351" s="44">
        <v>81.926489720557782</v>
      </c>
      <c r="AX351" s="44">
        <v>145.79056539416158</v>
      </c>
      <c r="AY351" s="44">
        <v>-5.4838733704521854</v>
      </c>
      <c r="AZ351" s="44">
        <v>0.30398295515499107</v>
      </c>
      <c r="BA351" s="44">
        <v>-1.5953132041460094</v>
      </c>
      <c r="BB351" s="44">
        <v>1.7051708868861759</v>
      </c>
      <c r="BC351" s="44">
        <v>-1.6347204238855828</v>
      </c>
      <c r="BD351" s="44">
        <v>-4.2040119504908375</v>
      </c>
      <c r="BE351" s="44">
        <v>1.1235955056179803</v>
      </c>
      <c r="BF351" s="44">
        <v>10.028608885289758</v>
      </c>
      <c r="BG351" s="44">
        <v>3.8401613051049388</v>
      </c>
      <c r="BH351" s="44">
        <v>21.939794505391475</v>
      </c>
      <c r="BI351" s="44">
        <v>52.862009566285614</v>
      </c>
      <c r="BJ351" s="44">
        <v>33.879140581759692</v>
      </c>
      <c r="BK351" s="44">
        <v>6.1650896886615625</v>
      </c>
      <c r="BL351" s="44">
        <v>35.312767765054588</v>
      </c>
      <c r="BM351" s="44">
        <v>31.946106159405829</v>
      </c>
      <c r="BN351" s="44">
        <v>89.419898695630167</v>
      </c>
      <c r="BO351" s="44">
        <v>9.3900989717478076</v>
      </c>
      <c r="BP351" s="44">
        <v>26.723920519582233</v>
      </c>
      <c r="BQ351" s="44">
        <v>59.76764276557234</v>
      </c>
      <c r="BR351" s="44">
        <v>38.614117345344809</v>
      </c>
      <c r="BS351" s="44">
        <v>10.114867648376858</v>
      </c>
      <c r="BT351" s="44">
        <v>42.361521377767716</v>
      </c>
      <c r="BU351" s="44">
        <v>37.774408023979312</v>
      </c>
      <c r="BV351" s="44">
        <v>90.615304708327102</v>
      </c>
      <c r="BW351" s="44">
        <v>14.304261212733515</v>
      </c>
      <c r="BX351" s="44">
        <v>3.9282490577990159</v>
      </c>
      <c r="BY351" s="44">
        <v>0.7529727693078806</v>
      </c>
      <c r="BZ351" s="44">
        <v>0.21093117220817881</v>
      </c>
      <c r="CA351" s="44">
        <v>-0.88978869775170411</v>
      </c>
      <c r="CB351" s="44">
        <v>-0.13972690564475992</v>
      </c>
      <c r="CC351" s="44">
        <v>0.42694332280343594</v>
      </c>
      <c r="CD351" s="44">
        <v>3.3650896442779965</v>
      </c>
      <c r="CE351" s="44">
        <v>0.20182775259798871</v>
      </c>
      <c r="CF351" s="44">
        <v>35.491865237849169</v>
      </c>
      <c r="CG351" s="44">
        <v>10.90904823167714</v>
      </c>
      <c r="CH351" s="44">
        <v>3.3524135621882563</v>
      </c>
      <c r="CI351" s="44">
        <v>12.505093377466444</v>
      </c>
      <c r="CJ351" s="44">
        <v>4.6274140140173179</v>
      </c>
      <c r="CK351" s="44">
        <v>0.85928934334351237</v>
      </c>
      <c r="CL351" s="44">
        <v>4.1956743989630594</v>
      </c>
      <c r="CM351" s="44">
        <v>-0.95706768980655532</v>
      </c>
      <c r="CN351" s="44">
        <v>-0.33488552936548382</v>
      </c>
      <c r="CO351" s="44">
        <v>-0.16178838941592527</v>
      </c>
      <c r="CP351" s="44">
        <v>-2.3464842605767007E-3</v>
      </c>
      <c r="CQ351" s="44">
        <v>-0.76241609521003084</v>
      </c>
      <c r="CR351" s="44">
        <v>-0.53586559037760184</v>
      </c>
      <c r="CS351" s="44">
        <v>1.4963088038466356E-2</v>
      </c>
      <c r="CT351" s="44">
        <v>0.99005765854523531</v>
      </c>
      <c r="CU351" s="44">
        <v>0.12251028331494924</v>
      </c>
      <c r="CV351" s="44">
        <v>0</v>
      </c>
      <c r="CW351" s="44">
        <v>0</v>
      </c>
      <c r="CX351" s="44">
        <v>0</v>
      </c>
      <c r="CY351" s="44">
        <v>0</v>
      </c>
      <c r="CZ351" s="44">
        <v>0</v>
      </c>
      <c r="DA351" s="44">
        <v>0</v>
      </c>
      <c r="DB351" s="44">
        <v>0</v>
      </c>
      <c r="DC351" s="44">
        <v>0</v>
      </c>
      <c r="DD351" s="45">
        <v>675</v>
      </c>
      <c r="DE351" s="45">
        <v>5272</v>
      </c>
      <c r="DF351" s="44">
        <v>65.036674816625919</v>
      </c>
      <c r="DG351" s="44">
        <v>38.336394647074258</v>
      </c>
      <c r="DH351" s="45">
        <v>3776</v>
      </c>
      <c r="DI351" s="45">
        <v>26815</v>
      </c>
      <c r="DJ351" s="44">
        <v>49.841269841269842</v>
      </c>
      <c r="DK351" s="44">
        <v>53.535642713999422</v>
      </c>
    </row>
    <row r="352" spans="1:115" x14ac:dyDescent="0.2">
      <c r="A352" s="42">
        <v>2021</v>
      </c>
      <c r="B352" s="42" t="s">
        <v>169</v>
      </c>
      <c r="C352" s="42" t="s">
        <v>175</v>
      </c>
      <c r="D352" s="43">
        <v>98.930024244793927</v>
      </c>
      <c r="E352" s="43">
        <v>97.395684276801546</v>
      </c>
      <c r="F352" s="43">
        <v>105.01299309946741</v>
      </c>
      <c r="G352" s="43">
        <v>99.450395438530521</v>
      </c>
      <c r="H352" s="43">
        <v>88.460358504623741</v>
      </c>
      <c r="I352" s="43">
        <v>97.037630104083277</v>
      </c>
      <c r="J352" s="43">
        <v>100.00990153424037</v>
      </c>
      <c r="K352" s="43">
        <v>107.26655954293875</v>
      </c>
      <c r="L352" s="43">
        <v>111.11257024930067</v>
      </c>
      <c r="M352" s="43">
        <v>119.58719050013362</v>
      </c>
      <c r="N352" s="43">
        <v>128.96049045724735</v>
      </c>
      <c r="O352" s="43">
        <v>105.57473637304764</v>
      </c>
      <c r="P352" s="43">
        <v>113.25583884743619</v>
      </c>
      <c r="Q352" s="43">
        <v>116.49972326758997</v>
      </c>
      <c r="R352" s="43">
        <v>102.26375200393902</v>
      </c>
      <c r="S352" s="43">
        <v>107.02711626465242</v>
      </c>
      <c r="T352" s="43">
        <v>121.65768754935857</v>
      </c>
      <c r="U352" s="43">
        <v>131.50214799031124</v>
      </c>
      <c r="V352" s="43">
        <v>142.23631439657188</v>
      </c>
      <c r="W352" s="43">
        <v>115.96932047337916</v>
      </c>
      <c r="X352" s="43">
        <v>124.70265571655976</v>
      </c>
      <c r="Y352" s="43">
        <v>126.08807640359612</v>
      </c>
      <c r="Z352" s="43">
        <v>104.13372718776637</v>
      </c>
      <c r="AA352" s="43">
        <v>118.55345668155799</v>
      </c>
      <c r="AB352" s="44">
        <v>5.3265019734767494</v>
      </c>
      <c r="AC352" s="44">
        <v>9.8373353989155596</v>
      </c>
      <c r="AD352" s="44">
        <v>6.7001980844845876</v>
      </c>
      <c r="AE352" s="44">
        <v>-1.4139495620977049</v>
      </c>
      <c r="AF352" s="44">
        <v>-0.11876484560570111</v>
      </c>
      <c r="AG352" s="44">
        <v>18.475073313782996</v>
      </c>
      <c r="AH352" s="44">
        <v>28.584361208270149</v>
      </c>
      <c r="AI352" s="44">
        <v>7.5931232091690504</v>
      </c>
      <c r="AJ352" s="44">
        <v>12.559935749620932</v>
      </c>
      <c r="AK352" s="44">
        <v>39.11540834235592</v>
      </c>
      <c r="AL352" s="44">
        <v>30.111130917347495</v>
      </c>
      <c r="AM352" s="44">
        <v>0.20473917538033071</v>
      </c>
      <c r="AN352" s="44">
        <v>6.652647876446216</v>
      </c>
      <c r="AO352" s="44">
        <v>39.048561486244402</v>
      </c>
      <c r="AP352" s="44">
        <v>32.772052418199806</v>
      </c>
      <c r="AQ352" s="44">
        <v>4.8554507481052056</v>
      </c>
      <c r="AR352" s="44">
        <v>19.537412090552198</v>
      </c>
      <c r="AS352" s="44">
        <v>45.765833487594797</v>
      </c>
      <c r="AT352" s="44">
        <v>36.262194526317273</v>
      </c>
      <c r="AU352" s="44">
        <v>7.8251734853348465</v>
      </c>
      <c r="AV352" s="44">
        <v>14.030601872545878</v>
      </c>
      <c r="AW352" s="44">
        <v>43.829942713214521</v>
      </c>
      <c r="AX352" s="44">
        <v>37.085649849722692</v>
      </c>
      <c r="AY352" s="44">
        <v>8.8142319487800371</v>
      </c>
      <c r="AZ352" s="44">
        <v>0.84659291271969028</v>
      </c>
      <c r="BA352" s="44">
        <v>-0.40368157597288068</v>
      </c>
      <c r="BB352" s="44">
        <v>2.2514648197224263</v>
      </c>
      <c r="BC352" s="44">
        <v>-1.6105478173264243</v>
      </c>
      <c r="BD352" s="44">
        <v>-3.7669927582264062</v>
      </c>
      <c r="BE352" s="44">
        <v>2.9286150091519358</v>
      </c>
      <c r="BF352" s="44">
        <v>11.929562198556853</v>
      </c>
      <c r="BG352" s="44">
        <v>4.2658649549037087</v>
      </c>
      <c r="BH352" s="44">
        <v>20.74858267468198</v>
      </c>
      <c r="BI352" s="44">
        <v>50.942817353913213</v>
      </c>
      <c r="BJ352" s="44">
        <v>33.382836821007601</v>
      </c>
      <c r="BK352" s="44">
        <v>5.4725604150632101</v>
      </c>
      <c r="BL352" s="44">
        <v>31.130102475643383</v>
      </c>
      <c r="BM352" s="44">
        <v>32.836474168887399</v>
      </c>
      <c r="BN352" s="44">
        <v>78.821762741687394</v>
      </c>
      <c r="BO352" s="44">
        <v>8.8607952096348761</v>
      </c>
      <c r="BP352" s="44">
        <v>25.807011572177462</v>
      </c>
      <c r="BQ352" s="44">
        <v>57.777891810115634</v>
      </c>
      <c r="BR352" s="44">
        <v>38.300528836024903</v>
      </c>
      <c r="BS352" s="44">
        <v>9.8494673172081271</v>
      </c>
      <c r="BT352" s="44">
        <v>38.192944420076167</v>
      </c>
      <c r="BU352" s="44">
        <v>38.548169318875395</v>
      </c>
      <c r="BV352" s="44">
        <v>80.7108653422369</v>
      </c>
      <c r="BW352" s="44">
        <v>13.650057513960579</v>
      </c>
      <c r="BX352" s="44">
        <v>4.4054088967297567</v>
      </c>
      <c r="BY352" s="44">
        <v>0.82120517023544837</v>
      </c>
      <c r="BZ352" s="44">
        <v>0.3310175214499651</v>
      </c>
      <c r="CA352" s="44">
        <v>-0.69724967284141681</v>
      </c>
      <c r="CB352" s="44">
        <v>-7.7472185871266155E-2</v>
      </c>
      <c r="CC352" s="44">
        <v>0.48807477098899094</v>
      </c>
      <c r="CD352" s="44">
        <v>3.3461528280898625</v>
      </c>
      <c r="CE352" s="44">
        <v>0.19368046467817249</v>
      </c>
      <c r="CF352" s="44">
        <v>11.947823886861336</v>
      </c>
      <c r="CG352" s="44">
        <v>6.6927855767893929</v>
      </c>
      <c r="CH352" s="44">
        <v>1.9821559022263633</v>
      </c>
      <c r="CI352" s="44">
        <v>0.11033673701996634</v>
      </c>
      <c r="CJ352" s="44">
        <v>0.96193776586464097</v>
      </c>
      <c r="CK352" s="44">
        <v>0.53233161820586039</v>
      </c>
      <c r="CL352" s="44">
        <v>1.5911099590923812</v>
      </c>
      <c r="CM352" s="44">
        <v>7.7166327662728226E-2</v>
      </c>
      <c r="CN352" s="44">
        <v>0.14639582411545676</v>
      </c>
      <c r="CO352" s="44">
        <v>-8.2558026200584805E-2</v>
      </c>
      <c r="CP352" s="44">
        <v>3.2704804869545724E-2</v>
      </c>
      <c r="CQ352" s="44">
        <v>-0.75824126588773166</v>
      </c>
      <c r="CR352" s="44">
        <v>-0.48617504318123594</v>
      </c>
      <c r="CS352" s="44">
        <v>6.7547475982299807E-2</v>
      </c>
      <c r="CT352" s="44">
        <v>1.2430264433079945</v>
      </c>
      <c r="CU352" s="44">
        <v>0.13009143522516914</v>
      </c>
      <c r="CV352" s="44">
        <v>0</v>
      </c>
      <c r="CW352" s="44">
        <v>0</v>
      </c>
      <c r="CX352" s="44">
        <v>0</v>
      </c>
      <c r="CY352" s="44">
        <v>0</v>
      </c>
      <c r="CZ352" s="44">
        <v>0</v>
      </c>
      <c r="DA352" s="44">
        <v>0</v>
      </c>
      <c r="DB352" s="44">
        <v>0</v>
      </c>
      <c r="DC352" s="44">
        <v>0</v>
      </c>
      <c r="DD352" s="45">
        <v>792</v>
      </c>
      <c r="DE352" s="45">
        <v>6064</v>
      </c>
      <c r="DF352" s="44">
        <v>30.477759472817123</v>
      </c>
      <c r="DG352" s="44">
        <v>37.256677229515624</v>
      </c>
      <c r="DH352" s="45">
        <v>3792</v>
      </c>
      <c r="DI352" s="45">
        <v>30607</v>
      </c>
      <c r="DJ352" s="44">
        <v>25.729442970822291</v>
      </c>
      <c r="DK352" s="44">
        <v>49.440945266344414</v>
      </c>
    </row>
    <row r="353" spans="1:115" x14ac:dyDescent="0.2">
      <c r="A353" s="42">
        <v>2021</v>
      </c>
      <c r="B353" s="42" t="s">
        <v>170</v>
      </c>
      <c r="C353" s="42" t="s">
        <v>175</v>
      </c>
      <c r="D353" s="43">
        <v>101.92432294940656</v>
      </c>
      <c r="E353" s="43">
        <v>99.112815522866455</v>
      </c>
      <c r="F353" s="43">
        <v>106.85650841590362</v>
      </c>
      <c r="G353" s="43">
        <v>103.65705243064302</v>
      </c>
      <c r="H353" s="43">
        <v>90.090721830214321</v>
      </c>
      <c r="I353" s="43">
        <v>104.00320256204965</v>
      </c>
      <c r="J353" s="43">
        <v>103.39402607366239</v>
      </c>
      <c r="K353" s="43">
        <v>107.48080699875023</v>
      </c>
      <c r="L353" s="43">
        <v>123.57822066645836</v>
      </c>
      <c r="M353" s="43">
        <v>129.09341558541144</v>
      </c>
      <c r="N353" s="43">
        <v>130.23322825286979</v>
      </c>
      <c r="O353" s="43">
        <v>121.61754191569898</v>
      </c>
      <c r="P353" s="43">
        <v>131.39573758401303</v>
      </c>
      <c r="Q353" s="43">
        <v>126.73035593181905</v>
      </c>
      <c r="R353" s="43">
        <v>121.32088567281947</v>
      </c>
      <c r="S353" s="43">
        <v>98.90653373794423</v>
      </c>
      <c r="T353" s="43">
        <v>134.98198322143162</v>
      </c>
      <c r="U353" s="43">
        <v>143.5533717270732</v>
      </c>
      <c r="V353" s="43">
        <v>145.01855279408329</v>
      </c>
      <c r="W353" s="43">
        <v>132.8991986467833</v>
      </c>
      <c r="X353" s="43">
        <v>143.78003961846258</v>
      </c>
      <c r="Y353" s="43">
        <v>137.08855137567275</v>
      </c>
      <c r="Z353" s="43">
        <v>118.99107157117459</v>
      </c>
      <c r="AA353" s="43">
        <v>110.04826994821227</v>
      </c>
      <c r="AB353" s="44">
        <v>6.7625718001421475</v>
      </c>
      <c r="AC353" s="44">
        <v>10.490045941807026</v>
      </c>
      <c r="AD353" s="44">
        <v>9.000183283885077</v>
      </c>
      <c r="AE353" s="44">
        <v>2.4318922898916462</v>
      </c>
      <c r="AF353" s="44">
        <v>0.2340550029257038</v>
      </c>
      <c r="AG353" s="44">
        <v>18.956043956043956</v>
      </c>
      <c r="AH353" s="44">
        <v>23.062015503684496</v>
      </c>
      <c r="AI353" s="44">
        <v>6.3604240282685298</v>
      </c>
      <c r="AJ353" s="44">
        <v>16.658417262983761</v>
      </c>
      <c r="AK353" s="44">
        <v>31.216773363488691</v>
      </c>
      <c r="AL353" s="44">
        <v>25.202984654564652</v>
      </c>
      <c r="AM353" s="44">
        <v>8.3785562115740184</v>
      </c>
      <c r="AN353" s="44">
        <v>17.885494926872859</v>
      </c>
      <c r="AO353" s="44">
        <v>48.141725077108234</v>
      </c>
      <c r="AP353" s="44">
        <v>40.566586625970388</v>
      </c>
      <c r="AQ353" s="44">
        <v>-2.1684163732304307</v>
      </c>
      <c r="AR353" s="44">
        <v>23.309119396572253</v>
      </c>
      <c r="AS353" s="44">
        <v>38.571894105688443</v>
      </c>
      <c r="AT353" s="44">
        <v>31.726461352362879</v>
      </c>
      <c r="AU353" s="44">
        <v>15.939149195572998</v>
      </c>
      <c r="AV353" s="44">
        <v>24.409719052782819</v>
      </c>
      <c r="AW353" s="44">
        <v>51.901189620275431</v>
      </c>
      <c r="AX353" s="44">
        <v>39.605045394962012</v>
      </c>
      <c r="AY353" s="44">
        <v>1.9943083394241556</v>
      </c>
      <c r="AZ353" s="44">
        <v>1.4319396931259609</v>
      </c>
      <c r="BA353" s="44">
        <v>0.63540753724802279</v>
      </c>
      <c r="BB353" s="44">
        <v>2.9144411262703063</v>
      </c>
      <c r="BC353" s="44">
        <v>-1.2104757998529947</v>
      </c>
      <c r="BD353" s="44">
        <v>-3.3751647470059098</v>
      </c>
      <c r="BE353" s="44">
        <v>4.5304777594728174</v>
      </c>
      <c r="BF353" s="44">
        <v>13.038781293830493</v>
      </c>
      <c r="BG353" s="44">
        <v>4.4818539571491067</v>
      </c>
      <c r="BH353" s="44">
        <v>20.258020723523096</v>
      </c>
      <c r="BI353" s="44">
        <v>48.225176898932752</v>
      </c>
      <c r="BJ353" s="44">
        <v>32.389455226021013</v>
      </c>
      <c r="BK353" s="44">
        <v>5.7925769968794283</v>
      </c>
      <c r="BL353" s="44">
        <v>29.370768109316714</v>
      </c>
      <c r="BM353" s="44">
        <v>34.573225802818811</v>
      </c>
      <c r="BN353" s="44">
        <v>72.191713182076484</v>
      </c>
      <c r="BO353" s="44">
        <v>7.7178232001975156</v>
      </c>
      <c r="BP353" s="44">
        <v>25.505587414441642</v>
      </c>
      <c r="BQ353" s="44">
        <v>55.083477244591705</v>
      </c>
      <c r="BR353" s="44">
        <v>37.490043776693497</v>
      </c>
      <c r="BS353" s="44">
        <v>10.519044938513922</v>
      </c>
      <c r="BT353" s="44">
        <v>36.338132638419921</v>
      </c>
      <c r="BU353" s="44">
        <v>40.100477737633497</v>
      </c>
      <c r="BV353" s="44">
        <v>73.644017576659479</v>
      </c>
      <c r="BW353" s="44">
        <v>12.419755362293937</v>
      </c>
      <c r="BX353" s="44">
        <v>4.2531592374593803</v>
      </c>
      <c r="BY353" s="44">
        <v>0.88389089789218955</v>
      </c>
      <c r="BZ353" s="44">
        <v>0.42677522115311839</v>
      </c>
      <c r="CA353" s="44">
        <v>-0.4019417660673521</v>
      </c>
      <c r="CB353" s="44">
        <v>-6.8577742077840509E-2</v>
      </c>
      <c r="CC353" s="44">
        <v>0.51814294014369611</v>
      </c>
      <c r="CD353" s="44">
        <v>2.8643906899365277</v>
      </c>
      <c r="CE353" s="44">
        <v>3.0478996479041114E-2</v>
      </c>
      <c r="CF353" s="44">
        <v>15.34552446569004</v>
      </c>
      <c r="CG353" s="44">
        <v>5.7745678289662585</v>
      </c>
      <c r="CH353" s="44">
        <v>1.7717200638273454</v>
      </c>
      <c r="CI353" s="44">
        <v>3.1376470500740758</v>
      </c>
      <c r="CJ353" s="44">
        <v>2.348083235018771</v>
      </c>
      <c r="CK353" s="44">
        <v>0.6276014221293309</v>
      </c>
      <c r="CL353" s="44">
        <v>2.0641433088696619</v>
      </c>
      <c r="CM353" s="44">
        <v>-0.37823844319540528</v>
      </c>
      <c r="CN353" s="44">
        <v>0.55151105698751335</v>
      </c>
      <c r="CO353" s="44">
        <v>1.2778164744973114E-2</v>
      </c>
      <c r="CP353" s="44">
        <v>7.1578222301381125E-2</v>
      </c>
      <c r="CQ353" s="44">
        <v>-0.72309379321547107</v>
      </c>
      <c r="CR353" s="44">
        <v>-0.44498079582489858</v>
      </c>
      <c r="CS353" s="44">
        <v>0.11199685570593004</v>
      </c>
      <c r="CT353" s="44">
        <v>1.4029673233229241</v>
      </c>
      <c r="CU353" s="44">
        <v>0.12026507995267469</v>
      </c>
      <c r="CV353" s="44">
        <v>0</v>
      </c>
      <c r="CW353" s="44">
        <v>0</v>
      </c>
      <c r="CX353" s="44">
        <v>0</v>
      </c>
      <c r="CY353" s="44">
        <v>0</v>
      </c>
      <c r="CZ353" s="44">
        <v>0</v>
      </c>
      <c r="DA353" s="44">
        <v>0</v>
      </c>
      <c r="DB353" s="44">
        <v>0</v>
      </c>
      <c r="DC353" s="44">
        <v>0</v>
      </c>
      <c r="DD353" s="45">
        <v>705</v>
      </c>
      <c r="DE353" s="45">
        <v>6769</v>
      </c>
      <c r="DF353" s="44">
        <v>-3.5567715458276306</v>
      </c>
      <c r="DG353" s="44">
        <v>31.462419887356763</v>
      </c>
      <c r="DH353" s="45">
        <v>3430</v>
      </c>
      <c r="DI353" s="45">
        <v>34037</v>
      </c>
      <c r="DJ353" s="44">
        <v>12.274959083469717</v>
      </c>
      <c r="DK353" s="44">
        <v>44.616757307953783</v>
      </c>
    </row>
    <row r="354" spans="1:115" x14ac:dyDescent="0.2">
      <c r="A354" s="42">
        <v>2021</v>
      </c>
      <c r="B354" s="42" t="s">
        <v>171</v>
      </c>
      <c r="C354" s="42" t="s">
        <v>175</v>
      </c>
      <c r="D354" s="43">
        <v>105.64226348023146</v>
      </c>
      <c r="E354" s="43">
        <v>98.494648274283094</v>
      </c>
      <c r="F354" s="43">
        <v>105.72272852824969</v>
      </c>
      <c r="G354" s="43">
        <v>108.25968017201311</v>
      </c>
      <c r="H354" s="43">
        <v>90.721830214313883</v>
      </c>
      <c r="I354" s="43">
        <v>111.44915932746198</v>
      </c>
      <c r="J354" s="43">
        <v>114.37372792722333</v>
      </c>
      <c r="K354" s="43">
        <v>108.766291733619</v>
      </c>
      <c r="L354" s="43">
        <v>125.06503840479017</v>
      </c>
      <c r="M354" s="43">
        <v>119.1393324030833</v>
      </c>
      <c r="N354" s="43">
        <v>132.05762280655745</v>
      </c>
      <c r="O354" s="43">
        <v>121.28578300427171</v>
      </c>
      <c r="P354" s="43">
        <v>136.15349951423715</v>
      </c>
      <c r="Q354" s="43">
        <v>191.70709941871655</v>
      </c>
      <c r="R354" s="43">
        <v>150.01566906300195</v>
      </c>
      <c r="S354" s="43">
        <v>99.18475169904994</v>
      </c>
      <c r="T354" s="43">
        <v>137.22630307556588</v>
      </c>
      <c r="U354" s="43">
        <v>133.76384723048989</v>
      </c>
      <c r="V354" s="43">
        <v>148.17880126297288</v>
      </c>
      <c r="W354" s="43">
        <v>133.63717854487868</v>
      </c>
      <c r="X354" s="43">
        <v>149.51459451505892</v>
      </c>
      <c r="Y354" s="43">
        <v>207.04645020136451</v>
      </c>
      <c r="Z354" s="43">
        <v>146.19309835219528</v>
      </c>
      <c r="AA354" s="43">
        <v>110.84927148955883</v>
      </c>
      <c r="AB354" s="44">
        <v>8.2388730100631626</v>
      </c>
      <c r="AC354" s="44">
        <v>7.2550486163051708</v>
      </c>
      <c r="AD354" s="44">
        <v>8.2334654680285446</v>
      </c>
      <c r="AE354" s="44">
        <v>6.7801948597346007</v>
      </c>
      <c r="AF354" s="44">
        <v>0.52447552447552059</v>
      </c>
      <c r="AG354" s="44">
        <v>24.731182795698924</v>
      </c>
      <c r="AH354" s="44">
        <v>18.02906448651278</v>
      </c>
      <c r="AI354" s="44">
        <v>7.632508833922258</v>
      </c>
      <c r="AJ354" s="44">
        <v>6.0699844310253326</v>
      </c>
      <c r="AK354" s="44">
        <v>15.193367248060907</v>
      </c>
      <c r="AL354" s="44">
        <v>31.991038588851907</v>
      </c>
      <c r="AM354" s="44">
        <v>-2.1878982768573696</v>
      </c>
      <c r="AN354" s="44">
        <v>3.7794178597071237</v>
      </c>
      <c r="AO354" s="44">
        <v>59.333451682514294</v>
      </c>
      <c r="AP354" s="44">
        <v>20.532206524409304</v>
      </c>
      <c r="AQ354" s="44">
        <v>-8.0526190528899981</v>
      </c>
      <c r="AR354" s="44">
        <v>13.968404158662185</v>
      </c>
      <c r="AS354" s="44">
        <v>22.360652738369801</v>
      </c>
      <c r="AT354" s="44">
        <v>39.803621643197751</v>
      </c>
      <c r="AU354" s="44">
        <v>7.1282222370706361</v>
      </c>
      <c r="AV354" s="44">
        <v>11.376822210796966</v>
      </c>
      <c r="AW354" s="44">
        <v>63.047577891359929</v>
      </c>
      <c r="AX354" s="44">
        <v>23.601693486454977</v>
      </c>
      <c r="AY354" s="44">
        <v>-3.8108700405561247</v>
      </c>
      <c r="AZ354" s="44">
        <v>2.0572358457227047</v>
      </c>
      <c r="BA354" s="44">
        <v>1.2242996872712464</v>
      </c>
      <c r="BB354" s="44">
        <v>3.3886672142168894</v>
      </c>
      <c r="BC354" s="44">
        <v>-0.48964732133552902</v>
      </c>
      <c r="BD354" s="44">
        <v>-3.0260343298377568</v>
      </c>
      <c r="BE354" s="44">
        <v>6.4025909317389162</v>
      </c>
      <c r="BF354" s="44">
        <v>13.553149560452994</v>
      </c>
      <c r="BG354" s="44">
        <v>4.7763757679857299</v>
      </c>
      <c r="BH354" s="44">
        <v>18.587035631391835</v>
      </c>
      <c r="BI354" s="44">
        <v>44.046339179284487</v>
      </c>
      <c r="BJ354" s="44">
        <v>32.347783598199257</v>
      </c>
      <c r="BK354" s="44">
        <v>4.9268135249691536</v>
      </c>
      <c r="BL354" s="44">
        <v>25.91050782765798</v>
      </c>
      <c r="BM354" s="44">
        <v>37.981014716414307</v>
      </c>
      <c r="BN354" s="44">
        <v>61.862350426836123</v>
      </c>
      <c r="BO354" s="44">
        <v>6.1476506895085992</v>
      </c>
      <c r="BP354" s="44">
        <v>24.153673125201514</v>
      </c>
      <c r="BQ354" s="44">
        <v>50.863801273239794</v>
      </c>
      <c r="BR354" s="44">
        <v>37.7355151575306</v>
      </c>
      <c r="BS354" s="44">
        <v>10.15667044467563</v>
      </c>
      <c r="BT354" s="44">
        <v>32.963817364060553</v>
      </c>
      <c r="BU354" s="44">
        <v>43.326341791272171</v>
      </c>
      <c r="BV354" s="44">
        <v>64.005076262448114</v>
      </c>
      <c r="BW354" s="44">
        <v>10.775332879128129</v>
      </c>
      <c r="BX354" s="44">
        <v>6.1991811490096653</v>
      </c>
      <c r="BY354" s="44">
        <v>0.54421387582729341</v>
      </c>
      <c r="BZ354" s="44">
        <v>0.3830506632846627</v>
      </c>
      <c r="CA354" s="44">
        <v>1.5618192737783221</v>
      </c>
      <c r="CB354" s="44">
        <v>7.4549846003771122E-3</v>
      </c>
      <c r="CC354" s="44">
        <v>0.72313350623626427</v>
      </c>
      <c r="CD354" s="44">
        <v>2.9347789376805018</v>
      </c>
      <c r="CE354" s="44">
        <v>4.4729907602244143E-2</v>
      </c>
      <c r="CF354" s="44">
        <v>4.0082953430943773</v>
      </c>
      <c r="CG354" s="44">
        <v>2.4915512612324502</v>
      </c>
      <c r="CH354" s="44">
        <v>1.5904419942887988</v>
      </c>
      <c r="CI354" s="44">
        <v>-2.4343171243325239</v>
      </c>
      <c r="CJ354" s="44">
        <v>0.65703741394525916</v>
      </c>
      <c r="CK354" s="44">
        <v>0.97215056285886658</v>
      </c>
      <c r="CL354" s="44">
        <v>1.4217374262970095</v>
      </c>
      <c r="CM354" s="44">
        <v>-0.6903061911954832</v>
      </c>
      <c r="CN354" s="44">
        <v>1.0765708647405281</v>
      </c>
      <c r="CO354" s="44">
        <v>6.1453039426209062E-2</v>
      </c>
      <c r="CP354" s="44">
        <v>0.10302384801583477</v>
      </c>
      <c r="CQ354" s="44">
        <v>-0.51304752776518481</v>
      </c>
      <c r="CR354" s="44">
        <v>-0.39944475627033854</v>
      </c>
      <c r="CS354" s="44">
        <v>0.16797164109829826</v>
      </c>
      <c r="CT354" s="44">
        <v>1.543267903071819</v>
      </c>
      <c r="CU354" s="44">
        <v>0.11334671716389</v>
      </c>
      <c r="CV354" s="44">
        <v>0</v>
      </c>
      <c r="CW354" s="44">
        <v>0</v>
      </c>
      <c r="CX354" s="44">
        <v>0</v>
      </c>
      <c r="CY354" s="44">
        <v>0</v>
      </c>
      <c r="CZ354" s="44">
        <v>0</v>
      </c>
      <c r="DA354" s="44">
        <v>0</v>
      </c>
      <c r="DB354" s="44">
        <v>0</v>
      </c>
      <c r="DC354" s="44">
        <v>0</v>
      </c>
      <c r="DD354" s="45">
        <v>753</v>
      </c>
      <c r="DE354" s="45">
        <v>7522</v>
      </c>
      <c r="DF354" s="44">
        <v>-1.3106159895150737</v>
      </c>
      <c r="DG354" s="44">
        <v>27.232746955345057</v>
      </c>
      <c r="DH354" s="45">
        <v>3378</v>
      </c>
      <c r="DI354" s="45">
        <v>37415</v>
      </c>
      <c r="DJ354" s="44">
        <v>24.879852125693169</v>
      </c>
      <c r="DK354" s="44">
        <v>42.582218665447201</v>
      </c>
    </row>
    <row r="355" spans="1:115" x14ac:dyDescent="0.2">
      <c r="A355" s="42">
        <v>2021</v>
      </c>
      <c r="B355" s="42" t="s">
        <v>172</v>
      </c>
      <c r="C355" s="42" t="s">
        <v>175</v>
      </c>
      <c r="D355" s="43">
        <v>109.70487086278366</v>
      </c>
      <c r="E355" s="43">
        <v>98.632018773968284</v>
      </c>
      <c r="F355" s="43">
        <v>107.34793282047255</v>
      </c>
      <c r="G355" s="43">
        <v>111.72123091552271</v>
      </c>
      <c r="H355" s="43">
        <v>89.775167638164518</v>
      </c>
      <c r="I355" s="43">
        <v>113.85108086469175</v>
      </c>
      <c r="J355" s="43">
        <v>132.22729522974092</v>
      </c>
      <c r="K355" s="43">
        <v>109.83752901267631</v>
      </c>
      <c r="L355" s="43">
        <v>159.37015412874337</v>
      </c>
      <c r="M355" s="43">
        <v>104.14803336235198</v>
      </c>
      <c r="N355" s="43">
        <v>136.85370708877585</v>
      </c>
      <c r="O355" s="43">
        <v>168.73752296039169</v>
      </c>
      <c r="P355" s="43">
        <v>150.58164278744823</v>
      </c>
      <c r="Q355" s="43">
        <v>252.41325932125056</v>
      </c>
      <c r="R355" s="43">
        <v>317.56396110940784</v>
      </c>
      <c r="S355" s="43">
        <v>122.57273931135728</v>
      </c>
      <c r="T355" s="43">
        <v>173.66319649682856</v>
      </c>
      <c r="U355" s="43">
        <v>118.51878638662274</v>
      </c>
      <c r="V355" s="43">
        <v>154.98863286765229</v>
      </c>
      <c r="W355" s="43">
        <v>185.66942922632307</v>
      </c>
      <c r="X355" s="43">
        <v>163.96936773865622</v>
      </c>
      <c r="Y355" s="43">
        <v>274.69158429580443</v>
      </c>
      <c r="Z355" s="43">
        <v>308.13587612512958</v>
      </c>
      <c r="AA355" s="43">
        <v>137.0175057197539</v>
      </c>
      <c r="AB355" s="44">
        <v>7.1375555171836691</v>
      </c>
      <c r="AC355" s="44">
        <v>7.0044709388971782</v>
      </c>
      <c r="AD355" s="44">
        <v>8.3545681246373071</v>
      </c>
      <c r="AE355" s="44">
        <v>6.5476915580460426</v>
      </c>
      <c r="AF355" s="44">
        <v>-0.5244755244755317</v>
      </c>
      <c r="AG355" s="44">
        <v>19.395465994962201</v>
      </c>
      <c r="AH355" s="44">
        <v>9.0952000578065295</v>
      </c>
      <c r="AI355" s="44">
        <v>11.773255813953497</v>
      </c>
      <c r="AJ355" s="44">
        <v>14.265112804078672</v>
      </c>
      <c r="AK355" s="44">
        <v>-9.1321750563498671</v>
      </c>
      <c r="AL355" s="44">
        <v>22.286444839252017</v>
      </c>
      <c r="AM355" s="44">
        <v>12.747049120363974</v>
      </c>
      <c r="AN355" s="44">
        <v>23.570268739453049</v>
      </c>
      <c r="AO355" s="44">
        <v>52.393743634912163</v>
      </c>
      <c r="AP355" s="44">
        <v>46.510875505477124</v>
      </c>
      <c r="AQ355" s="44">
        <v>-1.0845046889783605</v>
      </c>
      <c r="AR355" s="44">
        <v>20.695767091724136</v>
      </c>
      <c r="AS355" s="44">
        <v>-2.5832725275195867</v>
      </c>
      <c r="AT355" s="44">
        <v>30.428099977361846</v>
      </c>
      <c r="AU355" s="44">
        <v>21.356902453489401</v>
      </c>
      <c r="AV355" s="44">
        <v>29.867113810330935</v>
      </c>
      <c r="AW355" s="44">
        <v>56.414630135728004</v>
      </c>
      <c r="AX355" s="44">
        <v>44.960132707781206</v>
      </c>
      <c r="AY355" s="44">
        <v>3.5278494422589235</v>
      </c>
      <c r="AZ355" s="44">
        <v>2.5038124349030522</v>
      </c>
      <c r="BA355" s="44">
        <v>1.6981247327591209</v>
      </c>
      <c r="BB355" s="44">
        <v>3.8004754163924792</v>
      </c>
      <c r="BC355" s="44">
        <v>0.11088299245478606</v>
      </c>
      <c r="BD355" s="44">
        <v>-2.8204759852511696</v>
      </c>
      <c r="BE355" s="44">
        <v>7.5719791430514549</v>
      </c>
      <c r="BF355" s="44">
        <v>13.044055146844148</v>
      </c>
      <c r="BG355" s="44">
        <v>5.3594137951916476</v>
      </c>
      <c r="BH355" s="44">
        <v>18.05855008220454</v>
      </c>
      <c r="BI355" s="44">
        <v>37.50761553097162</v>
      </c>
      <c r="BJ355" s="44">
        <v>31.293961519972257</v>
      </c>
      <c r="BK355" s="44">
        <v>5.8322154615545463</v>
      </c>
      <c r="BL355" s="44">
        <v>25.649390361119107</v>
      </c>
      <c r="BM355" s="44">
        <v>40.276771995207071</v>
      </c>
      <c r="BN355" s="44">
        <v>57.897369332296613</v>
      </c>
      <c r="BO355" s="44">
        <v>5.405376655202887</v>
      </c>
      <c r="BP355" s="44">
        <v>23.72894578415783</v>
      </c>
      <c r="BQ355" s="44">
        <v>44.156178640371579</v>
      </c>
      <c r="BR355" s="44">
        <v>36.958678956843237</v>
      </c>
      <c r="BS355" s="44">
        <v>11.454573906489674</v>
      </c>
      <c r="BT355" s="44">
        <v>32.614505293908238</v>
      </c>
      <c r="BU355" s="44">
        <v>45.456735681109151</v>
      </c>
      <c r="BV355" s="44">
        <v>59.107688271668771</v>
      </c>
      <c r="BW355" s="44">
        <v>10.019937114364597</v>
      </c>
      <c r="BX355" s="44">
        <v>4.6176557202916468</v>
      </c>
      <c r="BY355" s="44">
        <v>0.50456297857976484</v>
      </c>
      <c r="BZ355" s="44">
        <v>0.34841333463260726</v>
      </c>
      <c r="CA355" s="44">
        <v>1.6078503366714227</v>
      </c>
      <c r="CB355" s="44">
        <v>-0.24872822887734575</v>
      </c>
      <c r="CC355" s="44">
        <v>0.5472021035301643</v>
      </c>
      <c r="CD355" s="44">
        <v>1.531455237801947</v>
      </c>
      <c r="CE355" s="44">
        <v>0.32689995795308641</v>
      </c>
      <c r="CF355" s="44">
        <v>12.469390654946825</v>
      </c>
      <c r="CG355" s="44">
        <v>-1.4073134415961923</v>
      </c>
      <c r="CH355" s="44">
        <v>1.2160342426365482</v>
      </c>
      <c r="CI355" s="44">
        <v>5.0404946423005352</v>
      </c>
      <c r="CJ355" s="44">
        <v>2.4365898973905336</v>
      </c>
      <c r="CK355" s="44">
        <v>1.0005433711187135</v>
      </c>
      <c r="CL355" s="44">
        <v>4.4743993186818445</v>
      </c>
      <c r="CM355" s="44">
        <v>-0.29135737558515784</v>
      </c>
      <c r="CN355" s="44">
        <v>1.3444130723493934</v>
      </c>
      <c r="CO355" s="44">
        <v>0.10029598121809416</v>
      </c>
      <c r="CP355" s="44">
        <v>0.12578056142596336</v>
      </c>
      <c r="CQ355" s="44">
        <v>-0.32712998221832978</v>
      </c>
      <c r="CR355" s="44">
        <v>-0.386232971150412</v>
      </c>
      <c r="CS355" s="44">
        <v>0.19810013681585761</v>
      </c>
      <c r="CT355" s="44">
        <v>1.501532588380982</v>
      </c>
      <c r="CU355" s="44">
        <v>0.13206675787723807</v>
      </c>
      <c r="CV355" s="44">
        <v>0</v>
      </c>
      <c r="CW355" s="44">
        <v>0</v>
      </c>
      <c r="CX355" s="44">
        <v>0</v>
      </c>
      <c r="CY355" s="44">
        <v>0</v>
      </c>
      <c r="CZ355" s="44">
        <v>0</v>
      </c>
      <c r="DA355" s="44">
        <v>0</v>
      </c>
      <c r="DB355" s="44">
        <v>0</v>
      </c>
      <c r="DC355" s="44">
        <v>0</v>
      </c>
      <c r="DD355" s="45">
        <v>660</v>
      </c>
      <c r="DE355" s="45">
        <v>8182</v>
      </c>
      <c r="DF355" s="44">
        <v>-26.339285714285708</v>
      </c>
      <c r="DG355" s="44">
        <v>20.182138660399531</v>
      </c>
      <c r="DH355" s="45">
        <v>3909</v>
      </c>
      <c r="DI355" s="45">
        <v>41324</v>
      </c>
      <c r="DJ355" s="44">
        <v>16.860986547085211</v>
      </c>
      <c r="DK355" s="44">
        <v>39.674170215642526</v>
      </c>
    </row>
    <row r="356" spans="1:115" x14ac:dyDescent="0.2">
      <c r="A356" s="42">
        <v>2022</v>
      </c>
      <c r="B356" s="42" t="s">
        <v>160</v>
      </c>
      <c r="C356" s="42" t="s">
        <v>175</v>
      </c>
      <c r="D356" s="43">
        <v>104.68010472056295</v>
      </c>
      <c r="E356" s="43">
        <v>97.94516627554232</v>
      </c>
      <c r="F356" s="43">
        <v>104.34099044024003</v>
      </c>
      <c r="G356" s="43">
        <v>108.02976167244421</v>
      </c>
      <c r="H356" s="43">
        <v>88.618135600648642</v>
      </c>
      <c r="I356" s="43">
        <v>112.16973578863092</v>
      </c>
      <c r="J356" s="43">
        <v>107.6274822588194</v>
      </c>
      <c r="K356" s="43">
        <v>113.47973576147116</v>
      </c>
      <c r="L356" s="43">
        <v>117.70957224608507</v>
      </c>
      <c r="M356" s="43">
        <v>108.11166858492658</v>
      </c>
      <c r="N356" s="43">
        <v>135.28437041841752</v>
      </c>
      <c r="O356" s="43">
        <v>115.29740988896644</v>
      </c>
      <c r="P356" s="43">
        <v>116.58520040507247</v>
      </c>
      <c r="Q356" s="43">
        <v>234.85079088996409</v>
      </c>
      <c r="R356" s="43">
        <v>101.70433545478687</v>
      </c>
      <c r="S356" s="43">
        <v>134.06196938713865</v>
      </c>
      <c r="T356" s="43">
        <v>133.46353467833003</v>
      </c>
      <c r="U356" s="43">
        <v>124.27808443763462</v>
      </c>
      <c r="V356" s="43">
        <v>154.93374693882515</v>
      </c>
      <c r="W356" s="43">
        <v>132.52763349442151</v>
      </c>
      <c r="X356" s="43">
        <v>130.15426719460208</v>
      </c>
      <c r="Y356" s="43">
        <v>253.57149747127227</v>
      </c>
      <c r="Z356" s="43">
        <v>102.85223190409252</v>
      </c>
      <c r="AA356" s="43">
        <v>151.64611365673096</v>
      </c>
      <c r="AB356" s="44">
        <v>7.6440797737401089</v>
      </c>
      <c r="AC356" s="44">
        <v>6.4179104477611881</v>
      </c>
      <c r="AD356" s="44">
        <v>3.8596020567483791</v>
      </c>
      <c r="AE356" s="44">
        <v>5.2822672669557535</v>
      </c>
      <c r="AF356" s="44">
        <v>0.77751196172248793</v>
      </c>
      <c r="AG356" s="44">
        <v>24.533333333333339</v>
      </c>
      <c r="AH356" s="44">
        <v>15.833096523494339</v>
      </c>
      <c r="AI356" s="44">
        <v>15.228426395939088</v>
      </c>
      <c r="AJ356" s="44">
        <v>23.728660213937424</v>
      </c>
      <c r="AK356" s="44">
        <v>44.110536913534681</v>
      </c>
      <c r="AL356" s="44">
        <v>32.448634343906349</v>
      </c>
      <c r="AM356" s="44">
        <v>10.623244182000914</v>
      </c>
      <c r="AN356" s="44">
        <v>19.700522592204827</v>
      </c>
      <c r="AO356" s="44">
        <v>116.35500416943208</v>
      </c>
      <c r="AP356" s="44">
        <v>64.559266980227136</v>
      </c>
      <c r="AQ356" s="44">
        <v>20.743917089098709</v>
      </c>
      <c r="AR356" s="44">
        <v>34.840299816905329</v>
      </c>
      <c r="AS356" s="44">
        <v>55.334721272836603</v>
      </c>
      <c r="AT356" s="44">
        <v>42.440369497452203</v>
      </c>
      <c r="AU356" s="44">
        <v>23.81434983832753</v>
      </c>
      <c r="AV356" s="44">
        <v>27.898719056455757</v>
      </c>
      <c r="AW356" s="44">
        <v>122.60414676256408</v>
      </c>
      <c r="AX356" s="44">
        <v>69.455535322479321</v>
      </c>
      <c r="AY356" s="44">
        <v>27.119145933798006</v>
      </c>
      <c r="AZ356" s="44">
        <v>7.6440797737401089</v>
      </c>
      <c r="BA356" s="44">
        <v>6.4179104477611881</v>
      </c>
      <c r="BB356" s="44">
        <v>3.8596020567483791</v>
      </c>
      <c r="BC356" s="44">
        <v>5.2822672669557535</v>
      </c>
      <c r="BD356" s="44">
        <v>0.77751196172248793</v>
      </c>
      <c r="BE356" s="44">
        <v>24.533333333333339</v>
      </c>
      <c r="BF356" s="44">
        <v>15.833096523494339</v>
      </c>
      <c r="BG356" s="44">
        <v>15.228426395939088</v>
      </c>
      <c r="BH356" s="44">
        <v>23.728660213937424</v>
      </c>
      <c r="BI356" s="44">
        <v>44.110536913534681</v>
      </c>
      <c r="BJ356" s="44">
        <v>32.448634343906349</v>
      </c>
      <c r="BK356" s="44">
        <v>10.623244182000914</v>
      </c>
      <c r="BL356" s="44">
        <v>19.700522592204827</v>
      </c>
      <c r="BM356" s="44">
        <v>116.35500416943208</v>
      </c>
      <c r="BN356" s="44">
        <v>64.559266980227136</v>
      </c>
      <c r="BO356" s="44">
        <v>20.743917089098709</v>
      </c>
      <c r="BP356" s="44">
        <v>34.840299816905329</v>
      </c>
      <c r="BQ356" s="44">
        <v>55.334721272836603</v>
      </c>
      <c r="BR356" s="44">
        <v>42.440369497452203</v>
      </c>
      <c r="BS356" s="44">
        <v>23.81434983832753</v>
      </c>
      <c r="BT356" s="44">
        <v>27.898719056455757</v>
      </c>
      <c r="BU356" s="44">
        <v>122.60414676256408</v>
      </c>
      <c r="BV356" s="44">
        <v>69.455535322479321</v>
      </c>
      <c r="BW356" s="44">
        <v>27.119145933798006</v>
      </c>
      <c r="BX356" s="44">
        <v>5.0003267921152199</v>
      </c>
      <c r="BY356" s="44">
        <v>0.47805017999031008</v>
      </c>
      <c r="BZ356" s="44">
        <v>0.41870133662218961</v>
      </c>
      <c r="CA356" s="44">
        <v>0.99064695501897138</v>
      </c>
      <c r="CB356" s="44">
        <v>8.9634408748186858E-2</v>
      </c>
      <c r="CC356" s="44">
        <v>0.67972759967371732</v>
      </c>
      <c r="CD356" s="44">
        <v>1.992498211131464</v>
      </c>
      <c r="CE356" s="44">
        <v>0.35106810093038149</v>
      </c>
      <c r="CF356" s="44">
        <v>21.610116501517933</v>
      </c>
      <c r="CG356" s="44">
        <v>6.3725926341208048</v>
      </c>
      <c r="CH356" s="44">
        <v>2.448242269634203</v>
      </c>
      <c r="CI356" s="44">
        <v>4.3644740785968654</v>
      </c>
      <c r="CJ356" s="44">
        <v>2.4171789721129429</v>
      </c>
      <c r="CK356" s="44">
        <v>2.135453691605941</v>
      </c>
      <c r="CL356" s="44">
        <v>2.7944050841822263</v>
      </c>
      <c r="CM356" s="44">
        <v>1.0777697712649466</v>
      </c>
      <c r="CN356" s="44">
        <v>5.0003267921152226</v>
      </c>
      <c r="CO356" s="44">
        <v>0.47805017999031046</v>
      </c>
      <c r="CP356" s="44">
        <v>0.41870133662218934</v>
      </c>
      <c r="CQ356" s="44">
        <v>0.9906469550189746</v>
      </c>
      <c r="CR356" s="44">
        <v>8.9634408748186067E-2</v>
      </c>
      <c r="CS356" s="44">
        <v>0.67972759967371754</v>
      </c>
      <c r="CT356" s="44">
        <v>1.9924982111314633</v>
      </c>
      <c r="CU356" s="44">
        <v>0.35106810093038088</v>
      </c>
      <c r="CV356" s="44">
        <v>21.610116501517918</v>
      </c>
      <c r="CW356" s="44">
        <v>6.3725926341208057</v>
      </c>
      <c r="CX356" s="44">
        <v>2.448242269634203</v>
      </c>
      <c r="CY356" s="44">
        <v>4.3644740785968619</v>
      </c>
      <c r="CZ356" s="44">
        <v>2.4171789721129415</v>
      </c>
      <c r="DA356" s="44">
        <v>2.1354536916059401</v>
      </c>
      <c r="DB356" s="44">
        <v>2.794405084182225</v>
      </c>
      <c r="DC356" s="44">
        <v>1.077769771264947</v>
      </c>
      <c r="DD356" s="45">
        <v>506</v>
      </c>
      <c r="DE356" s="45">
        <v>506</v>
      </c>
      <c r="DF356" s="44">
        <v>-16.08623548922057</v>
      </c>
      <c r="DG356" s="44">
        <v>-16.08623548922057</v>
      </c>
      <c r="DH356" s="45">
        <v>3658</v>
      </c>
      <c r="DI356" s="45">
        <v>3658</v>
      </c>
      <c r="DJ356" s="44">
        <v>35.331113577506471</v>
      </c>
      <c r="DK356" s="44">
        <v>35.331113577506471</v>
      </c>
    </row>
    <row r="357" spans="1:115" x14ac:dyDescent="0.2">
      <c r="A357" s="42">
        <v>2022</v>
      </c>
      <c r="B357" s="42" t="s">
        <v>162</v>
      </c>
      <c r="C357" s="42" t="s">
        <v>175</v>
      </c>
      <c r="D357" s="43">
        <v>105.30630126932576</v>
      </c>
      <c r="E357" s="43">
        <v>99.318871272394247</v>
      </c>
      <c r="F357" s="43">
        <v>105.45141194682562</v>
      </c>
      <c r="G357" s="43">
        <v>108.83234754593936</v>
      </c>
      <c r="H357" s="43">
        <v>88.986282158040055</v>
      </c>
      <c r="I357" s="43">
        <v>108.32666132906326</v>
      </c>
      <c r="J357" s="43">
        <v>106.36008581260963</v>
      </c>
      <c r="K357" s="43">
        <v>116.47920014283164</v>
      </c>
      <c r="L357" s="43">
        <v>107.28321448454521</v>
      </c>
      <c r="M357" s="43">
        <v>98.587240651010376</v>
      </c>
      <c r="N357" s="43">
        <v>138.61291854996725</v>
      </c>
      <c r="O357" s="43">
        <v>106.56834202434788</v>
      </c>
      <c r="P357" s="43">
        <v>110.1990615674862</v>
      </c>
      <c r="Q357" s="43">
        <v>172.96289335079575</v>
      </c>
      <c r="R357" s="43">
        <v>91.365521608857875</v>
      </c>
      <c r="S357" s="43">
        <v>96.926858596354265</v>
      </c>
      <c r="T357" s="43">
        <v>123.89869245479255</v>
      </c>
      <c r="U357" s="43">
        <v>115.01042021135788</v>
      </c>
      <c r="V357" s="43">
        <v>160.76538591713648</v>
      </c>
      <c r="W357" s="43">
        <v>125.27838485909662</v>
      </c>
      <c r="X357" s="43">
        <v>124.61620393075741</v>
      </c>
      <c r="Y357" s="43">
        <v>190.94633510126883</v>
      </c>
      <c r="Z357" s="43">
        <v>93.710182834780582</v>
      </c>
      <c r="AA357" s="43">
        <v>110.86677411117738</v>
      </c>
      <c r="AB357" s="44">
        <v>8.8989598113854651</v>
      </c>
      <c r="AC357" s="44">
        <v>6.4801178203240051</v>
      </c>
      <c r="AD357" s="44">
        <v>5.0757785994617333</v>
      </c>
      <c r="AE357" s="44">
        <v>6.7176018704074858</v>
      </c>
      <c r="AF357" s="44">
        <v>1.9277108433735091</v>
      </c>
      <c r="AG357" s="44">
        <v>18.062827225130906</v>
      </c>
      <c r="AH357" s="44">
        <v>17.75969596571414</v>
      </c>
      <c r="AI357" s="44">
        <v>18.445896877269451</v>
      </c>
      <c r="AJ357" s="44">
        <v>7.2475476921226578</v>
      </c>
      <c r="AK357" s="44">
        <v>3.0607994624538559</v>
      </c>
      <c r="AL357" s="44">
        <v>36.800981786750199</v>
      </c>
      <c r="AM357" s="44">
        <v>-0.10131600028823184</v>
      </c>
      <c r="AN357" s="44">
        <v>4.4434276179908139</v>
      </c>
      <c r="AO357" s="44">
        <v>46.655485424689672</v>
      </c>
      <c r="AP357" s="44">
        <v>42.340435596277537</v>
      </c>
      <c r="AQ357" s="44">
        <v>12.918830245685164</v>
      </c>
      <c r="AR357" s="44">
        <v>18.377706620128585</v>
      </c>
      <c r="AS357" s="44">
        <v>12.674094430183501</v>
      </c>
      <c r="AT357" s="44">
        <v>49.379593886769953</v>
      </c>
      <c r="AU357" s="44">
        <v>13.784725863304459</v>
      </c>
      <c r="AV357" s="44">
        <v>11.572490799865731</v>
      </c>
      <c r="AW357" s="44">
        <v>53.14218831177395</v>
      </c>
      <c r="AX357" s="44">
        <v>45.821038107170018</v>
      </c>
      <c r="AY357" s="44">
        <v>19.356572297907459</v>
      </c>
      <c r="AZ357" s="44">
        <v>8.2697547863164633</v>
      </c>
      <c r="BA357" s="44">
        <v>6.4492216456634388</v>
      </c>
      <c r="BB357" s="44">
        <v>4.4673693252238689</v>
      </c>
      <c r="BC357" s="44">
        <v>5.9977316004703463</v>
      </c>
      <c r="BD357" s="44">
        <v>1.3505402160864488</v>
      </c>
      <c r="BE357" s="44">
        <v>21.268163804491437</v>
      </c>
      <c r="BF357" s="44">
        <v>16.782746529549762</v>
      </c>
      <c r="BG357" s="44">
        <v>16.835994194484762</v>
      </c>
      <c r="BH357" s="44">
        <v>15.281296589063587</v>
      </c>
      <c r="BI357" s="44">
        <v>21.103704391716892</v>
      </c>
      <c r="BJ357" s="44">
        <v>34.616075129544342</v>
      </c>
      <c r="BK357" s="44">
        <v>5.1986431409335232</v>
      </c>
      <c r="BL357" s="44">
        <v>11.766944595732509</v>
      </c>
      <c r="BM357" s="44">
        <v>80.060486170282985</v>
      </c>
      <c r="BN357" s="44">
        <v>53.239645025512573</v>
      </c>
      <c r="BO357" s="44">
        <v>17.332046093812735</v>
      </c>
      <c r="BP357" s="44">
        <v>26.379217803997168</v>
      </c>
      <c r="BQ357" s="44">
        <v>31.419317474024091</v>
      </c>
      <c r="BR357" s="44">
        <v>45.891560413123479</v>
      </c>
      <c r="BS357" s="44">
        <v>18.728778201950156</v>
      </c>
      <c r="BT357" s="44">
        <v>19.355957877695083</v>
      </c>
      <c r="BU357" s="44">
        <v>86.304831541613652</v>
      </c>
      <c r="BV357" s="44">
        <v>57.300854199666105</v>
      </c>
      <c r="BW357" s="44">
        <v>23.720911872347415</v>
      </c>
      <c r="BX357" s="44">
        <v>5.8788217648898504</v>
      </c>
      <c r="BY357" s="44">
        <v>0.6280549210465094</v>
      </c>
      <c r="BZ357" s="44">
        <v>0.50203610896639728</v>
      </c>
      <c r="CA357" s="44">
        <v>1.4383579218609723</v>
      </c>
      <c r="CB357" s="44">
        <v>0.1794442631561497</v>
      </c>
      <c r="CC357" s="44">
        <v>0.58319385525747114</v>
      </c>
      <c r="CD357" s="44">
        <v>2.0991240367119888</v>
      </c>
      <c r="CE357" s="44">
        <v>0.44861065789036175</v>
      </c>
      <c r="CF357" s="44">
        <v>5.4183398198236157</v>
      </c>
      <c r="CG357" s="44">
        <v>0.62171066528885977</v>
      </c>
      <c r="CH357" s="44">
        <v>2.7465371518409056</v>
      </c>
      <c r="CI357" s="44">
        <v>-1.3113689135454047</v>
      </c>
      <c r="CJ357" s="44">
        <v>0.38155416302547834</v>
      </c>
      <c r="CK357" s="44">
        <v>0.89828214448483523</v>
      </c>
      <c r="CL357" s="44">
        <v>1.6804152125359235</v>
      </c>
      <c r="CM357" s="44">
        <v>0.40120939619301726</v>
      </c>
      <c r="CN357" s="44">
        <v>5.4369014584190198</v>
      </c>
      <c r="CO357" s="44">
        <v>0.62266402129554232</v>
      </c>
      <c r="CP357" s="44">
        <v>0.4548125115810307</v>
      </c>
      <c r="CQ357" s="44">
        <v>1.1963911247497356</v>
      </c>
      <c r="CR357" s="44">
        <v>0.13422697465053818</v>
      </c>
      <c r="CS357" s="44">
        <v>0.6301210754427915</v>
      </c>
      <c r="CT357" s="44">
        <v>1.9997333538214024</v>
      </c>
      <c r="CU357" s="44">
        <v>0.39895239687797968</v>
      </c>
      <c r="CV357" s="44">
        <v>13.562246278353792</v>
      </c>
      <c r="CW357" s="44">
        <v>3.7522956510944625</v>
      </c>
      <c r="CX357" s="44">
        <v>2.596239624932835</v>
      </c>
      <c r="CY357" s="44">
        <v>1.4476833686103416</v>
      </c>
      <c r="CZ357" s="44">
        <v>1.369401505912726</v>
      </c>
      <c r="DA357" s="44">
        <v>1.4973387103520652</v>
      </c>
      <c r="DB357" s="44">
        <v>2.1702995671095469</v>
      </c>
      <c r="DC357" s="44">
        <v>0.72898785034181246</v>
      </c>
      <c r="DD357" s="45">
        <v>498</v>
      </c>
      <c r="DE357" s="45">
        <v>1004</v>
      </c>
      <c r="DF357" s="44">
        <v>-20.700636942675153</v>
      </c>
      <c r="DG357" s="44">
        <v>-18.440292445166527</v>
      </c>
      <c r="DH357" s="45">
        <v>4253</v>
      </c>
      <c r="DI357" s="45">
        <v>7911</v>
      </c>
      <c r="DJ357" s="44">
        <v>32.90625</v>
      </c>
      <c r="DK357" s="44">
        <v>34.016601727934948</v>
      </c>
    </row>
    <row r="358" spans="1:115" x14ac:dyDescent="0.2">
      <c r="A358" s="42">
        <v>2022</v>
      </c>
      <c r="B358" s="42" t="s">
        <v>163</v>
      </c>
      <c r="C358" s="42" t="s">
        <v>175</v>
      </c>
      <c r="D358" s="43">
        <v>105.12985716778206</v>
      </c>
      <c r="E358" s="43">
        <v>99.868353271135007</v>
      </c>
      <c r="F358" s="43">
        <v>105.84760602789329</v>
      </c>
      <c r="G358" s="43">
        <v>106.49271392532617</v>
      </c>
      <c r="H358" s="43">
        <v>89.19665161940658</v>
      </c>
      <c r="I358" s="43">
        <v>102.32185748598879</v>
      </c>
      <c r="J358" s="43">
        <v>111.89174321943757</v>
      </c>
      <c r="K358" s="43">
        <v>117.69326905909658</v>
      </c>
      <c r="L358" s="43">
        <v>123.04412417963944</v>
      </c>
      <c r="M358" s="43">
        <v>113.27152785976564</v>
      </c>
      <c r="N358" s="43">
        <v>143.93144279453472</v>
      </c>
      <c r="O358" s="43">
        <v>123.80662988559162</v>
      </c>
      <c r="P358" s="43">
        <v>136.85056711752895</v>
      </c>
      <c r="Q358" s="43">
        <v>122.59909669734392</v>
      </c>
      <c r="R358" s="43">
        <v>111.58462010380639</v>
      </c>
      <c r="S358" s="43">
        <v>109.01238641653896</v>
      </c>
      <c r="T358" s="43">
        <v>142.74649482781498</v>
      </c>
      <c r="U358" s="43">
        <v>133.03194487597781</v>
      </c>
      <c r="V358" s="43">
        <v>169.03816697552344</v>
      </c>
      <c r="W358" s="43">
        <v>146.08106670155939</v>
      </c>
      <c r="X358" s="43">
        <v>155.49041960262369</v>
      </c>
      <c r="Y358" s="43">
        <v>137.9900916987564</v>
      </c>
      <c r="Z358" s="43">
        <v>112.31093655177131</v>
      </c>
      <c r="AA358" s="43">
        <v>126.05583419647182</v>
      </c>
      <c r="AB358" s="44">
        <v>8.4370964446376142</v>
      </c>
      <c r="AC358" s="44">
        <v>6.520146520146497</v>
      </c>
      <c r="AD358" s="44">
        <v>4.9612914146395015</v>
      </c>
      <c r="AE358" s="44">
        <v>3.691803822395423</v>
      </c>
      <c r="AF358" s="44">
        <v>1.9843656043295299</v>
      </c>
      <c r="AG358" s="44">
        <v>20.679886685552383</v>
      </c>
      <c r="AH358" s="44">
        <v>23.1223669554665</v>
      </c>
      <c r="AI358" s="44">
        <v>20.029133284777846</v>
      </c>
      <c r="AJ358" s="44">
        <v>13.611338541263262</v>
      </c>
      <c r="AK358" s="44">
        <v>-1.2743773850863116</v>
      </c>
      <c r="AL358" s="44">
        <v>27.689828250406222</v>
      </c>
      <c r="AM358" s="44">
        <v>14.203514224962245</v>
      </c>
      <c r="AN358" s="44">
        <v>24.492146732259545</v>
      </c>
      <c r="AO358" s="44">
        <v>30.123170559551493</v>
      </c>
      <c r="AP358" s="44">
        <v>38.219123329390591</v>
      </c>
      <c r="AQ358" s="44">
        <v>-1.6306133480540774</v>
      </c>
      <c r="AR358" s="44">
        <v>25.04998210338012</v>
      </c>
      <c r="AS358" s="44">
        <v>8.6736535294425607</v>
      </c>
      <c r="AT358" s="44">
        <v>40.938999922218386</v>
      </c>
      <c r="AU358" s="44">
        <v>29.093418236149525</v>
      </c>
      <c r="AV358" s="44">
        <v>32.717089204895153</v>
      </c>
      <c r="AW358" s="44">
        <v>36.889394494665304</v>
      </c>
      <c r="AX358" s="44">
        <v>38.538217045213365</v>
      </c>
      <c r="AY358" s="44">
        <v>4.9208102938222753</v>
      </c>
      <c r="AZ358" s="44">
        <v>8.3255262769845295</v>
      </c>
      <c r="BA358" s="44">
        <v>6.4730494708343578</v>
      </c>
      <c r="BB358" s="44">
        <v>4.6324836724167984</v>
      </c>
      <c r="BC358" s="44">
        <v>5.2270601683466644</v>
      </c>
      <c r="BD358" s="44">
        <v>1.5615615615615752</v>
      </c>
      <c r="BE358" s="44">
        <v>21.081081081081066</v>
      </c>
      <c r="BF358" s="44">
        <v>18.884554255082687</v>
      </c>
      <c r="BG358" s="44">
        <v>17.897796076531836</v>
      </c>
      <c r="BH358" s="44">
        <v>14.68532260901323</v>
      </c>
      <c r="BI358" s="44">
        <v>12.107898211431545</v>
      </c>
      <c r="BJ358" s="44">
        <v>32.146876958043016</v>
      </c>
      <c r="BK358" s="44">
        <v>8.2558775317177258</v>
      </c>
      <c r="BL358" s="44">
        <v>16.238449057814066</v>
      </c>
      <c r="BM358" s="44">
        <v>65.389733554983835</v>
      </c>
      <c r="BN358" s="44">
        <v>47.373756429783739</v>
      </c>
      <c r="BO358" s="44">
        <v>10.502278971584689</v>
      </c>
      <c r="BP358" s="44">
        <v>25.901757149849324</v>
      </c>
      <c r="BQ358" s="44">
        <v>22.275004380521281</v>
      </c>
      <c r="BR358" s="44">
        <v>44.12545094940554</v>
      </c>
      <c r="BS358" s="44">
        <v>22.279677642730267</v>
      </c>
      <c r="BT358" s="44">
        <v>24.090731804246591</v>
      </c>
      <c r="BU358" s="44">
        <v>71.628163882323122</v>
      </c>
      <c r="BV358" s="44">
        <v>49.918074812407177</v>
      </c>
      <c r="BW358" s="44">
        <v>16.92421154780499</v>
      </c>
      <c r="BX358" s="44">
        <v>5.5407328871602903</v>
      </c>
      <c r="BY358" s="44">
        <v>0.62785021944463959</v>
      </c>
      <c r="BZ358" s="44">
        <v>0.46062734173324738</v>
      </c>
      <c r="CA358" s="44">
        <v>0.23731243413531744</v>
      </c>
      <c r="CB358" s="44">
        <v>0.2915018875992974</v>
      </c>
      <c r="CC358" s="44">
        <v>0.60542699732161476</v>
      </c>
      <c r="CD358" s="44">
        <v>2.7574334538506053</v>
      </c>
      <c r="CE358" s="44">
        <v>0.56058055307556875</v>
      </c>
      <c r="CF358" s="44">
        <v>12.367548727272917</v>
      </c>
      <c r="CG358" s="44">
        <v>-5.6233569424578835E-2</v>
      </c>
      <c r="CH358" s="44">
        <v>2.140813929998941</v>
      </c>
      <c r="CI358" s="44">
        <v>5.3793667719102984</v>
      </c>
      <c r="CJ358" s="44">
        <v>2.8574667338230841</v>
      </c>
      <c r="CK358" s="44">
        <v>0.68460873389512844</v>
      </c>
      <c r="CL358" s="44">
        <v>1.75117512614073</v>
      </c>
      <c r="CM358" s="44">
        <v>-0.38964899907068784</v>
      </c>
      <c r="CN358" s="44">
        <v>5.465278616687943</v>
      </c>
      <c r="CO358" s="44">
        <v>0.62430931824620362</v>
      </c>
      <c r="CP358" s="44">
        <v>0.44375481240788145</v>
      </c>
      <c r="CQ358" s="44">
        <v>0.87707997349229405</v>
      </c>
      <c r="CR358" s="44">
        <v>0.19400847339921731</v>
      </c>
      <c r="CS358" s="44">
        <v>0.62182203012569603</v>
      </c>
      <c r="CT358" s="44">
        <v>2.2516175710851458</v>
      </c>
      <c r="CU358" s="44">
        <v>0.45268643793150481</v>
      </c>
      <c r="CV358" s="44">
        <v>13.258760382748132</v>
      </c>
      <c r="CW358" s="44">
        <v>2.3941512385676993</v>
      </c>
      <c r="CX358" s="44">
        <v>2.4338320846248478</v>
      </c>
      <c r="CY358" s="44">
        <v>2.9393715887980427</v>
      </c>
      <c r="CZ358" s="44">
        <v>1.9323259944827904</v>
      </c>
      <c r="DA358" s="44">
        <v>1.2075143155512915</v>
      </c>
      <c r="DB358" s="44">
        <v>2.020837272166824</v>
      </c>
      <c r="DC358" s="44">
        <v>0.33072788855663482</v>
      </c>
      <c r="DD358" s="45">
        <v>563</v>
      </c>
      <c r="DE358" s="45">
        <v>1567</v>
      </c>
      <c r="DF358" s="44">
        <v>-24.93333333333333</v>
      </c>
      <c r="DG358" s="44">
        <v>-20.898536092882381</v>
      </c>
      <c r="DH358" s="45">
        <v>4549</v>
      </c>
      <c r="DI358" s="45">
        <v>12460</v>
      </c>
      <c r="DJ358" s="44">
        <v>21.924417046368273</v>
      </c>
      <c r="DK358" s="44">
        <v>29.333610130786791</v>
      </c>
    </row>
    <row r="359" spans="1:115" x14ac:dyDescent="0.2">
      <c r="A359" s="42">
        <v>2022</v>
      </c>
      <c r="B359" s="42" t="s">
        <v>164</v>
      </c>
      <c r="C359" s="42" t="s">
        <v>175</v>
      </c>
      <c r="D359" s="43">
        <v>106.17541322869819</v>
      </c>
      <c r="E359" s="43">
        <v>99.387556522236835</v>
      </c>
      <c r="F359" s="43">
        <v>105.22501532890323</v>
      </c>
      <c r="G359" s="43">
        <v>107.99144192251606</v>
      </c>
      <c r="H359" s="43">
        <v>88.197396677915592</v>
      </c>
      <c r="I359" s="43">
        <v>102.56204963971179</v>
      </c>
      <c r="J359" s="43">
        <v>115.43869299653903</v>
      </c>
      <c r="K359" s="43">
        <v>119.26441706838065</v>
      </c>
      <c r="L359" s="43">
        <v>113.88233107349089</v>
      </c>
      <c r="M359" s="43">
        <v>106.43353489052431</v>
      </c>
      <c r="N359" s="43">
        <v>142.89963095238522</v>
      </c>
      <c r="O359" s="43">
        <v>114.23886945781156</v>
      </c>
      <c r="P359" s="43">
        <v>114.08400193011946</v>
      </c>
      <c r="Q359" s="43">
        <v>107.20387380259602</v>
      </c>
      <c r="R359" s="43">
        <v>111.39848577585995</v>
      </c>
      <c r="S359" s="43">
        <v>104.0317879559893</v>
      </c>
      <c r="T359" s="43">
        <v>135.53310601625054</v>
      </c>
      <c r="U359" s="43">
        <v>126.94553400419454</v>
      </c>
      <c r="V359" s="43">
        <v>169.23474584466226</v>
      </c>
      <c r="W359" s="43">
        <v>139.85549331650245</v>
      </c>
      <c r="X359" s="43">
        <v>132.04424712582815</v>
      </c>
      <c r="Y359" s="43">
        <v>122.33620947556112</v>
      </c>
      <c r="Z359" s="43">
        <v>115.58333598158495</v>
      </c>
      <c r="AA359" s="43">
        <v>121.48272390735211</v>
      </c>
      <c r="AB359" s="44">
        <v>9.5846384297512124</v>
      </c>
      <c r="AC359" s="44">
        <v>5.6975894813732664</v>
      </c>
      <c r="AD359" s="44">
        <v>3.0549127607473858</v>
      </c>
      <c r="AE359" s="44">
        <v>6.77794851285074</v>
      </c>
      <c r="AF359" s="44">
        <v>-0.7692307692307665</v>
      </c>
      <c r="AG359" s="44">
        <v>18.941504178273007</v>
      </c>
      <c r="AH359" s="44">
        <v>25.092989985377546</v>
      </c>
      <c r="AI359" s="44">
        <v>21.014492753623195</v>
      </c>
      <c r="AJ359" s="44">
        <v>13.776274171551339</v>
      </c>
      <c r="AK359" s="44">
        <v>-0.89680968482700463</v>
      </c>
      <c r="AL359" s="44">
        <v>33.365756610699094</v>
      </c>
      <c r="AM359" s="44">
        <v>12.266747567654491</v>
      </c>
      <c r="AN359" s="44">
        <v>14.56708424208102</v>
      </c>
      <c r="AO359" s="44">
        <v>38.500970675867393</v>
      </c>
      <c r="AP359" s="44">
        <v>59.06452076963771</v>
      </c>
      <c r="AQ359" s="44">
        <v>10.571496170133443</v>
      </c>
      <c r="AR359" s="44">
        <v>27.32377773158856</v>
      </c>
      <c r="AS359" s="44">
        <v>10.49114583408306</v>
      </c>
      <c r="AT359" s="44">
        <v>47.796078431337953</v>
      </c>
      <c r="AU359" s="44">
        <v>29.743703792574273</v>
      </c>
      <c r="AV359" s="44">
        <v>23.509193399488069</v>
      </c>
      <c r="AW359" s="44">
        <v>47.663312460933781</v>
      </c>
      <c r="AX359" s="44">
        <v>64.097839712246341</v>
      </c>
      <c r="AY359" s="44">
        <v>18.552789177611295</v>
      </c>
      <c r="AZ359" s="44">
        <v>8.6401170951647899</v>
      </c>
      <c r="BA359" s="44">
        <v>6.2776141384388584</v>
      </c>
      <c r="BB359" s="44">
        <v>4.2335470836762923</v>
      </c>
      <c r="BC359" s="44">
        <v>5.611096053207687</v>
      </c>
      <c r="BD359" s="44">
        <v>0.97232610321618118</v>
      </c>
      <c r="BE359" s="44">
        <v>20.558202859087803</v>
      </c>
      <c r="BF359" s="44">
        <v>20.448239829788541</v>
      </c>
      <c r="BG359" s="44">
        <v>18.678526048284617</v>
      </c>
      <c r="BH359" s="44">
        <v>14.459857775536111</v>
      </c>
      <c r="BI359" s="44">
        <v>8.5523272567176178</v>
      </c>
      <c r="BJ359" s="44">
        <v>32.455383723420653</v>
      </c>
      <c r="BK359" s="44">
        <v>9.2251591960156087</v>
      </c>
      <c r="BL359" s="44">
        <v>15.834893636661217</v>
      </c>
      <c r="BM359" s="44">
        <v>60.161826667498651</v>
      </c>
      <c r="BN359" s="44">
        <v>50.332123399793694</v>
      </c>
      <c r="BO359" s="44">
        <v>10.518487984906354</v>
      </c>
      <c r="BP359" s="44">
        <v>26.258559827891492</v>
      </c>
      <c r="BQ359" s="44">
        <v>19.046784106035197</v>
      </c>
      <c r="BR359" s="44">
        <v>45.057735837058097</v>
      </c>
      <c r="BS359" s="44">
        <v>24.116222743984373</v>
      </c>
      <c r="BT359" s="44">
        <v>23.948630974017824</v>
      </c>
      <c r="BU359" s="44">
        <v>66.926102250159943</v>
      </c>
      <c r="BV359" s="44">
        <v>53.530702860349358</v>
      </c>
      <c r="BW359" s="44">
        <v>17.308029218814582</v>
      </c>
      <c r="BX359" s="44">
        <v>7.3602897241531204</v>
      </c>
      <c r="BY359" s="44">
        <v>0.53975707864659495</v>
      </c>
      <c r="BZ359" s="44">
        <v>0.42403643223978543</v>
      </c>
      <c r="CA359" s="44">
        <v>2.0447047666785747</v>
      </c>
      <c r="CB359" s="44">
        <v>-4.4979756553881083E-2</v>
      </c>
      <c r="CC359" s="44">
        <v>0.56974358301584904</v>
      </c>
      <c r="CD359" s="44">
        <v>3.099854889171759</v>
      </c>
      <c r="CE359" s="44">
        <v>0.72717273095443691</v>
      </c>
      <c r="CF359" s="44">
        <v>12.264818114066658</v>
      </c>
      <c r="CG359" s="44">
        <v>3.2393568567108441E-2</v>
      </c>
      <c r="CH359" s="44">
        <v>2.7685542400310128</v>
      </c>
      <c r="CI359" s="44">
        <v>4.5134334138387455</v>
      </c>
      <c r="CJ359" s="44">
        <v>1.6067068099175177</v>
      </c>
      <c r="CK359" s="44">
        <v>0.48704202058967239</v>
      </c>
      <c r="CL359" s="44">
        <v>2.4897679406954318</v>
      </c>
      <c r="CM359" s="44">
        <v>0.36692012042717048</v>
      </c>
      <c r="CN359" s="44">
        <v>5.9373818935538525</v>
      </c>
      <c r="CO359" s="44">
        <v>0.60324485628918512</v>
      </c>
      <c r="CP359" s="44">
        <v>0.44071001223467976</v>
      </c>
      <c r="CQ359" s="44">
        <v>1.1679698204391415</v>
      </c>
      <c r="CR359" s="44">
        <v>0.13446944164960151</v>
      </c>
      <c r="CS359" s="44">
        <v>0.60884774969124755</v>
      </c>
      <c r="CT359" s="44">
        <v>2.4610709268577966</v>
      </c>
      <c r="CU359" s="44">
        <v>0.52106908639219995</v>
      </c>
      <c r="CV359" s="44">
        <v>13.0397011378348</v>
      </c>
      <c r="CW359" s="44">
        <v>1.8362642852652888</v>
      </c>
      <c r="CX359" s="44">
        <v>2.5167476160291229</v>
      </c>
      <c r="CY359" s="44">
        <v>3.3292895269400771</v>
      </c>
      <c r="CZ359" s="44">
        <v>1.8516654009499411</v>
      </c>
      <c r="DA359" s="44">
        <v>1.0290428811572661</v>
      </c>
      <c r="DB359" s="44">
        <v>2.1369981983105659</v>
      </c>
      <c r="DC359" s="44">
        <v>0.33969322918253581</v>
      </c>
      <c r="DD359" s="45">
        <v>531</v>
      </c>
      <c r="DE359" s="45">
        <v>2098</v>
      </c>
      <c r="DF359" s="44">
        <v>-23.487031700288185</v>
      </c>
      <c r="DG359" s="44">
        <v>-21.57009345794393</v>
      </c>
      <c r="DH359" s="45">
        <v>3893</v>
      </c>
      <c r="DI359" s="45">
        <v>16353</v>
      </c>
      <c r="DJ359" s="44">
        <v>18.436264070581075</v>
      </c>
      <c r="DK359" s="44">
        <v>26.561411655444633</v>
      </c>
    </row>
    <row r="360" spans="1:115" x14ac:dyDescent="0.2">
      <c r="A360" s="42">
        <v>2022</v>
      </c>
      <c r="B360" s="42" t="s">
        <v>165</v>
      </c>
      <c r="C360" s="42" t="s">
        <v>175</v>
      </c>
      <c r="D360" s="43">
        <v>106.75937353511237</v>
      </c>
      <c r="E360" s="43">
        <v>99.937038520977623</v>
      </c>
      <c r="F360" s="43">
        <v>105.46488793584648</v>
      </c>
      <c r="G360" s="43">
        <v>107.7977142978793</v>
      </c>
      <c r="H360" s="43">
        <v>88.670727965990267</v>
      </c>
      <c r="I360" s="43">
        <v>103.76301040832668</v>
      </c>
      <c r="J360" s="43">
        <v>119.5797348580587</v>
      </c>
      <c r="K360" s="43">
        <v>118.55025888234243</v>
      </c>
      <c r="L360" s="43">
        <v>120.58426551856681</v>
      </c>
      <c r="M360" s="43">
        <v>121.53168980184907</v>
      </c>
      <c r="N360" s="43">
        <v>136.83596431130869</v>
      </c>
      <c r="O360" s="43">
        <v>119.64977595658979</v>
      </c>
      <c r="P360" s="43">
        <v>119.35553661495757</v>
      </c>
      <c r="Q360" s="43">
        <v>116.53159178979698</v>
      </c>
      <c r="R360" s="43">
        <v>121.02666747276874</v>
      </c>
      <c r="S360" s="43">
        <v>107.81412972817466</v>
      </c>
      <c r="T360" s="43">
        <v>144.72498632028484</v>
      </c>
      <c r="U360" s="43">
        <v>146.11283318988924</v>
      </c>
      <c r="V360" s="43">
        <v>164.41688091945062</v>
      </c>
      <c r="W360" s="43">
        <v>147.93978805578865</v>
      </c>
      <c r="X360" s="43">
        <v>138.55203536403539</v>
      </c>
      <c r="Y360" s="43">
        <v>134.00346466582306</v>
      </c>
      <c r="Z360" s="43">
        <v>126.30423642862203</v>
      </c>
      <c r="AA360" s="43">
        <v>126.73166748636831</v>
      </c>
      <c r="AB360" s="44">
        <v>9.7210155937408782</v>
      </c>
      <c r="AC360" s="44">
        <v>6.1269146608315062</v>
      </c>
      <c r="AD360" s="44">
        <v>2.0356366797058323</v>
      </c>
      <c r="AE360" s="44">
        <v>7.1865540526237837</v>
      </c>
      <c r="AF360" s="44">
        <v>0.29744199881023281</v>
      </c>
      <c r="AG360" s="44">
        <v>19.667590027700843</v>
      </c>
      <c r="AH360" s="44">
        <v>28.989841450430198</v>
      </c>
      <c r="AI360" s="44">
        <v>14.089347079037795</v>
      </c>
      <c r="AJ360" s="44">
        <v>29.180043398705614</v>
      </c>
      <c r="AK360" s="44">
        <v>40.50878376863951</v>
      </c>
      <c r="AL360" s="44">
        <v>54.853957296625985</v>
      </c>
      <c r="AM360" s="44">
        <v>21.364894932551735</v>
      </c>
      <c r="AN360" s="44">
        <v>25.659819811263731</v>
      </c>
      <c r="AO360" s="44">
        <v>50.549811854876815</v>
      </c>
      <c r="AP360" s="44">
        <v>64.678174391534824</v>
      </c>
      <c r="AQ360" s="44">
        <v>3.4356985775402471</v>
      </c>
      <c r="AR360" s="44">
        <v>44.009087509989619</v>
      </c>
      <c r="AS360" s="44">
        <v>57.629776092369411</v>
      </c>
      <c r="AT360" s="44">
        <v>73.112501355173748</v>
      </c>
      <c r="AU360" s="44">
        <v>38.324885860954019</v>
      </c>
      <c r="AV360" s="44">
        <v>35.768897981138494</v>
      </c>
      <c r="AW360" s="44">
        <v>61.961160578550015</v>
      </c>
      <c r="AX360" s="44">
        <v>70.567679187415749</v>
      </c>
      <c r="AY360" s="44">
        <v>11.487325815509198</v>
      </c>
      <c r="AZ360" s="44">
        <v>8.8569280766193756</v>
      </c>
      <c r="BA360" s="44">
        <v>6.2472438630016169</v>
      </c>
      <c r="BB360" s="44">
        <v>3.7855811679431417</v>
      </c>
      <c r="BC360" s="44">
        <v>5.9223816673846574</v>
      </c>
      <c r="BD360" s="44">
        <v>0.83672005737511768</v>
      </c>
      <c r="BE360" s="44">
        <v>20.382513661202161</v>
      </c>
      <c r="BF360" s="44">
        <v>22.173017013978267</v>
      </c>
      <c r="BG360" s="44">
        <v>17.719701321079828</v>
      </c>
      <c r="BH360" s="44">
        <v>17.225082981158501</v>
      </c>
      <c r="BI360" s="44">
        <v>14.319114979617819</v>
      </c>
      <c r="BJ360" s="44">
        <v>36.323364835715147</v>
      </c>
      <c r="BK360" s="44">
        <v>11.528264573495029</v>
      </c>
      <c r="BL360" s="44">
        <v>17.674088943418333</v>
      </c>
      <c r="BM360" s="44">
        <v>58.597178755033276</v>
      </c>
      <c r="BN360" s="44">
        <v>53.342361633242774</v>
      </c>
      <c r="BO360" s="44">
        <v>9.0594915271903211</v>
      </c>
      <c r="BP360" s="44">
        <v>29.658109969231926</v>
      </c>
      <c r="BQ360" s="44">
        <v>26.030847219991227</v>
      </c>
      <c r="BR360" s="44">
        <v>49.939548052060978</v>
      </c>
      <c r="BS360" s="44">
        <v>26.904317849289772</v>
      </c>
      <c r="BT360" s="44">
        <v>26.184204095723175</v>
      </c>
      <c r="BU360" s="44">
        <v>66.112637187230902</v>
      </c>
      <c r="BV360" s="44">
        <v>57.129932033764334</v>
      </c>
      <c r="BW360" s="44">
        <v>16.101655148131844</v>
      </c>
      <c r="BX360" s="44">
        <v>7.7682898985246291</v>
      </c>
      <c r="BY360" s="44">
        <v>0.59080178056370825</v>
      </c>
      <c r="BZ360" s="44">
        <v>0.34618672803571898</v>
      </c>
      <c r="CA360" s="44">
        <v>2.2613125113664627</v>
      </c>
      <c r="CB360" s="44">
        <v>0.12713456037446855</v>
      </c>
      <c r="CC360" s="44">
        <v>0.57584477346083074</v>
      </c>
      <c r="CD360" s="44">
        <v>3.5229983813572283</v>
      </c>
      <c r="CE360" s="44">
        <v>0.34401116336621201</v>
      </c>
      <c r="CF360" s="44">
        <v>27.551896302294075</v>
      </c>
      <c r="CG360" s="44">
        <v>7.6713389242859069</v>
      </c>
      <c r="CH360" s="44">
        <v>4.0378226547906335</v>
      </c>
      <c r="CI360" s="44">
        <v>9.272216920786656</v>
      </c>
      <c r="CJ360" s="44">
        <v>2.9622721243539676</v>
      </c>
      <c r="CK360" s="44">
        <v>0.70098367083300672</v>
      </c>
      <c r="CL360" s="44">
        <v>3.0136318779048827</v>
      </c>
      <c r="CM360" s="44">
        <v>-0.10636987066097579</v>
      </c>
      <c r="CN360" s="44">
        <v>6.3002620290982971</v>
      </c>
      <c r="CO360" s="44">
        <v>0.59627509434739057</v>
      </c>
      <c r="CP360" s="44">
        <v>0.42032707095041727</v>
      </c>
      <c r="CQ360" s="44">
        <v>1.3206970291466351</v>
      </c>
      <c r="CR360" s="44">
        <v>0.13449814158211887</v>
      </c>
      <c r="CS360" s="44">
        <v>0.60225278952881789</v>
      </c>
      <c r="CT360" s="44">
        <v>2.6702862516701629</v>
      </c>
      <c r="CU360" s="44">
        <v>0.55592565187275467</v>
      </c>
      <c r="CV360" s="44">
        <v>15.745861594671572</v>
      </c>
      <c r="CW360" s="44">
        <v>2.9318674679949273</v>
      </c>
      <c r="CX360" s="44">
        <v>2.8017726341159368</v>
      </c>
      <c r="CY360" s="44">
        <v>4.4263639131826391</v>
      </c>
      <c r="CZ360" s="44">
        <v>2.0601947405382282</v>
      </c>
      <c r="DA360" s="44">
        <v>0.96744594586674004</v>
      </c>
      <c r="DB360" s="44">
        <v>2.3022772028830771</v>
      </c>
      <c r="DC360" s="44">
        <v>0.2559396900900246</v>
      </c>
      <c r="DD360" s="45">
        <v>576</v>
      </c>
      <c r="DE360" s="45">
        <v>2674</v>
      </c>
      <c r="DF360" s="44">
        <v>7.4626865671641784</v>
      </c>
      <c r="DG360" s="44">
        <v>-16.723762067891624</v>
      </c>
      <c r="DH360" s="45">
        <v>3777</v>
      </c>
      <c r="DI360" s="45">
        <v>20130</v>
      </c>
      <c r="DJ360" s="44">
        <v>29.393627954779046</v>
      </c>
      <c r="DK360" s="44">
        <v>27.083333333333325</v>
      </c>
    </row>
    <row r="361" spans="1:115" x14ac:dyDescent="0.2">
      <c r="A361" s="42">
        <v>2022</v>
      </c>
      <c r="B361" s="42" t="s">
        <v>166</v>
      </c>
      <c r="C361" s="42" t="s">
        <v>175</v>
      </c>
      <c r="D361" s="43">
        <v>108.1456703995224</v>
      </c>
      <c r="E361" s="43">
        <v>99.593612271764627</v>
      </c>
      <c r="F361" s="43">
        <v>106.99126830759465</v>
      </c>
      <c r="G361" s="43">
        <v>109.0218174205841</v>
      </c>
      <c r="H361" s="43">
        <v>90.143314195555945</v>
      </c>
      <c r="I361" s="43">
        <v>114.5716573258607</v>
      </c>
      <c r="J361" s="43">
        <v>121.06276472763795</v>
      </c>
      <c r="K361" s="43">
        <v>119.26441706838065</v>
      </c>
      <c r="L361" s="43">
        <v>127.34553545961059</v>
      </c>
      <c r="M361" s="43">
        <v>102.77500818723576</v>
      </c>
      <c r="N361" s="43">
        <v>163.24343464251749</v>
      </c>
      <c r="O361" s="43">
        <v>127.55633570833918</v>
      </c>
      <c r="P361" s="43">
        <v>139.73814433017071</v>
      </c>
      <c r="Q361" s="43">
        <v>146.66637660333356</v>
      </c>
      <c r="R361" s="43">
        <v>138.22296551915827</v>
      </c>
      <c r="S361" s="43">
        <v>121.01909675359379</v>
      </c>
      <c r="T361" s="43">
        <v>151.6644718750874</v>
      </c>
      <c r="U361" s="43">
        <v>124.87426831099937</v>
      </c>
      <c r="V361" s="43">
        <v>197.6063604685335</v>
      </c>
      <c r="W361" s="43">
        <v>155.63029811246363</v>
      </c>
      <c r="X361" s="43">
        <v>160.54578826229692</v>
      </c>
      <c r="Y361" s="43">
        <v>171.04608493975616</v>
      </c>
      <c r="Z361" s="43">
        <v>140.12979370270378</v>
      </c>
      <c r="AA361" s="43">
        <v>142.88036331808749</v>
      </c>
      <c r="AB361" s="44">
        <v>11.348153679490757</v>
      </c>
      <c r="AC361" s="44">
        <v>6.6961000735835219</v>
      </c>
      <c r="AD361" s="44">
        <v>5.0361171624155876</v>
      </c>
      <c r="AE361" s="44">
        <v>9.4415831427777661</v>
      </c>
      <c r="AF361" s="44">
        <v>0.46893317702227932</v>
      </c>
      <c r="AG361" s="44">
        <v>27.200000000000003</v>
      </c>
      <c r="AH361" s="44">
        <v>26.797566371317739</v>
      </c>
      <c r="AI361" s="44">
        <v>17.44022503516176</v>
      </c>
      <c r="AJ361" s="44">
        <v>23.359118494482022</v>
      </c>
      <c r="AK361" s="44">
        <v>5.7145603801856959</v>
      </c>
      <c r="AL361" s="44">
        <v>42.773404055525653</v>
      </c>
      <c r="AM361" s="44">
        <v>24.925347431126443</v>
      </c>
      <c r="AN361" s="44">
        <v>32.216679309274454</v>
      </c>
      <c r="AO361" s="44">
        <v>66.975993663651806</v>
      </c>
      <c r="AP361" s="44">
        <v>50.414629380803724</v>
      </c>
      <c r="AQ361" s="44">
        <v>-5.6857881358593936</v>
      </c>
      <c r="AR361" s="44">
        <v>36.366543575496422</v>
      </c>
      <c r="AS361" s="44">
        <v>19.223576254029528</v>
      </c>
      <c r="AT361" s="44">
        <v>59.683518944010274</v>
      </c>
      <c r="AU361" s="44">
        <v>41.045323888694064</v>
      </c>
      <c r="AV361" s="44">
        <v>40.350366452065224</v>
      </c>
      <c r="AW361" s="44">
        <v>80.651240875705582</v>
      </c>
      <c r="AX361" s="44">
        <v>50.937245603831528</v>
      </c>
      <c r="AY361" s="44">
        <v>1.6649096944119091</v>
      </c>
      <c r="AZ361" s="44">
        <v>9.2725119402673695</v>
      </c>
      <c r="BA361" s="44">
        <v>6.3219799068855664</v>
      </c>
      <c r="BB361" s="44">
        <v>3.9947482168235071</v>
      </c>
      <c r="BC361" s="44">
        <v>6.4983944649265712</v>
      </c>
      <c r="BD361" s="44">
        <v>0.77442414614776744</v>
      </c>
      <c r="BE361" s="44">
        <v>21.541950113378672</v>
      </c>
      <c r="BF361" s="44">
        <v>22.969187674875748</v>
      </c>
      <c r="BG361" s="44">
        <v>17.672310994514675</v>
      </c>
      <c r="BH361" s="44">
        <v>18.280210230697904</v>
      </c>
      <c r="BI361" s="44">
        <v>12.868124750044196</v>
      </c>
      <c r="BJ361" s="44">
        <v>37.501382097027111</v>
      </c>
      <c r="BK361" s="44">
        <v>13.728346926895195</v>
      </c>
      <c r="BL361" s="44">
        <v>20.181061270455778</v>
      </c>
      <c r="BM361" s="44">
        <v>59.903596065039608</v>
      </c>
      <c r="BN361" s="44">
        <v>52.733864681149136</v>
      </c>
      <c r="BO361" s="44">
        <v>6.0767123628519659</v>
      </c>
      <c r="BP361" s="44">
        <v>30.831302142902217</v>
      </c>
      <c r="BQ361" s="44">
        <v>24.874932828013407</v>
      </c>
      <c r="BR361" s="44">
        <v>51.740434930988563</v>
      </c>
      <c r="BS361" s="44">
        <v>29.28510494106833</v>
      </c>
      <c r="BT361" s="44">
        <v>28.662106529096754</v>
      </c>
      <c r="BU361" s="44">
        <v>68.408164014540731</v>
      </c>
      <c r="BV361" s="44">
        <v>55.833159893876228</v>
      </c>
      <c r="BW361" s="44">
        <v>13.156930220162288</v>
      </c>
      <c r="BX361" s="44">
        <v>8.9191412482940464</v>
      </c>
      <c r="BY361" s="44">
        <v>0.63680017108470865</v>
      </c>
      <c r="BZ361" s="44">
        <v>0.57393743761827065</v>
      </c>
      <c r="CA361" s="44">
        <v>2.8037936944523643</v>
      </c>
      <c r="CB361" s="44">
        <v>0.13485180093558224</v>
      </c>
      <c r="CC361" s="44">
        <v>0.7941272721762247</v>
      </c>
      <c r="CD361" s="44">
        <v>3.3987648346913333</v>
      </c>
      <c r="CE361" s="44">
        <v>0.57686603733556208</v>
      </c>
      <c r="CF361" s="44">
        <v>21.554314096019191</v>
      </c>
      <c r="CG361" s="44">
        <v>1.1636545124401234</v>
      </c>
      <c r="CH361" s="44">
        <v>3.7748870905904472</v>
      </c>
      <c r="CI361" s="44">
        <v>9.7438125427127531</v>
      </c>
      <c r="CJ361" s="44">
        <v>3.8076712468362768</v>
      </c>
      <c r="CK361" s="44">
        <v>0.94272243957208957</v>
      </c>
      <c r="CL361" s="44">
        <v>2.7213861881409422</v>
      </c>
      <c r="CM361" s="44">
        <v>-0.59981992427343966</v>
      </c>
      <c r="CN361" s="44">
        <v>6.6568813158125746</v>
      </c>
      <c r="CO361" s="44">
        <v>0.60297694383333322</v>
      </c>
      <c r="CP361" s="44">
        <v>0.44584504828968691</v>
      </c>
      <c r="CQ361" s="44">
        <v>1.4987216186601184</v>
      </c>
      <c r="CR361" s="44">
        <v>0.13454857424379821</v>
      </c>
      <c r="CS361" s="44">
        <v>0.6341224471305078</v>
      </c>
      <c r="CT361" s="44">
        <v>2.7912600054929375</v>
      </c>
      <c r="CU361" s="44">
        <v>0.54940667816219246</v>
      </c>
      <c r="CV361" s="44">
        <v>16.785981498290631</v>
      </c>
      <c r="CW361" s="44">
        <v>2.6294540724140449</v>
      </c>
      <c r="CX361" s="44">
        <v>2.9814576293583901</v>
      </c>
      <c r="CY361" s="44">
        <v>5.3184435470765905</v>
      </c>
      <c r="CZ361" s="44">
        <v>2.3604264530456636</v>
      </c>
      <c r="DA361" s="44">
        <v>0.9632288408521168</v>
      </c>
      <c r="DB361" s="44">
        <v>2.41154086414139</v>
      </c>
      <c r="DC361" s="44">
        <v>0.12143009140243324</v>
      </c>
      <c r="DD361" s="45">
        <v>569</v>
      </c>
      <c r="DE361" s="45">
        <v>3243</v>
      </c>
      <c r="DF361" s="44">
        <v>-10.815047021943569</v>
      </c>
      <c r="DG361" s="44">
        <v>-15.74434918160561</v>
      </c>
      <c r="DH361" s="45">
        <v>3798</v>
      </c>
      <c r="DI361" s="45">
        <v>23928</v>
      </c>
      <c r="DJ361" s="44">
        <v>15.265553869499238</v>
      </c>
      <c r="DK361" s="44">
        <v>25.048340736869612</v>
      </c>
    </row>
    <row r="362" spans="1:115" x14ac:dyDescent="0.2">
      <c r="A362" s="42">
        <v>2022</v>
      </c>
      <c r="B362" s="42" t="s">
        <v>167</v>
      </c>
      <c r="C362" s="42" t="s">
        <v>175</v>
      </c>
      <c r="D362" s="43">
        <v>106.09858106199317</v>
      </c>
      <c r="E362" s="43">
        <v>100.28046477019059</v>
      </c>
      <c r="F362" s="43">
        <v>100.14277061840733</v>
      </c>
      <c r="G362" s="43">
        <v>103.79117155539154</v>
      </c>
      <c r="H362" s="43">
        <v>90.301091291580832</v>
      </c>
      <c r="I362" s="43">
        <v>114.5716573258607</v>
      </c>
      <c r="J362" s="43">
        <v>122.74382529202326</v>
      </c>
      <c r="K362" s="43">
        <v>122.54954472415641</v>
      </c>
      <c r="L362" s="43">
        <v>126.00847521929961</v>
      </c>
      <c r="M362" s="43">
        <v>117.09579097959681</v>
      </c>
      <c r="N362" s="43">
        <v>152.15980832783657</v>
      </c>
      <c r="O362" s="43">
        <v>126.0333454365386</v>
      </c>
      <c r="P362" s="43">
        <v>125.34485312837185</v>
      </c>
      <c r="Q362" s="43">
        <v>155.21191927374116</v>
      </c>
      <c r="R362" s="43">
        <v>124.01521076913002</v>
      </c>
      <c r="S362" s="43">
        <v>118.77236836720742</v>
      </c>
      <c r="T362" s="43">
        <v>154.16131982894848</v>
      </c>
      <c r="U362" s="43">
        <v>144.67466185063077</v>
      </c>
      <c r="V362" s="43">
        <v>187.45137352875577</v>
      </c>
      <c r="W362" s="43">
        <v>158.68739842600388</v>
      </c>
      <c r="X362" s="43">
        <v>147.27574442700779</v>
      </c>
      <c r="Y362" s="43">
        <v>182.07632011138423</v>
      </c>
      <c r="Z362" s="43">
        <v>130.59150419947358</v>
      </c>
      <c r="AA362" s="43">
        <v>141.85073570947935</v>
      </c>
      <c r="AB362" s="44">
        <v>8.7591835707189638</v>
      </c>
      <c r="AC362" s="44">
        <v>6.5693430656934337</v>
      </c>
      <c r="AD362" s="44">
        <v>-2.1618347947396366</v>
      </c>
      <c r="AE362" s="44">
        <v>4.3089430894308833</v>
      </c>
      <c r="AF362" s="44">
        <v>0.82207868467409906</v>
      </c>
      <c r="AG362" s="44">
        <v>27.200000000000003</v>
      </c>
      <c r="AH362" s="44">
        <v>27.320034691658467</v>
      </c>
      <c r="AI362" s="44">
        <v>17.695473251028805</v>
      </c>
      <c r="AJ362" s="44">
        <v>10.996185475419162</v>
      </c>
      <c r="AK362" s="44">
        <v>3.3580601175828617</v>
      </c>
      <c r="AL362" s="44">
        <v>23.342842713549583</v>
      </c>
      <c r="AM362" s="44">
        <v>9.2392763711503854</v>
      </c>
      <c r="AN362" s="44">
        <v>12.126207704082482</v>
      </c>
      <c r="AO362" s="44">
        <v>49.346551903739979</v>
      </c>
      <c r="AP362" s="44">
        <v>28.064639020681305</v>
      </c>
      <c r="AQ362" s="44">
        <v>6.0632043539433189</v>
      </c>
      <c r="AR362" s="44">
        <v>25.805404330327342</v>
      </c>
      <c r="AS362" s="44">
        <v>17.971747356059065</v>
      </c>
      <c r="AT362" s="44">
        <v>39.860148315555847</v>
      </c>
      <c r="AU362" s="44">
        <v>27.303038302871908</v>
      </c>
      <c r="AV362" s="44">
        <v>21.164534267254041</v>
      </c>
      <c r="AW362" s="44">
        <v>62.428950761135596</v>
      </c>
      <c r="AX362" s="44">
        <v>33.202254278981179</v>
      </c>
      <c r="AY362" s="44">
        <v>15.385852545254641</v>
      </c>
      <c r="AZ362" s="44">
        <v>9.1988437108730494</v>
      </c>
      <c r="BA362" s="44">
        <v>6.3575325220310619</v>
      </c>
      <c r="BB362" s="44">
        <v>3.108881580606182</v>
      </c>
      <c r="BC362" s="44">
        <v>6.1907367433694294</v>
      </c>
      <c r="BD362" s="44">
        <v>0.7813163481953378</v>
      </c>
      <c r="BE362" s="44">
        <v>22.364341085271278</v>
      </c>
      <c r="BF362" s="44">
        <v>23.613514682587745</v>
      </c>
      <c r="BG362" s="44">
        <v>17.675741568468094</v>
      </c>
      <c r="BH362" s="44">
        <v>17.121519426414533</v>
      </c>
      <c r="BI362" s="44">
        <v>11.306242947830579</v>
      </c>
      <c r="BJ362" s="44">
        <v>35.170655509304069</v>
      </c>
      <c r="BK362" s="44">
        <v>13.02573285287696</v>
      </c>
      <c r="BL362" s="44">
        <v>18.938853541911783</v>
      </c>
      <c r="BM362" s="44">
        <v>58.259350225386576</v>
      </c>
      <c r="BN362" s="44">
        <v>48.301581121813882</v>
      </c>
      <c r="BO362" s="44">
        <v>6.0746854886109869</v>
      </c>
      <c r="BP362" s="44">
        <v>30.019339609550233</v>
      </c>
      <c r="BQ362" s="44">
        <v>23.730072582700746</v>
      </c>
      <c r="BR362" s="44">
        <v>49.758964737225938</v>
      </c>
      <c r="BS362" s="44">
        <v>28.968361887953641</v>
      </c>
      <c r="BT362" s="44">
        <v>27.486973587751073</v>
      </c>
      <c r="BU362" s="44">
        <v>67.466498458657327</v>
      </c>
      <c r="BV362" s="44">
        <v>51.734963393380355</v>
      </c>
      <c r="BW362" s="44">
        <v>13.494408940231262</v>
      </c>
      <c r="BX362" s="44">
        <v>8.3157528126050035</v>
      </c>
      <c r="BY362" s="44">
        <v>0.56784454598955003</v>
      </c>
      <c r="BZ362" s="44">
        <v>0.40577790882076181</v>
      </c>
      <c r="CA362" s="44">
        <v>2.0378894726138048</v>
      </c>
      <c r="CB362" s="44">
        <v>0.21667752412758745</v>
      </c>
      <c r="CC362" s="44">
        <v>0.83682354145828342</v>
      </c>
      <c r="CD362" s="44">
        <v>3.5035759432929763</v>
      </c>
      <c r="CE362" s="44">
        <v>0.74716387630203907</v>
      </c>
      <c r="CF362" s="44">
        <v>9.3176721553310031</v>
      </c>
      <c r="CG362" s="44">
        <v>0.77266916697208032</v>
      </c>
      <c r="CH362" s="44">
        <v>2.0249417614682881</v>
      </c>
      <c r="CI362" s="44">
        <v>2.6429452834212075</v>
      </c>
      <c r="CJ362" s="44">
        <v>1.4572310891291105</v>
      </c>
      <c r="CK362" s="44">
        <v>0.74774853713728862</v>
      </c>
      <c r="CL362" s="44">
        <v>1.5020404025304683</v>
      </c>
      <c r="CM362" s="44">
        <v>0.17009591467255958</v>
      </c>
      <c r="CN362" s="44">
        <v>6.8890546443074889</v>
      </c>
      <c r="CO362" s="44">
        <v>0.59158736842534387</v>
      </c>
      <c r="CP362" s="44">
        <v>0.44441860397952426</v>
      </c>
      <c r="CQ362" s="44">
        <v>1.5758755576781638</v>
      </c>
      <c r="CR362" s="44">
        <v>0.14629507125319541</v>
      </c>
      <c r="CS362" s="44">
        <v>0.66313313319880651</v>
      </c>
      <c r="CT362" s="44">
        <v>2.890039555407633</v>
      </c>
      <c r="CU362" s="44">
        <v>0.57770535436482218</v>
      </c>
      <c r="CV362" s="44">
        <v>15.598689736802571</v>
      </c>
      <c r="CW362" s="44">
        <v>2.3344122229477251</v>
      </c>
      <c r="CX362" s="44">
        <v>2.8189942657628966</v>
      </c>
      <c r="CY362" s="44">
        <v>4.8933087058576374</v>
      </c>
      <c r="CZ362" s="44">
        <v>2.2169093284620165</v>
      </c>
      <c r="DA362" s="44">
        <v>0.92898916820869093</v>
      </c>
      <c r="DB362" s="44">
        <v>2.2796766468189547</v>
      </c>
      <c r="DC362" s="44">
        <v>0.12639939874465286</v>
      </c>
      <c r="DD362" s="45">
        <v>579</v>
      </c>
      <c r="DE362" s="45">
        <v>3822</v>
      </c>
      <c r="DF362" s="44">
        <v>-22.593582887700535</v>
      </c>
      <c r="DG362" s="44">
        <v>-16.858820970197954</v>
      </c>
      <c r="DH362" s="45">
        <v>3834</v>
      </c>
      <c r="DI362" s="45">
        <v>27762</v>
      </c>
      <c r="DJ362" s="44">
        <v>-1.7930327868852514</v>
      </c>
      <c r="DK362" s="44">
        <v>20.500021702330827</v>
      </c>
    </row>
    <row r="363" spans="1:115" x14ac:dyDescent="0.2">
      <c r="A363" s="42">
        <v>2022</v>
      </c>
      <c r="B363" s="42" t="s">
        <v>168</v>
      </c>
      <c r="C363" s="42" t="s">
        <v>175</v>
      </c>
      <c r="D363" s="43">
        <v>107.22983140679749</v>
      </c>
      <c r="E363" s="43">
        <v>101.65416976704252</v>
      </c>
      <c r="F363" s="43">
        <v>104.37872320949846</v>
      </c>
      <c r="G363" s="43">
        <v>104.21907542958924</v>
      </c>
      <c r="H363" s="43">
        <v>87.671473024499264</v>
      </c>
      <c r="I363" s="43">
        <v>118.17453963170537</v>
      </c>
      <c r="J363" s="43">
        <v>126.22036415550507</v>
      </c>
      <c r="K363" s="43">
        <v>125.3347616497054</v>
      </c>
      <c r="L363" s="43">
        <v>127.3246273583697</v>
      </c>
      <c r="M363" s="43">
        <v>137.72431342668094</v>
      </c>
      <c r="N363" s="43">
        <v>163.26925530330877</v>
      </c>
      <c r="O363" s="43">
        <v>121.52231463511059</v>
      </c>
      <c r="P363" s="43">
        <v>118.62807242827485</v>
      </c>
      <c r="Q363" s="43">
        <v>185.86985645804197</v>
      </c>
      <c r="R363" s="43">
        <v>113.60453145052335</v>
      </c>
      <c r="S363" s="43">
        <v>109.70475845155016</v>
      </c>
      <c r="T363" s="43">
        <v>157.80608554391691</v>
      </c>
      <c r="U363" s="43">
        <v>173.1804426064393</v>
      </c>
      <c r="V363" s="43">
        <v>203.49280549394831</v>
      </c>
      <c r="W363" s="43">
        <v>154.57005126847477</v>
      </c>
      <c r="X363" s="43">
        <v>141.58719466359005</v>
      </c>
      <c r="Y363" s="43">
        <v>219.18423488669836</v>
      </c>
      <c r="Z363" s="43">
        <v>120.15748987751287</v>
      </c>
      <c r="AA363" s="43">
        <v>132.33439186714384</v>
      </c>
      <c r="AB363" s="44">
        <v>9.3346984156384103</v>
      </c>
      <c r="AC363" s="44">
        <v>6.782106782106756</v>
      </c>
      <c r="AD363" s="44">
        <v>0.56870314878647577</v>
      </c>
      <c r="AE363" s="44">
        <v>5.3679430059619948</v>
      </c>
      <c r="AF363" s="44">
        <v>-1.4775413711584084</v>
      </c>
      <c r="AG363" s="44">
        <v>26.15384615384615</v>
      </c>
      <c r="AH363" s="44">
        <v>27.7708481820782</v>
      </c>
      <c r="AI363" s="44">
        <v>18.102288021534306</v>
      </c>
      <c r="AJ363" s="44">
        <v>11.889554601354281</v>
      </c>
      <c r="AK363" s="44">
        <v>14.77979306186359</v>
      </c>
      <c r="AL363" s="44">
        <v>30.254121477531104</v>
      </c>
      <c r="AM363" s="44">
        <v>6.8766337191010107</v>
      </c>
      <c r="AN363" s="44">
        <v>2.2489922508183158</v>
      </c>
      <c r="AO363" s="44">
        <v>78.680737168530342</v>
      </c>
      <c r="AP363" s="44">
        <v>19.654291551512991</v>
      </c>
      <c r="AQ363" s="44">
        <v>11.243011052199293</v>
      </c>
      <c r="AR363" s="44">
        <v>27.902591589817828</v>
      </c>
      <c r="AS363" s="44">
        <v>32.526202809017832</v>
      </c>
      <c r="AT363" s="44">
        <v>48.633753440293972</v>
      </c>
      <c r="AU363" s="44">
        <v>25.378869425597038</v>
      </c>
      <c r="AV363" s="44">
        <v>11.587481305265857</v>
      </c>
      <c r="AW363" s="44">
        <v>94.507123628100857</v>
      </c>
      <c r="AX363" s="44">
        <v>24.67273875971534</v>
      </c>
      <c r="AY363" s="44">
        <v>21.848441813721919</v>
      </c>
      <c r="AZ363" s="44">
        <v>9.2159731137026348</v>
      </c>
      <c r="BA363" s="44">
        <v>6.4114306649569519</v>
      </c>
      <c r="BB363" s="44">
        <v>2.7854499284317713</v>
      </c>
      <c r="BC363" s="44">
        <v>6.0898949317702789</v>
      </c>
      <c r="BD363" s="44">
        <v>0.49751243781097632</v>
      </c>
      <c r="BE363" s="44">
        <v>22.86195286195283</v>
      </c>
      <c r="BF363" s="44">
        <v>24.161266844844455</v>
      </c>
      <c r="BG363" s="44">
        <v>17.731685789938222</v>
      </c>
      <c r="BH363" s="44">
        <v>16.402004644784519</v>
      </c>
      <c r="BI363" s="44">
        <v>11.820924511600239</v>
      </c>
      <c r="BJ363" s="44">
        <v>34.466140652936183</v>
      </c>
      <c r="BK363" s="44">
        <v>12.203985349161673</v>
      </c>
      <c r="BL363" s="44">
        <v>16.636138028407977</v>
      </c>
      <c r="BM363" s="44">
        <v>61.013537622153557</v>
      </c>
      <c r="BN363" s="44">
        <v>44.011032352303282</v>
      </c>
      <c r="BO363" s="44">
        <v>6.6779209649247662</v>
      </c>
      <c r="BP363" s="44">
        <v>29.723193746997325</v>
      </c>
      <c r="BQ363" s="44">
        <v>25.051076473529356</v>
      </c>
      <c r="BR363" s="44">
        <v>49.595167018572518</v>
      </c>
      <c r="BS363" s="44">
        <v>28.478478121793316</v>
      </c>
      <c r="BT363" s="44">
        <v>25.251375969029112</v>
      </c>
      <c r="BU363" s="44">
        <v>71.162434967024197</v>
      </c>
      <c r="BV363" s="44">
        <v>47.645390357509697</v>
      </c>
      <c r="BW363" s="44">
        <v>14.480008164640479</v>
      </c>
      <c r="BX363" s="44">
        <v>7.138690324522365</v>
      </c>
      <c r="BY363" s="44">
        <v>0.57963893268520794</v>
      </c>
      <c r="BZ363" s="44">
        <v>0.2567165436134955</v>
      </c>
      <c r="CA363" s="44">
        <v>0.86574276484392843</v>
      </c>
      <c r="CB363" s="44">
        <v>0.31211327144587836</v>
      </c>
      <c r="CC363" s="44">
        <v>0.83230205718901484</v>
      </c>
      <c r="CD363" s="44">
        <v>3.489599771026862</v>
      </c>
      <c r="CE363" s="44">
        <v>0.80257698371797859</v>
      </c>
      <c r="CF363" s="44">
        <v>10.726737526112952</v>
      </c>
      <c r="CG363" s="44">
        <v>3.1945250110481145</v>
      </c>
      <c r="CH363" s="44">
        <v>2.666012541171995</v>
      </c>
      <c r="CI363" s="44">
        <v>1.5762034824270668</v>
      </c>
      <c r="CJ363" s="44">
        <v>0.64014142697048726</v>
      </c>
      <c r="CK363" s="44">
        <v>1.1643211683679784</v>
      </c>
      <c r="CL363" s="44">
        <v>1.0523396824117577</v>
      </c>
      <c r="CM363" s="44">
        <v>0.43319421371555078</v>
      </c>
      <c r="CN363" s="44">
        <v>6.9222867713819207</v>
      </c>
      <c r="CO363" s="44">
        <v>0.59008614116024005</v>
      </c>
      <c r="CP363" s="44">
        <v>0.4208353118343624</v>
      </c>
      <c r="CQ363" s="44">
        <v>1.4866529402886033</v>
      </c>
      <c r="CR363" s="44">
        <v>0.16712882795519202</v>
      </c>
      <c r="CS363" s="44">
        <v>0.68438788207350765</v>
      </c>
      <c r="CT363" s="44">
        <v>2.967236956657044</v>
      </c>
      <c r="CU363" s="44">
        <v>0.60595871141297142</v>
      </c>
      <c r="CV363" s="44">
        <v>14.944324572085549</v>
      </c>
      <c r="CW363" s="44">
        <v>2.4526738427147476</v>
      </c>
      <c r="CX363" s="44">
        <v>2.8131390714975093</v>
      </c>
      <c r="CY363" s="44">
        <v>4.4372570127873585</v>
      </c>
      <c r="CZ363" s="44">
        <v>2.0004027289827375</v>
      </c>
      <c r="DA363" s="44">
        <v>0.96134625428727005</v>
      </c>
      <c r="DB363" s="44">
        <v>2.1109233630417124</v>
      </c>
      <c r="DC363" s="44">
        <v>0.16858229877421238</v>
      </c>
      <c r="DD363" s="45">
        <v>654</v>
      </c>
      <c r="DE363" s="45">
        <v>4476</v>
      </c>
      <c r="DF363" s="44">
        <v>-3.1111111111111089</v>
      </c>
      <c r="DG363" s="44">
        <v>-15.098634294385437</v>
      </c>
      <c r="DH363" s="45">
        <v>4223</v>
      </c>
      <c r="DI363" s="45">
        <v>31985</v>
      </c>
      <c r="DJ363" s="44">
        <v>11.837923728813561</v>
      </c>
      <c r="DK363" s="44">
        <v>19.2802535894089</v>
      </c>
    </row>
    <row r="364" spans="1:115" x14ac:dyDescent="0.2">
      <c r="A364" s="42">
        <v>2022</v>
      </c>
      <c r="B364" s="42" t="s">
        <v>169</v>
      </c>
      <c r="C364" s="42" t="s">
        <v>175</v>
      </c>
      <c r="D364" s="43">
        <v>108.48001983539686</v>
      </c>
      <c r="E364" s="43">
        <v>103.37130101310743</v>
      </c>
      <c r="F364" s="43">
        <v>105.32563604771627</v>
      </c>
      <c r="G364" s="43">
        <v>106.03713467618039</v>
      </c>
      <c r="H364" s="43">
        <v>88.03961958189069</v>
      </c>
      <c r="I364" s="43">
        <v>115.77261809447559</v>
      </c>
      <c r="J364" s="43">
        <v>126.43599757866323</v>
      </c>
      <c r="K364" s="43">
        <v>127.62006784502766</v>
      </c>
      <c r="L364" s="43">
        <v>123.34685283280338</v>
      </c>
      <c r="M364" s="43">
        <v>125.28293348942847</v>
      </c>
      <c r="N364" s="43">
        <v>159.11412762883822</v>
      </c>
      <c r="O364" s="43">
        <v>118.80059808598648</v>
      </c>
      <c r="P364" s="43">
        <v>115.08774810355914</v>
      </c>
      <c r="Q364" s="43">
        <v>152.43069912914314</v>
      </c>
      <c r="R364" s="43">
        <v>119.75054179744831</v>
      </c>
      <c r="S364" s="43">
        <v>119.81681383869696</v>
      </c>
      <c r="T364" s="43">
        <v>155.46710091349695</v>
      </c>
      <c r="U364" s="43">
        <v>159.25404705960136</v>
      </c>
      <c r="V364" s="43">
        <v>200.67942795049288</v>
      </c>
      <c r="W364" s="43">
        <v>154.90157898750613</v>
      </c>
      <c r="X364" s="43">
        <v>139.14904563848353</v>
      </c>
      <c r="Y364" s="43">
        <v>183.41055087559201</v>
      </c>
      <c r="Z364" s="43">
        <v>128.38506439500722</v>
      </c>
      <c r="AA364" s="43">
        <v>145.62177450776869</v>
      </c>
      <c r="AB364" s="44">
        <v>9.6532833823756992</v>
      </c>
      <c r="AC364" s="44">
        <v>6.1354019746121313</v>
      </c>
      <c r="AD364" s="44">
        <v>0.29771834800740304</v>
      </c>
      <c r="AE364" s="44">
        <v>6.6231403189553673</v>
      </c>
      <c r="AF364" s="44">
        <v>-0.47562425683710385</v>
      </c>
      <c r="AG364" s="44">
        <v>19.306930693069301</v>
      </c>
      <c r="AH364" s="44">
        <v>26.423479714531428</v>
      </c>
      <c r="AI364" s="44">
        <v>18.97470039946738</v>
      </c>
      <c r="AJ364" s="44">
        <v>11.010709729828893</v>
      </c>
      <c r="AK364" s="44">
        <v>4.7628370275063059</v>
      </c>
      <c r="AL364" s="44">
        <v>23.382073893079159</v>
      </c>
      <c r="AM364" s="44">
        <v>12.527487320645857</v>
      </c>
      <c r="AN364" s="44">
        <v>1.6174965235926209</v>
      </c>
      <c r="AO364" s="44">
        <v>30.842112628046991</v>
      </c>
      <c r="AP364" s="44">
        <v>17.099695102948822</v>
      </c>
      <c r="AQ364" s="44">
        <v>11.949959991838588</v>
      </c>
      <c r="AR364" s="44">
        <v>27.790609903234696</v>
      </c>
      <c r="AS364" s="44">
        <v>21.103761036157987</v>
      </c>
      <c r="AT364" s="44">
        <v>41.088742914818923</v>
      </c>
      <c r="AU364" s="44">
        <v>33.571170681356108</v>
      </c>
      <c r="AV364" s="44">
        <v>11.58466901840438</v>
      </c>
      <c r="AW364" s="44">
        <v>45.462248379864256</v>
      </c>
      <c r="AX364" s="44">
        <v>23.288648031883664</v>
      </c>
      <c r="AY364" s="44">
        <v>22.832162455556148</v>
      </c>
      <c r="AZ364" s="44">
        <v>9.2653168777663488</v>
      </c>
      <c r="BA364" s="44">
        <v>6.3797016861219191</v>
      </c>
      <c r="BB364" s="44">
        <v>2.5015353281158559</v>
      </c>
      <c r="BC364" s="44">
        <v>6.1483976120356276</v>
      </c>
      <c r="BD364" s="44">
        <v>0.38946465113212092</v>
      </c>
      <c r="BE364" s="44">
        <v>22.43627741553049</v>
      </c>
      <c r="BF364" s="44">
        <v>24.427504634595575</v>
      </c>
      <c r="BG364" s="44">
        <v>17.877182044887775</v>
      </c>
      <c r="BH364" s="44">
        <v>15.763759406547816</v>
      </c>
      <c r="BI364" s="44">
        <v>10.912742368562078</v>
      </c>
      <c r="BJ364" s="44">
        <v>33.042012103428121</v>
      </c>
      <c r="BK364" s="44">
        <v>12.239695529256057</v>
      </c>
      <c r="BL364" s="44">
        <v>14.853451420565378</v>
      </c>
      <c r="BM364" s="44">
        <v>57.054350577438953</v>
      </c>
      <c r="BN364" s="44">
        <v>40.27278822763467</v>
      </c>
      <c r="BO364" s="44">
        <v>7.2706545070894801</v>
      </c>
      <c r="BP364" s="44">
        <v>29.48890813461551</v>
      </c>
      <c r="BQ364" s="44">
        <v>24.53284237071076</v>
      </c>
      <c r="BR364" s="44">
        <v>48.477697605508617</v>
      </c>
      <c r="BS364" s="44">
        <v>29.057898349938416</v>
      </c>
      <c r="BT364" s="44">
        <v>23.592069593433209</v>
      </c>
      <c r="BU364" s="44">
        <v>67.753338446080562</v>
      </c>
      <c r="BV364" s="44">
        <v>44.226679386334624</v>
      </c>
      <c r="BW364" s="44">
        <v>15.432920360944479</v>
      </c>
      <c r="BX364" s="44">
        <v>7.6471364501494445</v>
      </c>
      <c r="BY364" s="44">
        <v>0.58286083951152401</v>
      </c>
      <c r="BZ364" s="44">
        <v>0.23656503807275295</v>
      </c>
      <c r="CA364" s="44">
        <v>1.3723052677106762</v>
      </c>
      <c r="CB364" s="44">
        <v>0.47956904516770765</v>
      </c>
      <c r="CC364" s="44">
        <v>0.64926270730397451</v>
      </c>
      <c r="CD364" s="44">
        <v>3.3453015061165745</v>
      </c>
      <c r="CE364" s="44">
        <v>0.98127204626623399</v>
      </c>
      <c r="CF364" s="44">
        <v>10.127842780998659</v>
      </c>
      <c r="CG364" s="44">
        <v>1.0946314357256697</v>
      </c>
      <c r="CH364" s="44">
        <v>2.2053332175253595</v>
      </c>
      <c r="CI364" s="44">
        <v>3.8311091448460819</v>
      </c>
      <c r="CJ364" s="44">
        <v>0.82114049958353164</v>
      </c>
      <c r="CK364" s="44">
        <v>0.54224939410616968</v>
      </c>
      <c r="CL364" s="44">
        <v>1.0405764181108608</v>
      </c>
      <c r="CM364" s="44">
        <v>0.5928026711009845</v>
      </c>
      <c r="CN364" s="44">
        <v>6.9813343416672344</v>
      </c>
      <c r="CO364" s="44">
        <v>0.60502163435433887</v>
      </c>
      <c r="CP364" s="44">
        <v>0.35952449971305406</v>
      </c>
      <c r="CQ364" s="44">
        <v>1.4738078373843797</v>
      </c>
      <c r="CR364" s="44">
        <v>0.20222640929103644</v>
      </c>
      <c r="CS364" s="44">
        <v>0.68044213945878285</v>
      </c>
      <c r="CT364" s="44">
        <v>3.0121927556230492</v>
      </c>
      <c r="CU364" s="44">
        <v>0.64811906584259305</v>
      </c>
      <c r="CV364" s="44">
        <v>14.400394258369211</v>
      </c>
      <c r="CW364" s="44">
        <v>2.2918569092410372</v>
      </c>
      <c r="CX364" s="44">
        <v>2.7410475591701084</v>
      </c>
      <c r="CY364" s="44">
        <v>4.3653031309639321</v>
      </c>
      <c r="CZ364" s="44">
        <v>1.8873077396285363</v>
      </c>
      <c r="DA364" s="44">
        <v>0.91178402904700306</v>
      </c>
      <c r="DB364" s="44">
        <v>1.9843443933723299</v>
      </c>
      <c r="DC364" s="44">
        <v>0.21875049694626419</v>
      </c>
      <c r="DD364" s="45">
        <v>658</v>
      </c>
      <c r="DE364" s="45">
        <v>5134</v>
      </c>
      <c r="DF364" s="44">
        <v>-16.919191919191924</v>
      </c>
      <c r="DG364" s="44">
        <v>-15.336411609498679</v>
      </c>
      <c r="DH364" s="45">
        <v>3528</v>
      </c>
      <c r="DI364" s="45">
        <v>35513</v>
      </c>
      <c r="DJ364" s="44">
        <v>-6.9620253164556996</v>
      </c>
      <c r="DK364" s="44">
        <v>16.029012970889013</v>
      </c>
    </row>
    <row r="365" spans="1:115" x14ac:dyDescent="0.2">
      <c r="A365" s="42">
        <v>2022</v>
      </c>
      <c r="B365" s="42" t="s">
        <v>170</v>
      </c>
      <c r="C365" s="42" t="s">
        <v>175</v>
      </c>
      <c r="D365" s="43">
        <v>109.0069194019726</v>
      </c>
      <c r="E365" s="43">
        <v>103.64604201247782</v>
      </c>
      <c r="F365" s="43">
        <v>106.83764203097792</v>
      </c>
      <c r="G365" s="43">
        <v>106.24363555079319</v>
      </c>
      <c r="H365" s="43">
        <v>88.144804312573953</v>
      </c>
      <c r="I365" s="43">
        <v>119.13530824659728</v>
      </c>
      <c r="J365" s="43">
        <v>127.86621926297497</v>
      </c>
      <c r="K365" s="43">
        <v>127.54865202642385</v>
      </c>
      <c r="L365" s="43">
        <v>128.05511168621834</v>
      </c>
      <c r="M365" s="43">
        <v>138.00401997456757</v>
      </c>
      <c r="N365" s="43">
        <v>148.73137015156982</v>
      </c>
      <c r="O365" s="43">
        <v>125.6349087918713</v>
      </c>
      <c r="P365" s="43">
        <v>116.42946842196868</v>
      </c>
      <c r="Q365" s="43">
        <v>173.15642493261305</v>
      </c>
      <c r="R365" s="43">
        <v>128.07432372165391</v>
      </c>
      <c r="S365" s="43">
        <v>100.11734743777086</v>
      </c>
      <c r="T365" s="43">
        <v>162.87247521307475</v>
      </c>
      <c r="U365" s="43">
        <v>178.71230038625475</v>
      </c>
      <c r="V365" s="43">
        <v>189.91113311305335</v>
      </c>
      <c r="W365" s="43">
        <v>164.73856429201618</v>
      </c>
      <c r="X365" s="43">
        <v>141.09574305866371</v>
      </c>
      <c r="Y365" s="43">
        <v>207.62823102644791</v>
      </c>
      <c r="Z365" s="43">
        <v>137.62691680922825</v>
      </c>
      <c r="AA365" s="43">
        <v>122.80444894638411</v>
      </c>
      <c r="AB365" s="44">
        <v>6.9488776060663282</v>
      </c>
      <c r="AC365" s="44">
        <v>4.5738045738045852</v>
      </c>
      <c r="AD365" s="44">
        <v>-1.7655812645744895E-2</v>
      </c>
      <c r="AE365" s="44">
        <v>2.4953276786264578</v>
      </c>
      <c r="AF365" s="44">
        <v>-2.1599532983070713</v>
      </c>
      <c r="AG365" s="44">
        <v>14.549653579676658</v>
      </c>
      <c r="AH365" s="44">
        <v>23.668865715585461</v>
      </c>
      <c r="AI365" s="44">
        <v>18.671096345514936</v>
      </c>
      <c r="AJ365" s="44">
        <v>3.6227184657749989</v>
      </c>
      <c r="AK365" s="44">
        <v>6.9024468434338182</v>
      </c>
      <c r="AL365" s="44">
        <v>14.203857300367883</v>
      </c>
      <c r="AM365" s="44">
        <v>3.303279126424874</v>
      </c>
      <c r="AN365" s="44">
        <v>-11.390224247171698</v>
      </c>
      <c r="AO365" s="44">
        <v>36.633739927134144</v>
      </c>
      <c r="AP365" s="44">
        <v>5.5665914499233304</v>
      </c>
      <c r="AQ365" s="44">
        <v>1.2241999128538072</v>
      </c>
      <c r="AR365" s="44">
        <v>20.662381249718397</v>
      </c>
      <c r="AS365" s="44">
        <v>24.491886352921387</v>
      </c>
      <c r="AT365" s="44">
        <v>30.956439334155085</v>
      </c>
      <c r="AU365" s="44">
        <v>23.95753019538882</v>
      </c>
      <c r="AV365" s="44">
        <v>-1.8669465990703293</v>
      </c>
      <c r="AW365" s="44">
        <v>51.455558427684188</v>
      </c>
      <c r="AX365" s="44">
        <v>15.661549217082737</v>
      </c>
      <c r="AY365" s="44">
        <v>11.591439832879512</v>
      </c>
      <c r="AZ365" s="44">
        <v>9.0240754812152435</v>
      </c>
      <c r="BA365" s="44">
        <v>6.1905798679149582</v>
      </c>
      <c r="BB365" s="44">
        <v>2.2394222290066601</v>
      </c>
      <c r="BC365" s="44">
        <v>5.7735309056192285</v>
      </c>
      <c r="BD365" s="44">
        <v>0.13047088127151607</v>
      </c>
      <c r="BE365" s="44">
        <v>21.53926976622007</v>
      </c>
      <c r="BF365" s="44">
        <v>24.345212537280435</v>
      </c>
      <c r="BG365" s="44">
        <v>17.960521727000067</v>
      </c>
      <c r="BH365" s="44">
        <v>14.351186277393868</v>
      </c>
      <c r="BI365" s="44">
        <v>10.423644515914221</v>
      </c>
      <c r="BJ365" s="44">
        <v>30.878445332312499</v>
      </c>
      <c r="BK365" s="44">
        <v>11.231536457712398</v>
      </c>
      <c r="BL365" s="44">
        <v>11.676883335025234</v>
      </c>
      <c r="BM365" s="44">
        <v>54.50350174604408</v>
      </c>
      <c r="BN365" s="44">
        <v>35.36254001809165</v>
      </c>
      <c r="BO365" s="44">
        <v>6.7015612527613566</v>
      </c>
      <c r="BP365" s="44">
        <v>28.442439171257217</v>
      </c>
      <c r="BQ365" s="44">
        <v>24.527708382216161</v>
      </c>
      <c r="BR365" s="44">
        <v>46.408138081733988</v>
      </c>
      <c r="BS365" s="44">
        <v>28.469595658171688</v>
      </c>
      <c r="BT365" s="44">
        <v>20.465791741889205</v>
      </c>
      <c r="BU365" s="44">
        <v>65.699111063743928</v>
      </c>
      <c r="BV365" s="44">
        <v>40.278472366288739</v>
      </c>
      <c r="BW365" s="44">
        <v>15.065042605591428</v>
      </c>
      <c r="BX365" s="44">
        <v>6.002726914282027</v>
      </c>
      <c r="BY365" s="44">
        <v>0.41392235885743262</v>
      </c>
      <c r="BZ365" s="44">
        <v>0.23534819924674263</v>
      </c>
      <c r="CA365" s="44">
        <v>0.95764931709340062</v>
      </c>
      <c r="CB365" s="44">
        <v>-0.20333028154400223</v>
      </c>
      <c r="CC365" s="44">
        <v>0.53011109116829014</v>
      </c>
      <c r="CD365" s="44">
        <v>3.0886838005872983</v>
      </c>
      <c r="CE365" s="44">
        <v>0.98034242887286493</v>
      </c>
      <c r="CF365" s="44">
        <v>2.6515030326009725</v>
      </c>
      <c r="CG365" s="44">
        <v>1.5017687702119338</v>
      </c>
      <c r="CH365" s="44">
        <v>1.2793755845186401</v>
      </c>
      <c r="CI365" s="44">
        <v>0.56783309677534544</v>
      </c>
      <c r="CJ365" s="44">
        <v>-1.4838260592112824</v>
      </c>
      <c r="CK365" s="44">
        <v>0.63020419961745189</v>
      </c>
      <c r="CL365" s="44">
        <v>0.22950057236762961</v>
      </c>
      <c r="CM365" s="44">
        <v>-7.3353131678745187E-2</v>
      </c>
      <c r="CN365" s="44">
        <v>6.7202019851030013</v>
      </c>
      <c r="CO365" s="44">
        <v>0.58544550816959062</v>
      </c>
      <c r="CP365" s="44">
        <v>0.34585715812843104</v>
      </c>
      <c r="CQ365" s="44">
        <v>1.420932784361415</v>
      </c>
      <c r="CR365" s="44">
        <v>7.4389518191438975E-4</v>
      </c>
      <c r="CS365" s="44">
        <v>0.66504229263483294</v>
      </c>
      <c r="CT365" s="44">
        <v>3.0200284648078655</v>
      </c>
      <c r="CU365" s="44">
        <v>0.68215188181895092</v>
      </c>
      <c r="CV365" s="44">
        <v>12.895581671364177</v>
      </c>
      <c r="CW365" s="44">
        <v>2.2006539922169073</v>
      </c>
      <c r="CX365" s="44">
        <v>2.5723211333001359</v>
      </c>
      <c r="CY365" s="44">
        <v>3.9269465384256241</v>
      </c>
      <c r="CZ365" s="44">
        <v>1.3480777383788305</v>
      </c>
      <c r="DA365" s="44">
        <v>0.88077440694191278</v>
      </c>
      <c r="DB365" s="44">
        <v>1.7817760120850514</v>
      </c>
      <c r="DC365" s="44">
        <v>0.18503185001571631</v>
      </c>
      <c r="DD365" s="45">
        <v>662</v>
      </c>
      <c r="DE365" s="45">
        <v>5796</v>
      </c>
      <c r="DF365" s="44">
        <v>-6.0992907801418417</v>
      </c>
      <c r="DG365" s="44">
        <v>-14.374353671147876</v>
      </c>
      <c r="DH365" s="45">
        <v>2924</v>
      </c>
      <c r="DI365" s="45">
        <v>38437</v>
      </c>
      <c r="DJ365" s="44">
        <v>-14.75218658892128</v>
      </c>
      <c r="DK365" s="44">
        <v>12.927108734612336</v>
      </c>
    </row>
    <row r="366" spans="1:115" x14ac:dyDescent="0.2">
      <c r="A366" s="42">
        <v>2022</v>
      </c>
      <c r="B366" s="42" t="s">
        <v>171</v>
      </c>
      <c r="C366" s="42" t="s">
        <v>175</v>
      </c>
      <c r="D366" s="43">
        <v>111.49212422765625</v>
      </c>
      <c r="E366" s="43">
        <v>102.68444851468146</v>
      </c>
      <c r="F366" s="43">
        <v>108.21758332064913</v>
      </c>
      <c r="G366" s="43">
        <v>108.79828554600321</v>
      </c>
      <c r="H366" s="43">
        <v>88.565543235307004</v>
      </c>
      <c r="I366" s="43">
        <v>129.9439551641313</v>
      </c>
      <c r="J366" s="43">
        <v>134.82369767202658</v>
      </c>
      <c r="K366" s="43">
        <v>128.40564184966971</v>
      </c>
      <c r="L366" s="43">
        <v>129.56970013217409</v>
      </c>
      <c r="M366" s="43">
        <v>115.70307442294332</v>
      </c>
      <c r="N366" s="43">
        <v>159.20340282897149</v>
      </c>
      <c r="O366" s="43">
        <v>129.18385355756172</v>
      </c>
      <c r="P366" s="43">
        <v>124.5472351488722</v>
      </c>
      <c r="Q366" s="43">
        <v>240.68872827557416</v>
      </c>
      <c r="R366" s="43">
        <v>145.8486726629622</v>
      </c>
      <c r="S366" s="43">
        <v>105.58004112408153</v>
      </c>
      <c r="T366" s="43">
        <v>164.90221202041738</v>
      </c>
      <c r="U366" s="43">
        <v>152.54274395414032</v>
      </c>
      <c r="V366" s="43">
        <v>205.08622904942621</v>
      </c>
      <c r="W366" s="43">
        <v>168.69717810402477</v>
      </c>
      <c r="X366" s="43">
        <v>151.32848119063794</v>
      </c>
      <c r="Y366" s="43">
        <v>289.67442395171827</v>
      </c>
      <c r="Z366" s="43">
        <v>157.25817666456439</v>
      </c>
      <c r="AA366" s="43">
        <v>130.55911372643519</v>
      </c>
      <c r="AB366" s="44">
        <v>5.5374246581903819</v>
      </c>
      <c r="AC366" s="44">
        <v>4.2538354253835342</v>
      </c>
      <c r="AD366" s="44">
        <v>2.3598093117061403</v>
      </c>
      <c r="AE366" s="44">
        <v>0.49751243781093191</v>
      </c>
      <c r="AF366" s="44">
        <v>-2.3768115942028989</v>
      </c>
      <c r="AG366" s="44">
        <v>16.594827586206872</v>
      </c>
      <c r="AH366" s="44">
        <v>17.879953828046681</v>
      </c>
      <c r="AI366" s="44">
        <v>18.056467498358497</v>
      </c>
      <c r="AJ366" s="44">
        <v>3.6018553105176876</v>
      </c>
      <c r="AK366" s="44">
        <v>-2.8842347114335976</v>
      </c>
      <c r="AL366" s="44">
        <v>20.556011417968744</v>
      </c>
      <c r="AM366" s="44">
        <v>6.5119508302237117</v>
      </c>
      <c r="AN366" s="44">
        <v>-8.5243966602204893</v>
      </c>
      <c r="AO366" s="44">
        <v>25.550242534249868</v>
      </c>
      <c r="AP366" s="44">
        <v>-2.7777074395406887</v>
      </c>
      <c r="AQ366" s="44">
        <v>6.4478554570932545</v>
      </c>
      <c r="AR366" s="44">
        <v>20.168078804550539</v>
      </c>
      <c r="AS366" s="44">
        <v>14.038843164620051</v>
      </c>
      <c r="AT366" s="44">
        <v>38.404567523433883</v>
      </c>
      <c r="AU366" s="44">
        <v>26.235213838619064</v>
      </c>
      <c r="AV366" s="44">
        <v>1.2131836905034277</v>
      </c>
      <c r="AW366" s="44">
        <v>39.907940305179501</v>
      </c>
      <c r="AX366" s="44">
        <v>7.5688103180576505</v>
      </c>
      <c r="AY366" s="44">
        <v>17.780759378948986</v>
      </c>
      <c r="AZ366" s="44">
        <v>8.6843859389142519</v>
      </c>
      <c r="BA366" s="44">
        <v>6.0080194570433454</v>
      </c>
      <c r="BB366" s="44">
        <v>2.2506584942198149</v>
      </c>
      <c r="BC366" s="44">
        <v>5.2628172670963203</v>
      </c>
      <c r="BD366" s="44">
        <v>-0.10222198310645414</v>
      </c>
      <c r="BE366" s="44">
        <v>21.002107234839574</v>
      </c>
      <c r="BF366" s="44">
        <v>23.652545272122126</v>
      </c>
      <c r="BG366" s="44">
        <v>17.969735182849945</v>
      </c>
      <c r="BH366" s="44">
        <v>13.218819780347978</v>
      </c>
      <c r="BI366" s="44">
        <v>9.0772968005024435</v>
      </c>
      <c r="BJ366" s="44">
        <v>29.801700280005726</v>
      </c>
      <c r="BK366" s="44">
        <v>10.754248498369122</v>
      </c>
      <c r="BL366" s="44">
        <v>9.4255297415525732</v>
      </c>
      <c r="BM366" s="44">
        <v>49.901962060058679</v>
      </c>
      <c r="BN366" s="44">
        <v>29.683642307262637</v>
      </c>
      <c r="BO366" s="44">
        <v>6.6796804695996359</v>
      </c>
      <c r="BP366" s="44">
        <v>27.552400876128026</v>
      </c>
      <c r="BQ366" s="44">
        <v>23.430690863413229</v>
      </c>
      <c r="BR366" s="44">
        <v>45.54620607672031</v>
      </c>
      <c r="BS366" s="44">
        <v>28.237373837335934</v>
      </c>
      <c r="BT366" s="44">
        <v>18.285727993034296</v>
      </c>
      <c r="BU366" s="44">
        <v>61.574550906340633</v>
      </c>
      <c r="BV366" s="44">
        <v>35.530206231769476</v>
      </c>
      <c r="BW366" s="44">
        <v>15.303958783755833</v>
      </c>
      <c r="BX366" s="44">
        <v>4.727751748633656</v>
      </c>
      <c r="BY366" s="44">
        <v>0.35084291072241031</v>
      </c>
      <c r="BZ366" s="44">
        <v>0.44308270143617257</v>
      </c>
      <c r="CA366" s="44">
        <v>1.1402394598480928E-2</v>
      </c>
      <c r="CB366" s="44">
        <v>-0.21752260464789747</v>
      </c>
      <c r="CC366" s="44">
        <v>0.61046666465700061</v>
      </c>
      <c r="CD366" s="44">
        <v>2.4629172332713507</v>
      </c>
      <c r="CE366" s="44">
        <v>1.0665624485961385</v>
      </c>
      <c r="CF366" s="44">
        <v>3.7661216200581342</v>
      </c>
      <c r="CG366" s="44">
        <v>-0.54677358508515261</v>
      </c>
      <c r="CH366" s="44">
        <v>1.9175440695381625</v>
      </c>
      <c r="CI366" s="44">
        <v>2.9607845603854277</v>
      </c>
      <c r="CJ366" s="44">
        <v>-1.1393500880163021</v>
      </c>
      <c r="CK366" s="44">
        <v>0.65686191239893044</v>
      </c>
      <c r="CL366" s="44">
        <v>-0.27462671766203306</v>
      </c>
      <c r="CM366" s="44">
        <v>0.19168146849910275</v>
      </c>
      <c r="CN366" s="44">
        <v>6.3910686700565345</v>
      </c>
      <c r="CO366" s="44">
        <v>0.55892249249041592</v>
      </c>
      <c r="CP366" s="44">
        <v>0.35625270870635189</v>
      </c>
      <c r="CQ366" s="44">
        <v>1.1506337593597855</v>
      </c>
      <c r="CR366" s="44">
        <v>-2.0177707310126119E-2</v>
      </c>
      <c r="CS366" s="44">
        <v>0.65981102904103339</v>
      </c>
      <c r="CT366" s="44">
        <v>2.9666274172850127</v>
      </c>
      <c r="CU366" s="44">
        <v>0.71899897048406147</v>
      </c>
      <c r="CV366" s="44">
        <v>11.939624626624022</v>
      </c>
      <c r="CW366" s="44">
        <v>1.9108930985140369</v>
      </c>
      <c r="CX366" s="44">
        <v>2.5040236222045782</v>
      </c>
      <c r="CY366" s="44">
        <v>3.8251554172647952</v>
      </c>
      <c r="CZ366" s="44">
        <v>1.0889163375277933</v>
      </c>
      <c r="DA366" s="44">
        <v>0.8574188366677743</v>
      </c>
      <c r="DB366" s="44">
        <v>1.567499223297012</v>
      </c>
      <c r="DC366" s="44">
        <v>0.18571809114803065</v>
      </c>
      <c r="DD366" s="45">
        <v>610</v>
      </c>
      <c r="DE366" s="45">
        <v>6406</v>
      </c>
      <c r="DF366" s="44">
        <v>-18.990703851261625</v>
      </c>
      <c r="DG366" s="44">
        <v>-14.836479659664981</v>
      </c>
      <c r="DH366" s="45">
        <v>3034</v>
      </c>
      <c r="DI366" s="45">
        <v>41471</v>
      </c>
      <c r="DJ366" s="44">
        <v>-10.183540556542336</v>
      </c>
      <c r="DK366" s="44">
        <v>10.840571963116407</v>
      </c>
    </row>
    <row r="367" spans="1:115" x14ac:dyDescent="0.2">
      <c r="A367" s="42">
        <v>2022</v>
      </c>
      <c r="B367" s="42" t="s">
        <v>172</v>
      </c>
      <c r="C367" s="42" t="s">
        <v>175</v>
      </c>
      <c r="D367" s="43">
        <v>117.39182352384904</v>
      </c>
      <c r="E367" s="43">
        <v>103.64604201247782</v>
      </c>
      <c r="F367" s="43">
        <v>107.94896193673273</v>
      </c>
      <c r="G367" s="43">
        <v>114.7782954097907</v>
      </c>
      <c r="H367" s="43">
        <v>88.197396677915592</v>
      </c>
      <c r="I367" s="43">
        <v>138.83106485188151</v>
      </c>
      <c r="J367" s="43">
        <v>156.82710820045111</v>
      </c>
      <c r="K367" s="43">
        <v>129.4054633101232</v>
      </c>
      <c r="L367" s="43">
        <v>162.85755671592113</v>
      </c>
      <c r="M367" s="43">
        <v>112.85206658933204</v>
      </c>
      <c r="N367" s="43">
        <v>134.18029653496427</v>
      </c>
      <c r="O367" s="43">
        <v>171.60686454052922</v>
      </c>
      <c r="P367" s="43">
        <v>128.01126499446747</v>
      </c>
      <c r="Q367" s="43">
        <v>391.18055631418537</v>
      </c>
      <c r="R367" s="43">
        <v>331.36533829686505</v>
      </c>
      <c r="S367" s="43">
        <v>126.42440793310516</v>
      </c>
      <c r="T367" s="43">
        <v>207.32395337861126</v>
      </c>
      <c r="U367" s="43">
        <v>152.0293616815303</v>
      </c>
      <c r="V367" s="43">
        <v>175.7911043592579</v>
      </c>
      <c r="W367" s="43">
        <v>225.9078517217489</v>
      </c>
      <c r="X367" s="43">
        <v>155.02386175174948</v>
      </c>
      <c r="Y367" s="43">
        <v>481.60337904179704</v>
      </c>
      <c r="Z367" s="43">
        <v>359.41837008902826</v>
      </c>
      <c r="AA367" s="43">
        <v>157.84001204264862</v>
      </c>
      <c r="AB367" s="44">
        <v>7.006938343403224</v>
      </c>
      <c r="AC367" s="44">
        <v>5.0835654596100399</v>
      </c>
      <c r="AD367" s="44">
        <v>0.55988885902937824</v>
      </c>
      <c r="AE367" s="44">
        <v>2.7363326282894063</v>
      </c>
      <c r="AF367" s="44">
        <v>-1.7574692442882123</v>
      </c>
      <c r="AG367" s="44">
        <v>21.940928270042193</v>
      </c>
      <c r="AH367" s="44">
        <v>18.604186773970355</v>
      </c>
      <c r="AI367" s="44">
        <v>17.815344603381011</v>
      </c>
      <c r="AJ367" s="44">
        <v>2.1882407068267939</v>
      </c>
      <c r="AK367" s="44">
        <v>8.3573668613568195</v>
      </c>
      <c r="AL367" s="44">
        <v>-1.9534805528339527</v>
      </c>
      <c r="AM367" s="44">
        <v>1.7004762958450215</v>
      </c>
      <c r="AN367" s="44">
        <v>-14.988797688201426</v>
      </c>
      <c r="AO367" s="44">
        <v>54.976231187729852</v>
      </c>
      <c r="AP367" s="44">
        <v>4.3460149379804136</v>
      </c>
      <c r="AQ367" s="44">
        <v>3.1423533841109075</v>
      </c>
      <c r="AR367" s="44">
        <v>19.382780900498631</v>
      </c>
      <c r="AS367" s="44">
        <v>28.274484000867162</v>
      </c>
      <c r="AT367" s="44">
        <v>13.421933664883179</v>
      </c>
      <c r="AU367" s="44">
        <v>21.672077445973571</v>
      </c>
      <c r="AV367" s="44">
        <v>-5.4555958288285851</v>
      </c>
      <c r="AW367" s="44">
        <v>75.325130646586373</v>
      </c>
      <c r="AX367" s="44">
        <v>16.642818294573903</v>
      </c>
      <c r="AY367" s="44">
        <v>15.196967871743073</v>
      </c>
      <c r="AZ367" s="44">
        <v>8.5302671498486138</v>
      </c>
      <c r="BA367" s="44">
        <v>5.9282839810199217</v>
      </c>
      <c r="BB367" s="44">
        <v>2.1042961807477889</v>
      </c>
      <c r="BC367" s="44">
        <v>5.0333578505602494</v>
      </c>
      <c r="BD367" s="44">
        <v>-0.24145067507636009</v>
      </c>
      <c r="BE367" s="44">
        <v>21.095890410958873</v>
      </c>
      <c r="BF367" s="44">
        <v>23.096165555015613</v>
      </c>
      <c r="BG367" s="44">
        <v>17.956086906541003</v>
      </c>
      <c r="BH367" s="44">
        <v>11.913338560884835</v>
      </c>
      <c r="BI367" s="44">
        <v>9.0188002307748363</v>
      </c>
      <c r="BJ367" s="44">
        <v>26.703855321197167</v>
      </c>
      <c r="BK367" s="44">
        <v>9.6375435468792467</v>
      </c>
      <c r="BL367" s="44">
        <v>6.7465214076321445</v>
      </c>
      <c r="BM367" s="44">
        <v>50.780043148159315</v>
      </c>
      <c r="BN367" s="44">
        <v>23.611360374588752</v>
      </c>
      <c r="BO367" s="44">
        <v>6.338979550180257</v>
      </c>
      <c r="BP367" s="44">
        <v>26.57354305977082</v>
      </c>
      <c r="BQ367" s="44">
        <v>23.841490973315516</v>
      </c>
      <c r="BR367" s="44">
        <v>42.293981091786279</v>
      </c>
      <c r="BS367" s="44">
        <v>27.408981074782226</v>
      </c>
      <c r="BT367" s="44">
        <v>15.663158222334017</v>
      </c>
      <c r="BU367" s="44">
        <v>63.981359744298196</v>
      </c>
      <c r="BV367" s="44">
        <v>31.105197471276934</v>
      </c>
      <c r="BW367" s="44">
        <v>15.293465292526953</v>
      </c>
      <c r="BX367" s="44">
        <v>5.9135548149442521</v>
      </c>
      <c r="BY367" s="44">
        <v>0.41876199034699957</v>
      </c>
      <c r="BZ367" s="44">
        <v>0.42152508267157107</v>
      </c>
      <c r="CA367" s="44">
        <v>0.85187671020186462</v>
      </c>
      <c r="CB367" s="44">
        <v>-0.14859296431667682</v>
      </c>
      <c r="CC367" s="44">
        <v>0.75647327288490696</v>
      </c>
      <c r="CD367" s="44">
        <v>2.6273937781449046</v>
      </c>
      <c r="CE367" s="44">
        <v>0.9861169450106817</v>
      </c>
      <c r="CF367" s="44">
        <v>2.0959907022183657</v>
      </c>
      <c r="CG367" s="44">
        <v>1.1499734581132648</v>
      </c>
      <c r="CH367" s="44">
        <v>2.0921335595335776E-2</v>
      </c>
      <c r="CI367" s="44">
        <v>0.93212416861486913</v>
      </c>
      <c r="CJ367" s="44">
        <v>-1.7438236709615422</v>
      </c>
      <c r="CK367" s="44">
        <v>1.4287671995466349</v>
      </c>
      <c r="CL367" s="44">
        <v>0.23782924364335004</v>
      </c>
      <c r="CM367" s="44">
        <v>7.0198967666453629E-2</v>
      </c>
      <c r="CN367" s="44">
        <v>6.3598127767569954</v>
      </c>
      <c r="CO367" s="44">
        <v>0.54622922156116427</v>
      </c>
      <c r="CP367" s="44">
        <v>0.35580247116036773</v>
      </c>
      <c r="CQ367" s="44">
        <v>1.1235776051009723</v>
      </c>
      <c r="CR367" s="44">
        <v>-3.4254016133735916E-2</v>
      </c>
      <c r="CS367" s="44">
        <v>0.66856499346736098</v>
      </c>
      <c r="CT367" s="44">
        <v>2.9567026872707243</v>
      </c>
      <c r="CU367" s="44">
        <v>0.7431898143301412</v>
      </c>
      <c r="CV367" s="44">
        <v>10.80356009856666</v>
      </c>
      <c r="CW367" s="44">
        <v>1.8214795434368931</v>
      </c>
      <c r="CX367" s="44">
        <v>2.2122411641397792</v>
      </c>
      <c r="CY367" s="44">
        <v>3.4852033445928186</v>
      </c>
      <c r="CZ367" s="44">
        <v>0.75604892115398092</v>
      </c>
      <c r="DA367" s="44">
        <v>0.92455639706192949</v>
      </c>
      <c r="DB367" s="44">
        <v>1.4318869686202589</v>
      </c>
      <c r="DC367" s="44">
        <v>0.1721437595610002</v>
      </c>
      <c r="DD367" s="45">
        <v>596</v>
      </c>
      <c r="DE367" s="45">
        <v>7002</v>
      </c>
      <c r="DF367" s="44">
        <v>-9.6969696969696919</v>
      </c>
      <c r="DG367" s="44">
        <v>-14.421901735516984</v>
      </c>
      <c r="DH367" s="45">
        <v>3313</v>
      </c>
      <c r="DI367" s="45">
        <v>44784</v>
      </c>
      <c r="DJ367" s="44">
        <v>-15.246866206190845</v>
      </c>
      <c r="DK367" s="44">
        <v>8.3728583873778017</v>
      </c>
    </row>
    <row r="368" spans="1:115" x14ac:dyDescent="0.2">
      <c r="A368" s="42">
        <v>2023</v>
      </c>
      <c r="B368" s="42" t="s">
        <v>160</v>
      </c>
      <c r="C368" s="42" t="s">
        <v>175</v>
      </c>
      <c r="D368" s="43">
        <v>113.78725510240864</v>
      </c>
      <c r="E368" s="43">
        <v>102.34102226546848</v>
      </c>
      <c r="F368" s="43">
        <v>108.23285610830496</v>
      </c>
      <c r="G368" s="43">
        <v>115.82144415783479</v>
      </c>
      <c r="H368" s="43">
        <v>87.566288293816001</v>
      </c>
      <c r="I368" s="43">
        <v>131.86549239391513</v>
      </c>
      <c r="J368" s="43">
        <v>128.6275372671607</v>
      </c>
      <c r="K368" s="43">
        <v>131.33369041242636</v>
      </c>
      <c r="L368" s="43">
        <v>119.7315244043893</v>
      </c>
      <c r="M368" s="43">
        <v>94.630058810207984</v>
      </c>
      <c r="N368" s="43">
        <v>155.19282383663403</v>
      </c>
      <c r="O368" s="43">
        <v>123.16037908925475</v>
      </c>
      <c r="P368" s="43">
        <v>113.01723609242431</v>
      </c>
      <c r="Q368" s="43">
        <v>293.06948894683899</v>
      </c>
      <c r="R368" s="43">
        <v>108.6461731432771</v>
      </c>
      <c r="S368" s="43">
        <v>112.50544231946667</v>
      </c>
      <c r="T368" s="43">
        <v>158.17209037082577</v>
      </c>
      <c r="U368" s="43">
        <v>128.79663179763355</v>
      </c>
      <c r="V368" s="43">
        <v>205.5089681415582</v>
      </c>
      <c r="W368" s="43">
        <v>169.0218426498935</v>
      </c>
      <c r="X368" s="43">
        <v>139.89827854616999</v>
      </c>
      <c r="Y368" s="43">
        <v>352.07280989184545</v>
      </c>
      <c r="Z368" s="43">
        <v>118.24156485536805</v>
      </c>
      <c r="AA368" s="43">
        <v>142.84042506206472</v>
      </c>
      <c r="AB368" s="44">
        <v>8.6999821084977391</v>
      </c>
      <c r="AC368" s="44">
        <v>4.4880785413744739</v>
      </c>
      <c r="AD368" s="44">
        <v>3.7299489411056985</v>
      </c>
      <c r="AE368" s="44">
        <v>7.2125332545078136</v>
      </c>
      <c r="AF368" s="44">
        <v>-1.1869436201780603</v>
      </c>
      <c r="AG368" s="44">
        <v>17.558886509635975</v>
      </c>
      <c r="AH368" s="44">
        <v>19.51179621375978</v>
      </c>
      <c r="AI368" s="44">
        <v>15.733165512901204</v>
      </c>
      <c r="AJ368" s="44">
        <v>1.7177465857042717</v>
      </c>
      <c r="AK368" s="44">
        <v>-12.470078346934566</v>
      </c>
      <c r="AL368" s="44">
        <v>14.716004041444087</v>
      </c>
      <c r="AM368" s="44">
        <v>6.8197275271495661</v>
      </c>
      <c r="AN368" s="44">
        <v>-3.0603921426144542</v>
      </c>
      <c r="AO368" s="44">
        <v>24.789653820732681</v>
      </c>
      <c r="AP368" s="44">
        <v>6.8255081334032797</v>
      </c>
      <c r="AQ368" s="44">
        <v>-16.07952439175493</v>
      </c>
      <c r="AR368" s="44">
        <v>18.51333830776143</v>
      </c>
      <c r="AS368" s="44">
        <v>3.6358360208444074</v>
      </c>
      <c r="AT368" s="44">
        <v>32.643127918866142</v>
      </c>
      <c r="AU368" s="44">
        <v>27.537056380779745</v>
      </c>
      <c r="AV368" s="44">
        <v>7.4865093258901672</v>
      </c>
      <c r="AW368" s="44">
        <v>38.845577441815074</v>
      </c>
      <c r="AX368" s="44">
        <v>14.962565873753487</v>
      </c>
      <c r="AY368" s="44">
        <v>-5.8067354199389243</v>
      </c>
      <c r="AZ368" s="44">
        <v>8.6999821084977391</v>
      </c>
      <c r="BA368" s="44">
        <v>4.4880785413744739</v>
      </c>
      <c r="BB368" s="44">
        <v>3.7299489411056985</v>
      </c>
      <c r="BC368" s="44">
        <v>7.2125332545078136</v>
      </c>
      <c r="BD368" s="44">
        <v>-1.1869436201780603</v>
      </c>
      <c r="BE368" s="44">
        <v>17.558886509635975</v>
      </c>
      <c r="BF368" s="44">
        <v>19.51179621375978</v>
      </c>
      <c r="BG368" s="44">
        <v>15.733165512901204</v>
      </c>
      <c r="BH368" s="44">
        <v>1.7177465857042717</v>
      </c>
      <c r="BI368" s="44">
        <v>-12.470078346934566</v>
      </c>
      <c r="BJ368" s="44">
        <v>14.716004041444087</v>
      </c>
      <c r="BK368" s="44">
        <v>6.8197275271495661</v>
      </c>
      <c r="BL368" s="44">
        <v>-3.0603921426144542</v>
      </c>
      <c r="BM368" s="44">
        <v>24.789653820732681</v>
      </c>
      <c r="BN368" s="44">
        <v>6.8255081334032797</v>
      </c>
      <c r="BO368" s="44">
        <v>-16.07952439175493</v>
      </c>
      <c r="BP368" s="44">
        <v>18.51333830776143</v>
      </c>
      <c r="BQ368" s="44">
        <v>3.6358360208444074</v>
      </c>
      <c r="BR368" s="44">
        <v>32.643127918866142</v>
      </c>
      <c r="BS368" s="44">
        <v>27.537056380779745</v>
      </c>
      <c r="BT368" s="44">
        <v>7.4865093258901672</v>
      </c>
      <c r="BU368" s="44">
        <v>38.845577441815074</v>
      </c>
      <c r="BV368" s="44">
        <v>14.962565873753487</v>
      </c>
      <c r="BW368" s="44">
        <v>-5.8067354199389243</v>
      </c>
      <c r="BX368" s="44">
        <v>7.7893119948403138</v>
      </c>
      <c r="BY368" s="44">
        <v>0.39008376968133235</v>
      </c>
      <c r="BZ368" s="44">
        <v>0.20129612048099368</v>
      </c>
      <c r="CA368" s="44">
        <v>2.7031032130872061</v>
      </c>
      <c r="CB368" s="44">
        <v>-0.1489410756965065</v>
      </c>
      <c r="CC368" s="44">
        <v>0.65959619237024769</v>
      </c>
      <c r="CD368" s="44">
        <v>3.0125105668017316</v>
      </c>
      <c r="CE368" s="44">
        <v>0.97166320811530837</v>
      </c>
      <c r="CF368" s="44">
        <v>1.8192069750332724</v>
      </c>
      <c r="CG368" s="44">
        <v>-2.3402932795622386</v>
      </c>
      <c r="CH368" s="44">
        <v>1.541072270186914</v>
      </c>
      <c r="CI368" s="44">
        <v>2.8575906462972829</v>
      </c>
      <c r="CJ368" s="44">
        <v>-0.39392346345302293</v>
      </c>
      <c r="CK368" s="44">
        <v>0.83468016068590056</v>
      </c>
      <c r="CL368" s="44">
        <v>0.57165017212341473</v>
      </c>
      <c r="CM368" s="44">
        <v>-1.2515695312449779</v>
      </c>
      <c r="CN368" s="44">
        <v>7.7893119948403182</v>
      </c>
      <c r="CO368" s="44">
        <v>0.39008376968133179</v>
      </c>
      <c r="CP368" s="44">
        <v>0.20129612048099346</v>
      </c>
      <c r="CQ368" s="44">
        <v>2.7031032130872097</v>
      </c>
      <c r="CR368" s="44">
        <v>-0.14894107569650633</v>
      </c>
      <c r="CS368" s="44">
        <v>0.65959619237024814</v>
      </c>
      <c r="CT368" s="44">
        <v>3.0125105668017325</v>
      </c>
      <c r="CU368" s="44">
        <v>0.97166320811530982</v>
      </c>
      <c r="CV368" s="44">
        <v>1.8192069750332731</v>
      </c>
      <c r="CW368" s="44">
        <v>-2.3402932795622386</v>
      </c>
      <c r="CX368" s="44">
        <v>1.541072270186914</v>
      </c>
      <c r="CY368" s="44">
        <v>2.8575906462972842</v>
      </c>
      <c r="CZ368" s="44">
        <v>-0.39392346345302409</v>
      </c>
      <c r="DA368" s="44">
        <v>0.83468016068590101</v>
      </c>
      <c r="DB368" s="44">
        <v>0.57165017212341429</v>
      </c>
      <c r="DC368" s="44">
        <v>-1.2515695312449777</v>
      </c>
      <c r="DD368" s="45">
        <v>422</v>
      </c>
      <c r="DE368" s="45">
        <v>422</v>
      </c>
      <c r="DF368" s="44">
        <v>-16.600790513833996</v>
      </c>
      <c r="DG368" s="44">
        <v>-16.600790513833996</v>
      </c>
      <c r="DH368" s="45">
        <v>3088</v>
      </c>
      <c r="DI368" s="45">
        <v>3088</v>
      </c>
      <c r="DJ368" s="44">
        <v>-15.582285401858941</v>
      </c>
      <c r="DK368" s="44">
        <v>-15.582285401858941</v>
      </c>
    </row>
    <row r="369" spans="1:115" x14ac:dyDescent="0.2">
      <c r="A369" s="42">
        <v>2023</v>
      </c>
      <c r="B369" s="42" t="s">
        <v>162</v>
      </c>
      <c r="C369" s="42" t="s">
        <v>175</v>
      </c>
      <c r="D369" s="43">
        <v>113.67562066299304</v>
      </c>
      <c r="E369" s="43">
        <v>102.75313376452407</v>
      </c>
      <c r="F369" s="43">
        <v>109.46905351340688</v>
      </c>
      <c r="G369" s="43">
        <v>116.61764340634193</v>
      </c>
      <c r="H369" s="43">
        <v>87.513695928474377</v>
      </c>
      <c r="I369" s="43">
        <v>131.14491593274619</v>
      </c>
      <c r="J369" s="43">
        <v>122.56339732556934</v>
      </c>
      <c r="K369" s="43">
        <v>134.04749151937153</v>
      </c>
      <c r="L369" s="43">
        <v>109.78366225133558</v>
      </c>
      <c r="M369" s="43">
        <v>96.903763634948191</v>
      </c>
      <c r="N369" s="43">
        <v>134.43724519209718</v>
      </c>
      <c r="O369" s="43">
        <v>113.17761779042257</v>
      </c>
      <c r="P369" s="43">
        <v>105.18747147528241</v>
      </c>
      <c r="Q369" s="43">
        <v>189.62523404785193</v>
      </c>
      <c r="R369" s="43">
        <v>86.922036519256736</v>
      </c>
      <c r="S369" s="43">
        <v>108.68188180059171</v>
      </c>
      <c r="T369" s="43">
        <v>147.63447246219931</v>
      </c>
      <c r="U369" s="43">
        <v>134.50267833795618</v>
      </c>
      <c r="V369" s="43">
        <v>180.87891274962789</v>
      </c>
      <c r="W369" s="43">
        <v>158.10165819655663</v>
      </c>
      <c r="X369" s="43">
        <v>129.15882963809204</v>
      </c>
      <c r="Y369" s="43">
        <v>237.75889887641367</v>
      </c>
      <c r="Z369" s="43">
        <v>95.474800647830605</v>
      </c>
      <c r="AA369" s="43">
        <v>139.60421691151333</v>
      </c>
      <c r="AB369" s="44">
        <v>7.9475960059240514</v>
      </c>
      <c r="AC369" s="44">
        <v>3.4578146611341731</v>
      </c>
      <c r="AD369" s="44">
        <v>3.8099457298942374</v>
      </c>
      <c r="AE369" s="44">
        <v>7.1534759985915963</v>
      </c>
      <c r="AF369" s="44">
        <v>-1.6548463356974019</v>
      </c>
      <c r="AG369" s="44">
        <v>21.064301552106414</v>
      </c>
      <c r="AH369" s="44">
        <v>15.234391162026228</v>
      </c>
      <c r="AI369" s="44">
        <v>15.082771305947261</v>
      </c>
      <c r="AJ369" s="44">
        <v>2.3306980302594926</v>
      </c>
      <c r="AK369" s="44">
        <v>-1.707601313258722</v>
      </c>
      <c r="AL369" s="44">
        <v>-3.0124705558124631</v>
      </c>
      <c r="AM369" s="44">
        <v>6.2019129138413787</v>
      </c>
      <c r="AN369" s="44">
        <v>-4.547761134185957</v>
      </c>
      <c r="AO369" s="44">
        <v>9.6334770853204752</v>
      </c>
      <c r="AP369" s="44">
        <v>-4.8634156641977118</v>
      </c>
      <c r="AQ369" s="44">
        <v>12.127725353393014</v>
      </c>
      <c r="AR369" s="44">
        <v>19.157409603872399</v>
      </c>
      <c r="AS369" s="44">
        <v>16.948253984966598</v>
      </c>
      <c r="AT369" s="44">
        <v>12.51110537118889</v>
      </c>
      <c r="AU369" s="44">
        <v>26.200268605296184</v>
      </c>
      <c r="AV369" s="44">
        <v>3.6452929587381222</v>
      </c>
      <c r="AW369" s="44">
        <v>24.516083930240228</v>
      </c>
      <c r="AX369" s="44">
        <v>1.8830587665816356</v>
      </c>
      <c r="AY369" s="44">
        <v>25.920698992755042</v>
      </c>
      <c r="AZ369" s="44">
        <v>8.3226672189220317</v>
      </c>
      <c r="BA369" s="44">
        <v>3.9693593314763298</v>
      </c>
      <c r="BB369" s="44">
        <v>3.770159045156074</v>
      </c>
      <c r="BC369" s="44">
        <v>7.182895343928819</v>
      </c>
      <c r="BD369" s="44">
        <v>-1.4213799230086033</v>
      </c>
      <c r="BE369" s="44">
        <v>19.281045751633961</v>
      </c>
      <c r="BF369" s="44">
        <v>17.385760704043584</v>
      </c>
      <c r="BG369" s="44">
        <v>15.403726708074528</v>
      </c>
      <c r="BH369" s="44">
        <v>2.0100199614439207</v>
      </c>
      <c r="BI369" s="44">
        <v>-7.3368005892428538</v>
      </c>
      <c r="BJ369" s="44">
        <v>5.7440437324527194</v>
      </c>
      <c r="BK369" s="44">
        <v>6.5229738441187957</v>
      </c>
      <c r="BL369" s="44">
        <v>-3.7831348305333967</v>
      </c>
      <c r="BM369" s="44">
        <v>18.361580704026537</v>
      </c>
      <c r="BN369" s="44">
        <v>1.2940148384040562</v>
      </c>
      <c r="BO369" s="44">
        <v>-4.2432804863337221</v>
      </c>
      <c r="BP369" s="44">
        <v>18.823405532174032</v>
      </c>
      <c r="BQ369" s="44">
        <v>10.034249460423595</v>
      </c>
      <c r="BR369" s="44">
        <v>22.391175862835322</v>
      </c>
      <c r="BS369" s="44">
        <v>26.887457063892107</v>
      </c>
      <c r="BT369" s="44">
        <v>5.607650288432664</v>
      </c>
      <c r="BU369" s="44">
        <v>32.690224226719657</v>
      </c>
      <c r="BV369" s="44">
        <v>8.7269739675889024</v>
      </c>
      <c r="BW369" s="44">
        <v>7.592676449200364</v>
      </c>
      <c r="BX369" s="44">
        <v>7.083727227026289</v>
      </c>
      <c r="BY369" s="44">
        <v>0.2895092379748187</v>
      </c>
      <c r="BZ369" s="44">
        <v>8.107542515312724E-2</v>
      </c>
      <c r="CA369" s="44">
        <v>3.2119637713120368</v>
      </c>
      <c r="CB369" s="44">
        <v>-0.17653002315537311</v>
      </c>
      <c r="CC369" s="44">
        <v>0.67787528891663873</v>
      </c>
      <c r="CD369" s="44">
        <v>2.2372238267938256</v>
      </c>
      <c r="CE369" s="44">
        <v>0.76260970003121553</v>
      </c>
      <c r="CF369" s="44">
        <v>2.4746781607788275</v>
      </c>
      <c r="CG369" s="44">
        <v>-0.32097287441977235</v>
      </c>
      <c r="CH369" s="44">
        <v>-0.27487914153886783</v>
      </c>
      <c r="CI369" s="44">
        <v>2.7718911638033741</v>
      </c>
      <c r="CJ369" s="44">
        <v>-0.65072259927125486</v>
      </c>
      <c r="CK369" s="44">
        <v>0.35922920809703079</v>
      </c>
      <c r="CL369" s="44">
        <v>-1.6083375853106176E-2</v>
      </c>
      <c r="CM369" s="44">
        <v>0.60621577996142384</v>
      </c>
      <c r="CN369" s="44">
        <v>7.4357411431721951</v>
      </c>
      <c r="CO369" s="44">
        <v>0.33968554050503696</v>
      </c>
      <c r="CP369" s="44">
        <v>0.14105313399065764</v>
      </c>
      <c r="CQ369" s="44">
        <v>2.9580949152313307</v>
      </c>
      <c r="CR369" s="44">
        <v>-0.16276598815866239</v>
      </c>
      <c r="CS369" s="44">
        <v>0.66875590786928574</v>
      </c>
      <c r="CT369" s="44">
        <v>2.6240118272373274</v>
      </c>
      <c r="CU369" s="44">
        <v>0.86690580649721938</v>
      </c>
      <c r="CV369" s="44">
        <v>2.1315846157303318</v>
      </c>
      <c r="CW369" s="44">
        <v>-1.3779465621358133</v>
      </c>
      <c r="CX369" s="44">
        <v>0.67564503257283515</v>
      </c>
      <c r="CY369" s="44">
        <v>2.8167488782187053</v>
      </c>
      <c r="CZ369" s="44">
        <v>-0.51630612484904004</v>
      </c>
      <c r="DA369" s="44">
        <v>0.60809469046732789</v>
      </c>
      <c r="DB369" s="44">
        <v>0.29155423035201278</v>
      </c>
      <c r="DC369" s="44">
        <v>-0.36620552889569602</v>
      </c>
      <c r="DD369" s="45">
        <v>338</v>
      </c>
      <c r="DE369" s="45">
        <v>760</v>
      </c>
      <c r="DF369" s="44">
        <v>-32.128514056224901</v>
      </c>
      <c r="DG369" s="44">
        <v>-24.302788844621514</v>
      </c>
      <c r="DH369" s="45">
        <v>3287</v>
      </c>
      <c r="DI369" s="45">
        <v>6375</v>
      </c>
      <c r="DJ369" s="44">
        <v>-22.71337879144134</v>
      </c>
      <c r="DK369" s="44">
        <v>-19.416003033750474</v>
      </c>
    </row>
    <row r="370" spans="1:115" x14ac:dyDescent="0.2">
      <c r="A370" s="42">
        <v>2023</v>
      </c>
      <c r="B370" s="42" t="s">
        <v>163</v>
      </c>
      <c r="C370" s="42" t="s">
        <v>175</v>
      </c>
      <c r="D370" s="43">
        <v>113.52538279771451</v>
      </c>
      <c r="E370" s="43">
        <v>103.09656001373703</v>
      </c>
      <c r="F370" s="43">
        <v>110.11949459020087</v>
      </c>
      <c r="G370" s="43">
        <v>117.31378553003667</v>
      </c>
      <c r="H370" s="43">
        <v>87.461103563132752</v>
      </c>
      <c r="I370" s="43">
        <v>114.33146517213773</v>
      </c>
      <c r="J370" s="43">
        <v>121.80207932138356</v>
      </c>
      <c r="K370" s="43">
        <v>134.9044813426174</v>
      </c>
      <c r="L370" s="43">
        <v>117.47061542768562</v>
      </c>
      <c r="M370" s="43">
        <v>101.55689624623423</v>
      </c>
      <c r="N370" s="43">
        <v>167.3184722243943</v>
      </c>
      <c r="O370" s="43">
        <v>120.55905197049927</v>
      </c>
      <c r="P370" s="43">
        <v>111.22765220063616</v>
      </c>
      <c r="Q370" s="43">
        <v>126.87253600156305</v>
      </c>
      <c r="R370" s="43">
        <v>102.07051538975787</v>
      </c>
      <c r="S370" s="43">
        <v>111.25786560477042</v>
      </c>
      <c r="T370" s="43">
        <v>159.91976809030945</v>
      </c>
      <c r="U370" s="43">
        <v>143.56953847648265</v>
      </c>
      <c r="V370" s="43">
        <v>226.57101517298216</v>
      </c>
      <c r="W370" s="43">
        <v>170.25495963224614</v>
      </c>
      <c r="X370" s="43">
        <v>138.87829899956469</v>
      </c>
      <c r="Y370" s="43">
        <v>163.36271377782114</v>
      </c>
      <c r="Z370" s="43">
        <v>112.95009323134295</v>
      </c>
      <c r="AA370" s="43">
        <v>144.47852831686572</v>
      </c>
      <c r="AB370" s="44">
        <v>7.9858623003107532</v>
      </c>
      <c r="AC370" s="44">
        <v>3.2324621733149872</v>
      </c>
      <c r="AD370" s="44">
        <v>4.0358858576185819</v>
      </c>
      <c r="AE370" s="44">
        <v>10.161325790136534</v>
      </c>
      <c r="AF370" s="44">
        <v>-1.9457547169811296</v>
      </c>
      <c r="AG370" s="44">
        <v>11.737089201877948</v>
      </c>
      <c r="AH370" s="44">
        <v>8.857075434520878</v>
      </c>
      <c r="AI370" s="44">
        <v>14.623786407767003</v>
      </c>
      <c r="AJ370" s="44">
        <v>-4.5296829808928791</v>
      </c>
      <c r="AK370" s="44">
        <v>-10.342079633669776</v>
      </c>
      <c r="AL370" s="44">
        <v>16.248728544495371</v>
      </c>
      <c r="AM370" s="44">
        <v>-2.6231050131106937</v>
      </c>
      <c r="AN370" s="44">
        <v>-18.723280039378665</v>
      </c>
      <c r="AO370" s="44">
        <v>3.4857021130985988</v>
      </c>
      <c r="AP370" s="44">
        <v>-8.5263584759240238</v>
      </c>
      <c r="AQ370" s="44">
        <v>2.0598385761884108</v>
      </c>
      <c r="AR370" s="44">
        <v>12.030609426318573</v>
      </c>
      <c r="AS370" s="44">
        <v>7.9211001615655308</v>
      </c>
      <c r="AT370" s="44">
        <v>34.035418880157067</v>
      </c>
      <c r="AU370" s="44">
        <v>16.548272460300083</v>
      </c>
      <c r="AV370" s="44">
        <v>-10.683693982891985</v>
      </c>
      <c r="AW370" s="44">
        <v>18.38727822172568</v>
      </c>
      <c r="AX370" s="44">
        <v>0.56909567242100501</v>
      </c>
      <c r="AY370" s="44">
        <v>14.614709614852185</v>
      </c>
      <c r="AZ370" s="44">
        <v>8.2103015395623036</v>
      </c>
      <c r="BA370" s="44">
        <v>3.7216828478964459</v>
      </c>
      <c r="BB370" s="44">
        <v>3.8592686200094706</v>
      </c>
      <c r="BC370" s="44">
        <v>8.1638027519915788</v>
      </c>
      <c r="BD370" s="44">
        <v>-1.5966883500887374</v>
      </c>
      <c r="BE370" s="44">
        <v>16.889880952380931</v>
      </c>
      <c r="BF370" s="44">
        <v>14.457408307579001</v>
      </c>
      <c r="BG370" s="44">
        <v>15.139687756778963</v>
      </c>
      <c r="BH370" s="44">
        <v>-0.30201073331851402</v>
      </c>
      <c r="BI370" s="44">
        <v>-8.4006880911540289</v>
      </c>
      <c r="BJ370" s="44">
        <v>9.362642278129174</v>
      </c>
      <c r="BK370" s="44">
        <v>3.2471981107824011</v>
      </c>
      <c r="BL370" s="44">
        <v>-9.4057187556342079</v>
      </c>
      <c r="BM370" s="44">
        <v>14.92318452774748</v>
      </c>
      <c r="BN370" s="44">
        <v>-2.3028554119371436</v>
      </c>
      <c r="BO370" s="44">
        <v>-2.2223522608695756</v>
      </c>
      <c r="BP370" s="44">
        <v>16.399944655243772</v>
      </c>
      <c r="BQ370" s="44">
        <v>9.2792107259166414</v>
      </c>
      <c r="BR370" s="44">
        <v>26.451770119043516</v>
      </c>
      <c r="BS370" s="44">
        <v>23.14789922308842</v>
      </c>
      <c r="BT370" s="44">
        <v>-0.56683042344838341</v>
      </c>
      <c r="BU370" s="44">
        <v>29.302004515785285</v>
      </c>
      <c r="BV370" s="44">
        <v>5.7606482946967574</v>
      </c>
      <c r="BW370" s="44">
        <v>9.8706988385903962</v>
      </c>
      <c r="BX370" s="44">
        <v>7.3491205415750906</v>
      </c>
      <c r="BY370" s="44">
        <v>0.26854590263622291</v>
      </c>
      <c r="BZ370" s="44">
        <v>0.19260780289168788</v>
      </c>
      <c r="CA370" s="44">
        <v>4.5935483345669033</v>
      </c>
      <c r="CB370" s="44">
        <v>-0.28267989751180878</v>
      </c>
      <c r="CC370" s="44">
        <v>0.36041686932755729</v>
      </c>
      <c r="CD370" s="44">
        <v>1.4393118115070547</v>
      </c>
      <c r="CE370" s="44">
        <v>0.77736971815747358</v>
      </c>
      <c r="CF370" s="44">
        <v>-4.6708951495823863</v>
      </c>
      <c r="CG370" s="44">
        <v>-1.9682199286352513</v>
      </c>
      <c r="CH370" s="44">
        <v>1.4139358037281498</v>
      </c>
      <c r="CI370" s="44">
        <v>-1.1611744079419535</v>
      </c>
      <c r="CJ370" s="44">
        <v>-2.4973567752709926</v>
      </c>
      <c r="CK370" s="44">
        <v>-0.22053711337267137</v>
      </c>
      <c r="CL370" s="44">
        <v>-0.24582807573125856</v>
      </c>
      <c r="CM370" s="44">
        <v>8.2853476415921806E-3</v>
      </c>
      <c r="CN370" s="44">
        <v>7.4389292742520983</v>
      </c>
      <c r="CO370" s="44">
        <v>0.31553382210917125</v>
      </c>
      <c r="CP370" s="44">
        <v>0.17429283442557281</v>
      </c>
      <c r="CQ370" s="44">
        <v>3.468222971933137</v>
      </c>
      <c r="CR370" s="44">
        <v>-0.20250678135364425</v>
      </c>
      <c r="CS370" s="44">
        <v>0.56513520377761317</v>
      </c>
      <c r="CT370" s="44">
        <v>2.2799673377567946</v>
      </c>
      <c r="CU370" s="44">
        <v>0.83828388560345457</v>
      </c>
      <c r="CV370" s="44">
        <v>-0.37158962153747799</v>
      </c>
      <c r="CW370" s="44">
        <v>-1.5844155384051837</v>
      </c>
      <c r="CX370" s="44">
        <v>0.83996261498680325</v>
      </c>
      <c r="CY370" s="44">
        <v>1.4063803035016766</v>
      </c>
      <c r="CZ370" s="44">
        <v>-1.2156809112390548</v>
      </c>
      <c r="DA370" s="44">
        <v>0.31427072546051116</v>
      </c>
      <c r="DB370" s="44">
        <v>0.10116517996173729</v>
      </c>
      <c r="DC370" s="44">
        <v>-0.23327199580396787</v>
      </c>
      <c r="DD370" s="45">
        <v>401</v>
      </c>
      <c r="DE370" s="45">
        <v>1161</v>
      </c>
      <c r="DF370" s="44">
        <v>-28.774422735346363</v>
      </c>
      <c r="DG370" s="44">
        <v>-25.909380982769626</v>
      </c>
      <c r="DH370" s="45">
        <v>3565</v>
      </c>
      <c r="DI370" s="45">
        <v>9940</v>
      </c>
      <c r="DJ370" s="44">
        <v>-21.631127720378107</v>
      </c>
      <c r="DK370" s="44">
        <v>-20.2247191011236</v>
      </c>
    </row>
    <row r="371" spans="1:115" x14ac:dyDescent="0.2">
      <c r="A371" s="42">
        <v>2023</v>
      </c>
      <c r="B371" s="42" t="s">
        <v>164</v>
      </c>
      <c r="C371" s="42" t="s">
        <v>175</v>
      </c>
      <c r="D371" s="43">
        <v>114.51664753043158</v>
      </c>
      <c r="E371" s="43">
        <v>102.34102226546848</v>
      </c>
      <c r="F371" s="43">
        <v>108.11426740373537</v>
      </c>
      <c r="G371" s="43">
        <v>119.949332775095</v>
      </c>
      <c r="H371" s="43">
        <v>87.513695928474377</v>
      </c>
      <c r="I371" s="43">
        <v>113.37069655724581</v>
      </c>
      <c r="J371" s="43">
        <v>123.00786621836099</v>
      </c>
      <c r="K371" s="43">
        <v>134.54740224959829</v>
      </c>
      <c r="L371" s="43">
        <v>108.55310229496415</v>
      </c>
      <c r="M371" s="43">
        <v>80.16235209921787</v>
      </c>
      <c r="N371" s="43">
        <v>123.35864326940957</v>
      </c>
      <c r="O371" s="43">
        <v>121.34950455325648</v>
      </c>
      <c r="P371" s="43">
        <v>99.944268577176231</v>
      </c>
      <c r="Q371" s="43">
        <v>114.80541571979002</v>
      </c>
      <c r="R371" s="43">
        <v>101.98189326153985</v>
      </c>
      <c r="S371" s="43">
        <v>109.10679247251768</v>
      </c>
      <c r="T371" s="43">
        <v>148.9881222383639</v>
      </c>
      <c r="U371" s="43">
        <v>114.5182380568981</v>
      </c>
      <c r="V371" s="43">
        <v>169.28436387115852</v>
      </c>
      <c r="W371" s="43">
        <v>172.8626774604414</v>
      </c>
      <c r="X371" s="43">
        <v>124.44815963840014</v>
      </c>
      <c r="Y371" s="43">
        <v>149.58967963074716</v>
      </c>
      <c r="Z371" s="43">
        <v>113.44680410005306</v>
      </c>
      <c r="AA371" s="43">
        <v>143.17802011467003</v>
      </c>
      <c r="AB371" s="44">
        <v>7.8560883806184645</v>
      </c>
      <c r="AC371" s="44">
        <v>2.9716655148583238</v>
      </c>
      <c r="AD371" s="44">
        <v>2.7457844180883928</v>
      </c>
      <c r="AE371" s="44">
        <v>11.072998600350893</v>
      </c>
      <c r="AF371" s="44">
        <v>-0.77519379844962488</v>
      </c>
      <c r="AG371" s="44">
        <v>10.538641686182659</v>
      </c>
      <c r="AH371" s="44">
        <v>6.5568770967017853</v>
      </c>
      <c r="AI371" s="44">
        <v>12.814371257485035</v>
      </c>
      <c r="AJ371" s="44">
        <v>-4.6795922846781801</v>
      </c>
      <c r="AK371" s="44">
        <v>-24.683181685479603</v>
      </c>
      <c r="AL371" s="44">
        <v>-13.674624316900296</v>
      </c>
      <c r="AM371" s="44">
        <v>6.2243570241833357</v>
      </c>
      <c r="AN371" s="44">
        <v>-12.39414213537523</v>
      </c>
      <c r="AO371" s="44">
        <v>7.0907343620729479</v>
      </c>
      <c r="AP371" s="44">
        <v>-8.453070478235059</v>
      </c>
      <c r="AQ371" s="44">
        <v>4.878320959623772</v>
      </c>
      <c r="AR371" s="44">
        <v>9.9274757419785651</v>
      </c>
      <c r="AS371" s="44">
        <v>-9.7894707716821401</v>
      </c>
      <c r="AT371" s="44">
        <v>2.9319053985399357E-2</v>
      </c>
      <c r="AU371" s="44">
        <v>23.600920751279663</v>
      </c>
      <c r="AV371" s="44">
        <v>-5.7526834017914581</v>
      </c>
      <c r="AW371" s="44">
        <v>22.277517238778287</v>
      </c>
      <c r="AX371" s="44">
        <v>-1.8484774326571585</v>
      </c>
      <c r="AY371" s="44">
        <v>17.858750207036579</v>
      </c>
      <c r="AZ371" s="44">
        <v>8.1210314907341541</v>
      </c>
      <c r="BA371" s="44">
        <v>3.5336913216698518</v>
      </c>
      <c r="BB371" s="44">
        <v>3.5808743947698396</v>
      </c>
      <c r="BC371" s="44">
        <v>8.8921462661079698</v>
      </c>
      <c r="BD371" s="44">
        <v>-1.392592592592623</v>
      </c>
      <c r="BE371" s="44">
        <v>15.358554488989263</v>
      </c>
      <c r="BF371" s="44">
        <v>12.390810099253734</v>
      </c>
      <c r="BG371" s="44">
        <v>14.545732639951069</v>
      </c>
      <c r="BH371" s="44">
        <v>-1.3812669024102386</v>
      </c>
      <c r="BI371" s="44">
        <v>-12.464917000664212</v>
      </c>
      <c r="BJ371" s="44">
        <v>3.4916767385228642</v>
      </c>
      <c r="BK371" s="44">
        <v>3.9867044123434336</v>
      </c>
      <c r="BL371" s="44">
        <v>-10.119383942108652</v>
      </c>
      <c r="BM371" s="44">
        <v>13.606297660249389</v>
      </c>
      <c r="BN371" s="44">
        <v>-3.9495800037647077</v>
      </c>
      <c r="BO371" s="44">
        <v>-0.55874679258309801</v>
      </c>
      <c r="BP371" s="44">
        <v>14.762220023615825</v>
      </c>
      <c r="BQ371" s="44">
        <v>4.4307250783315988</v>
      </c>
      <c r="BR371" s="44">
        <v>19.614173894322761</v>
      </c>
      <c r="BS371" s="44">
        <v>23.264420444394894</v>
      </c>
      <c r="BT371" s="44">
        <v>-1.8295181695769047</v>
      </c>
      <c r="BU371" s="44">
        <v>28.082800005406305</v>
      </c>
      <c r="BV371" s="44">
        <v>3.6886155953820055</v>
      </c>
      <c r="BW371" s="44">
        <v>11.773272092337672</v>
      </c>
      <c r="BX371" s="44">
        <v>5.9419591377773289</v>
      </c>
      <c r="BY371" s="44">
        <v>0.25852164681944734</v>
      </c>
      <c r="BZ371" s="44">
        <v>0.12551321230188608</v>
      </c>
      <c r="CA371" s="44">
        <v>3.906646372376235</v>
      </c>
      <c r="CB371" s="44">
        <v>-0.25852164681944201</v>
      </c>
      <c r="CC371" s="44">
        <v>0.32140529064038881</v>
      </c>
      <c r="CD371" s="44">
        <v>1.0713509688199299</v>
      </c>
      <c r="CE371" s="44">
        <v>0.51704329363888424</v>
      </c>
      <c r="CF371" s="44">
        <v>-4.7994137657052196</v>
      </c>
      <c r="CG371" s="44">
        <v>-4.7206037591653098</v>
      </c>
      <c r="CH371" s="44">
        <v>-1.2957797771091955</v>
      </c>
      <c r="CI371" s="44">
        <v>2.8429079067602818</v>
      </c>
      <c r="CJ371" s="44">
        <v>-1.6038678125545025</v>
      </c>
      <c r="CK371" s="44">
        <v>0.11871602247672669</v>
      </c>
      <c r="CL371" s="44">
        <v>-0.2886484907138992</v>
      </c>
      <c r="CM371" s="44">
        <v>0.14786214460067854</v>
      </c>
      <c r="CN371" s="44">
        <v>6.9994273604185491</v>
      </c>
      <c r="CO371" s="44">
        <v>0.30116311645045174</v>
      </c>
      <c r="CP371" s="44">
        <v>0.15970771325716679</v>
      </c>
      <c r="CQ371" s="44">
        <v>3.5787336410953783</v>
      </c>
      <c r="CR371" s="44">
        <v>-0.21662610130646062</v>
      </c>
      <c r="CS371" s="44">
        <v>0.50369971523291279</v>
      </c>
      <c r="CT371" s="44">
        <v>1.915438515024235</v>
      </c>
      <c r="CU371" s="44">
        <v>0.75731076066486436</v>
      </c>
      <c r="CV371" s="44">
        <v>-1.4950475025733401</v>
      </c>
      <c r="CW371" s="44">
        <v>-2.3501132994754181</v>
      </c>
      <c r="CX371" s="44">
        <v>0.3148627462020569</v>
      </c>
      <c r="CY371" s="44">
        <v>1.7450349017020579</v>
      </c>
      <c r="CZ371" s="44">
        <v>-1.3118452571033115</v>
      </c>
      <c r="DA371" s="44">
        <v>0.29810681688448065</v>
      </c>
      <c r="DB371" s="44">
        <v>-5.148407989255447E-2</v>
      </c>
      <c r="DC371" s="44">
        <v>-0.1396093308906515</v>
      </c>
      <c r="DD371" s="45">
        <v>280</v>
      </c>
      <c r="DE371" s="45">
        <v>1441</v>
      </c>
      <c r="DF371" s="44">
        <v>-47.269303201506595</v>
      </c>
      <c r="DG371" s="44">
        <v>-31.315538608198278</v>
      </c>
      <c r="DH371" s="45">
        <v>2706</v>
      </c>
      <c r="DI371" s="45">
        <v>12646</v>
      </c>
      <c r="DJ371" s="44">
        <v>-30.49062419727716</v>
      </c>
      <c r="DK371" s="44">
        <v>-22.668623494160091</v>
      </c>
    </row>
    <row r="372" spans="1:115" x14ac:dyDescent="0.2">
      <c r="A372" s="42">
        <v>2023</v>
      </c>
      <c r="B372" s="42" t="s">
        <v>165</v>
      </c>
      <c r="C372" s="42" t="s">
        <v>175</v>
      </c>
      <c r="D372" s="43">
        <v>113.94699585072929</v>
      </c>
      <c r="E372" s="43">
        <v>101.72285501688512</v>
      </c>
      <c r="F372" s="43">
        <v>106.63460379442036</v>
      </c>
      <c r="G372" s="43">
        <v>118.89766852706687</v>
      </c>
      <c r="H372" s="43">
        <v>86.935179909716425</v>
      </c>
      <c r="I372" s="43">
        <v>114.33146517213773</v>
      </c>
      <c r="J372" s="43">
        <v>122.91545189408997</v>
      </c>
      <c r="K372" s="43">
        <v>135.61863952865559</v>
      </c>
      <c r="L372" s="43">
        <v>114.34486256415282</v>
      </c>
      <c r="M372" s="43">
        <v>94.135393544470475</v>
      </c>
      <c r="N372" s="43">
        <v>132.99264102154487</v>
      </c>
      <c r="O372" s="43">
        <v>121.2363987934645</v>
      </c>
      <c r="P372" s="43">
        <v>102.01443341562124</v>
      </c>
      <c r="Q372" s="43">
        <v>125.75917605487821</v>
      </c>
      <c r="R372" s="43">
        <v>115.18523271926119</v>
      </c>
      <c r="S372" s="43">
        <v>125.70231484972705</v>
      </c>
      <c r="T372" s="43">
        <v>156.88787968908329</v>
      </c>
      <c r="U372" s="43">
        <v>133.91025880638969</v>
      </c>
      <c r="V372" s="43">
        <v>183.57671813049424</v>
      </c>
      <c r="W372" s="43">
        <v>172.42441114130182</v>
      </c>
      <c r="X372" s="43">
        <v>128.38856717191734</v>
      </c>
      <c r="Y372" s="43">
        <v>164.10656421944557</v>
      </c>
      <c r="Z372" s="43">
        <v>129.01665166781854</v>
      </c>
      <c r="AA372" s="43">
        <v>165.92429232106522</v>
      </c>
      <c r="AB372" s="44">
        <v>6.7325444854291483</v>
      </c>
      <c r="AC372" s="44">
        <v>1.7869415807560074</v>
      </c>
      <c r="AD372" s="44">
        <v>1.109104538455874</v>
      </c>
      <c r="AE372" s="44">
        <v>10.297021881665213</v>
      </c>
      <c r="AF372" s="44">
        <v>-1.9572953736654908</v>
      </c>
      <c r="AG372" s="44">
        <v>10.185185185185187</v>
      </c>
      <c r="AH372" s="44">
        <v>2.7895337282615396</v>
      </c>
      <c r="AI372" s="44">
        <v>14.39759036144579</v>
      </c>
      <c r="AJ372" s="44">
        <v>-5.1743093740976409</v>
      </c>
      <c r="AK372" s="44">
        <v>-22.542512411410385</v>
      </c>
      <c r="AL372" s="44">
        <v>-2.808708448182573</v>
      </c>
      <c r="AM372" s="44">
        <v>1.3260558360346231</v>
      </c>
      <c r="AN372" s="44">
        <v>-14.528947454929508</v>
      </c>
      <c r="AO372" s="44">
        <v>7.9185258892938037</v>
      </c>
      <c r="AP372" s="44">
        <v>-4.8265682890276</v>
      </c>
      <c r="AQ372" s="44">
        <v>16.591689017620226</v>
      </c>
      <c r="AR372" s="44">
        <v>8.4041420061918402</v>
      </c>
      <c r="AS372" s="44">
        <v>-8.351473390185383</v>
      </c>
      <c r="AT372" s="44">
        <v>11.653205622134521</v>
      </c>
      <c r="AU372" s="44">
        <v>16.550397568691878</v>
      </c>
      <c r="AV372" s="44">
        <v>-7.3354881907106373</v>
      </c>
      <c r="AW372" s="44">
        <v>22.464418833269285</v>
      </c>
      <c r="AX372" s="44">
        <v>2.1475251471310353</v>
      </c>
      <c r="AY372" s="44">
        <v>30.925675967226262</v>
      </c>
      <c r="AZ372" s="44">
        <v>7.8403124146712466</v>
      </c>
      <c r="BA372" s="44">
        <v>3.1820697288323263</v>
      </c>
      <c r="BB372" s="44">
        <v>3.0855863157256191</v>
      </c>
      <c r="BC372" s="44">
        <v>9.1730403983368412</v>
      </c>
      <c r="BD372" s="44">
        <v>-1.5054528212423257</v>
      </c>
      <c r="BE372" s="44">
        <v>14.344076259645933</v>
      </c>
      <c r="BF372" s="44">
        <v>10.343880681261485</v>
      </c>
      <c r="BG372" s="44">
        <v>14.515735545254982</v>
      </c>
      <c r="BH372" s="44">
        <v>-2.1664660207646125</v>
      </c>
      <c r="BI372" s="44">
        <v>-14.700119570634973</v>
      </c>
      <c r="BJ372" s="44">
        <v>2.2557774111728879</v>
      </c>
      <c r="BK372" s="44">
        <v>3.437416259574988</v>
      </c>
      <c r="BL372" s="44">
        <v>-11.000858424751424</v>
      </c>
      <c r="BM372" s="44">
        <v>12.727418605294606</v>
      </c>
      <c r="BN372" s="44">
        <v>-4.1472024112572452</v>
      </c>
      <c r="BO372" s="44">
        <v>2.7919262540494705</v>
      </c>
      <c r="BP372" s="44">
        <v>13.409754361331672</v>
      </c>
      <c r="BQ372" s="44">
        <v>1.5368537825163786</v>
      </c>
      <c r="BR372" s="44">
        <v>18.014790606163132</v>
      </c>
      <c r="BS372" s="44">
        <v>21.828398406759895</v>
      </c>
      <c r="BT372" s="44">
        <v>-2.9499636654744088</v>
      </c>
      <c r="BU372" s="44">
        <v>27.185279950149255</v>
      </c>
      <c r="BV372" s="44">
        <v>3.3352022649193902</v>
      </c>
      <c r="BW372" s="44">
        <v>15.584956209771295</v>
      </c>
      <c r="BX372" s="44">
        <v>4.9092408425474385</v>
      </c>
      <c r="BY372" s="44">
        <v>0.13724842078452956</v>
      </c>
      <c r="BZ372" s="44">
        <v>3.749377312126722E-2</v>
      </c>
      <c r="CA372" s="44">
        <v>3.6010554403340125</v>
      </c>
      <c r="CB372" s="44">
        <v>-0.43233252547125867</v>
      </c>
      <c r="CC372" s="44">
        <v>0.30194652572595743</v>
      </c>
      <c r="CD372" s="44">
        <v>0.55699984101262057</v>
      </c>
      <c r="CE372" s="44">
        <v>0.70682936704031041</v>
      </c>
      <c r="CF372" s="44">
        <v>-5.141578212544248</v>
      </c>
      <c r="CG372" s="44">
        <v>-4.5927091708206067</v>
      </c>
      <c r="CH372" s="44">
        <v>-0.26968318477474468</v>
      </c>
      <c r="CI372" s="44">
        <v>0.60217874721850928</v>
      </c>
      <c r="CJ372" s="44">
        <v>-1.6955978006693906</v>
      </c>
      <c r="CK372" s="44">
        <v>0.12266374697458503</v>
      </c>
      <c r="CL372" s="44">
        <v>-0.13130047386354765</v>
      </c>
      <c r="CM372" s="44">
        <v>0.82286992339094767</v>
      </c>
      <c r="CN372" s="44">
        <v>6.5234172966721564</v>
      </c>
      <c r="CO372" s="44">
        <v>0.2634498861314637</v>
      </c>
      <c r="CP372" s="44">
        <v>0.13192662717735756</v>
      </c>
      <c r="CQ372" s="44">
        <v>3.6007706476191346</v>
      </c>
      <c r="CR372" s="44">
        <v>-0.25790357273921916</v>
      </c>
      <c r="CS372" s="44">
        <v>0.43815875798705817</v>
      </c>
      <c r="CT372" s="44">
        <v>1.6079686909802156</v>
      </c>
      <c r="CU372" s="44">
        <v>0.73904625951614544</v>
      </c>
      <c r="CV372" s="44">
        <v>-2.1703066873332197</v>
      </c>
      <c r="CW372" s="44">
        <v>-2.7955791813336726</v>
      </c>
      <c r="CX372" s="44">
        <v>0.19131827399139811</v>
      </c>
      <c r="CY372" s="44">
        <v>1.5884367739427958</v>
      </c>
      <c r="CZ372" s="44">
        <v>-1.3807842805851371</v>
      </c>
      <c r="DA372" s="44">
        <v>0.2485066827718829</v>
      </c>
      <c r="DB372" s="44">
        <v>-8.2981379920370399E-2</v>
      </c>
      <c r="DC372" s="44">
        <v>6.0776423799883406E-2</v>
      </c>
      <c r="DD372" s="45">
        <v>311</v>
      </c>
      <c r="DE372" s="45">
        <v>1752</v>
      </c>
      <c r="DF372" s="44">
        <v>-46.006944444444443</v>
      </c>
      <c r="DG372" s="44">
        <v>-34.480179506357523</v>
      </c>
      <c r="DH372" s="45">
        <v>3096</v>
      </c>
      <c r="DI372" s="45">
        <v>15742</v>
      </c>
      <c r="DJ372" s="44">
        <v>-18.030182684670372</v>
      </c>
      <c r="DK372" s="44">
        <v>-21.798310978638845</v>
      </c>
    </row>
    <row r="373" spans="1:115" x14ac:dyDescent="0.2">
      <c r="A373" s="42">
        <v>2023</v>
      </c>
      <c r="B373" s="42" t="s">
        <v>166</v>
      </c>
      <c r="C373" s="42" t="s">
        <v>175</v>
      </c>
      <c r="D373" s="43">
        <v>114.54353254404974</v>
      </c>
      <c r="E373" s="43">
        <v>100.89863201877395</v>
      </c>
      <c r="F373" s="43">
        <v>108.53022626919449</v>
      </c>
      <c r="G373" s="43">
        <v>119.52142890089732</v>
      </c>
      <c r="H373" s="43">
        <v>85.462593680150761</v>
      </c>
      <c r="I373" s="43">
        <v>114.5716573258607</v>
      </c>
      <c r="J373" s="43">
        <v>123.04307167527644</v>
      </c>
      <c r="K373" s="43">
        <v>140.18925191930012</v>
      </c>
      <c r="L373" s="43">
        <v>110.85657275592024</v>
      </c>
      <c r="M373" s="43">
        <v>75.220447794986526</v>
      </c>
      <c r="N373" s="43">
        <v>127.86041979578886</v>
      </c>
      <c r="O373" s="43">
        <v>122.94906781243348</v>
      </c>
      <c r="P373" s="43">
        <v>99.533754949986744</v>
      </c>
      <c r="Q373" s="43">
        <v>125.81683284989124</v>
      </c>
      <c r="R373" s="43">
        <v>130.95482930049803</v>
      </c>
      <c r="S373" s="43">
        <v>112.32892673813366</v>
      </c>
      <c r="T373" s="43">
        <v>151.93860566413719</v>
      </c>
      <c r="U373" s="43">
        <v>107.62131730543921</v>
      </c>
      <c r="V373" s="43">
        <v>177.12052742285627</v>
      </c>
      <c r="W373" s="43">
        <v>174.60280386680606</v>
      </c>
      <c r="X373" s="43">
        <v>125.46649198938135</v>
      </c>
      <c r="Y373" s="43">
        <v>165.2628434482076</v>
      </c>
      <c r="Z373" s="43">
        <v>147.19886494361859</v>
      </c>
      <c r="AA373" s="43">
        <v>149.03068797289168</v>
      </c>
      <c r="AB373" s="44">
        <v>5.9159669738896747</v>
      </c>
      <c r="AC373" s="44">
        <v>1.3103448275862073</v>
      </c>
      <c r="AD373" s="44">
        <v>1.4383958485055137</v>
      </c>
      <c r="AE373" s="44">
        <v>9.6307433949737167</v>
      </c>
      <c r="AF373" s="44">
        <v>-5.1925320886814568</v>
      </c>
      <c r="AG373" s="44">
        <v>0</v>
      </c>
      <c r="AH373" s="44">
        <v>1.6357688114043034</v>
      </c>
      <c r="AI373" s="44">
        <v>17.544910179640706</v>
      </c>
      <c r="AJ373" s="44">
        <v>-12.948206345969659</v>
      </c>
      <c r="AK373" s="44">
        <v>-26.810565017956765</v>
      </c>
      <c r="AL373" s="44">
        <v>-21.675000237659148</v>
      </c>
      <c r="AM373" s="44">
        <v>-3.6119475134816725</v>
      </c>
      <c r="AN373" s="44">
        <v>-28.771234635254483</v>
      </c>
      <c r="AO373" s="44">
        <v>-14.215626128019053</v>
      </c>
      <c r="AP373" s="44">
        <v>-5.258269630782042</v>
      </c>
      <c r="AQ373" s="44">
        <v>-7.1808253809348184</v>
      </c>
      <c r="AR373" s="44">
        <v>0.18075016888303708</v>
      </c>
      <c r="AS373" s="44">
        <v>-13.816257936015841</v>
      </c>
      <c r="AT373" s="44">
        <v>-10.3669907168496</v>
      </c>
      <c r="AU373" s="44">
        <v>12.190753333025327</v>
      </c>
      <c r="AV373" s="44">
        <v>-21.850025872745803</v>
      </c>
      <c r="AW373" s="44">
        <v>-3.3811013526474198</v>
      </c>
      <c r="AX373" s="44">
        <v>5.0446597073513066</v>
      </c>
      <c r="AY373" s="44">
        <v>4.3045275865599697</v>
      </c>
      <c r="AZ373" s="44">
        <v>7.5131971983768642</v>
      </c>
      <c r="BA373" s="44">
        <v>2.8693247292002733</v>
      </c>
      <c r="BB373" s="44">
        <v>2.807315190740356</v>
      </c>
      <c r="BC373" s="44">
        <v>9.2500262756844762</v>
      </c>
      <c r="BD373" s="44">
        <v>-2.1280788177340026</v>
      </c>
      <c r="BE373" s="44">
        <v>11.791044776119408</v>
      </c>
      <c r="BF373" s="44">
        <v>8.7980021552543022</v>
      </c>
      <c r="BG373" s="44">
        <v>15.028374543980561</v>
      </c>
      <c r="BH373" s="44">
        <v>-4.100689231337185</v>
      </c>
      <c r="BI373" s="44">
        <v>-16.612876172654101</v>
      </c>
      <c r="BJ373" s="44">
        <v>-2.2824511121002256</v>
      </c>
      <c r="BK373" s="44">
        <v>2.1657871650057947</v>
      </c>
      <c r="BL373" s="44">
        <v>-14.371050102253147</v>
      </c>
      <c r="BM373" s="44">
        <v>8.3406794869293357</v>
      </c>
      <c r="BN373" s="44">
        <v>-4.3746189899854233</v>
      </c>
      <c r="BO373" s="44">
        <v>0.99826602369679218</v>
      </c>
      <c r="BP373" s="44">
        <v>10.998342714168064</v>
      </c>
      <c r="BQ373" s="44">
        <v>-0.95220939608022803</v>
      </c>
      <c r="BR373" s="44">
        <v>12.494666071864646</v>
      </c>
      <c r="BS373" s="44">
        <v>20.058202304779037</v>
      </c>
      <c r="BT373" s="44">
        <v>-6.5562326283682859</v>
      </c>
      <c r="BU373" s="44">
        <v>22.008240090603426</v>
      </c>
      <c r="BV373" s="44">
        <v>3.6819226835288266</v>
      </c>
      <c r="BW373" s="44">
        <v>13.51771593459603</v>
      </c>
      <c r="BX373" s="44">
        <v>4.061678828676234</v>
      </c>
      <c r="BY373" s="44">
        <v>6.7785027180621751E-2</v>
      </c>
      <c r="BZ373" s="44">
        <v>1.4912705979734653E-2</v>
      </c>
      <c r="CA373" s="44">
        <v>3.3248555832093585</v>
      </c>
      <c r="CB373" s="44">
        <v>-0.77274930985905488</v>
      </c>
      <c r="CC373" s="44">
        <v>-8.0739184627828722E-16</v>
      </c>
      <c r="CD373" s="44">
        <v>0.32197887912149009</v>
      </c>
      <c r="CE373" s="44">
        <v>1.1048959430440854</v>
      </c>
      <c r="CF373" s="44">
        <v>-12.935584917411035</v>
      </c>
      <c r="CG373" s="44">
        <v>-4.3834205988829273</v>
      </c>
      <c r="CH373" s="44">
        <v>-2.1301676384087029</v>
      </c>
      <c r="CI373" s="44">
        <v>-1.5630661685512484</v>
      </c>
      <c r="CJ373" s="44">
        <v>-3.8557736954751385</v>
      </c>
      <c r="CK373" s="44">
        <v>-0.26318733768166691</v>
      </c>
      <c r="CL373" s="44">
        <v>-0.22947476654015125</v>
      </c>
      <c r="CM373" s="44">
        <v>-0.51049471187119766</v>
      </c>
      <c r="CN373" s="44">
        <v>6.1020313835084394</v>
      </c>
      <c r="CO373" s="44">
        <v>0.23022245645863529</v>
      </c>
      <c r="CP373" s="44">
        <v>0.10871732272429817</v>
      </c>
      <c r="CQ373" s="44">
        <v>3.5539152825448417</v>
      </c>
      <c r="CR373" s="44">
        <v>-0.34533368468794801</v>
      </c>
      <c r="CS373" s="44">
        <v>0.36375148120463818</v>
      </c>
      <c r="CT373" s="44">
        <v>1.3895843767879348</v>
      </c>
      <c r="CU373" s="44">
        <v>0.80117414847603863</v>
      </c>
      <c r="CV373" s="44">
        <v>-4.1124430476867779</v>
      </c>
      <c r="CW373" s="44">
        <v>-3.0798560256718819</v>
      </c>
      <c r="CX373" s="44">
        <v>-0.23531170074788818</v>
      </c>
      <c r="CY373" s="44">
        <v>1.0239720175989155</v>
      </c>
      <c r="CZ373" s="44">
        <v>-1.8239904896632781</v>
      </c>
      <c r="DA373" s="44">
        <v>0.15685763489272786</v>
      </c>
      <c r="DB373" s="44">
        <v>-0.1125783456799857</v>
      </c>
      <c r="DC373" s="44">
        <v>-4.1536138415387551E-2</v>
      </c>
      <c r="DD373" s="45">
        <v>314</v>
      </c>
      <c r="DE373" s="45">
        <v>2066</v>
      </c>
      <c r="DF373" s="44">
        <v>-44.815465729349732</v>
      </c>
      <c r="DG373" s="44">
        <v>-36.293555349984587</v>
      </c>
      <c r="DH373" s="45">
        <v>2988</v>
      </c>
      <c r="DI373" s="45">
        <v>18730</v>
      </c>
      <c r="DJ373" s="44">
        <v>-21.327014218009477</v>
      </c>
      <c r="DK373" s="44">
        <v>-21.723503844867942</v>
      </c>
    </row>
    <row r="374" spans="1:115" x14ac:dyDescent="0.2">
      <c r="A374" s="42">
        <v>2023</v>
      </c>
      <c r="B374" s="42" t="s">
        <v>167</v>
      </c>
      <c r="C374" s="42" t="s">
        <v>175</v>
      </c>
      <c r="D374" s="43">
        <v>114.98877247935395</v>
      </c>
      <c r="E374" s="43">
        <v>100.55520576956098</v>
      </c>
      <c r="F374" s="43">
        <v>109.02344747239835</v>
      </c>
      <c r="G374" s="43">
        <v>120.4049120242408</v>
      </c>
      <c r="H374" s="43">
        <v>85.883332602883812</v>
      </c>
      <c r="I374" s="43">
        <v>115.05204163330664</v>
      </c>
      <c r="J374" s="43">
        <v>121.73606908985192</v>
      </c>
      <c r="K374" s="43">
        <v>141.97464738439564</v>
      </c>
      <c r="L374" s="43">
        <v>116.94565283187958</v>
      </c>
      <c r="M374" s="43">
        <v>81.003420186148304</v>
      </c>
      <c r="N374" s="43">
        <v>131.97169762778756</v>
      </c>
      <c r="O374" s="43">
        <v>131.96003333145487</v>
      </c>
      <c r="P374" s="43">
        <v>101.59795123874702</v>
      </c>
      <c r="Q374" s="43">
        <v>139.00883760693975</v>
      </c>
      <c r="R374" s="43">
        <v>128.14491646846392</v>
      </c>
      <c r="S374" s="43">
        <v>115.49027424704701</v>
      </c>
      <c r="T374" s="43">
        <v>160.84617297364977</v>
      </c>
      <c r="U374" s="43">
        <v>115.53125729768455</v>
      </c>
      <c r="V374" s="43">
        <v>183.00321192922121</v>
      </c>
      <c r="W374" s="43">
        <v>187.7340122834313</v>
      </c>
      <c r="X374" s="43">
        <v>128.91235243211221</v>
      </c>
      <c r="Y374" s="43">
        <v>182.75536942499207</v>
      </c>
      <c r="Z374" s="43">
        <v>144.73070555057814</v>
      </c>
      <c r="AA374" s="43">
        <v>153.87001173449372</v>
      </c>
      <c r="AB374" s="44">
        <v>8.3791803136050049</v>
      </c>
      <c r="AC374" s="44">
        <v>0.273972602739736</v>
      </c>
      <c r="AD374" s="44">
        <v>8.868015932803285</v>
      </c>
      <c r="AE374" s="44">
        <v>16.006891742216055</v>
      </c>
      <c r="AF374" s="44">
        <v>-4.8922539312754809</v>
      </c>
      <c r="AG374" s="44">
        <v>0.41928721174002703</v>
      </c>
      <c r="AH374" s="44">
        <v>-0.82102394949298274</v>
      </c>
      <c r="AI374" s="44">
        <v>15.850815850815847</v>
      </c>
      <c r="AJ374" s="44">
        <v>-7.1922324047231641</v>
      </c>
      <c r="AK374" s="44">
        <v>-30.822944609287774</v>
      </c>
      <c r="AL374" s="44">
        <v>-13.26770250429905</v>
      </c>
      <c r="AM374" s="44">
        <v>4.7024760585289149</v>
      </c>
      <c r="AN374" s="44">
        <v>-18.945254868426442</v>
      </c>
      <c r="AO374" s="44">
        <v>-10.439328205345277</v>
      </c>
      <c r="AP374" s="44">
        <v>3.3299993393728577</v>
      </c>
      <c r="AQ374" s="44">
        <v>-2.7633482141344423</v>
      </c>
      <c r="AR374" s="44">
        <v>4.336271350114651</v>
      </c>
      <c r="AS374" s="44">
        <v>-20.144097231784308</v>
      </c>
      <c r="AT374" s="44">
        <v>-2.3729682614740621</v>
      </c>
      <c r="AU374" s="44">
        <v>18.304297723408624</v>
      </c>
      <c r="AV374" s="44">
        <v>-12.468714428394401</v>
      </c>
      <c r="AW374" s="44">
        <v>0.37294762613415688</v>
      </c>
      <c r="AX374" s="44">
        <v>10.827045325634256</v>
      </c>
      <c r="AY374" s="44">
        <v>8.47318553893912</v>
      </c>
      <c r="AZ374" s="44">
        <v>7.6369748641901491</v>
      </c>
      <c r="BA374" s="44">
        <v>2.4955612546853301</v>
      </c>
      <c r="BB374" s="44">
        <v>3.6348069354920964</v>
      </c>
      <c r="BC374" s="44">
        <v>10.182663397675086</v>
      </c>
      <c r="BD374" s="44">
        <v>-2.5280188758742939</v>
      </c>
      <c r="BE374" s="44">
        <v>10.072853975293006</v>
      </c>
      <c r="BF374" s="44">
        <v>7.3307849216829979</v>
      </c>
      <c r="BG374" s="44">
        <v>15.150207182320452</v>
      </c>
      <c r="BH374" s="44">
        <v>-4.5667502918402487</v>
      </c>
      <c r="BI374" s="44">
        <v>-18.780009803429245</v>
      </c>
      <c r="BJ374" s="44">
        <v>-3.9325668668178992</v>
      </c>
      <c r="BK374" s="44">
        <v>2.5495201251714672</v>
      </c>
      <c r="BL374" s="44">
        <v>-15.036071417164464</v>
      </c>
      <c r="BM374" s="44">
        <v>5.5804448518716798</v>
      </c>
      <c r="BN374" s="44">
        <v>-3.1792373057582202</v>
      </c>
      <c r="BO374" s="44">
        <v>0.43389759410223938</v>
      </c>
      <c r="BP374" s="44">
        <v>9.9569298014904781</v>
      </c>
      <c r="BQ374" s="44">
        <v>-3.9869625690734711</v>
      </c>
      <c r="BR374" s="44">
        <v>10.178852194800392</v>
      </c>
      <c r="BS374" s="44">
        <v>19.781539742468055</v>
      </c>
      <c r="BT374" s="44">
        <v>-7.4369688607836659</v>
      </c>
      <c r="BU374" s="44">
        <v>18.703396491337699</v>
      </c>
      <c r="BV374" s="44">
        <v>4.8177869651701677</v>
      </c>
      <c r="BW374" s="44">
        <v>12.741200132327247</v>
      </c>
      <c r="BX374" s="44">
        <v>7.2228379323164695</v>
      </c>
      <c r="BY374" s="44">
        <v>-2.7214718874368802E-2</v>
      </c>
      <c r="BZ374" s="44">
        <v>0.47755646463924628</v>
      </c>
      <c r="CA374" s="44">
        <v>5.7933332803818436</v>
      </c>
      <c r="CB374" s="44">
        <v>-0.72799372988943956</v>
      </c>
      <c r="CC374" s="44">
        <v>6.8036797185920895E-3</v>
      </c>
      <c r="CD374" s="44">
        <v>-0.15024792711666507</v>
      </c>
      <c r="CE374" s="44">
        <v>1.8506008834572614</v>
      </c>
      <c r="CF374" s="44">
        <v>-6.8971400093331745</v>
      </c>
      <c r="CG374" s="44">
        <v>-5.7806841863880996</v>
      </c>
      <c r="CH374" s="44">
        <v>-1.2896867523936026</v>
      </c>
      <c r="CI374" s="44">
        <v>2.6347704384751758</v>
      </c>
      <c r="CJ374" s="44">
        <v>-2.3722533921510456</v>
      </c>
      <c r="CK374" s="44">
        <v>-0.20606285316430714</v>
      </c>
      <c r="CL374" s="44">
        <v>0.28145527287548083</v>
      </c>
      <c r="CM374" s="44">
        <v>-0.1646785365867765</v>
      </c>
      <c r="CN374" s="44">
        <v>6.955835954667938</v>
      </c>
      <c r="CO374" s="44">
        <v>0.1907683176284834</v>
      </c>
      <c r="CP374" s="44">
        <v>0.1582952320167853</v>
      </c>
      <c r="CQ374" s="44">
        <v>3.8317909207327632</v>
      </c>
      <c r="CR374" s="44">
        <v>-0.39613625140199604</v>
      </c>
      <c r="CS374" s="44">
        <v>0.30853855453177553</v>
      </c>
      <c r="CT374" s="44">
        <v>1.1544240921908351</v>
      </c>
      <c r="CU374" s="44">
        <v>1.7081550889692922</v>
      </c>
      <c r="CV374" s="44">
        <v>-4.435858291669069</v>
      </c>
      <c r="CW374" s="44">
        <v>-3.478406511829184</v>
      </c>
      <c r="CX374" s="44">
        <v>-0.39331314661046407</v>
      </c>
      <c r="CY374" s="44">
        <v>1.2638447553876369</v>
      </c>
      <c r="CZ374" s="44">
        <v>-1.9016899676988863</v>
      </c>
      <c r="DA374" s="44">
        <v>0.1017768469988828</v>
      </c>
      <c r="DB374" s="44">
        <v>-5.4030361348149848E-2</v>
      </c>
      <c r="DC374" s="44">
        <v>2.5960093431095892E-2</v>
      </c>
      <c r="DD374" s="45">
        <v>346</v>
      </c>
      <c r="DE374" s="45">
        <v>2412</v>
      </c>
      <c r="DF374" s="44">
        <v>-40.241796200345426</v>
      </c>
      <c r="DG374" s="44">
        <v>-36.891679748822604</v>
      </c>
      <c r="DH374" s="45">
        <v>3056</v>
      </c>
      <c r="DI374" s="45">
        <v>21786</v>
      </c>
      <c r="DJ374" s="44">
        <v>-20.292123109024519</v>
      </c>
      <c r="DK374" s="44">
        <v>-21.525826669548298</v>
      </c>
    </row>
    <row r="375" spans="1:115" x14ac:dyDescent="0.2">
      <c r="A375" s="42">
        <v>2023</v>
      </c>
      <c r="B375" s="42" t="s">
        <v>168</v>
      </c>
      <c r="C375" s="42" t="s">
        <v>175</v>
      </c>
      <c r="D375" s="43">
        <v>114.37654245356279</v>
      </c>
      <c r="E375" s="43">
        <v>99.868353271135007</v>
      </c>
      <c r="F375" s="43">
        <v>110.51029827595669</v>
      </c>
      <c r="G375" s="43">
        <v>118.95514815195911</v>
      </c>
      <c r="H375" s="43">
        <v>85.147039488100972</v>
      </c>
      <c r="I375" s="43">
        <v>114.33146517213773</v>
      </c>
      <c r="J375" s="43">
        <v>120.02860443293845</v>
      </c>
      <c r="K375" s="43">
        <v>145.11694340296376</v>
      </c>
      <c r="L375" s="43">
        <v>113.52408340870745</v>
      </c>
      <c r="M375" s="43">
        <v>85.440175029965943</v>
      </c>
      <c r="N375" s="43">
        <v>146.55364160184359</v>
      </c>
      <c r="O375" s="43">
        <v>121.57241319989076</v>
      </c>
      <c r="P375" s="43">
        <v>99.45328378399077</v>
      </c>
      <c r="Q375" s="43">
        <v>143.46266117135107</v>
      </c>
      <c r="R375" s="43">
        <v>122.05747607034712</v>
      </c>
      <c r="S375" s="43">
        <v>114.86330134419478</v>
      </c>
      <c r="T375" s="43">
        <v>156.4819157272907</v>
      </c>
      <c r="U375" s="43">
        <v>122.72104345563366</v>
      </c>
      <c r="V375" s="43">
        <v>202.2113647564118</v>
      </c>
      <c r="W375" s="43">
        <v>173.39777054102197</v>
      </c>
      <c r="X375" s="43">
        <v>126.29776279408638</v>
      </c>
      <c r="Y375" s="43">
        <v>188.84177412662046</v>
      </c>
      <c r="Z375" s="43">
        <v>138.32903909973925</v>
      </c>
      <c r="AA375" s="43">
        <v>153.67337420925205</v>
      </c>
      <c r="AB375" s="44">
        <v>6.6648533836193957</v>
      </c>
      <c r="AC375" s="44">
        <v>-1.756756756756761</v>
      </c>
      <c r="AD375" s="44">
        <v>5.8743533911135737</v>
      </c>
      <c r="AE375" s="44">
        <v>14.139515881932386</v>
      </c>
      <c r="AF375" s="44">
        <v>-2.879424115176954</v>
      </c>
      <c r="AG375" s="44">
        <v>-3.2520325203251987</v>
      </c>
      <c r="AH375" s="44">
        <v>-4.9055156543030503</v>
      </c>
      <c r="AI375" s="44">
        <v>15.783475783475787</v>
      </c>
      <c r="AJ375" s="44">
        <v>-10.838864590444896</v>
      </c>
      <c r="AK375" s="44">
        <v>-37.962896380346848</v>
      </c>
      <c r="AL375" s="44">
        <v>-10.238065746311042</v>
      </c>
      <c r="AM375" s="44">
        <v>4.1225815135770283E-2</v>
      </c>
      <c r="AN375" s="44">
        <v>-16.163786742701713</v>
      </c>
      <c r="AO375" s="44">
        <v>-22.815531304971891</v>
      </c>
      <c r="AP375" s="44">
        <v>7.4406755715595407</v>
      </c>
      <c r="AQ375" s="44">
        <v>4.7022052328959285</v>
      </c>
      <c r="AR375" s="44">
        <v>-0.83911201020044901</v>
      </c>
      <c r="AS375" s="44">
        <v>-29.136892359997603</v>
      </c>
      <c r="AT375" s="44">
        <v>-0.62972287124648529</v>
      </c>
      <c r="AU375" s="44">
        <v>12.180703259161806</v>
      </c>
      <c r="AV375" s="44">
        <v>-10.798597928175091</v>
      </c>
      <c r="AW375" s="44">
        <v>-13.843359115568987</v>
      </c>
      <c r="AX375" s="44">
        <v>15.12310987916794</v>
      </c>
      <c r="AY375" s="44">
        <v>16.125046589197556</v>
      </c>
      <c r="AZ375" s="44">
        <v>7.5142705221464823</v>
      </c>
      <c r="BA375" s="44">
        <v>1.953864692718188</v>
      </c>
      <c r="BB375" s="44">
        <v>3.9138103891376952</v>
      </c>
      <c r="BC375" s="44">
        <v>10.664316102771698</v>
      </c>
      <c r="BD375" s="44">
        <v>-2.5713019063100528</v>
      </c>
      <c r="BE375" s="44">
        <v>8.2762400657714572</v>
      </c>
      <c r="BF375" s="44">
        <v>5.6717137576041798</v>
      </c>
      <c r="BG375" s="44">
        <v>15.233525751555611</v>
      </c>
      <c r="BH375" s="44">
        <v>-5.395871366724303</v>
      </c>
      <c r="BI375" s="44">
        <v>-21.697580313555886</v>
      </c>
      <c r="BJ375" s="44">
        <v>-4.8078107668784735</v>
      </c>
      <c r="BK375" s="44">
        <v>2.2302341256719815</v>
      </c>
      <c r="BL375" s="44">
        <v>-15.172470970214835</v>
      </c>
      <c r="BM375" s="44">
        <v>1.3305283394479783</v>
      </c>
      <c r="BN375" s="44">
        <v>-1.8576898136555942</v>
      </c>
      <c r="BO375" s="44">
        <v>0.9534040125743326</v>
      </c>
      <c r="BP375" s="44">
        <v>8.4676963694400484</v>
      </c>
      <c r="BQ375" s="44">
        <v>-7.9897593633573631</v>
      </c>
      <c r="BR375" s="44">
        <v>8.615553050382152</v>
      </c>
      <c r="BS375" s="44">
        <v>18.76922547511073</v>
      </c>
      <c r="BT375" s="44">
        <v>-7.8580765213007169</v>
      </c>
      <c r="BU375" s="44">
        <v>13.648147722724913</v>
      </c>
      <c r="BV375" s="44">
        <v>6.1327928199851556</v>
      </c>
      <c r="BW375" s="44">
        <v>13.166118153032148</v>
      </c>
      <c r="BX375" s="44">
        <v>6.9648553822116606</v>
      </c>
      <c r="BY375" s="44">
        <v>-0.22315766975517529</v>
      </c>
      <c r="BZ375" s="44">
        <v>0.4527088375310771</v>
      </c>
      <c r="CA375" s="44">
        <v>5.8781758919602556</v>
      </c>
      <c r="CB375" s="44">
        <v>-0.48688946128402799</v>
      </c>
      <c r="CC375" s="44">
        <v>-0.11496001169206024</v>
      </c>
      <c r="CD375" s="44">
        <v>-0.41419415976611357</v>
      </c>
      <c r="CE375" s="44">
        <v>1.8731719552177057</v>
      </c>
      <c r="CF375" s="44">
        <v>-10.911163667046761</v>
      </c>
      <c r="CG375" s="44">
        <v>-8.2904882347808737</v>
      </c>
      <c r="CH375" s="44">
        <v>-1.1188805384903295</v>
      </c>
      <c r="CI375" s="44">
        <v>0.2984330931038624</v>
      </c>
      <c r="CJ375" s="44">
        <v>-1.8677082256530142</v>
      </c>
      <c r="CK375" s="44">
        <v>-0.5339562735411777</v>
      </c>
      <c r="CL375" s="44">
        <v>0.35201598847807597</v>
      </c>
      <c r="CM375" s="44">
        <v>0.24942052383669655</v>
      </c>
      <c r="CN375" s="44">
        <v>7.45565631714741</v>
      </c>
      <c r="CO375" s="44">
        <v>0.13893840045567618</v>
      </c>
      <c r="CP375" s="44">
        <v>0.27607129911141282</v>
      </c>
      <c r="CQ375" s="44">
        <v>4.5023926288767901</v>
      </c>
      <c r="CR375" s="44">
        <v>-0.40829137311820551</v>
      </c>
      <c r="CS375" s="44">
        <v>0.25571484746442952</v>
      </c>
      <c r="CT375" s="44">
        <v>0.95878861419824957</v>
      </c>
      <c r="CU375" s="44">
        <v>1.7320419001590575</v>
      </c>
      <c r="CV375" s="44">
        <v>-5.3527894060467718</v>
      </c>
      <c r="CW375" s="44">
        <v>-4.1173840400457848</v>
      </c>
      <c r="CX375" s="44">
        <v>-0.54851990765597269</v>
      </c>
      <c r="CY375" s="44">
        <v>1.1389619687402881</v>
      </c>
      <c r="CZ375" s="44">
        <v>-1.8987918283162022</v>
      </c>
      <c r="DA375" s="44">
        <v>1.783070179619203E-2</v>
      </c>
      <c r="DB375" s="44">
        <v>-4.0428537128912769E-4</v>
      </c>
      <c r="DC375" s="44">
        <v>5.5517984805996651E-2</v>
      </c>
      <c r="DD375" s="45">
        <v>417</v>
      </c>
      <c r="DE375" s="45">
        <v>2829</v>
      </c>
      <c r="DF375" s="44">
        <v>-36.238532110091747</v>
      </c>
      <c r="DG375" s="44">
        <v>-36.796246648793563</v>
      </c>
      <c r="DH375" s="45">
        <v>2878</v>
      </c>
      <c r="DI375" s="45">
        <v>24664</v>
      </c>
      <c r="DJ375" s="44">
        <v>-31.849396163864551</v>
      </c>
      <c r="DK375" s="44">
        <v>-22.888854150382986</v>
      </c>
    </row>
    <row r="376" spans="1:115" x14ac:dyDescent="0.2">
      <c r="A376" s="42">
        <v>2023</v>
      </c>
      <c r="B376" s="42" t="s">
        <v>169</v>
      </c>
      <c r="C376" s="42" t="s">
        <v>175</v>
      </c>
      <c r="D376" s="43">
        <v>114.2312732384932</v>
      </c>
      <c r="E376" s="43">
        <v>101.72285501688512</v>
      </c>
      <c r="F376" s="43">
        <v>111.88395077055387</v>
      </c>
      <c r="G376" s="43">
        <v>118.46124915288516</v>
      </c>
      <c r="H376" s="43">
        <v>84.252969277293246</v>
      </c>
      <c r="I376" s="43">
        <v>120.57646116893514</v>
      </c>
      <c r="J376" s="43">
        <v>117.96028384311697</v>
      </c>
      <c r="K376" s="43">
        <v>144.97411176575611</v>
      </c>
      <c r="L376" s="43">
        <v>114.8698295949099</v>
      </c>
      <c r="M376" s="43">
        <v>87.522266839299817</v>
      </c>
      <c r="N376" s="43">
        <v>132.44858173701027</v>
      </c>
      <c r="O376" s="43">
        <v>124.63589455685764</v>
      </c>
      <c r="P376" s="43">
        <v>102.37911434322515</v>
      </c>
      <c r="Q376" s="43">
        <v>139.1441956881884</v>
      </c>
      <c r="R376" s="43">
        <v>127.07170859256858</v>
      </c>
      <c r="S376" s="43">
        <v>114.39463079117618</v>
      </c>
      <c r="T376" s="43">
        <v>159.56928006309502</v>
      </c>
      <c r="U376" s="43">
        <v>124.64227505490982</v>
      </c>
      <c r="V376" s="43">
        <v>183.27947884434957</v>
      </c>
      <c r="W376" s="43">
        <v>180.92886482400306</v>
      </c>
      <c r="X376" s="43">
        <v>128.90805818673047</v>
      </c>
      <c r="Y376" s="43">
        <v>184.12161789714159</v>
      </c>
      <c r="Z376" s="43">
        <v>144.46563784746297</v>
      </c>
      <c r="AA376" s="43">
        <v>154.01424910529616</v>
      </c>
      <c r="AB376" s="44">
        <v>5.3016706779949407</v>
      </c>
      <c r="AC376" s="44">
        <v>-1.5946843853820614</v>
      </c>
      <c r="AD376" s="44">
        <v>6.2267031740178114</v>
      </c>
      <c r="AE376" s="44">
        <v>11.716758015619643</v>
      </c>
      <c r="AF376" s="44">
        <v>-4.3010752688172005</v>
      </c>
      <c r="AG376" s="44">
        <v>4.1493775933609811</v>
      </c>
      <c r="AH376" s="44">
        <v>-6.7035606139565047</v>
      </c>
      <c r="AI376" s="44">
        <v>13.598209289311702</v>
      </c>
      <c r="AJ376" s="44">
        <v>-6.8725087371171778</v>
      </c>
      <c r="AK376" s="44">
        <v>-30.140311691627929</v>
      </c>
      <c r="AL376" s="44">
        <v>-16.758754416848543</v>
      </c>
      <c r="AM376" s="44">
        <v>4.9118409880795744</v>
      </c>
      <c r="AN376" s="44">
        <v>-11.042560107178744</v>
      </c>
      <c r="AO376" s="44">
        <v>-8.7164222934502646</v>
      </c>
      <c r="AP376" s="44">
        <v>6.1136815627136354</v>
      </c>
      <c r="AQ376" s="44">
        <v>-4.5253941194099649</v>
      </c>
      <c r="AR376" s="44">
        <v>2.6386155820069979</v>
      </c>
      <c r="AS376" s="44">
        <v>-21.733684414147405</v>
      </c>
      <c r="AT376" s="44">
        <v>-8.6705195863104763</v>
      </c>
      <c r="AU376" s="44">
        <v>16.802466447805674</v>
      </c>
      <c r="AV376" s="44">
        <v>-7.3597252534233544</v>
      </c>
      <c r="AW376" s="44">
        <v>0.38769144858623594</v>
      </c>
      <c r="AX376" s="44">
        <v>12.525268050635585</v>
      </c>
      <c r="AY376" s="44">
        <v>5.7632003358671691</v>
      </c>
      <c r="AZ376" s="44">
        <v>7.2637260711864382</v>
      </c>
      <c r="BA376" s="44">
        <v>1.5469023851253372</v>
      </c>
      <c r="BB376" s="44">
        <v>4.1720961066816775</v>
      </c>
      <c r="BC376" s="44">
        <v>10.780296560482494</v>
      </c>
      <c r="BD376" s="44">
        <v>-2.7617043661231189</v>
      </c>
      <c r="BE376" s="44">
        <v>7.7947228274025671</v>
      </c>
      <c r="BF376" s="44">
        <v>4.191915828718451</v>
      </c>
      <c r="BG376" s="44">
        <v>15.040327912204155</v>
      </c>
      <c r="BH376" s="44">
        <v>-5.5635047871724357</v>
      </c>
      <c r="BI376" s="44">
        <v>-22.723692156686759</v>
      </c>
      <c r="BJ376" s="44">
        <v>-6.231828901613234</v>
      </c>
      <c r="BK376" s="44">
        <v>2.5270057396453494</v>
      </c>
      <c r="BL376" s="44">
        <v>-14.738750949203517</v>
      </c>
      <c r="BM376" s="44">
        <v>0.23217508267550091</v>
      </c>
      <c r="BN376" s="44">
        <v>-0.93331573574532145</v>
      </c>
      <c r="BO376" s="44">
        <v>0.31055467762206579</v>
      </c>
      <c r="BP376" s="44">
        <v>7.7703095692088775</v>
      </c>
      <c r="BQ376" s="44">
        <v>-9.7444827489888688</v>
      </c>
      <c r="BR376" s="44">
        <v>6.457728717072464</v>
      </c>
      <c r="BS376" s="44">
        <v>18.53763244244626</v>
      </c>
      <c r="BT376" s="44">
        <v>-7.8034489123183786</v>
      </c>
      <c r="BU376" s="44">
        <v>12.122899199407255</v>
      </c>
      <c r="BV376" s="44">
        <v>6.8997828585653176</v>
      </c>
      <c r="BW376" s="44">
        <v>12.267366463820206</v>
      </c>
      <c r="BX376" s="44">
        <v>5.4517493072992869</v>
      </c>
      <c r="BY376" s="44">
        <v>-0.32766789065732022</v>
      </c>
      <c r="BZ376" s="44">
        <v>0.456485749740837</v>
      </c>
      <c r="CA376" s="44">
        <v>4.8314296122431681</v>
      </c>
      <c r="CB376" s="44">
        <v>-0.6152131824586492</v>
      </c>
      <c r="CC376" s="44">
        <v>0.12705489637733008</v>
      </c>
      <c r="CD376" s="44">
        <v>-0.64530513161402725</v>
      </c>
      <c r="CE376" s="44">
        <v>1.6249652536679478</v>
      </c>
      <c r="CF376" s="44">
        <v>-6.9870592294116109</v>
      </c>
      <c r="CG376" s="44">
        <v>-6.183862998897605</v>
      </c>
      <c r="CH376" s="44">
        <v>-1.9481961662666232</v>
      </c>
      <c r="CI376" s="44">
        <v>2.5188702234239031</v>
      </c>
      <c r="CJ376" s="44">
        <v>-1.2468264256855237</v>
      </c>
      <c r="CK376" s="44">
        <v>-0.17293466966305879</v>
      </c>
      <c r="CL376" s="44">
        <v>0.32407696581367801</v>
      </c>
      <c r="CM376" s="44">
        <v>-0.27818615813638059</v>
      </c>
      <c r="CN376" s="44">
        <v>7.2371441121992168</v>
      </c>
      <c r="CO376" s="44">
        <v>8.8453864590868403E-2</v>
      </c>
      <c r="CP376" s="44">
        <v>0.30224142574416696</v>
      </c>
      <c r="CQ376" s="44">
        <v>4.5395921937513846</v>
      </c>
      <c r="CR376" s="44">
        <v>-0.43168509984088238</v>
      </c>
      <c r="CS376" s="44">
        <v>0.24116908379902205</v>
      </c>
      <c r="CT376" s="44">
        <v>0.77743638822120364</v>
      </c>
      <c r="CU376" s="44">
        <v>1.7199362559334539</v>
      </c>
      <c r="CV376" s="44">
        <v>-5.5373537468994618</v>
      </c>
      <c r="CW376" s="44">
        <v>-4.3515928678165947</v>
      </c>
      <c r="CX376" s="44">
        <v>-0.70730018772866898</v>
      </c>
      <c r="CY376" s="44">
        <v>1.2954997522494236</v>
      </c>
      <c r="CZ376" s="44">
        <v>-1.8248324047776734</v>
      </c>
      <c r="DA376" s="44">
        <v>-3.8098589564336399E-3</v>
      </c>
      <c r="DB376" s="44">
        <v>3.6405100816790978E-2</v>
      </c>
      <c r="DC376" s="44">
        <v>1.8276719313695004E-2</v>
      </c>
      <c r="DD376" s="45">
        <v>418</v>
      </c>
      <c r="DE376" s="45">
        <v>3247</v>
      </c>
      <c r="DF376" s="44">
        <v>-36.474164133738604</v>
      </c>
      <c r="DG376" s="44">
        <v>-36.754966887417218</v>
      </c>
      <c r="DH376" s="45">
        <v>3129</v>
      </c>
      <c r="DI376" s="45">
        <v>27793</v>
      </c>
      <c r="DJ376" s="44">
        <v>-11.309523809523814</v>
      </c>
      <c r="DK376" s="44">
        <v>-21.738518289077234</v>
      </c>
    </row>
    <row r="377" spans="1:115" x14ac:dyDescent="0.2">
      <c r="A377" s="42">
        <v>2023</v>
      </c>
      <c r="B377" s="42" t="s">
        <v>170</v>
      </c>
      <c r="C377" s="42" t="s">
        <v>175</v>
      </c>
      <c r="D377" s="43">
        <v>115.06271576963798</v>
      </c>
      <c r="E377" s="43">
        <v>99.662297521607229</v>
      </c>
      <c r="F377" s="43">
        <v>113.78586204010558</v>
      </c>
      <c r="G377" s="43">
        <v>120.20692664961202</v>
      </c>
      <c r="H377" s="43">
        <v>84.410746373318133</v>
      </c>
      <c r="I377" s="43">
        <v>129.22337870296238</v>
      </c>
      <c r="J377" s="43">
        <v>117.39259585164933</v>
      </c>
      <c r="K377" s="43">
        <v>144.68844849134084</v>
      </c>
      <c r="L377" s="43">
        <v>115.140600012376</v>
      </c>
      <c r="M377" s="43">
        <v>91.429910241277099</v>
      </c>
      <c r="N377" s="43">
        <v>121.78686713021567</v>
      </c>
      <c r="O377" s="43">
        <v>125.67126948886747</v>
      </c>
      <c r="P377" s="43">
        <v>102.95698965171269</v>
      </c>
      <c r="Q377" s="43">
        <v>140.64849506899245</v>
      </c>
      <c r="R377" s="43">
        <v>126.22247783841772</v>
      </c>
      <c r="S377" s="43">
        <v>110.84570240186302</v>
      </c>
      <c r="T377" s="43">
        <v>159.99494446469586</v>
      </c>
      <c r="U377" s="43">
        <v>128.63703070781401</v>
      </c>
      <c r="V377" s="43">
        <v>168.18223809965065</v>
      </c>
      <c r="W377" s="43">
        <v>182.71630798765491</v>
      </c>
      <c r="X377" s="43">
        <v>130.61271380773252</v>
      </c>
      <c r="Y377" s="43">
        <v>186.38476945347855</v>
      </c>
      <c r="Z377" s="43">
        <v>143.70811320976131</v>
      </c>
      <c r="AA377" s="43">
        <v>149.99895539848978</v>
      </c>
      <c r="AB377" s="44">
        <v>5.5554238216145801</v>
      </c>
      <c r="AC377" s="44">
        <v>-3.8436050364479835</v>
      </c>
      <c r="AD377" s="44">
        <v>6.5035317862153885</v>
      </c>
      <c r="AE377" s="44">
        <v>13.142708291588189</v>
      </c>
      <c r="AF377" s="44">
        <v>-4.2362768496420067</v>
      </c>
      <c r="AG377" s="44">
        <v>8.4677419354838754</v>
      </c>
      <c r="AH377" s="44">
        <v>-8.1910792949818507</v>
      </c>
      <c r="AI377" s="44">
        <v>13.437849944008962</v>
      </c>
      <c r="AJ377" s="44">
        <v>-10.085119995434155</v>
      </c>
      <c r="AK377" s="44">
        <v>-33.7483717806724</v>
      </c>
      <c r="AL377" s="44">
        <v>-18.11622053497889</v>
      </c>
      <c r="AM377" s="44">
        <v>2.894155561206091E-2</v>
      </c>
      <c r="AN377" s="44">
        <v>-11.571365009954738</v>
      </c>
      <c r="AO377" s="44">
        <v>-18.773735872793431</v>
      </c>
      <c r="AP377" s="44">
        <v>-1.4459150198293025</v>
      </c>
      <c r="AQ377" s="44">
        <v>10.715780270507569</v>
      </c>
      <c r="AR377" s="44">
        <v>-1.7667385140518133</v>
      </c>
      <c r="AS377" s="44">
        <v>-28.020046505031825</v>
      </c>
      <c r="AT377" s="44">
        <v>-11.441612009374714</v>
      </c>
      <c r="AU377" s="44">
        <v>10.912893269951841</v>
      </c>
      <c r="AV377" s="44">
        <v>-7.4297275195415624</v>
      </c>
      <c r="AW377" s="44">
        <v>-10.231489941395944</v>
      </c>
      <c r="AX377" s="44">
        <v>4.4186097759949972</v>
      </c>
      <c r="AY377" s="44">
        <v>22.144561280494557</v>
      </c>
      <c r="AZ377" s="44">
        <v>7.0892043665917726</v>
      </c>
      <c r="BA377" s="44">
        <v>0.99097867687258923</v>
      </c>
      <c r="BB377" s="44">
        <v>4.4093186577529142</v>
      </c>
      <c r="BC377" s="44">
        <v>11.015206579954118</v>
      </c>
      <c r="BD377" s="44">
        <v>-2.9080786543473236</v>
      </c>
      <c r="BE377" s="44">
        <v>7.8668683812405771</v>
      </c>
      <c r="BF377" s="44">
        <v>2.8559971484696023</v>
      </c>
      <c r="BG377" s="44">
        <v>14.871097445600757</v>
      </c>
      <c r="BH377" s="44">
        <v>-6.0402242960981063</v>
      </c>
      <c r="BI377" s="44">
        <v>-24.025392217179618</v>
      </c>
      <c r="BJ377" s="44">
        <v>-7.4228557224024989</v>
      </c>
      <c r="BK377" s="44">
        <v>2.2652745801222007</v>
      </c>
      <c r="BL377" s="44">
        <v>-14.434555408624005</v>
      </c>
      <c r="BM377" s="44">
        <v>-1.8673657070678362</v>
      </c>
      <c r="BN377" s="44">
        <v>-0.9898748266838675</v>
      </c>
      <c r="BO377" s="44">
        <v>1.239623146506319</v>
      </c>
      <c r="BP377" s="44">
        <v>6.708091160591545</v>
      </c>
      <c r="BQ377" s="44">
        <v>-12.034733332049107</v>
      </c>
      <c r="BR377" s="44">
        <v>4.5666426000160021</v>
      </c>
      <c r="BS377" s="44">
        <v>17.689044494888371</v>
      </c>
      <c r="BT377" s="44">
        <v>-7.7660649364208689</v>
      </c>
      <c r="BU377" s="44">
        <v>9.5474801289619826</v>
      </c>
      <c r="BV377" s="44">
        <v>6.6170223544459006</v>
      </c>
      <c r="BW377" s="44">
        <v>13.184697294885961</v>
      </c>
      <c r="BX377" s="44">
        <v>5.7739674410363371</v>
      </c>
      <c r="BY377" s="44">
        <v>-0.45246838744864631</v>
      </c>
      <c r="BZ377" s="44">
        <v>0.50709124227624902</v>
      </c>
      <c r="CA377" s="44">
        <v>5.5552138966351636</v>
      </c>
      <c r="CB377" s="44">
        <v>-0.59220127180779303</v>
      </c>
      <c r="CC377" s="44">
        <v>0.27281182184403968</v>
      </c>
      <c r="CD377" s="44">
        <v>-1.1134271102814386</v>
      </c>
      <c r="CE377" s="44">
        <v>1.5969472498187633</v>
      </c>
      <c r="CF377" s="44">
        <v>-9.9830375561917126</v>
      </c>
      <c r="CG377" s="44">
        <v>-7.3607330514009632</v>
      </c>
      <c r="CH377" s="44">
        <v>-1.8067284228775418</v>
      </c>
      <c r="CI377" s="44">
        <v>0.51163114834827783</v>
      </c>
      <c r="CJ377" s="44">
        <v>-1.2403865894766017</v>
      </c>
      <c r="CK377" s="44">
        <v>-0.40753906258583206</v>
      </c>
      <c r="CL377" s="44">
        <v>-0.21047266053724184</v>
      </c>
      <c r="CM377" s="44">
        <v>0.53119108233819112</v>
      </c>
      <c r="CN377" s="44">
        <v>7.0885395348499891</v>
      </c>
      <c r="CO377" s="44">
        <v>3.3265214731399699E-2</v>
      </c>
      <c r="CP377" s="44">
        <v>0.32246274666948838</v>
      </c>
      <c r="CQ377" s="44">
        <v>4.6432129827627362</v>
      </c>
      <c r="CR377" s="44">
        <v>-0.44806207597389003</v>
      </c>
      <c r="CS377" s="44">
        <v>0.24439749598575816</v>
      </c>
      <c r="CT377" s="44">
        <v>0.58587510844066537</v>
      </c>
      <c r="CU377" s="44">
        <v>1.7073880622338315</v>
      </c>
      <c r="CV377" s="44">
        <v>-6.0048040377597127</v>
      </c>
      <c r="CW377" s="44">
        <v>-4.6681041344173488</v>
      </c>
      <c r="CX377" s="44">
        <v>-0.82294166735860752</v>
      </c>
      <c r="CY377" s="44">
        <v>1.2130498730371635</v>
      </c>
      <c r="CZ377" s="44">
        <v>-1.763358470705215</v>
      </c>
      <c r="DA377" s="44">
        <v>-4.6275425134292308E-2</v>
      </c>
      <c r="DB377" s="44">
        <v>1.0437685484000883E-2</v>
      </c>
      <c r="DC377" s="44">
        <v>7.2388101334587895E-2</v>
      </c>
      <c r="DD377" s="45">
        <v>503</v>
      </c>
      <c r="DE377" s="45">
        <v>3750</v>
      </c>
      <c r="DF377" s="44">
        <v>-24.018126888217527</v>
      </c>
      <c r="DG377" s="44">
        <v>-35.300207039337472</v>
      </c>
      <c r="DH377" s="45">
        <v>2844</v>
      </c>
      <c r="DI377" s="45">
        <v>30637</v>
      </c>
      <c r="DJ377" s="44">
        <v>-2.7359781121751081</v>
      </c>
      <c r="DK377" s="44">
        <v>-20.292946900122278</v>
      </c>
    </row>
    <row r="378" spans="1:115" x14ac:dyDescent="0.2">
      <c r="A378" s="42">
        <v>2023</v>
      </c>
      <c r="B378" s="42" t="s">
        <v>171</v>
      </c>
      <c r="C378" s="42" t="s">
        <v>175</v>
      </c>
      <c r="D378" s="43">
        <v>117.3008402068009</v>
      </c>
      <c r="E378" s="43">
        <v>99.456241772079451</v>
      </c>
      <c r="F378" s="43">
        <v>111.22811929815153</v>
      </c>
      <c r="G378" s="43">
        <v>122.98936626939494</v>
      </c>
      <c r="H378" s="43">
        <v>85.252224218784235</v>
      </c>
      <c r="I378" s="43">
        <v>134.74779823859089</v>
      </c>
      <c r="J378" s="43">
        <v>125.03658066939025</v>
      </c>
      <c r="K378" s="43">
        <v>144.25995357971792</v>
      </c>
      <c r="L378" s="43">
        <v>126.62935791273841</v>
      </c>
      <c r="M378" s="43">
        <v>105.92597866352537</v>
      </c>
      <c r="N378" s="43">
        <v>125.80518693264131</v>
      </c>
      <c r="O378" s="43">
        <v>132.46439515276103</v>
      </c>
      <c r="P378" s="43">
        <v>114.83552629266813</v>
      </c>
      <c r="Q378" s="43">
        <v>217.65588672550592</v>
      </c>
      <c r="R378" s="43">
        <v>164.65282786451755</v>
      </c>
      <c r="S378" s="43">
        <v>110.84677796835155</v>
      </c>
      <c r="T378" s="43">
        <v>173.47633347836501</v>
      </c>
      <c r="U378" s="43">
        <v>148.97429587938007</v>
      </c>
      <c r="V378" s="43">
        <v>173.52119566032894</v>
      </c>
      <c r="W378" s="43">
        <v>188.62802503967032</v>
      </c>
      <c r="X378" s="43">
        <v>145.11124375115114</v>
      </c>
      <c r="Y378" s="43">
        <v>286.91825752378264</v>
      </c>
      <c r="Z378" s="43">
        <v>187.96020077701965</v>
      </c>
      <c r="AA378" s="43">
        <v>150.9532064275632</v>
      </c>
      <c r="AB378" s="44">
        <v>5.2099787490673455</v>
      </c>
      <c r="AC378" s="44">
        <v>-3.1438127090300916</v>
      </c>
      <c r="AD378" s="44">
        <v>2.7819286710387692</v>
      </c>
      <c r="AE378" s="44">
        <v>13.043478260869556</v>
      </c>
      <c r="AF378" s="44">
        <v>-3.7410926365795683</v>
      </c>
      <c r="AG378" s="44">
        <v>3.6968576709796919</v>
      </c>
      <c r="AH378" s="44">
        <v>-7.2591963962037038</v>
      </c>
      <c r="AI378" s="44">
        <v>12.347052280311456</v>
      </c>
      <c r="AJ378" s="44">
        <v>-2.2693131314159398</v>
      </c>
      <c r="AK378" s="44">
        <v>-8.450160730974666</v>
      </c>
      <c r="AL378" s="44">
        <v>-20.978330426899927</v>
      </c>
      <c r="AM378" s="44">
        <v>2.5394362413392324</v>
      </c>
      <c r="AN378" s="44">
        <v>-7.7976109582806874</v>
      </c>
      <c r="AO378" s="44">
        <v>-9.5695555479843755</v>
      </c>
      <c r="AP378" s="44">
        <v>12.89292172374401</v>
      </c>
      <c r="AQ378" s="44">
        <v>4.9883830203100166</v>
      </c>
      <c r="AR378" s="44">
        <v>5.1995187650278663</v>
      </c>
      <c r="AS378" s="44">
        <v>-2.3393102695419277</v>
      </c>
      <c r="AT378" s="44">
        <v>-15.391103310739618</v>
      </c>
      <c r="AU378" s="44">
        <v>11.814570438964589</v>
      </c>
      <c r="AV378" s="44">
        <v>-4.108438405361758</v>
      </c>
      <c r="AW378" s="44">
        <v>-0.95147040955021467</v>
      </c>
      <c r="AX378" s="44">
        <v>19.523324486931728</v>
      </c>
      <c r="AY378" s="44">
        <v>15.620581450836468</v>
      </c>
      <c r="AZ378" s="44">
        <v>6.9114206500240583</v>
      </c>
      <c r="BA378" s="44">
        <v>0.60767656724745045</v>
      </c>
      <c r="BB378" s="44">
        <v>4.2572649253533212</v>
      </c>
      <c r="BC378" s="44">
        <v>11.202653193343881</v>
      </c>
      <c r="BD378" s="44">
        <v>-2.9836277466609329</v>
      </c>
      <c r="BE378" s="44">
        <v>7.430340557275561</v>
      </c>
      <c r="BF378" s="44">
        <v>1.8228793359650552</v>
      </c>
      <c r="BG378" s="44">
        <v>14.628540887226048</v>
      </c>
      <c r="BH378" s="44">
        <v>-5.6767273323365171</v>
      </c>
      <c r="BI378" s="44">
        <v>-22.62245490030601</v>
      </c>
      <c r="BJ378" s="44">
        <v>-8.736125633953284</v>
      </c>
      <c r="BK378" s="44">
        <v>2.2919383330245013</v>
      </c>
      <c r="BL378" s="44">
        <v>-13.816226389182784</v>
      </c>
      <c r="BM378" s="44">
        <v>-2.8926166346351256</v>
      </c>
      <c r="BN378" s="44">
        <v>0.55979136039026045</v>
      </c>
      <c r="BO378" s="44">
        <v>1.5622312757395784</v>
      </c>
      <c r="BP378" s="44">
        <v>6.5552146017018531</v>
      </c>
      <c r="BQ378" s="44">
        <v>-11.097858729409538</v>
      </c>
      <c r="BR378" s="44">
        <v>2.5227868006375997</v>
      </c>
      <c r="BS378" s="44">
        <v>17.088036109170023</v>
      </c>
      <c r="BT378" s="44">
        <v>-7.4116730898229672</v>
      </c>
      <c r="BU378" s="44">
        <v>8.0936224967457235</v>
      </c>
      <c r="BV378" s="44">
        <v>8.1040227684763479</v>
      </c>
      <c r="BW378" s="44">
        <v>13.403598345770963</v>
      </c>
      <c r="BX378" s="44">
        <v>5.5351550110141678</v>
      </c>
      <c r="BY378" s="44">
        <v>-0.28676847869155175</v>
      </c>
      <c r="BZ378" s="44">
        <v>0.21744634645475369</v>
      </c>
      <c r="CA378" s="44">
        <v>5.4567479269205572</v>
      </c>
      <c r="CB378" s="44">
        <v>-0.5409496302590715</v>
      </c>
      <c r="CC378" s="44">
        <v>0.13686677392097069</v>
      </c>
      <c r="CD378" s="44">
        <v>-0.89506525163888428</v>
      </c>
      <c r="CE378" s="44">
        <v>1.4468773243073938</v>
      </c>
      <c r="CF378" s="44">
        <v>-2.5795886231735974</v>
      </c>
      <c r="CG378" s="44">
        <v>-1.5190037557331122</v>
      </c>
      <c r="CH378" s="44">
        <v>-2.1627470970443357</v>
      </c>
      <c r="CI378" s="44">
        <v>1.2448918938778712</v>
      </c>
      <c r="CJ378" s="44">
        <v>-0.90899859948480088</v>
      </c>
      <c r="CK378" s="44">
        <v>-0.28247782897532853</v>
      </c>
      <c r="CL378" s="44">
        <v>0.7923977016970204</v>
      </c>
      <c r="CM378" s="44">
        <v>0.25634906248908806</v>
      </c>
      <c r="CN378" s="44">
        <v>6.9622875365704511</v>
      </c>
      <c r="CO378" s="44">
        <v>2.3363853033853767E-2</v>
      </c>
      <c r="CP378" s="44">
        <v>0.31255581287966033</v>
      </c>
      <c r="CQ378" s="44">
        <v>4.7199594415158739</v>
      </c>
      <c r="CR378" s="44">
        <v>-0.45682481063553376</v>
      </c>
      <c r="CS378" s="44">
        <v>0.23425336857622825</v>
      </c>
      <c r="CT378" s="44">
        <v>0.44616761452547715</v>
      </c>
      <c r="CU378" s="44">
        <v>1.682812256674892</v>
      </c>
      <c r="CV378" s="44">
        <v>-5.6740467662943441</v>
      </c>
      <c r="CW378" s="44">
        <v>-4.3637255579380501</v>
      </c>
      <c r="CX378" s="44">
        <v>-0.95244153094103501</v>
      </c>
      <c r="CY378" s="44">
        <v>1.2161275866093662</v>
      </c>
      <c r="CZ378" s="44">
        <v>-1.6810891026170338</v>
      </c>
      <c r="DA378" s="44">
        <v>-6.9105739445251821E-2</v>
      </c>
      <c r="DB378" s="44">
        <v>8.6018596848312187E-2</v>
      </c>
      <c r="DC378" s="44">
        <v>9.0168981189349379E-2</v>
      </c>
      <c r="DD378" s="45">
        <v>687</v>
      </c>
      <c r="DE378" s="45">
        <v>4437</v>
      </c>
      <c r="DF378" s="44">
        <v>12.622950819672131</v>
      </c>
      <c r="DG378" s="44">
        <v>-30.73680924133625</v>
      </c>
      <c r="DH378" s="45">
        <v>2787</v>
      </c>
      <c r="DI378" s="45">
        <v>33424</v>
      </c>
      <c r="DJ378" s="44">
        <v>-8.1410678971654544</v>
      </c>
      <c r="DK378" s="44">
        <v>-19.40392081213378</v>
      </c>
    </row>
    <row r="379" spans="1:115" x14ac:dyDescent="0.2">
      <c r="A379" s="42">
        <v>2023</v>
      </c>
      <c r="B379" s="42" t="s">
        <v>172</v>
      </c>
      <c r="C379" s="42" t="s">
        <v>175</v>
      </c>
      <c r="D379" s="43">
        <v>120.97719069138537</v>
      </c>
      <c r="E379" s="43">
        <v>100.34915002003319</v>
      </c>
      <c r="F379" s="43">
        <v>110.64505816735128</v>
      </c>
      <c r="G379" s="43">
        <v>124.38803714177244</v>
      </c>
      <c r="H379" s="43">
        <v>84.200376911951608</v>
      </c>
      <c r="I379" s="43">
        <v>139.31144915932748</v>
      </c>
      <c r="J379" s="43">
        <v>147.99053853263061</v>
      </c>
      <c r="K379" s="43">
        <v>143.5457953936797</v>
      </c>
      <c r="L379" s="43">
        <v>158.19476881517645</v>
      </c>
      <c r="M379" s="43">
        <v>89.408799519080631</v>
      </c>
      <c r="N379" s="43">
        <v>120.25727303716822</v>
      </c>
      <c r="O379" s="43">
        <v>178.75123032926322</v>
      </c>
      <c r="P379" s="43">
        <v>119.30904807449541</v>
      </c>
      <c r="Q379" s="43">
        <v>266.46245184480421</v>
      </c>
      <c r="R379" s="43">
        <v>342.14501913132096</v>
      </c>
      <c r="S379" s="43">
        <v>128.18261251058996</v>
      </c>
      <c r="T379" s="43">
        <v>213.61627248121158</v>
      </c>
      <c r="U379" s="43">
        <v>124.98150317284357</v>
      </c>
      <c r="V379" s="43">
        <v>164.93430940675512</v>
      </c>
      <c r="W379" s="43">
        <v>252.70456594884209</v>
      </c>
      <c r="X379" s="43">
        <v>147.2451122975163</v>
      </c>
      <c r="Y379" s="43">
        <v>352.92777709253926</v>
      </c>
      <c r="Z379" s="43">
        <v>391.19680376900072</v>
      </c>
      <c r="AA379" s="43">
        <v>175.24728778030635</v>
      </c>
      <c r="AB379" s="44">
        <v>3.0541881537498483</v>
      </c>
      <c r="AC379" s="44">
        <v>-3.1809145129224725</v>
      </c>
      <c r="AD379" s="44">
        <v>2.4975656849749894</v>
      </c>
      <c r="AE379" s="44">
        <v>8.372438097004542</v>
      </c>
      <c r="AF379" s="44">
        <v>-4.5319022063208259</v>
      </c>
      <c r="AG379" s="44">
        <v>0.34602076124568004</v>
      </c>
      <c r="AH379" s="44">
        <v>-5.6345932595568193</v>
      </c>
      <c r="AI379" s="44">
        <v>10.927152317880795</v>
      </c>
      <c r="AJ379" s="44">
        <v>-2.8631081018108184</v>
      </c>
      <c r="AK379" s="44">
        <v>-20.773449506743468</v>
      </c>
      <c r="AL379" s="44">
        <v>-10.376354693901002</v>
      </c>
      <c r="AM379" s="44">
        <v>4.1632167849827928</v>
      </c>
      <c r="AN379" s="44">
        <v>-6.7980086911477393</v>
      </c>
      <c r="AO379" s="44">
        <v>-31.882490695475941</v>
      </c>
      <c r="AP379" s="44">
        <v>3.2531105666817162</v>
      </c>
      <c r="AQ379" s="44">
        <v>1.390716085785515</v>
      </c>
      <c r="AR379" s="44">
        <v>3.0350179031698232</v>
      </c>
      <c r="AS379" s="44">
        <v>-17.791207046798196</v>
      </c>
      <c r="AT379" s="44">
        <v>-6.1759637907019105</v>
      </c>
      <c r="AU379" s="44">
        <v>11.861789673472156</v>
      </c>
      <c r="AV379" s="44">
        <v>-5.0177755645707141</v>
      </c>
      <c r="AW379" s="44">
        <v>-26.718168424248201</v>
      </c>
      <c r="AX379" s="44">
        <v>8.8416275640282205</v>
      </c>
      <c r="AY379" s="44">
        <v>11.028430315219605</v>
      </c>
      <c r="AZ379" s="44">
        <v>6.562004069077676</v>
      </c>
      <c r="BA379" s="44">
        <v>0.28351100022678821</v>
      </c>
      <c r="BB379" s="44">
        <v>4.1072397852187192</v>
      </c>
      <c r="BC379" s="44">
        <v>10.951229920795402</v>
      </c>
      <c r="BD379" s="44">
        <v>-3.1118794764139257</v>
      </c>
      <c r="BE379" s="44">
        <v>6.7177166724678328</v>
      </c>
      <c r="BF379" s="44">
        <v>1.030983128891183</v>
      </c>
      <c r="BG379" s="44">
        <v>14.301724978072293</v>
      </c>
      <c r="BH379" s="44">
        <v>-5.372669139097475</v>
      </c>
      <c r="BI379" s="44">
        <v>-22.473128915489305</v>
      </c>
      <c r="BJ379" s="44">
        <v>-8.859945959557237</v>
      </c>
      <c r="BK379" s="44">
        <v>2.506035532058104</v>
      </c>
      <c r="BL379" s="44">
        <v>-13.202918484224179</v>
      </c>
      <c r="BM379" s="44">
        <v>-8.0488039565773448</v>
      </c>
      <c r="BN379" s="44">
        <v>1.1046593474712152</v>
      </c>
      <c r="BO379" s="44">
        <v>1.5462082244565467</v>
      </c>
      <c r="BP379" s="44">
        <v>6.1573975051454122</v>
      </c>
      <c r="BQ379" s="44">
        <v>-11.685838648114633</v>
      </c>
      <c r="BR379" s="44">
        <v>1.8208230629623179</v>
      </c>
      <c r="BS379" s="44">
        <v>16.458294015199627</v>
      </c>
      <c r="BT379" s="44">
        <v>-7.1955165112024932</v>
      </c>
      <c r="BU379" s="44">
        <v>1.5788891698297114</v>
      </c>
      <c r="BV379" s="44">
        <v>8.2577688519212664</v>
      </c>
      <c r="BW379" s="44">
        <v>13.170840778830438</v>
      </c>
      <c r="BX379" s="44">
        <v>3.7600417977970966</v>
      </c>
      <c r="BY379" s="44">
        <v>-0.24814724944843825</v>
      </c>
      <c r="BZ379" s="44">
        <v>0.18723837914281158</v>
      </c>
      <c r="CA379" s="44">
        <v>3.6493154872011302</v>
      </c>
      <c r="CB379" s="44">
        <v>-0.50249818013309255</v>
      </c>
      <c r="CC379" s="44">
        <v>1.2407362472423172E-2</v>
      </c>
      <c r="CD379" s="44">
        <v>-0.56660288620751809</v>
      </c>
      <c r="CE379" s="44">
        <v>1.2283288847697804</v>
      </c>
      <c r="CF379" s="44">
        <v>-2.8142918281436251</v>
      </c>
      <c r="CG379" s="44">
        <v>-2.8902156545007087</v>
      </c>
      <c r="CH379" s="44">
        <v>-0.82104436478449838</v>
      </c>
      <c r="CI379" s="44">
        <v>2.0367484371427174</v>
      </c>
      <c r="CJ379" s="44">
        <v>-0.6675968549020993</v>
      </c>
      <c r="CK379" s="44">
        <v>-1.2259089440949891</v>
      </c>
      <c r="CL379" s="44">
        <v>0.70103919926211689</v>
      </c>
      <c r="CM379" s="44">
        <v>5.2686353733836004E-2</v>
      </c>
      <c r="CN379" s="44">
        <v>6.6791292160866966</v>
      </c>
      <c r="CO379" s="44">
        <v>-1.1187943228135146E-3</v>
      </c>
      <c r="CP379" s="44">
        <v>0.30125571314240546</v>
      </c>
      <c r="CQ379" s="44">
        <v>4.6295709078115443</v>
      </c>
      <c r="CR379" s="44">
        <v>-0.4609432610000902</v>
      </c>
      <c r="CS379" s="44">
        <v>0.21368971565780881</v>
      </c>
      <c r="CT379" s="44">
        <v>0.35484426606573494</v>
      </c>
      <c r="CU379" s="44">
        <v>1.6418306687321067</v>
      </c>
      <c r="CV379" s="44">
        <v>-5.3707286105788059</v>
      </c>
      <c r="CW379" s="44">
        <v>-4.2041741104581547</v>
      </c>
      <c r="CX379" s="44">
        <v>-0.93817943712977825</v>
      </c>
      <c r="CY379" s="44">
        <v>1.2987983268174901</v>
      </c>
      <c r="CZ379" s="44">
        <v>-1.5714348059189271</v>
      </c>
      <c r="DA379" s="44">
        <v>-0.19441259988780732</v>
      </c>
      <c r="DB379" s="44">
        <v>0.15256044930410029</v>
      </c>
      <c r="DC379" s="44">
        <v>8.6113566694272226E-2</v>
      </c>
      <c r="DD379" s="45">
        <v>706</v>
      </c>
      <c r="DE379" s="45">
        <v>5143</v>
      </c>
      <c r="DF379" s="44">
        <v>18.456375838926164</v>
      </c>
      <c r="DG379" s="44">
        <v>-26.54955726935161</v>
      </c>
      <c r="DH379" s="45">
        <v>3183</v>
      </c>
      <c r="DI379" s="45">
        <v>36607</v>
      </c>
      <c r="DJ379" s="44">
        <v>-3.9239360096589238</v>
      </c>
      <c r="DK379" s="44">
        <v>-18.258753126116467</v>
      </c>
    </row>
    <row r="380" spans="1:115" x14ac:dyDescent="0.2">
      <c r="A380" s="42">
        <v>2024</v>
      </c>
      <c r="B380" s="42" t="s">
        <v>160</v>
      </c>
      <c r="C380" s="42" t="s">
        <v>175</v>
      </c>
      <c r="D380" s="43">
        <v>114.75524591706071</v>
      </c>
      <c r="E380" s="43">
        <v>99.799668021292419</v>
      </c>
      <c r="F380" s="43">
        <v>110.60912219613483</v>
      </c>
      <c r="G380" s="43">
        <v>120.713598898662</v>
      </c>
      <c r="H380" s="43">
        <v>82.990752509094094</v>
      </c>
      <c r="I380" s="43">
        <v>133.306645316253</v>
      </c>
      <c r="J380" s="43">
        <v>115.94037075647505</v>
      </c>
      <c r="K380" s="43">
        <v>144.33136939832173</v>
      </c>
      <c r="L380" s="43">
        <v>116.72983826214325</v>
      </c>
      <c r="M380" s="43">
        <v>87.078119939851163</v>
      </c>
      <c r="N380" s="43">
        <v>135.34778760661425</v>
      </c>
      <c r="O380" s="43">
        <v>125.99080191757106</v>
      </c>
      <c r="P380" s="43">
        <v>103.86166270962566</v>
      </c>
      <c r="Q380" s="43">
        <v>322.83779810405815</v>
      </c>
      <c r="R380" s="43">
        <v>93.822854221484491</v>
      </c>
      <c r="S380" s="43">
        <v>117.23467070226037</v>
      </c>
      <c r="T380" s="43">
        <v>161.40847474740681</v>
      </c>
      <c r="U380" s="43">
        <v>119.82575212021823</v>
      </c>
      <c r="V380" s="43">
        <v>185.52828034198663</v>
      </c>
      <c r="W380" s="43">
        <v>182.23401141832801</v>
      </c>
      <c r="X380" s="43">
        <v>131.37141974453189</v>
      </c>
      <c r="Y380" s="43">
        <v>416.53316893596406</v>
      </c>
      <c r="Z380" s="43">
        <v>107.16326499803404</v>
      </c>
      <c r="AA380" s="43">
        <v>161.63283409061145</v>
      </c>
      <c r="AB380" s="44">
        <v>0.85070231616086733</v>
      </c>
      <c r="AC380" s="44">
        <v>-2.4832214765100669</v>
      </c>
      <c r="AD380" s="44">
        <v>2.195512687433876</v>
      </c>
      <c r="AE380" s="44">
        <v>4.2238764819410024</v>
      </c>
      <c r="AF380" s="44">
        <v>-5.2252252252252163</v>
      </c>
      <c r="AG380" s="44">
        <v>1.0928961748633892</v>
      </c>
      <c r="AH380" s="44">
        <v>-9.8634917376473457</v>
      </c>
      <c r="AI380" s="44">
        <v>9.8966829798803566</v>
      </c>
      <c r="AJ380" s="44">
        <v>-2.5070140526299189</v>
      </c>
      <c r="AK380" s="44">
        <v>-7.9804862908340208</v>
      </c>
      <c r="AL380" s="44">
        <v>-12.787341411423736</v>
      </c>
      <c r="AM380" s="44">
        <v>2.2981602113006705</v>
      </c>
      <c r="AN380" s="44">
        <v>-8.1010416635134419</v>
      </c>
      <c r="AO380" s="44">
        <v>10.157423505324005</v>
      </c>
      <c r="AP380" s="44">
        <v>-13.643664100570174</v>
      </c>
      <c r="AQ380" s="44">
        <v>4.2035552105690543</v>
      </c>
      <c r="AR380" s="44">
        <v>2.0461159544604257</v>
      </c>
      <c r="AS380" s="44">
        <v>-6.9651508367939758</v>
      </c>
      <c r="AT380" s="44">
        <v>-9.7225381355661948</v>
      </c>
      <c r="AU380" s="44">
        <v>7.8168410433211211</v>
      </c>
      <c r="AV380" s="44">
        <v>-6.0950419763914576</v>
      </c>
      <c r="AW380" s="44">
        <v>18.30881489085181</v>
      </c>
      <c r="AX380" s="44">
        <v>-9.3692094407621269</v>
      </c>
      <c r="AY380" s="44">
        <v>13.156225921605413</v>
      </c>
      <c r="AZ380" s="44">
        <v>0.85070231616086733</v>
      </c>
      <c r="BA380" s="44">
        <v>-2.4832214765100669</v>
      </c>
      <c r="BB380" s="44">
        <v>2.195512687433876</v>
      </c>
      <c r="BC380" s="44">
        <v>4.2238764819410024</v>
      </c>
      <c r="BD380" s="44">
        <v>-5.2252252252252163</v>
      </c>
      <c r="BE380" s="44">
        <v>1.0928961748633892</v>
      </c>
      <c r="BF380" s="44">
        <v>-9.8634917376473457</v>
      </c>
      <c r="BG380" s="44">
        <v>9.8966829798803566</v>
      </c>
      <c r="BH380" s="44">
        <v>-2.5070140526299189</v>
      </c>
      <c r="BI380" s="44">
        <v>-7.9804862908340208</v>
      </c>
      <c r="BJ380" s="44">
        <v>-12.787341411423736</v>
      </c>
      <c r="BK380" s="44">
        <v>2.2981602113006705</v>
      </c>
      <c r="BL380" s="44">
        <v>-8.1010416635134419</v>
      </c>
      <c r="BM380" s="44">
        <v>10.157423505324005</v>
      </c>
      <c r="BN380" s="44">
        <v>-13.643664100570174</v>
      </c>
      <c r="BO380" s="44">
        <v>4.2035552105690543</v>
      </c>
      <c r="BP380" s="44">
        <v>2.0461159544604257</v>
      </c>
      <c r="BQ380" s="44">
        <v>-6.9651508367939758</v>
      </c>
      <c r="BR380" s="44">
        <v>-9.7225381355661948</v>
      </c>
      <c r="BS380" s="44">
        <v>7.8168410433211211</v>
      </c>
      <c r="BT380" s="44">
        <v>-6.0950419763914576</v>
      </c>
      <c r="BU380" s="44">
        <v>18.30881489085181</v>
      </c>
      <c r="BV380" s="44">
        <v>-9.3692094407621269</v>
      </c>
      <c r="BW380" s="44">
        <v>13.156225921605413</v>
      </c>
      <c r="BX380" s="44">
        <v>0.80198731646675303</v>
      </c>
      <c r="BY380" s="44">
        <v>-0.23584027586808928</v>
      </c>
      <c r="BZ380" s="44">
        <v>0.15262980015987465</v>
      </c>
      <c r="CA380" s="44">
        <v>2.1934739171109934</v>
      </c>
      <c r="CB380" s="44">
        <v>-0.6820245815644761</v>
      </c>
      <c r="CC380" s="44">
        <v>4.4618430569639926E-2</v>
      </c>
      <c r="CD380" s="44">
        <v>-1.8309491687517985</v>
      </c>
      <c r="CE380" s="44">
        <v>1.1600791948106091</v>
      </c>
      <c r="CF380" s="44">
        <v>-2.7629823227076846</v>
      </c>
      <c r="CG380" s="44">
        <v>-1.2670678387630856</v>
      </c>
      <c r="CH380" s="44">
        <v>-1.5000068174876686</v>
      </c>
      <c r="CI380" s="44">
        <v>1.1661134526353478</v>
      </c>
      <c r="CJ380" s="44">
        <v>-0.94619442309418833</v>
      </c>
      <c r="CK380" s="44">
        <v>0.38433573195341358</v>
      </c>
      <c r="CL380" s="44">
        <v>-0.84874622910395781</v>
      </c>
      <c r="CM380" s="44">
        <v>0.24858380115245424</v>
      </c>
      <c r="CN380" s="44">
        <v>5.9825205079123425</v>
      </c>
      <c r="CO380" s="44">
        <v>-5.2122489917755387E-2</v>
      </c>
      <c r="CP380" s="44">
        <v>0.2928285843245218</v>
      </c>
      <c r="CQ380" s="44">
        <v>4.5610644269121465</v>
      </c>
      <c r="CR380" s="44">
        <v>-0.52011591003037561</v>
      </c>
      <c r="CS380" s="44">
        <v>0.17022983409309803</v>
      </c>
      <c r="CT380" s="44">
        <v>-5.9099879960856548E-2</v>
      </c>
      <c r="CU380" s="44">
        <v>1.5897359424915638</v>
      </c>
      <c r="CV380" s="44">
        <v>-5.7221322574296831</v>
      </c>
      <c r="CW380" s="44">
        <v>-4.1103928687596873</v>
      </c>
      <c r="CX380" s="44">
        <v>-1.1547626752263445</v>
      </c>
      <c r="CY380" s="44">
        <v>1.1338811767454897</v>
      </c>
      <c r="CZ380" s="44">
        <v>-1.6095998781560834</v>
      </c>
      <c r="DA380" s="44">
        <v>-0.22577577493405621</v>
      </c>
      <c r="DB380" s="44">
        <v>4.7194804401278129E-2</v>
      </c>
      <c r="DC380" s="44">
        <v>0.19732295849971945</v>
      </c>
      <c r="DD380" s="45">
        <v>456</v>
      </c>
      <c r="DE380" s="45">
        <v>456</v>
      </c>
      <c r="DF380" s="44">
        <v>8.0568720379146974</v>
      </c>
      <c r="DG380" s="44">
        <v>8.0568720379146974</v>
      </c>
      <c r="DH380" s="45">
        <v>3014</v>
      </c>
      <c r="DI380" s="45">
        <v>3014</v>
      </c>
      <c r="DJ380" s="44">
        <v>-2.3963730569948161</v>
      </c>
      <c r="DK380" s="44">
        <v>-2.3963730569948161</v>
      </c>
    </row>
    <row r="381" spans="1:115" x14ac:dyDescent="0.2">
      <c r="A381" s="42">
        <v>2024</v>
      </c>
      <c r="B381" s="42" t="s">
        <v>162</v>
      </c>
      <c r="C381" s="42" t="s">
        <v>175</v>
      </c>
      <c r="D381" s="43">
        <v>113.52917852068927</v>
      </c>
      <c r="E381" s="43">
        <v>101.92891076641291</v>
      </c>
      <c r="F381" s="43">
        <v>109.88770757667015</v>
      </c>
      <c r="G381" s="43">
        <v>120.06642089987547</v>
      </c>
      <c r="H381" s="43">
        <v>83.306306701143882</v>
      </c>
      <c r="I381" s="43">
        <v>131.62530024019216</v>
      </c>
      <c r="J381" s="43">
        <v>108.71885142129697</v>
      </c>
      <c r="K381" s="43">
        <v>142.97446884484913</v>
      </c>
      <c r="L381" s="43">
        <v>113.15777618981902</v>
      </c>
      <c r="M381" s="43">
        <v>96.197249453852692</v>
      </c>
      <c r="N381" s="43">
        <v>126.99107151050855</v>
      </c>
      <c r="O381" s="43">
        <v>121.76540052292036</v>
      </c>
      <c r="P381" s="43">
        <v>104.21076023839851</v>
      </c>
      <c r="Q381" s="43">
        <v>192.32991568820316</v>
      </c>
      <c r="R381" s="43">
        <v>81.905124310920755</v>
      </c>
      <c r="S381" s="43">
        <v>117.03204529409142</v>
      </c>
      <c r="T381" s="43">
        <v>157.17171612069487</v>
      </c>
      <c r="U381" s="43">
        <v>132.86331650195467</v>
      </c>
      <c r="V381" s="43">
        <v>174.50294058133255</v>
      </c>
      <c r="W381" s="43">
        <v>176.67068291640629</v>
      </c>
      <c r="X381" s="43">
        <v>131.05169534613538</v>
      </c>
      <c r="Y381" s="43">
        <v>253.62790136327629</v>
      </c>
      <c r="Z381" s="43">
        <v>94.331775982979622</v>
      </c>
      <c r="AA381" s="43">
        <v>161.78436514498074</v>
      </c>
      <c r="AB381" s="44">
        <v>-0.12882458125117457</v>
      </c>
      <c r="AC381" s="44">
        <v>-0.80213903743315829</v>
      </c>
      <c r="AD381" s="44">
        <v>0.38244056180865016</v>
      </c>
      <c r="AE381" s="44">
        <v>2.9573376658938555</v>
      </c>
      <c r="AF381" s="44">
        <v>-4.8076923076923013</v>
      </c>
      <c r="AG381" s="44">
        <v>0.3663003663003872</v>
      </c>
      <c r="AH381" s="44">
        <v>-11.295824207203253</v>
      </c>
      <c r="AI381" s="44">
        <v>6.659563132658497</v>
      </c>
      <c r="AJ381" s="44">
        <v>3.073420825367279</v>
      </c>
      <c r="AK381" s="44">
        <v>-0.72908848386638025</v>
      </c>
      <c r="AL381" s="44">
        <v>-5.5387728831759464</v>
      </c>
      <c r="AM381" s="44">
        <v>7.5878808020153565</v>
      </c>
      <c r="AN381" s="44">
        <v>-0.92854331717006078</v>
      </c>
      <c r="AO381" s="44">
        <v>1.4263300208603669</v>
      </c>
      <c r="AP381" s="44">
        <v>-5.7717379956054415</v>
      </c>
      <c r="AQ381" s="44">
        <v>7.6831237692594367</v>
      </c>
      <c r="AR381" s="44">
        <v>6.4600384310226078</v>
      </c>
      <c r="AS381" s="44">
        <v>-1.2188321126828328</v>
      </c>
      <c r="AT381" s="44">
        <v>-3.5249947444791041</v>
      </c>
      <c r="AU381" s="44">
        <v>11.744990490083351</v>
      </c>
      <c r="AV381" s="44">
        <v>1.4655333385624525</v>
      </c>
      <c r="AW381" s="44">
        <v>6.6744094802993148</v>
      </c>
      <c r="AX381" s="44">
        <v>-1.1972003681548937</v>
      </c>
      <c r="AY381" s="44">
        <v>15.887878406657352</v>
      </c>
      <c r="AZ381" s="44">
        <v>0.36117923401073337</v>
      </c>
      <c r="BA381" s="44">
        <v>-1.6409912926992676</v>
      </c>
      <c r="BB381" s="44">
        <v>1.2838289548997128</v>
      </c>
      <c r="BC381" s="44">
        <v>3.588437866354055</v>
      </c>
      <c r="BD381" s="44">
        <v>-5.0165214779212768</v>
      </c>
      <c r="BE381" s="44">
        <v>0.73059360730594047</v>
      </c>
      <c r="BF381" s="44">
        <v>-10.562368605370009</v>
      </c>
      <c r="BG381" s="44">
        <v>8.2615715823466154</v>
      </c>
      <c r="BH381" s="44">
        <v>0.16226716918563699</v>
      </c>
      <c r="BI381" s="44">
        <v>-4.3117465865941558</v>
      </c>
      <c r="BJ381" s="44">
        <v>-9.4227819656739875</v>
      </c>
      <c r="BK381" s="44">
        <v>4.8313033501029778</v>
      </c>
      <c r="BL381" s="44">
        <v>-4.6434766383482433</v>
      </c>
      <c r="BM381" s="44">
        <v>6.7274385342571019</v>
      </c>
      <c r="BN381" s="44">
        <v>-10.144916274666649</v>
      </c>
      <c r="BO381" s="44">
        <v>5.9132646630301711</v>
      </c>
      <c r="BP381" s="44">
        <v>4.1770287454724109</v>
      </c>
      <c r="BQ381" s="44">
        <v>-4.029726286769586</v>
      </c>
      <c r="BR381" s="44">
        <v>-6.8212957163864658</v>
      </c>
      <c r="BS381" s="44">
        <v>9.7153501371954434</v>
      </c>
      <c r="BT381" s="44">
        <v>-2.4656449845775974</v>
      </c>
      <c r="BU381" s="44">
        <v>13.619030706018243</v>
      </c>
      <c r="BV381" s="44">
        <v>-5.7184785514247771</v>
      </c>
      <c r="BW381" s="44">
        <v>14.506402732839586</v>
      </c>
      <c r="BX381" s="44">
        <v>-0.14264715077717205</v>
      </c>
      <c r="BY381" s="44">
        <v>-8.2613064716540091E-2</v>
      </c>
      <c r="BZ381" s="44">
        <v>3.8995677411561645E-2</v>
      </c>
      <c r="CA381" s="44">
        <v>1.3948898234831832</v>
      </c>
      <c r="CB381" s="44">
        <v>-0.64819481546826496</v>
      </c>
      <c r="CC381" s="44">
        <v>1.9064553396125766E-2</v>
      </c>
      <c r="CD381" s="44">
        <v>-1.6591457163884682</v>
      </c>
      <c r="CE381" s="44">
        <v>0.79435639150523063</v>
      </c>
      <c r="CF381" s="44">
        <v>2.951831297699683</v>
      </c>
      <c r="CG381" s="44">
        <v>-0.12951419867316213</v>
      </c>
      <c r="CH381" s="44">
        <v>-0.53406305783778263</v>
      </c>
      <c r="CI381" s="44">
        <v>3.6347002116359524</v>
      </c>
      <c r="CJ381" s="44">
        <v>-0.13590918367119043</v>
      </c>
      <c r="CK381" s="44">
        <v>3.8878302940739976E-2</v>
      </c>
      <c r="CL381" s="44">
        <v>-0.4018093617154907</v>
      </c>
      <c r="CM381" s="44">
        <v>0.47954858502061626</v>
      </c>
      <c r="CN381" s="44">
        <v>0.31972698480194306</v>
      </c>
      <c r="CO381" s="44">
        <v>-0.15907054981251265</v>
      </c>
      <c r="CP381" s="44">
        <v>9.8884038154027964E-2</v>
      </c>
      <c r="CQ381" s="44">
        <v>1.7998832711286317</v>
      </c>
      <c r="CR381" s="44">
        <v>-0.66173348722006409</v>
      </c>
      <c r="CS381" s="44">
        <v>3.1814109962503181E-2</v>
      </c>
      <c r="CT381" s="44">
        <v>-1.7667435732594918</v>
      </c>
      <c r="CU381" s="44">
        <v>0.97669317584884885</v>
      </c>
      <c r="CV381" s="44">
        <v>-0.10472360234262568</v>
      </c>
      <c r="CW381" s="44">
        <v>-0.7234562552797259</v>
      </c>
      <c r="CX381" s="44">
        <v>-1.0668774894080277</v>
      </c>
      <c r="CY381" s="44">
        <v>2.3130077986923125</v>
      </c>
      <c r="CZ381" s="44">
        <v>-0.56317275601448569</v>
      </c>
      <c r="DA381" s="44">
        <v>0.21924931007136547</v>
      </c>
      <c r="DB381" s="44">
        <v>-0.64243107196855109</v>
      </c>
      <c r="DC381" s="44">
        <v>0.3589568615644867</v>
      </c>
      <c r="DD381" s="45">
        <v>636</v>
      </c>
      <c r="DE381" s="45">
        <v>1092</v>
      </c>
      <c r="DF381" s="44">
        <v>88.165680473372788</v>
      </c>
      <c r="DG381" s="44">
        <v>43.684210526315795</v>
      </c>
      <c r="DH381" s="45">
        <v>3782</v>
      </c>
      <c r="DI381" s="45">
        <v>6796</v>
      </c>
      <c r="DJ381" s="44">
        <v>15.059324612108306</v>
      </c>
      <c r="DK381" s="44">
        <v>6.6039215686274577</v>
      </c>
    </row>
    <row r="382" spans="1:115" x14ac:dyDescent="0.2">
      <c r="A382" s="42">
        <v>2024</v>
      </c>
      <c r="B382" s="42" t="s">
        <v>163</v>
      </c>
      <c r="C382" s="42" t="s">
        <v>175</v>
      </c>
      <c r="D382" s="43">
        <v>112.57533885638034</v>
      </c>
      <c r="E382" s="43">
        <v>100.62389101940359</v>
      </c>
      <c r="F382" s="43">
        <v>110.61361419257393</v>
      </c>
      <c r="G382" s="43">
        <v>119.52994440088136</v>
      </c>
      <c r="H382" s="43">
        <v>82.675198317044305</v>
      </c>
      <c r="I382" s="43">
        <v>125.38030424339472</v>
      </c>
      <c r="J382" s="43">
        <v>106.50530832214817</v>
      </c>
      <c r="K382" s="43">
        <v>142.26031065881094</v>
      </c>
      <c r="L382" s="43">
        <v>115.62355462640042</v>
      </c>
      <c r="M382" s="43">
        <v>91.660464284896037</v>
      </c>
      <c r="N382" s="43">
        <v>112.48970163563865</v>
      </c>
      <c r="O382" s="43">
        <v>134.50221931221839</v>
      </c>
      <c r="P382" s="43">
        <v>98.670494350507596</v>
      </c>
      <c r="Q382" s="43">
        <v>129.29212615991037</v>
      </c>
      <c r="R382" s="43">
        <v>93.348308019769874</v>
      </c>
      <c r="S382" s="43">
        <v>109.40659564429289</v>
      </c>
      <c r="T382" s="43">
        <v>161.1995179805194</v>
      </c>
      <c r="U382" s="43">
        <v>126.48508112784688</v>
      </c>
      <c r="V382" s="43">
        <v>154.85434969566947</v>
      </c>
      <c r="W382" s="43">
        <v>195.22372598176452</v>
      </c>
      <c r="X382" s="43">
        <v>124.71885934895278</v>
      </c>
      <c r="Y382" s="43">
        <v>172.25547363833056</v>
      </c>
      <c r="Z382" s="43">
        <v>107.69831973007527</v>
      </c>
      <c r="AA382" s="43">
        <v>152.57437290630889</v>
      </c>
      <c r="AB382" s="44">
        <v>-0.83685596817322239</v>
      </c>
      <c r="AC382" s="44">
        <v>-2.3984010659560129</v>
      </c>
      <c r="AD382" s="44">
        <v>0.4487121959757312</v>
      </c>
      <c r="AE382" s="44">
        <v>1.889086487859748</v>
      </c>
      <c r="AF382" s="44">
        <v>-5.4720384846662746</v>
      </c>
      <c r="AG382" s="44">
        <v>9.6638655462184744</v>
      </c>
      <c r="AH382" s="44">
        <v>-12.558710889387825</v>
      </c>
      <c r="AI382" s="44">
        <v>5.4526204340921147</v>
      </c>
      <c r="AJ382" s="44">
        <v>-1.5723598574506781</v>
      </c>
      <c r="AK382" s="44">
        <v>-9.7447168307934202</v>
      </c>
      <c r="AL382" s="44">
        <v>-32.769107833607059</v>
      </c>
      <c r="AM382" s="44">
        <v>11.565425502127379</v>
      </c>
      <c r="AN382" s="44">
        <v>-11.289600743776862</v>
      </c>
      <c r="AO382" s="44">
        <v>1.9071031718933318</v>
      </c>
      <c r="AP382" s="44">
        <v>-8.5452761129716226</v>
      </c>
      <c r="AQ382" s="44">
        <v>-1.6639452414572875</v>
      </c>
      <c r="AR382" s="44">
        <v>0.80024496376662757</v>
      </c>
      <c r="AS382" s="44">
        <v>-11.899778692563167</v>
      </c>
      <c r="AT382" s="44">
        <v>-31.653062693195132</v>
      </c>
      <c r="AU382" s="44">
        <v>14.665514827557068</v>
      </c>
      <c r="AV382" s="44">
        <v>-10.195573932437274</v>
      </c>
      <c r="AW382" s="44">
        <v>5.4435676629392082</v>
      </c>
      <c r="AX382" s="44">
        <v>-4.6496406961887722</v>
      </c>
      <c r="AY382" s="44">
        <v>5.6034932551968009</v>
      </c>
      <c r="AZ382" s="44">
        <v>-3.7683194584881008E-2</v>
      </c>
      <c r="BA382" s="44">
        <v>-1.8943614887452664</v>
      </c>
      <c r="BB382" s="44">
        <v>1.0033023198631863</v>
      </c>
      <c r="BC382" s="44">
        <v>3.0184429971392035</v>
      </c>
      <c r="BD382" s="44">
        <v>-5.1682692307692069</v>
      </c>
      <c r="BE382" s="44">
        <v>3.4373010821133088</v>
      </c>
      <c r="BF382" s="44">
        <v>-11.214280657767207</v>
      </c>
      <c r="BG382" s="44">
        <v>7.3148974130241129</v>
      </c>
      <c r="BH382" s="44">
        <v>-0.42498367258650971</v>
      </c>
      <c r="BI382" s="44">
        <v>-6.1942886127031249</v>
      </c>
      <c r="BJ382" s="44">
        <v>-17.971384759246646</v>
      </c>
      <c r="BK382" s="44">
        <v>7.1060752629478197</v>
      </c>
      <c r="BL382" s="44">
        <v>-6.8874358565643945</v>
      </c>
      <c r="BM382" s="44">
        <v>5.724156020678306</v>
      </c>
      <c r="BN382" s="44">
        <v>-9.5963448624161618</v>
      </c>
      <c r="BO382" s="44">
        <v>3.3774355180502535</v>
      </c>
      <c r="BP382" s="44">
        <v>3.0175184420912604</v>
      </c>
      <c r="BQ382" s="44">
        <v>-6.806787729393859</v>
      </c>
      <c r="BR382" s="44">
        <v>-15.999984024199987</v>
      </c>
      <c r="BS382" s="44">
        <v>11.409814526986995</v>
      </c>
      <c r="BT382" s="44">
        <v>-5.0972365668755408</v>
      </c>
      <c r="BU382" s="44">
        <v>11.845828742316812</v>
      </c>
      <c r="BV382" s="44">
        <v>-5.34891096292559</v>
      </c>
      <c r="BW382" s="44">
        <v>11.493497019165089</v>
      </c>
      <c r="BX382" s="44">
        <v>-0.89597514607655138</v>
      </c>
      <c r="BY382" s="44">
        <v>-0.24208370362447976</v>
      </c>
      <c r="BZ382" s="44">
        <v>2.4845432740406577E-2</v>
      </c>
      <c r="CA382" s="44">
        <v>0.92453677601324524</v>
      </c>
      <c r="CB382" s="44">
        <v>-0.69439799197548935</v>
      </c>
      <c r="CC382" s="44">
        <v>0.29304869386121618</v>
      </c>
      <c r="CD382" s="44">
        <v>-1.8580986023893939</v>
      </c>
      <c r="CE382" s="44">
        <v>0.65617424929794377</v>
      </c>
      <c r="CF382" s="44">
        <v>-1.6818330972963547</v>
      </c>
      <c r="CG382" s="44">
        <v>-1.6931664230630217</v>
      </c>
      <c r="CH382" s="44">
        <v>-3.5052187090836719</v>
      </c>
      <c r="CI382" s="44">
        <v>5.4382273800339984</v>
      </c>
      <c r="CJ382" s="44">
        <v>-1.3115057171573306</v>
      </c>
      <c r="CK382" s="44">
        <v>0.12477026118223074</v>
      </c>
      <c r="CL382" s="44">
        <v>-0.63571242478022005</v>
      </c>
      <c r="CM382" s="44">
        <v>-9.9227464428339684E-2</v>
      </c>
      <c r="CN382" s="44">
        <v>-0.19132145117222532</v>
      </c>
      <c r="CO382" s="44">
        <v>-0.18660022139396878</v>
      </c>
      <c r="CP382" s="44">
        <v>7.4177443385204433E-2</v>
      </c>
      <c r="CQ382" s="44">
        <v>1.4013570603834311</v>
      </c>
      <c r="CR382" s="44">
        <v>-0.67218488843055935</v>
      </c>
      <c r="CS382" s="44">
        <v>0.1145046813099376</v>
      </c>
      <c r="CT382" s="44">
        <v>-1.7919629215572803</v>
      </c>
      <c r="CU382" s="44">
        <v>0.86938739513100993</v>
      </c>
      <c r="CV382" s="44">
        <v>-0.60051303204691586</v>
      </c>
      <c r="CW382" s="44">
        <v>-1.0512207189489919</v>
      </c>
      <c r="CX382" s="44">
        <v>-1.855926157202012</v>
      </c>
      <c r="CY382" s="44">
        <v>3.3695553856710911</v>
      </c>
      <c r="CZ382" s="44">
        <v>-0.81584611797081164</v>
      </c>
      <c r="DA382" s="44">
        <v>0.18714594009694724</v>
      </c>
      <c r="DB382" s="44">
        <v>-0.63790149417687847</v>
      </c>
      <c r="DC382" s="44">
        <v>0.20368013048374017</v>
      </c>
      <c r="DD382" s="45">
        <v>551</v>
      </c>
      <c r="DE382" s="45">
        <v>1643</v>
      </c>
      <c r="DF382" s="44">
        <v>37.406483790523694</v>
      </c>
      <c r="DG382" s="44">
        <v>41.515934539190354</v>
      </c>
      <c r="DH382" s="45">
        <v>3310</v>
      </c>
      <c r="DI382" s="45">
        <v>10106</v>
      </c>
      <c r="DJ382" s="44">
        <v>-7.1528751753155646</v>
      </c>
      <c r="DK382" s="44">
        <v>1.670020120724347</v>
      </c>
    </row>
    <row r="383" spans="1:115" x14ac:dyDescent="0.2">
      <c r="A383" s="42">
        <v>2024</v>
      </c>
      <c r="B383" s="42" t="s">
        <v>164</v>
      </c>
      <c r="C383" s="42" t="s">
        <v>175</v>
      </c>
      <c r="D383" s="43">
        <v>112.29418927471519</v>
      </c>
      <c r="E383" s="43">
        <v>100.21177952034802</v>
      </c>
      <c r="F383" s="43">
        <v>110.79329404806319</v>
      </c>
      <c r="G383" s="43">
        <v>120.31549927440845</v>
      </c>
      <c r="H383" s="43">
        <v>81.255204452820266</v>
      </c>
      <c r="I383" s="43">
        <v>125.86068855084068</v>
      </c>
      <c r="J383" s="43">
        <v>104.96506958521339</v>
      </c>
      <c r="K383" s="43">
        <v>140.33208355650777</v>
      </c>
      <c r="L383" s="43">
        <v>109.15597716482144</v>
      </c>
      <c r="M383" s="43">
        <v>86.986122755289458</v>
      </c>
      <c r="N383" s="43">
        <v>127.21206098208546</v>
      </c>
      <c r="O383" s="43">
        <v>120.67630009967228</v>
      </c>
      <c r="P383" s="43">
        <v>101.69780937449835</v>
      </c>
      <c r="Q383" s="43">
        <v>128.23335201774205</v>
      </c>
      <c r="R383" s="43">
        <v>87.569491761735591</v>
      </c>
      <c r="S383" s="43">
        <v>105.48379781487579</v>
      </c>
      <c r="T383" s="43">
        <v>152.54182021412603</v>
      </c>
      <c r="U383" s="43">
        <v>120.39700398186748</v>
      </c>
      <c r="V383" s="43">
        <v>175.14253409004877</v>
      </c>
      <c r="W383" s="43">
        <v>176.38039860681235</v>
      </c>
      <c r="X383" s="43">
        <v>128.72463509820426</v>
      </c>
      <c r="Y383" s="43">
        <v>170.71351756042515</v>
      </c>
      <c r="Z383" s="43">
        <v>101.06016294858982</v>
      </c>
      <c r="AA383" s="43">
        <v>147.54882950650028</v>
      </c>
      <c r="AB383" s="44">
        <v>-1.9407294080328374</v>
      </c>
      <c r="AC383" s="44">
        <v>-2.0805369127516626</v>
      </c>
      <c r="AD383" s="44">
        <v>2.4779584680747258</v>
      </c>
      <c r="AE383" s="44">
        <v>0.30526764162999154</v>
      </c>
      <c r="AF383" s="44">
        <v>-7.1514423076923013</v>
      </c>
      <c r="AG383" s="44">
        <v>11.016949152542367</v>
      </c>
      <c r="AH383" s="44">
        <v>-14.668002289478309</v>
      </c>
      <c r="AI383" s="44">
        <v>4.2993630573248343</v>
      </c>
      <c r="AJ383" s="44">
        <v>0.5553732294256708</v>
      </c>
      <c r="AK383" s="44">
        <v>8.5124381675150129</v>
      </c>
      <c r="AL383" s="44">
        <v>3.1237516971228452</v>
      </c>
      <c r="AM383" s="44">
        <v>-0.55476489670277518</v>
      </c>
      <c r="AN383" s="44">
        <v>1.7545186155102588</v>
      </c>
      <c r="AO383" s="44">
        <v>11.696256847957521</v>
      </c>
      <c r="AP383" s="44">
        <v>-14.132314118588319</v>
      </c>
      <c r="AQ383" s="44">
        <v>-3.3205949652992284</v>
      </c>
      <c r="AR383" s="44">
        <v>2.3852223401249484</v>
      </c>
      <c r="AS383" s="44">
        <v>5.1334757019650734</v>
      </c>
      <c r="AT383" s="44">
        <v>3.4605500974377534</v>
      </c>
      <c r="AU383" s="44">
        <v>2.0349801345498353</v>
      </c>
      <c r="AV383" s="44">
        <v>3.436350904850638</v>
      </c>
      <c r="AW383" s="44">
        <v>14.121186690031617</v>
      </c>
      <c r="AX383" s="44">
        <v>-10.91845755349704</v>
      </c>
      <c r="AY383" s="44">
        <v>3.0527097583342044</v>
      </c>
      <c r="AZ383" s="44">
        <v>-0.51612035199889439</v>
      </c>
      <c r="BA383" s="44">
        <v>-1.9407729630249393</v>
      </c>
      <c r="BB383" s="44">
        <v>1.3690245571497783</v>
      </c>
      <c r="BC383" s="44">
        <v>2.3255708548999721</v>
      </c>
      <c r="BD383" s="44">
        <v>-5.6640624999999662</v>
      </c>
      <c r="BE383" s="44">
        <v>5.1884483602545384</v>
      </c>
      <c r="BF383" s="44">
        <v>-12.070801171028211</v>
      </c>
      <c r="BG383" s="44">
        <v>6.5562825477366804</v>
      </c>
      <c r="BH383" s="44">
        <v>-0.19136853665224773</v>
      </c>
      <c r="BI383" s="44">
        <v>-3.0357725745478459</v>
      </c>
      <c r="BJ383" s="44">
        <v>-13.487091815360564</v>
      </c>
      <c r="BK383" s="44">
        <v>5.162226109787138</v>
      </c>
      <c r="BL383" s="44">
        <v>-4.8758829173258693</v>
      </c>
      <c r="BM383" s="44">
        <v>6.6706709046985502</v>
      </c>
      <c r="BN383" s="44">
        <v>-10.753909590863909</v>
      </c>
      <c r="BO383" s="44">
        <v>1.7223628394391399</v>
      </c>
      <c r="BP383" s="44">
        <v>2.8642690619179678</v>
      </c>
      <c r="BQ383" s="44">
        <v>-4.1842104445778521</v>
      </c>
      <c r="BR383" s="44">
        <v>-11.788552225290283</v>
      </c>
      <c r="BS383" s="44">
        <v>8.9919400008010584</v>
      </c>
      <c r="BT383" s="44">
        <v>-3.1024543794601955</v>
      </c>
      <c r="BU383" s="44">
        <v>12.222851405457646</v>
      </c>
      <c r="BV383" s="44">
        <v>-6.7845579073443911</v>
      </c>
      <c r="BW383" s="44">
        <v>9.3736361443682803</v>
      </c>
      <c r="BX383" s="44">
        <v>-1.9780461449967768</v>
      </c>
      <c r="BY383" s="44">
        <v>-0.20852629355599145</v>
      </c>
      <c r="BZ383" s="44">
        <v>0.11379905993890466</v>
      </c>
      <c r="CA383" s="44">
        <v>0.23143259095418778</v>
      </c>
      <c r="CB383" s="44">
        <v>-0.76459640970531906</v>
      </c>
      <c r="CC383" s="44">
        <v>0.32858688681550868</v>
      </c>
      <c r="CD383" s="44">
        <v>-2.1905792454451509</v>
      </c>
      <c r="CE383" s="44">
        <v>0.51183726600108381</v>
      </c>
      <c r="CF383" s="44">
        <v>0.51788256720624293</v>
      </c>
      <c r="CG383" s="44">
        <v>1.2624545532179865</v>
      </c>
      <c r="CH383" s="44">
        <v>0.17123029598948145</v>
      </c>
      <c r="CI383" s="44">
        <v>-0.27695540416056469</v>
      </c>
      <c r="CJ383" s="44">
        <v>0.31986554769335368</v>
      </c>
      <c r="CK383" s="44">
        <v>0.19732092268898088</v>
      </c>
      <c r="CL383" s="44">
        <v>-0.94604260037730381</v>
      </c>
      <c r="CM383" s="44">
        <v>-0.20999074784569102</v>
      </c>
      <c r="CN383" s="44">
        <v>-0.67199997228551667</v>
      </c>
      <c r="CO383" s="44">
        <v>-0.19210927394784727</v>
      </c>
      <c r="CP383" s="44">
        <v>8.4132603901462558E-2</v>
      </c>
      <c r="CQ383" s="44">
        <v>1.075653166112974</v>
      </c>
      <c r="CR383" s="44">
        <v>-0.69540381809222529</v>
      </c>
      <c r="CS383" s="44">
        <v>0.16829407469811808</v>
      </c>
      <c r="CT383" s="44">
        <v>-1.8921175803992885</v>
      </c>
      <c r="CU383" s="44">
        <v>0.77955085544128966</v>
      </c>
      <c r="CV383" s="44">
        <v>-0.31727617190341822</v>
      </c>
      <c r="CW383" s="44">
        <v>-0.49970847021183412</v>
      </c>
      <c r="CX383" s="44">
        <v>-1.3727115818936246</v>
      </c>
      <c r="CY383" s="44">
        <v>2.5169784739861245</v>
      </c>
      <c r="CZ383" s="44">
        <v>-0.54512580463106408</v>
      </c>
      <c r="DA383" s="44">
        <v>0.18957135718019166</v>
      </c>
      <c r="DB383" s="44">
        <v>-0.71135328598765601</v>
      </c>
      <c r="DC383" s="44">
        <v>0.10507313965444448</v>
      </c>
      <c r="DD383" s="45">
        <v>561</v>
      </c>
      <c r="DE383" s="45">
        <v>2289</v>
      </c>
      <c r="DF383" s="44">
        <v>100.35714285714286</v>
      </c>
      <c r="DG383" s="44">
        <v>52.949340735600273</v>
      </c>
      <c r="DH383" s="45">
        <v>3703</v>
      </c>
      <c r="DI383" s="45">
        <v>14281</v>
      </c>
      <c r="DJ383" s="44">
        <v>36.844050258684405</v>
      </c>
      <c r="DK383" s="44">
        <v>9.1965839000474503</v>
      </c>
    </row>
    <row r="384" spans="1:115" x14ac:dyDescent="0.2">
      <c r="A384" s="42">
        <v>2024</v>
      </c>
      <c r="B384" s="42" t="s">
        <v>165</v>
      </c>
      <c r="C384" s="42" t="s">
        <v>175</v>
      </c>
      <c r="D384" s="43">
        <v>111.53609270979616</v>
      </c>
      <c r="E384" s="43">
        <v>99.387556522236835</v>
      </c>
      <c r="F384" s="43">
        <v>111.92437873791292</v>
      </c>
      <c r="G384" s="43">
        <v>119.73431640049816</v>
      </c>
      <c r="H384" s="43">
        <v>79.992987684621113</v>
      </c>
      <c r="I384" s="43">
        <v>118.8951160928743</v>
      </c>
      <c r="J384" s="43">
        <v>105.0134770883929</v>
      </c>
      <c r="K384" s="43">
        <v>138.97518300303517</v>
      </c>
      <c r="L384" s="43">
        <v>115.0430828857951</v>
      </c>
      <c r="M384" s="43">
        <v>90.632690359434847</v>
      </c>
      <c r="N384" s="43">
        <v>125.45331429132116</v>
      </c>
      <c r="O384" s="43">
        <v>127.32293756400632</v>
      </c>
      <c r="P384" s="43">
        <v>101.54782497654755</v>
      </c>
      <c r="Q384" s="43">
        <v>133.26668712067391</v>
      </c>
      <c r="R384" s="43">
        <v>102.65095621817881</v>
      </c>
      <c r="S384" s="43">
        <v>124.38845861143469</v>
      </c>
      <c r="T384" s="43">
        <v>159.70716108376362</v>
      </c>
      <c r="U384" s="43">
        <v>124.02939283005445</v>
      </c>
      <c r="V384" s="43">
        <v>171.23739478601496</v>
      </c>
      <c r="W384" s="43">
        <v>184.99751060484658</v>
      </c>
      <c r="X384" s="43">
        <v>127.16243326232713</v>
      </c>
      <c r="Y384" s="43">
        <v>177.95364739848247</v>
      </c>
      <c r="Z384" s="43">
        <v>118.81803762721634</v>
      </c>
      <c r="AA384" s="43">
        <v>174.36462820803311</v>
      </c>
      <c r="AB384" s="44">
        <v>-2.115811060162931</v>
      </c>
      <c r="AC384" s="44">
        <v>-2.2957461174881955</v>
      </c>
      <c r="AD384" s="44">
        <v>4.960655130008873</v>
      </c>
      <c r="AE384" s="44">
        <v>0.70367054610565027</v>
      </c>
      <c r="AF384" s="44">
        <v>-7.9854809437386436</v>
      </c>
      <c r="AG384" s="44">
        <v>3.991596638655448</v>
      </c>
      <c r="AH384" s="44">
        <v>-14.564462425051561</v>
      </c>
      <c r="AI384" s="44">
        <v>2.4749868351764182</v>
      </c>
      <c r="AJ384" s="44">
        <v>0.61062675312635317</v>
      </c>
      <c r="AK384" s="44">
        <v>-3.7209205306832027</v>
      </c>
      <c r="AL384" s="44">
        <v>-5.6689803829088063</v>
      </c>
      <c r="AM384" s="44">
        <v>5.0203889517625111</v>
      </c>
      <c r="AN384" s="44">
        <v>-0.4573945308039562</v>
      </c>
      <c r="AO384" s="44">
        <v>5.9697521097940465</v>
      </c>
      <c r="AP384" s="44">
        <v>-10.881843275545522</v>
      </c>
      <c r="AQ384" s="44">
        <v>-1.0452124448647071</v>
      </c>
      <c r="AR384" s="44">
        <v>1.7970039497426482</v>
      </c>
      <c r="AS384" s="44">
        <v>-7.3787221863421344</v>
      </c>
      <c r="AT384" s="44">
        <v>-6.7216167007125405</v>
      </c>
      <c r="AU384" s="44">
        <v>7.2919486169745973</v>
      </c>
      <c r="AV384" s="44">
        <v>-0.95501798688070183</v>
      </c>
      <c r="AW384" s="44">
        <v>8.4378606333628259</v>
      </c>
      <c r="AX384" s="44">
        <v>-7.9048819735771385</v>
      </c>
      <c r="AY384" s="44">
        <v>5.0868596568341751</v>
      </c>
      <c r="AZ384" s="44">
        <v>-0.8362175364375779</v>
      </c>
      <c r="BA384" s="44">
        <v>-2.011263073209979</v>
      </c>
      <c r="BB384" s="44">
        <v>2.0749093438224175</v>
      </c>
      <c r="BC384" s="44">
        <v>1.9979456315736055</v>
      </c>
      <c r="BD384" s="44">
        <v>-6.1258875917679418</v>
      </c>
      <c r="BE384" s="44">
        <v>4.9622866216752826</v>
      </c>
      <c r="BF384" s="44">
        <v>-12.566036930772073</v>
      </c>
      <c r="BG384" s="44">
        <v>5.7307200681721238</v>
      </c>
      <c r="BH384" s="44">
        <v>-3.0451440032985833E-2</v>
      </c>
      <c r="BI384" s="44">
        <v>-3.1737662937098121</v>
      </c>
      <c r="BJ384" s="44">
        <v>-12.029428081306781</v>
      </c>
      <c r="BK384" s="44">
        <v>5.1335416806620238</v>
      </c>
      <c r="BL384" s="44">
        <v>-4.0276383348696871</v>
      </c>
      <c r="BM384" s="44">
        <v>6.5669846705589396</v>
      </c>
      <c r="BN384" s="44">
        <v>-10.782534112541576</v>
      </c>
      <c r="BO384" s="44">
        <v>1.1090741934669968</v>
      </c>
      <c r="BP384" s="44">
        <v>2.6472648443481628</v>
      </c>
      <c r="BQ384" s="44">
        <v>-4.8370101194939679</v>
      </c>
      <c r="BR384" s="44">
        <v>-10.825462399333697</v>
      </c>
      <c r="BS384" s="44">
        <v>8.6440914224161567</v>
      </c>
      <c r="BT384" s="44">
        <v>-2.6852057284470821</v>
      </c>
      <c r="BU384" s="44">
        <v>11.640653200173045</v>
      </c>
      <c r="BV384" s="44">
        <v>-7.0385253339812381</v>
      </c>
      <c r="BW384" s="44">
        <v>8.4072560777459273</v>
      </c>
      <c r="BX384" s="44">
        <v>-2.1164740406092193</v>
      </c>
      <c r="BY384" s="44">
        <v>-0.23484802293803336</v>
      </c>
      <c r="BZ384" s="44">
        <v>0.25025451487781586</v>
      </c>
      <c r="CA384" s="44">
        <v>0.46414220749578045</v>
      </c>
      <c r="CB384" s="44">
        <v>-0.82514170221472438</v>
      </c>
      <c r="CC384" s="44">
        <v>0.12059763340061311</v>
      </c>
      <c r="CD384" s="44">
        <v>-2.189799132800613</v>
      </c>
      <c r="CE384" s="44">
        <v>0.29832046156994207</v>
      </c>
      <c r="CF384" s="44">
        <v>0.35480943724062908</v>
      </c>
      <c r="CG384" s="44">
        <v>-0.61492206083826428</v>
      </c>
      <c r="CH384" s="44">
        <v>-0.68134094166164316</v>
      </c>
      <c r="CI384" s="44">
        <v>2.469394928281317</v>
      </c>
      <c r="CJ384" s="44">
        <v>-5.8393276152371359E-2</v>
      </c>
      <c r="CK384" s="44">
        <v>0.10485816821510376</v>
      </c>
      <c r="CL384" s="44">
        <v>-0.79252608903203936</v>
      </c>
      <c r="CM384" s="44">
        <v>-7.2261291571473457E-2</v>
      </c>
      <c r="CN384" s="44">
        <v>-0.98504746771510421</v>
      </c>
      <c r="CO384" s="44">
        <v>-0.20060726597175321</v>
      </c>
      <c r="CP384" s="44">
        <v>9.0677254408777774E-2</v>
      </c>
      <c r="CQ384" s="44">
        <v>0.95034518088519448</v>
      </c>
      <c r="CR384" s="44">
        <v>-0.71609175954475379</v>
      </c>
      <c r="CS384" s="44">
        <v>0.15870828004094661</v>
      </c>
      <c r="CT384" s="44">
        <v>-1.9511595948297566</v>
      </c>
      <c r="CU384" s="44">
        <v>0.68308043729624046</v>
      </c>
      <c r="CV384" s="44">
        <v>-0.19305689184577449</v>
      </c>
      <c r="CW384" s="44">
        <v>-0.52284173500793463</v>
      </c>
      <c r="CX384" s="44">
        <v>-1.235402761358654</v>
      </c>
      <c r="CY384" s="44">
        <v>2.50743384366179</v>
      </c>
      <c r="CZ384" s="44">
        <v>-0.45464572045853752</v>
      </c>
      <c r="DA384" s="44">
        <v>0.17256408089903177</v>
      </c>
      <c r="DB384" s="44">
        <v>-0.72963452686743513</v>
      </c>
      <c r="DC384" s="44">
        <v>6.9469927285964989E-2</v>
      </c>
      <c r="DD384" s="45">
        <v>669</v>
      </c>
      <c r="DE384" s="45">
        <v>2958</v>
      </c>
      <c r="DF384" s="44">
        <v>115.11254019292605</v>
      </c>
      <c r="DG384" s="44">
        <v>63.984018264840195</v>
      </c>
      <c r="DH384" s="45">
        <v>3670</v>
      </c>
      <c r="DI384" s="45">
        <v>17951</v>
      </c>
      <c r="DJ384" s="44">
        <v>18.540051679586568</v>
      </c>
      <c r="DK384" s="44">
        <v>11.03417608944226</v>
      </c>
    </row>
    <row r="385" spans="1:115" x14ac:dyDescent="0.2">
      <c r="A385" s="42">
        <v>2024</v>
      </c>
      <c r="B385" s="42" t="s">
        <v>166</v>
      </c>
      <c r="C385" s="42" t="s">
        <v>175</v>
      </c>
      <c r="D385" s="43">
        <v>112.12240430098537</v>
      </c>
      <c r="E385" s="43">
        <v>99.250186022551659</v>
      </c>
      <c r="F385" s="43">
        <v>112.85961238544837</v>
      </c>
      <c r="G385" s="43">
        <v>120.24098864954816</v>
      </c>
      <c r="H385" s="43">
        <v>80.098172415304376</v>
      </c>
      <c r="I385" s="43">
        <v>126.58126501200961</v>
      </c>
      <c r="J385" s="43">
        <v>105.36113097482556</v>
      </c>
      <c r="K385" s="43">
        <v>139.26084627745047</v>
      </c>
      <c r="L385" s="43">
        <v>116.48839722440849</v>
      </c>
      <c r="M385" s="43">
        <v>89.591018438454768</v>
      </c>
      <c r="N385" s="43">
        <v>112.05832592161129</v>
      </c>
      <c r="O385" s="43">
        <v>131.0917070612953</v>
      </c>
      <c r="P385" s="43">
        <v>102.87154240652654</v>
      </c>
      <c r="Q385" s="43">
        <v>131.12339309506817</v>
      </c>
      <c r="R385" s="43">
        <v>120.54341936585593</v>
      </c>
      <c r="S385" s="43">
        <v>118.5706046502081</v>
      </c>
      <c r="T385" s="43">
        <v>161.50528937460581</v>
      </c>
      <c r="U385" s="43">
        <v>123.12205492242205</v>
      </c>
      <c r="V385" s="43">
        <v>152.99986408398257</v>
      </c>
      <c r="W385" s="43">
        <v>190.26303385877796</v>
      </c>
      <c r="X385" s="43">
        <v>127.89750704838329</v>
      </c>
      <c r="Y385" s="43">
        <v>175.11927813120965</v>
      </c>
      <c r="Z385" s="43">
        <v>139.45751683461063</v>
      </c>
      <c r="AA385" s="43">
        <v>167.00507454479228</v>
      </c>
      <c r="AB385" s="44">
        <v>-2.1137188536884732</v>
      </c>
      <c r="AC385" s="44">
        <v>-1.6337644656228556</v>
      </c>
      <c r="AD385" s="44">
        <v>3.9891063209574806</v>
      </c>
      <c r="AE385" s="44">
        <v>0.60203409151631249</v>
      </c>
      <c r="AF385" s="44">
        <v>-6.2769230769230795</v>
      </c>
      <c r="AG385" s="44">
        <v>10.482180293501031</v>
      </c>
      <c r="AH385" s="44">
        <v>-14.370529327417458</v>
      </c>
      <c r="AI385" s="44">
        <v>-0.66225165562912025</v>
      </c>
      <c r="AJ385" s="44">
        <v>5.0802801570351441</v>
      </c>
      <c r="AK385" s="44">
        <v>19.104606612599895</v>
      </c>
      <c r="AL385" s="44">
        <v>-12.358862812601235</v>
      </c>
      <c r="AM385" s="44">
        <v>6.6227742867346562</v>
      </c>
      <c r="AN385" s="44">
        <v>3.353422623528024</v>
      </c>
      <c r="AO385" s="44">
        <v>4.2176870335848049</v>
      </c>
      <c r="AP385" s="44">
        <v>-7.9503825786763187</v>
      </c>
      <c r="AQ385" s="44">
        <v>5.5566078064872126</v>
      </c>
      <c r="AR385" s="44">
        <v>6.2964140474053965</v>
      </c>
      <c r="AS385" s="44">
        <v>14.403036503437638</v>
      </c>
      <c r="AT385" s="44">
        <v>-13.618220140733994</v>
      </c>
      <c r="AU385" s="44">
        <v>8.9690598576630762</v>
      </c>
      <c r="AV385" s="44">
        <v>1.9375811186365777</v>
      </c>
      <c r="AW385" s="44">
        <v>5.9640960286944322</v>
      </c>
      <c r="AX385" s="44">
        <v>-5.2591085617223481</v>
      </c>
      <c r="AY385" s="44">
        <v>12.060862642712955</v>
      </c>
      <c r="AZ385" s="44">
        <v>-1.0501510019687577</v>
      </c>
      <c r="BA385" s="44">
        <v>-1.9491430491766604</v>
      </c>
      <c r="BB385" s="44">
        <v>2.3939817919567119</v>
      </c>
      <c r="BC385" s="44">
        <v>1.7623343865651453</v>
      </c>
      <c r="BD385" s="44">
        <v>-6.1505939198711506</v>
      </c>
      <c r="BE385" s="44">
        <v>5.8411214953271173</v>
      </c>
      <c r="BF385" s="44">
        <v>-12.865285496381141</v>
      </c>
      <c r="BG385" s="44">
        <v>4.6251431591930237</v>
      </c>
      <c r="BH385" s="44">
        <v>0.80181624866799694</v>
      </c>
      <c r="BI385" s="44">
        <v>-8.5373993668447223E-2</v>
      </c>
      <c r="BJ385" s="44">
        <v>-12.079503751515851</v>
      </c>
      <c r="BK385" s="44">
        <v>5.3869908019650303</v>
      </c>
      <c r="BL385" s="44">
        <v>-2.8632132033085012</v>
      </c>
      <c r="BM385" s="44">
        <v>6.26411916844134</v>
      </c>
      <c r="BN385" s="44">
        <v>-10.208197625410021</v>
      </c>
      <c r="BO385" s="44">
        <v>1.8442110536732947</v>
      </c>
      <c r="BP385" s="44">
        <v>3.2476135875933343</v>
      </c>
      <c r="BQ385" s="44">
        <v>-2.1229079961685438</v>
      </c>
      <c r="BR385" s="44">
        <v>-11.258253714144617</v>
      </c>
      <c r="BS385" s="44">
        <v>8.6998686416699833</v>
      </c>
      <c r="BT385" s="44">
        <v>-1.9475100343533169</v>
      </c>
      <c r="BU385" s="44">
        <v>10.879283799640094</v>
      </c>
      <c r="BV385" s="44">
        <v>-6.6728718287001776</v>
      </c>
      <c r="BW385" s="44">
        <v>9.022470702518536</v>
      </c>
      <c r="BX385" s="44">
        <v>-2.1839840341521612</v>
      </c>
      <c r="BY385" s="44">
        <v>-0.15784828111023125</v>
      </c>
      <c r="BZ385" s="44">
        <v>0.14401503175953675</v>
      </c>
      <c r="CA385" s="44">
        <v>0.33542759735924688</v>
      </c>
      <c r="CB385" s="44">
        <v>-0.61245133070772184</v>
      </c>
      <c r="CC385" s="44">
        <v>0.31569656222047465</v>
      </c>
      <c r="CD385" s="44">
        <v>-2.126742507496147</v>
      </c>
      <c r="CE385" s="44">
        <v>-8.2081106177319341E-2</v>
      </c>
      <c r="CF385" s="44">
        <v>5.1856200746705152</v>
      </c>
      <c r="CG385" s="44">
        <v>2.6088083978930117</v>
      </c>
      <c r="CH385" s="44">
        <v>-1.1317235058728503</v>
      </c>
      <c r="CI385" s="44">
        <v>3.4137996909959116</v>
      </c>
      <c r="CJ385" s="44">
        <v>0.50430263454144963</v>
      </c>
      <c r="CK385" s="44">
        <v>7.6262052928023419E-2</v>
      </c>
      <c r="CL385" s="44">
        <v>-0.64081473308160664</v>
      </c>
      <c r="CM385" s="44">
        <v>0.35498553726657589</v>
      </c>
      <c r="CN385" s="44">
        <v>-1.185876931627869</v>
      </c>
      <c r="CO385" s="44">
        <v>-0.19029324870282502</v>
      </c>
      <c r="CP385" s="44">
        <v>9.9615632474114466E-2</v>
      </c>
      <c r="CQ385" s="44">
        <v>0.83583666530929579</v>
      </c>
      <c r="CR385" s="44">
        <v>-0.69668472719535846</v>
      </c>
      <c r="CS385" s="44">
        <v>0.18500732512775028</v>
      </c>
      <c r="CT385" s="44">
        <v>-1.9743805540241024</v>
      </c>
      <c r="CU385" s="44">
        <v>0.55502197538325626</v>
      </c>
      <c r="CV385" s="44">
        <v>0.75144994147344024</v>
      </c>
      <c r="CW385" s="44">
        <v>-1.368267084378479E-2</v>
      </c>
      <c r="CX385" s="44">
        <v>-1.2193929578640574</v>
      </c>
      <c r="CY385" s="44">
        <v>2.6566437556817242</v>
      </c>
      <c r="CZ385" s="44">
        <v>-0.29893996834786823</v>
      </c>
      <c r="DA385" s="44">
        <v>0.15701562100543975</v>
      </c>
      <c r="DB385" s="44">
        <v>-0.64616573617116568</v>
      </c>
      <c r="DC385" s="44">
        <v>0.11597189801315241</v>
      </c>
      <c r="DD385" s="45">
        <v>554</v>
      </c>
      <c r="DE385" s="45">
        <v>3512</v>
      </c>
      <c r="DF385" s="44">
        <v>76.433121019108285</v>
      </c>
      <c r="DG385" s="44">
        <v>65.876089060987411</v>
      </c>
      <c r="DH385" s="45">
        <v>3271</v>
      </c>
      <c r="DI385" s="45">
        <v>21222</v>
      </c>
      <c r="DJ385" s="44">
        <v>9.4712182061579711</v>
      </c>
      <c r="DK385" s="44">
        <v>10.78483715963694</v>
      </c>
    </row>
    <row r="386" spans="1:115" x14ac:dyDescent="0.2">
      <c r="A386" s="42">
        <v>2024</v>
      </c>
      <c r="B386" s="42" t="s">
        <v>167</v>
      </c>
      <c r="C386" s="42" t="s">
        <v>175</v>
      </c>
      <c r="D386" s="43">
        <v>112.08194374022867</v>
      </c>
      <c r="E386" s="43">
        <v>98.906759773338678</v>
      </c>
      <c r="F386" s="43">
        <v>112.32236961761556</v>
      </c>
      <c r="G386" s="43">
        <v>120.20905552460803</v>
      </c>
      <c r="H386" s="43">
        <v>80.624096068720689</v>
      </c>
      <c r="I386" s="43">
        <v>123.69895916733387</v>
      </c>
      <c r="J386" s="43">
        <v>105.18510369067083</v>
      </c>
      <c r="K386" s="43">
        <v>140.11783610069631</v>
      </c>
      <c r="L386" s="43">
        <v>119.67928336853797</v>
      </c>
      <c r="M386" s="43">
        <v>90.672137853581731</v>
      </c>
      <c r="N386" s="43">
        <v>142.18581302118324</v>
      </c>
      <c r="O386" s="43">
        <v>132.33727962230887</v>
      </c>
      <c r="P386" s="43">
        <v>106.35682952858041</v>
      </c>
      <c r="Q386" s="43">
        <v>151.8136044641374</v>
      </c>
      <c r="R386" s="43">
        <v>106.54994968067271</v>
      </c>
      <c r="S386" s="43">
        <v>123.27964801177957</v>
      </c>
      <c r="T386" s="43">
        <v>165.75355861623487</v>
      </c>
      <c r="U386" s="43">
        <v>124.67500453661438</v>
      </c>
      <c r="V386" s="43">
        <v>193.36864599696082</v>
      </c>
      <c r="W386" s="43">
        <v>191.34052000110867</v>
      </c>
      <c r="X386" s="43">
        <v>132.73614365340313</v>
      </c>
      <c r="Y386" s="43">
        <v>202.5623636400415</v>
      </c>
      <c r="Z386" s="43">
        <v>123.31527873234542</v>
      </c>
      <c r="AA386" s="43">
        <v>173.95588199429196</v>
      </c>
      <c r="AB386" s="44">
        <v>-2.5279239672266307</v>
      </c>
      <c r="AC386" s="44">
        <v>-1.6393442622950727</v>
      </c>
      <c r="AD386" s="44">
        <v>3.025883167061294</v>
      </c>
      <c r="AE386" s="44">
        <v>-0.16266487499557725</v>
      </c>
      <c r="AF386" s="44">
        <v>-6.1236987140232735</v>
      </c>
      <c r="AG386" s="44">
        <v>7.5156576200417602</v>
      </c>
      <c r="AH386" s="44">
        <v>-13.595777753399474</v>
      </c>
      <c r="AI386" s="44">
        <v>-1.3078470824949617</v>
      </c>
      <c r="AJ386" s="44">
        <v>2.3375221485045117</v>
      </c>
      <c r="AK386" s="44">
        <v>11.93618447864846</v>
      </c>
      <c r="AL386" s="44">
        <v>7.7396256750470238</v>
      </c>
      <c r="AM386" s="44">
        <v>0.28587920246005982</v>
      </c>
      <c r="AN386" s="44">
        <v>4.6840297779729978</v>
      </c>
      <c r="AO386" s="44">
        <v>9.211476822361675</v>
      </c>
      <c r="AP386" s="44">
        <v>-16.851988657002771</v>
      </c>
      <c r="AQ386" s="44">
        <v>6.7446144842207234</v>
      </c>
      <c r="AR386" s="44">
        <v>3.0509806679634544</v>
      </c>
      <c r="AS386" s="44">
        <v>7.9145224009546711</v>
      </c>
      <c r="AT386" s="44">
        <v>5.6640722086061412</v>
      </c>
      <c r="AU386" s="44">
        <v>1.9210731576079221</v>
      </c>
      <c r="AV386" s="44">
        <v>2.9661945881443774</v>
      </c>
      <c r="AW386" s="44">
        <v>10.837982094517207</v>
      </c>
      <c r="AX386" s="44">
        <v>-14.796740426825872</v>
      </c>
      <c r="AY386" s="44">
        <v>13.053791335544229</v>
      </c>
      <c r="AZ386" s="44">
        <v>-1.2628301735922998</v>
      </c>
      <c r="BA386" s="44">
        <v>-1.9054951400250264</v>
      </c>
      <c r="BB386" s="44">
        <v>2.4846144663427161</v>
      </c>
      <c r="BC386" s="44">
        <v>1.4825854028289953</v>
      </c>
      <c r="BD386" s="44">
        <v>-6.1467969222788854</v>
      </c>
      <c r="BE386" s="44">
        <v>6.0719424460431881</v>
      </c>
      <c r="BF386" s="44">
        <v>-12.968246851015252</v>
      </c>
      <c r="BG386" s="44">
        <v>3.7409101132018785</v>
      </c>
      <c r="BH386" s="44">
        <v>1.0269601407457252</v>
      </c>
      <c r="BI386" s="44">
        <v>1.4761527782743089</v>
      </c>
      <c r="BJ386" s="44">
        <v>-9.3917241807909058</v>
      </c>
      <c r="BK386" s="44">
        <v>4.5991290070594326</v>
      </c>
      <c r="BL386" s="44">
        <v>-1.8164410646823725</v>
      </c>
      <c r="BM386" s="44">
        <v>6.6315849720104625</v>
      </c>
      <c r="BN386" s="44">
        <v>-11.308290518258213</v>
      </c>
      <c r="BO386" s="44">
        <v>2.5560306999271143</v>
      </c>
      <c r="BP386" s="44">
        <v>3.2184472020212462</v>
      </c>
      <c r="BQ386" s="44">
        <v>-0.8028134440351109</v>
      </c>
      <c r="BR386" s="44">
        <v>-8.9226794688009203</v>
      </c>
      <c r="BS386" s="44">
        <v>7.6437624369090074</v>
      </c>
      <c r="BT386" s="44">
        <v>-1.2553431274901827</v>
      </c>
      <c r="BU386" s="44">
        <v>10.873949103895232</v>
      </c>
      <c r="BV386" s="44">
        <v>-8.0383677723532934</v>
      </c>
      <c r="BW386" s="44">
        <v>9.6195288608336593</v>
      </c>
      <c r="BX386" s="44">
        <v>-2.5700304781835164</v>
      </c>
      <c r="BY386" s="44">
        <v>-0.15098034281601364</v>
      </c>
      <c r="BZ386" s="44">
        <v>9.6764674254206526E-2</v>
      </c>
      <c r="CA386" s="44">
        <v>9.4362714259955943E-3</v>
      </c>
      <c r="CB386" s="44">
        <v>-0.6039213712640723</v>
      </c>
      <c r="CC386" s="44">
        <v>0.22647051422402653</v>
      </c>
      <c r="CD386" s="44">
        <v>-1.9842381859569762</v>
      </c>
      <c r="CE386" s="44">
        <v>-0.1635620380506827</v>
      </c>
      <c r="CF386" s="44">
        <v>2.3237322108316092</v>
      </c>
      <c r="CG386" s="44">
        <v>1.6619799561389195</v>
      </c>
      <c r="CH386" s="44">
        <v>0.62798243547754895</v>
      </c>
      <c r="CI386" s="44">
        <v>0.15741835788788955</v>
      </c>
      <c r="CJ386" s="44">
        <v>0.49408548660969898</v>
      </c>
      <c r="CK386" s="44">
        <v>0.17476370439842623</v>
      </c>
      <c r="CL386" s="44">
        <v>-1.2107404541776356</v>
      </c>
      <c r="CM386" s="44">
        <v>0.41824272449676209</v>
      </c>
      <c r="CN386" s="44">
        <v>-1.3830961881204002</v>
      </c>
      <c r="CO386" s="44">
        <v>-0.18463717625695189</v>
      </c>
      <c r="CP386" s="44">
        <v>9.9205456073560946E-2</v>
      </c>
      <c r="CQ386" s="44">
        <v>0.71886312373572936</v>
      </c>
      <c r="CR386" s="44">
        <v>-0.68333856899020806</v>
      </c>
      <c r="CS386" s="44">
        <v>0.19097276563832188</v>
      </c>
      <c r="CT386" s="44">
        <v>-1.9757988027925277</v>
      </c>
      <c r="CU386" s="44">
        <v>0.45163701447167531</v>
      </c>
      <c r="CV386" s="44">
        <v>0.9818781950971176</v>
      </c>
      <c r="CW386" s="44">
        <v>0.23202746160635229</v>
      </c>
      <c r="CX386" s="44">
        <v>-0.94850379123005402</v>
      </c>
      <c r="CY386" s="44">
        <v>2.2900299543450497</v>
      </c>
      <c r="CZ386" s="44">
        <v>-0.18265499162506627</v>
      </c>
      <c r="DA386" s="44">
        <v>0.15961810425654524</v>
      </c>
      <c r="DB386" s="44">
        <v>-0.72893380442053257</v>
      </c>
      <c r="DC386" s="44">
        <v>0.16029526216482337</v>
      </c>
      <c r="DD386" s="45">
        <v>690</v>
      </c>
      <c r="DE386" s="45">
        <v>4202</v>
      </c>
      <c r="DF386" s="44">
        <v>99.421965317919074</v>
      </c>
      <c r="DG386" s="44">
        <v>70.688225538971807</v>
      </c>
      <c r="DH386" s="45">
        <v>3849</v>
      </c>
      <c r="DI386" s="45">
        <v>25071</v>
      </c>
      <c r="DJ386" s="44">
        <v>25.948952879581142</v>
      </c>
      <c r="DK386" s="44">
        <v>12.911961810336914</v>
      </c>
    </row>
    <row r="387" spans="1:115" x14ac:dyDescent="0.2">
      <c r="A387" s="42">
        <v>2024</v>
      </c>
      <c r="B387" s="42" t="s">
        <v>168</v>
      </c>
      <c r="C387" s="42" t="s">
        <v>175</v>
      </c>
      <c r="D387" s="43">
        <v>111.69129379515618</v>
      </c>
      <c r="E387" s="43">
        <v>99.730982771449831</v>
      </c>
      <c r="F387" s="43">
        <v>111.8776619754798</v>
      </c>
      <c r="G387" s="43">
        <v>120.18776677464795</v>
      </c>
      <c r="H387" s="43">
        <v>80.203357145987638</v>
      </c>
      <c r="I387" s="43">
        <v>123.93915132105687</v>
      </c>
      <c r="J387" s="43">
        <v>103.3500192525709</v>
      </c>
      <c r="K387" s="43">
        <v>138.76093554722371</v>
      </c>
      <c r="L387" s="43">
        <v>122.18407309368287</v>
      </c>
      <c r="M387" s="43">
        <v>95.743778070969185</v>
      </c>
      <c r="N387" s="43">
        <v>135.42454794049652</v>
      </c>
      <c r="O387" s="43">
        <v>137.24607993073775</v>
      </c>
      <c r="P387" s="43">
        <v>109.3546030676787</v>
      </c>
      <c r="Q387" s="43">
        <v>156.70931922435105</v>
      </c>
      <c r="R387" s="43">
        <v>107.27253390600013</v>
      </c>
      <c r="S387" s="43">
        <v>111.36364157066174</v>
      </c>
      <c r="T387" s="43">
        <v>167.70133258337506</v>
      </c>
      <c r="U387" s="43">
        <v>131.38873276008286</v>
      </c>
      <c r="V387" s="43">
        <v>184.09413093121032</v>
      </c>
      <c r="W387" s="43">
        <v>195.17762594449761</v>
      </c>
      <c r="X387" s="43">
        <v>136.1832392174621</v>
      </c>
      <c r="Y387" s="43">
        <v>209.28710939536964</v>
      </c>
      <c r="Z387" s="43">
        <v>124.16632922906095</v>
      </c>
      <c r="AA387" s="43">
        <v>157.32786763433549</v>
      </c>
      <c r="AB387" s="44">
        <v>-2.3477267285788361</v>
      </c>
      <c r="AC387" s="44">
        <v>-0.13755158184317606</v>
      </c>
      <c r="AD387" s="44">
        <v>1.2373178978384969</v>
      </c>
      <c r="AE387" s="44">
        <v>1.0362045206435688</v>
      </c>
      <c r="AF387" s="44">
        <v>-5.8060531192093867</v>
      </c>
      <c r="AG387" s="44">
        <v>8.4033613445378297</v>
      </c>
      <c r="AH387" s="44">
        <v>-13.895508707414894</v>
      </c>
      <c r="AI387" s="44">
        <v>-4.379921259842523</v>
      </c>
      <c r="AJ387" s="44">
        <v>7.6283282145497511</v>
      </c>
      <c r="AK387" s="44">
        <v>12.059435783446748</v>
      </c>
      <c r="AL387" s="44">
        <v>-7.5938704352243587</v>
      </c>
      <c r="AM387" s="44">
        <v>12.892453409702554</v>
      </c>
      <c r="AN387" s="44">
        <v>9.9557489777746042</v>
      </c>
      <c r="AO387" s="44">
        <v>9.2335231654306469</v>
      </c>
      <c r="AP387" s="44">
        <v>-12.113098386391153</v>
      </c>
      <c r="AQ387" s="44">
        <v>-3.04680409894027</v>
      </c>
      <c r="AR387" s="44">
        <v>7.1697849581781936</v>
      </c>
      <c r="AS387" s="44">
        <v>7.0629201483140447</v>
      </c>
      <c r="AT387" s="44">
        <v>-8.9595527170423406</v>
      </c>
      <c r="AU387" s="44">
        <v>12.560631740258167</v>
      </c>
      <c r="AV387" s="44">
        <v>7.827119186182907</v>
      </c>
      <c r="AW387" s="44">
        <v>10.826701540645534</v>
      </c>
      <c r="AX387" s="44">
        <v>-10.23842134872821</v>
      </c>
      <c r="AY387" s="44">
        <v>2.3780914838944289</v>
      </c>
      <c r="AZ387" s="44">
        <v>-1.3986874643262981</v>
      </c>
      <c r="BA387" s="44">
        <v>-1.6884761502743761</v>
      </c>
      <c r="BB387" s="44">
        <v>2.3262941197319087</v>
      </c>
      <c r="BC387" s="44">
        <v>1.4265428187533402</v>
      </c>
      <c r="BD387" s="44">
        <v>-6.1049598058546817</v>
      </c>
      <c r="BE387" s="44">
        <v>6.3528220703619409</v>
      </c>
      <c r="BF387" s="44">
        <v>-13.081386245632443</v>
      </c>
      <c r="BG387" s="44">
        <v>2.6673606141434991</v>
      </c>
      <c r="BH387" s="44">
        <v>1.8493986536756823</v>
      </c>
      <c r="BI387" s="44">
        <v>2.7514286471065796</v>
      </c>
      <c r="BJ387" s="44">
        <v>-9.1564063227141723</v>
      </c>
      <c r="BK387" s="44">
        <v>5.6321988529858702</v>
      </c>
      <c r="BL387" s="44">
        <v>-0.40920950481764251</v>
      </c>
      <c r="BM387" s="44">
        <v>6.9282116334804078</v>
      </c>
      <c r="BN387" s="44">
        <v>-11.417929877379262</v>
      </c>
      <c r="BO387" s="44">
        <v>1.8487726768148915</v>
      </c>
      <c r="BP387" s="44">
        <v>3.7167374229934769</v>
      </c>
      <c r="BQ387" s="44">
        <v>0.16134859137755253</v>
      </c>
      <c r="BR387" s="44">
        <v>-8.9275586789915984</v>
      </c>
      <c r="BS387" s="44">
        <v>8.2622868792074691</v>
      </c>
      <c r="BT387" s="44">
        <v>-0.15390181262904257</v>
      </c>
      <c r="BU387" s="44">
        <v>10.868385699354555</v>
      </c>
      <c r="BV387" s="44">
        <v>-8.3428852746560871</v>
      </c>
      <c r="BW387" s="44">
        <v>8.6864276286213737</v>
      </c>
      <c r="BX387" s="44">
        <v>-2.6800688678419391</v>
      </c>
      <c r="BY387" s="44">
        <v>-1.2623317016503601E-2</v>
      </c>
      <c r="BZ387" s="44">
        <v>-1.3656133871920941E-2</v>
      </c>
      <c r="CA387" s="44">
        <v>0.45680628453481958</v>
      </c>
      <c r="CB387" s="44">
        <v>-0.586984241267547</v>
      </c>
      <c r="CC387" s="44">
        <v>0.25246634033012871</v>
      </c>
      <c r="CD387" s="44">
        <v>-2.2143401933163807</v>
      </c>
      <c r="CE387" s="44">
        <v>-0.56173760723453514</v>
      </c>
      <c r="CF387" s="44">
        <v>7.6702333949591477</v>
      </c>
      <c r="CG387" s="44">
        <v>1.8282058489366499</v>
      </c>
      <c r="CH387" s="44">
        <v>-0.89956566747114719</v>
      </c>
      <c r="CI387" s="44">
        <v>6.4044240437677606</v>
      </c>
      <c r="CJ387" s="44">
        <v>1.0865188389969063</v>
      </c>
      <c r="CK387" s="44">
        <v>0.18673009705599505</v>
      </c>
      <c r="CL387" s="44">
        <v>-0.74154244277728798</v>
      </c>
      <c r="CM387" s="44">
        <v>-0.19453732354972808</v>
      </c>
      <c r="CN387" s="44">
        <v>-1.622525158994907</v>
      </c>
      <c r="CO387" s="44">
        <v>-0.16306285288515998</v>
      </c>
      <c r="CP387" s="44">
        <v>8.5050302664039068E-2</v>
      </c>
      <c r="CQ387" s="44">
        <v>0.61395934596628887</v>
      </c>
      <c r="CR387" s="44">
        <v>-0.67599842895111306</v>
      </c>
      <c r="CS387" s="44">
        <v>0.19868337900085473</v>
      </c>
      <c r="CT387" s="44">
        <v>-2.005699476066114</v>
      </c>
      <c r="CU387" s="44">
        <v>0.32454257127629732</v>
      </c>
      <c r="CV387" s="44">
        <v>1.7995833687399303</v>
      </c>
      <c r="CW387" s="44">
        <v>0.43057673237872751</v>
      </c>
      <c r="CX387" s="44">
        <v>-0.94243319125876912</v>
      </c>
      <c r="CY387" s="44">
        <v>2.793763446141293</v>
      </c>
      <c r="CZ387" s="44">
        <v>-3.112069648575802E-2</v>
      </c>
      <c r="DA387" s="44">
        <v>0.16299331813217641</v>
      </c>
      <c r="DB387" s="44">
        <v>-0.73051500566276151</v>
      </c>
      <c r="DC387" s="44">
        <v>0.11631876549502181</v>
      </c>
      <c r="DD387" s="45">
        <v>713</v>
      </c>
      <c r="DE387" s="45">
        <v>4915</v>
      </c>
      <c r="DF387" s="44">
        <v>70.983213429256594</v>
      </c>
      <c r="DG387" s="44">
        <v>70.731707317073173</v>
      </c>
      <c r="DH387" s="45">
        <v>3858</v>
      </c>
      <c r="DI387" s="45">
        <v>28929</v>
      </c>
      <c r="DJ387" s="44">
        <v>34.051424600416944</v>
      </c>
      <c r="DK387" s="44">
        <v>15.378689588063565</v>
      </c>
    </row>
    <row r="388" spans="1:115" x14ac:dyDescent="0.2">
      <c r="A388" s="42">
        <v>2024</v>
      </c>
      <c r="B388" s="42" t="s">
        <v>169</v>
      </c>
      <c r="C388" s="42" t="s">
        <v>175</v>
      </c>
      <c r="D388" s="43">
        <v>112.38345121242759</v>
      </c>
      <c r="E388" s="43">
        <v>99.387556522236835</v>
      </c>
      <c r="F388" s="43">
        <v>112.27924645245231</v>
      </c>
      <c r="G388" s="43">
        <v>120.36659227431265</v>
      </c>
      <c r="H388" s="43">
        <v>80.413726607354164</v>
      </c>
      <c r="I388" s="43">
        <v>129.46357085668535</v>
      </c>
      <c r="J388" s="43">
        <v>104.67022388425949</v>
      </c>
      <c r="K388" s="43">
        <v>141.26048919835742</v>
      </c>
      <c r="L388" s="43">
        <v>116.57432371986853</v>
      </c>
      <c r="M388" s="43">
        <v>92.37190599995256</v>
      </c>
      <c r="N388" s="43">
        <v>122.5044039749594</v>
      </c>
      <c r="O388" s="43">
        <v>129.41402213971452</v>
      </c>
      <c r="P388" s="43">
        <v>106.16918202912629</v>
      </c>
      <c r="Q388" s="43">
        <v>136.89170542264975</v>
      </c>
      <c r="R388" s="43">
        <v>108.39563681960304</v>
      </c>
      <c r="S388" s="43">
        <v>115.67409581518812</v>
      </c>
      <c r="T388" s="43">
        <v>161.32864825077456</v>
      </c>
      <c r="U388" s="43">
        <v>126.6334469957834</v>
      </c>
      <c r="V388" s="43">
        <v>166.82350739364418</v>
      </c>
      <c r="W388" s="43">
        <v>187.39704475389573</v>
      </c>
      <c r="X388" s="43">
        <v>131.12682287420219</v>
      </c>
      <c r="Y388" s="43">
        <v>182.48217184234215</v>
      </c>
      <c r="Z388" s="43">
        <v>125.70448837252609</v>
      </c>
      <c r="AA388" s="43">
        <v>163.66165374499698</v>
      </c>
      <c r="AB388" s="44">
        <v>-1.6176148384582145</v>
      </c>
      <c r="AC388" s="44">
        <v>-2.2957461174881955</v>
      </c>
      <c r="AD388" s="44">
        <v>0.35330865524145771</v>
      </c>
      <c r="AE388" s="44">
        <v>1.6084104591607584</v>
      </c>
      <c r="AF388" s="44">
        <v>-4.5568039950062422</v>
      </c>
      <c r="AG388" s="44">
        <v>7.3705179282868682</v>
      </c>
      <c r="AH388" s="44">
        <v>-11.266554746962798</v>
      </c>
      <c r="AI388" s="44">
        <v>-2.5615763546798065</v>
      </c>
      <c r="AJ388" s="44">
        <v>1.4838483968937277</v>
      </c>
      <c r="AK388" s="44">
        <v>5.5410346827021728</v>
      </c>
      <c r="AL388" s="44">
        <v>-7.5079533745374576</v>
      </c>
      <c r="AM388" s="44">
        <v>3.8336689441236027</v>
      </c>
      <c r="AN388" s="44">
        <v>3.7019930385361333</v>
      </c>
      <c r="AO388" s="44">
        <v>-1.6188172667915723</v>
      </c>
      <c r="AP388" s="44">
        <v>-14.697269738338715</v>
      </c>
      <c r="AQ388" s="44">
        <v>1.1184659762113913</v>
      </c>
      <c r="AR388" s="44">
        <v>1.1025732440378633</v>
      </c>
      <c r="AS388" s="44">
        <v>1.5975093041236565</v>
      </c>
      <c r="AT388" s="44">
        <v>-8.9786219136298691</v>
      </c>
      <c r="AU388" s="44">
        <v>3.574985083880633</v>
      </c>
      <c r="AV388" s="44">
        <v>1.7211993716154783</v>
      </c>
      <c r="AW388" s="44">
        <v>-0.89041475603114373</v>
      </c>
      <c r="AX388" s="44">
        <v>-12.98658266040138</v>
      </c>
      <c r="AY388" s="44">
        <v>6.2639688832330842</v>
      </c>
      <c r="AZ388" s="44">
        <v>-1.4230243141094556</v>
      </c>
      <c r="BA388" s="44">
        <v>-1.755965781179647</v>
      </c>
      <c r="BB388" s="44">
        <v>2.1016210205619501</v>
      </c>
      <c r="BC388" s="44">
        <v>1.4467542894347485</v>
      </c>
      <c r="BD388" s="44">
        <v>-5.9372464160129645</v>
      </c>
      <c r="BE388" s="44">
        <v>6.4675499663148672</v>
      </c>
      <c r="BF388" s="44">
        <v>-12.88706739508344</v>
      </c>
      <c r="BG388" s="44">
        <v>2.0573530256881689</v>
      </c>
      <c r="BH388" s="44">
        <v>1.8084752368165757</v>
      </c>
      <c r="BI388" s="44">
        <v>3.057931754832488</v>
      </c>
      <c r="BJ388" s="44">
        <v>-8.9820358271863405</v>
      </c>
      <c r="BK388" s="44">
        <v>5.4285269371827649</v>
      </c>
      <c r="BL388" s="44">
        <v>4.126296063822199E-2</v>
      </c>
      <c r="BM388" s="44">
        <v>6.0772530082471965</v>
      </c>
      <c r="BN388" s="44">
        <v>-11.825258471418964</v>
      </c>
      <c r="BO388" s="44">
        <v>1.7672139518559282</v>
      </c>
      <c r="BP388" s="44">
        <v>3.4188733229938428</v>
      </c>
      <c r="BQ388" s="44">
        <v>0.32035039775666352</v>
      </c>
      <c r="BR388" s="44">
        <v>-8.9330270990210732</v>
      </c>
      <c r="BS388" s="44">
        <v>7.7184194897136571</v>
      </c>
      <c r="BT388" s="44">
        <v>5.2629779009727429E-2</v>
      </c>
      <c r="BU388" s="44">
        <v>9.6574214715749118</v>
      </c>
      <c r="BV388" s="44">
        <v>-8.9293714956462438</v>
      </c>
      <c r="BW388" s="44">
        <v>8.409367373433918</v>
      </c>
      <c r="BX388" s="44">
        <v>-1.7243875641558475</v>
      </c>
      <c r="BY388" s="44">
        <v>-0.21523851261433413</v>
      </c>
      <c r="BZ388" s="44">
        <v>-7.3434316068419089E-2</v>
      </c>
      <c r="CA388" s="44">
        <v>0.70822966466848658</v>
      </c>
      <c r="CB388" s="44">
        <v>-0.45579920318329575</v>
      </c>
      <c r="CC388" s="44">
        <v>0.25322177954627428</v>
      </c>
      <c r="CD388" s="44">
        <v>-1.6121786630943979</v>
      </c>
      <c r="CE388" s="44">
        <v>-0.32918831341015653</v>
      </c>
      <c r="CF388" s="44">
        <v>1.6537930722879679</v>
      </c>
      <c r="CG388" s="44">
        <v>0.85135825360725792</v>
      </c>
      <c r="CH388" s="44">
        <v>-0.59777629387556719</v>
      </c>
      <c r="CI388" s="44">
        <v>1.9316754590759269</v>
      </c>
      <c r="CJ388" s="44">
        <v>0.35895267851572826</v>
      </c>
      <c r="CK388" s="44">
        <v>-3.1251287442937876E-2</v>
      </c>
      <c r="CL388" s="44">
        <v>-0.92953329540864427</v>
      </c>
      <c r="CM388" s="44">
        <v>7.0367557816190501E-2</v>
      </c>
      <c r="CN388" s="44">
        <v>-1.6229042787257839</v>
      </c>
      <c r="CO388" s="44">
        <v>-0.16882138548642914</v>
      </c>
      <c r="CP388" s="44">
        <v>6.7419843458519854E-2</v>
      </c>
      <c r="CQ388" s="44">
        <v>0.62428741508002572</v>
      </c>
      <c r="CR388" s="44">
        <v>-0.65136917900181079</v>
      </c>
      <c r="CS388" s="44">
        <v>0.20469592990229718</v>
      </c>
      <c r="CT388" s="44">
        <v>-1.9509421360289645</v>
      </c>
      <c r="CU388" s="44">
        <v>0.25182523335059054</v>
      </c>
      <c r="CV388" s="44">
        <v>1.7828925237489841</v>
      </c>
      <c r="CW388" s="44">
        <v>0.47754124352866989</v>
      </c>
      <c r="CX388" s="44">
        <v>-0.90388690456446386</v>
      </c>
      <c r="CY388" s="44">
        <v>2.6973215098252283</v>
      </c>
      <c r="CZ388" s="44">
        <v>1.2442393253671129E-2</v>
      </c>
      <c r="DA388" s="44">
        <v>0.14129132172095621</v>
      </c>
      <c r="DB388" s="44">
        <v>-0.75299720489340194</v>
      </c>
      <c r="DC388" s="44">
        <v>0.1111801648783268</v>
      </c>
      <c r="DD388" s="45">
        <v>640</v>
      </c>
      <c r="DE388" s="45">
        <v>5555</v>
      </c>
      <c r="DF388" s="44">
        <v>53.110047846889955</v>
      </c>
      <c r="DG388" s="44">
        <v>68.463196797043423</v>
      </c>
      <c r="DH388" s="45">
        <v>3783</v>
      </c>
      <c r="DI388" s="45">
        <v>32712</v>
      </c>
      <c r="DJ388" s="44">
        <v>20.901246404602112</v>
      </c>
      <c r="DK388" s="44">
        <v>16.000431763393653</v>
      </c>
    </row>
    <row r="389" spans="1:115" x14ac:dyDescent="0.2">
      <c r="A389" s="42">
        <v>2024</v>
      </c>
      <c r="B389" s="42" t="s">
        <v>170</v>
      </c>
      <c r="C389" s="42" t="s">
        <v>175</v>
      </c>
      <c r="D389" s="43">
        <v>112.12551581638654</v>
      </c>
      <c r="E389" s="43">
        <v>96.846202278060773</v>
      </c>
      <c r="F389" s="43">
        <v>112.09956659696306</v>
      </c>
      <c r="G389" s="43">
        <v>120.02171452495929</v>
      </c>
      <c r="H389" s="43">
        <v>79.88780295393785</v>
      </c>
      <c r="I389" s="43">
        <v>135.94875900720578</v>
      </c>
      <c r="J389" s="43">
        <v>104.99147367795277</v>
      </c>
      <c r="K389" s="43">
        <v>141.26048919835742</v>
      </c>
      <c r="L389" s="43">
        <v>125.87479187344981</v>
      </c>
      <c r="M389" s="43">
        <v>110.39942878591489</v>
      </c>
      <c r="N389" s="43">
        <v>141.63282797281994</v>
      </c>
      <c r="O389" s="43">
        <v>133.90326735174503</v>
      </c>
      <c r="P389" s="43">
        <v>120.53458166702566</v>
      </c>
      <c r="Q389" s="43">
        <v>173.1249577259922</v>
      </c>
      <c r="R389" s="43">
        <v>115.9818064956799</v>
      </c>
      <c r="S389" s="43">
        <v>105.88639368913688</v>
      </c>
      <c r="T389" s="43">
        <v>173.43281078604252</v>
      </c>
      <c r="U389" s="43">
        <v>150.63958927967064</v>
      </c>
      <c r="V389" s="43">
        <v>192.5252741450625</v>
      </c>
      <c r="W389" s="43">
        <v>192.84670377746977</v>
      </c>
      <c r="X389" s="43">
        <v>150.79824839028575</v>
      </c>
      <c r="Y389" s="43">
        <v>231.03548614791075</v>
      </c>
      <c r="Z389" s="43">
        <v>134.4825550791426</v>
      </c>
      <c r="AA389" s="43">
        <v>149.9914701931836</v>
      </c>
      <c r="AB389" s="44">
        <v>-2.5526947922312915</v>
      </c>
      <c r="AC389" s="44">
        <v>-2.8256374913852578</v>
      </c>
      <c r="AD389" s="44">
        <v>-1.481990304338654</v>
      </c>
      <c r="AE389" s="44">
        <v>-0.15407774727707046</v>
      </c>
      <c r="AF389" s="44">
        <v>-5.35825545171339</v>
      </c>
      <c r="AG389" s="44">
        <v>5.2044609665427455</v>
      </c>
      <c r="AH389" s="44">
        <v>-10.563802668924737</v>
      </c>
      <c r="AI389" s="44">
        <v>-2.3692003948667439</v>
      </c>
      <c r="AJ389" s="44">
        <v>9.3226818862504057</v>
      </c>
      <c r="AK389" s="44">
        <v>20.74760709551018</v>
      </c>
      <c r="AL389" s="44">
        <v>16.295649367008338</v>
      </c>
      <c r="AM389" s="44">
        <v>6.5504215055349535</v>
      </c>
      <c r="AN389" s="44">
        <v>17.072752490894704</v>
      </c>
      <c r="AO389" s="44">
        <v>23.090515572931693</v>
      </c>
      <c r="AP389" s="44">
        <v>-8.113191499732153</v>
      </c>
      <c r="AQ389" s="44">
        <v>-4.4740649436696529</v>
      </c>
      <c r="AR389" s="44">
        <v>8.3989318326941564</v>
      </c>
      <c r="AS389" s="44">
        <v>17.104373795624394</v>
      </c>
      <c r="AT389" s="44">
        <v>14.474201509310515</v>
      </c>
      <c r="AU389" s="44">
        <v>5.5443303892169782</v>
      </c>
      <c r="AV389" s="44">
        <v>15.45449443173441</v>
      </c>
      <c r="AW389" s="44">
        <v>23.956204589762354</v>
      </c>
      <c r="AX389" s="44">
        <v>-6.4196501676650364</v>
      </c>
      <c r="AY389" s="44">
        <v>-4.9901716223987869E-3</v>
      </c>
      <c r="AZ389" s="44">
        <v>-1.5367795445968113</v>
      </c>
      <c r="BA389" s="44">
        <v>-1.8610002030182038</v>
      </c>
      <c r="BB389" s="44">
        <v>1.7296764856380653</v>
      </c>
      <c r="BC389" s="44">
        <v>1.284522553179257</v>
      </c>
      <c r="BD389" s="44">
        <v>-5.8805587750869197</v>
      </c>
      <c r="BE389" s="44">
        <v>6.3313965137247186</v>
      </c>
      <c r="BF389" s="44">
        <v>-12.66334560663822</v>
      </c>
      <c r="BG389" s="44">
        <v>1.5957173006640124</v>
      </c>
      <c r="BH389" s="44">
        <v>2.5666023980689179</v>
      </c>
      <c r="BI389" s="44">
        <v>4.8792796113920067</v>
      </c>
      <c r="BJ389" s="44">
        <v>-6.7413756922990569</v>
      </c>
      <c r="BK389" s="44">
        <v>5.5435013940003497</v>
      </c>
      <c r="BL389" s="44">
        <v>1.7317000018274964</v>
      </c>
      <c r="BM389" s="44">
        <v>7.6328828028584539</v>
      </c>
      <c r="BN389" s="44">
        <v>-11.417563599556701</v>
      </c>
      <c r="BO389" s="44">
        <v>1.1577769545703109</v>
      </c>
      <c r="BP389" s="44">
        <v>3.9294906043162436</v>
      </c>
      <c r="BQ389" s="44">
        <v>2.0414604218649934</v>
      </c>
      <c r="BR389" s="44">
        <v>-6.8386214218075114</v>
      </c>
      <c r="BS389" s="44">
        <v>7.4903878009155989</v>
      </c>
      <c r="BT389" s="44">
        <v>1.5989222321181495</v>
      </c>
      <c r="BU389" s="44">
        <v>11.007334547706416</v>
      </c>
      <c r="BV389" s="44">
        <v>-8.6492550898720211</v>
      </c>
      <c r="BW389" s="44">
        <v>7.5660330956071942</v>
      </c>
      <c r="BX389" s="44">
        <v>-2.6869572469550604</v>
      </c>
      <c r="BY389" s="44">
        <v>-0.25777368413456581</v>
      </c>
      <c r="BZ389" s="44">
        <v>-0.21793593295870659</v>
      </c>
      <c r="CA389" s="44">
        <v>-6.8372897925935372E-2</v>
      </c>
      <c r="CB389" s="44">
        <v>-0.54698318340749219</v>
      </c>
      <c r="CC389" s="44">
        <v>0.17604056477482508</v>
      </c>
      <c r="CD389" s="44">
        <v>-1.4701482879749057</v>
      </c>
      <c r="CE389" s="44">
        <v>-0.30178382532827291</v>
      </c>
      <c r="CF389" s="44">
        <v>9.4104294572680658</v>
      </c>
      <c r="CG389" s="44">
        <v>3.3220712391193556</v>
      </c>
      <c r="CH389" s="44">
        <v>1.2512151846093065</v>
      </c>
      <c r="CI389" s="44">
        <v>3.3199487352671708</v>
      </c>
      <c r="CJ389" s="44">
        <v>1.8071839366189224</v>
      </c>
      <c r="CK389" s="44">
        <v>0.45744162459986554</v>
      </c>
      <c r="CL389" s="44">
        <v>-0.47145510005660141</v>
      </c>
      <c r="CM389" s="44">
        <v>-0.27597616288995569</v>
      </c>
      <c r="CN389" s="44">
        <v>-1.7625953376914794</v>
      </c>
      <c r="CO389" s="44">
        <v>-0.17780814047099611</v>
      </c>
      <c r="CP389" s="44">
        <v>8.3410483268931222E-3</v>
      </c>
      <c r="CQ389" s="44">
        <v>0.55470128519710871</v>
      </c>
      <c r="CR389" s="44">
        <v>-0.64099518255203047</v>
      </c>
      <c r="CS389" s="44">
        <v>0.19995506188197593</v>
      </c>
      <c r="CT389" s="44">
        <v>-1.9029478568573666</v>
      </c>
      <c r="CU389" s="44">
        <v>0.19615844678294858</v>
      </c>
      <c r="CV389" s="44">
        <v>2.463066863840254</v>
      </c>
      <c r="CW389" s="44">
        <v>0.76402098607876179</v>
      </c>
      <c r="CX389" s="44">
        <v>-0.76695407621250922</v>
      </c>
      <c r="CY389" s="44">
        <v>2.7603920843037644</v>
      </c>
      <c r="CZ389" s="44">
        <v>0.19315473262705279</v>
      </c>
      <c r="DA389" s="44">
        <v>0.16499451953210323</v>
      </c>
      <c r="DB389" s="44">
        <v>-0.7247548122264369</v>
      </c>
      <c r="DC389" s="44">
        <v>7.2213429737484805E-2</v>
      </c>
      <c r="DD389" s="45">
        <v>734</v>
      </c>
      <c r="DE389" s="45">
        <v>6289</v>
      </c>
      <c r="DF389" s="44">
        <v>45.92445328031809</v>
      </c>
      <c r="DG389" s="44">
        <v>65.440000000000012</v>
      </c>
      <c r="DH389" s="45">
        <v>4234</v>
      </c>
      <c r="DI389" s="45">
        <v>36946</v>
      </c>
      <c r="DJ389" s="44">
        <v>48.874824191279885</v>
      </c>
      <c r="DK389" s="44">
        <v>19.052126513692592</v>
      </c>
    </row>
    <row r="390" spans="1:115" x14ac:dyDescent="0.2">
      <c r="A390" s="42">
        <v>2024</v>
      </c>
      <c r="B390" s="42" t="s">
        <v>171</v>
      </c>
      <c r="C390" s="42" t="s">
        <v>175</v>
      </c>
      <c r="D390" s="43">
        <v>111.94193097706706</v>
      </c>
      <c r="E390" s="43">
        <v>95.403812031366257</v>
      </c>
      <c r="F390" s="43">
        <v>111.06730582758794</v>
      </c>
      <c r="G390" s="43">
        <v>120.71998552365004</v>
      </c>
      <c r="H390" s="43">
        <v>78.362624359030548</v>
      </c>
      <c r="I390" s="43">
        <v>146.03682946357085</v>
      </c>
      <c r="J390" s="43">
        <v>102.97596127382131</v>
      </c>
      <c r="K390" s="43">
        <v>140.54633101231923</v>
      </c>
      <c r="L390" s="43">
        <v>141.81132037038097</v>
      </c>
      <c r="M390" s="43">
        <v>123.00121203231539</v>
      </c>
      <c r="N390" s="43">
        <v>136.69614071456616</v>
      </c>
      <c r="O390" s="43">
        <v>150.74413601428324</v>
      </c>
      <c r="P390" s="43">
        <v>140.53808907320692</v>
      </c>
      <c r="Q390" s="43">
        <v>264.35925904888944</v>
      </c>
      <c r="R390" s="43">
        <v>148.76870227022542</v>
      </c>
      <c r="S390" s="43">
        <v>106.48522733467453</v>
      </c>
      <c r="T390" s="43">
        <v>191.67477310373744</v>
      </c>
      <c r="U390" s="43">
        <v>168.37164949219198</v>
      </c>
      <c r="V390" s="43">
        <v>185.61817684361461</v>
      </c>
      <c r="W390" s="43">
        <v>210.06913638863102</v>
      </c>
      <c r="X390" s="43">
        <v>173.4419394137073</v>
      </c>
      <c r="Y390" s="43">
        <v>353.74919212604647</v>
      </c>
      <c r="Z390" s="43">
        <v>173.01054046786945</v>
      </c>
      <c r="AA390" s="43">
        <v>151.52529286819026</v>
      </c>
      <c r="AB390" s="44">
        <v>-4.5685173441947224</v>
      </c>
      <c r="AC390" s="44">
        <v>-4.0745856353591297</v>
      </c>
      <c r="AD390" s="44">
        <v>-0.14457987025071617</v>
      </c>
      <c r="AE390" s="44">
        <v>-1.8451845184518367</v>
      </c>
      <c r="AF390" s="44">
        <v>-8.0814312152991956</v>
      </c>
      <c r="AG390" s="44">
        <v>8.3778966131907051</v>
      </c>
      <c r="AH390" s="44">
        <v>-17.64333227721535</v>
      </c>
      <c r="AI390" s="44">
        <v>-2.5742574257425765</v>
      </c>
      <c r="AJ390" s="44">
        <v>11.98929119430947</v>
      </c>
      <c r="AK390" s="44">
        <v>16.119967532261015</v>
      </c>
      <c r="AL390" s="44">
        <v>8.6569990057374202</v>
      </c>
      <c r="AM390" s="44">
        <v>13.799739047191961</v>
      </c>
      <c r="AN390" s="44">
        <v>22.382065559601827</v>
      </c>
      <c r="AO390" s="44">
        <v>21.457435875503283</v>
      </c>
      <c r="AP390" s="44">
        <v>-9.6470408679298121</v>
      </c>
      <c r="AQ390" s="44">
        <v>-3.9347563489146253</v>
      </c>
      <c r="AR390" s="44">
        <v>10.490445157835925</v>
      </c>
      <c r="AS390" s="44">
        <v>13.020604325270547</v>
      </c>
      <c r="AT390" s="44">
        <v>6.9714717774108426</v>
      </c>
      <c r="AU390" s="44">
        <v>11.366874749630362</v>
      </c>
      <c r="AV390" s="44">
        <v>19.523432457887282</v>
      </c>
      <c r="AW390" s="44">
        <v>23.292674080430096</v>
      </c>
      <c r="AX390" s="44">
        <v>-7.9536307406296247</v>
      </c>
      <c r="AY390" s="44">
        <v>0.3789826358551629</v>
      </c>
      <c r="AZ390" s="44">
        <v>-1.8190318693688257</v>
      </c>
      <c r="BA390" s="44">
        <v>-2.0585516178736385</v>
      </c>
      <c r="BB390" s="44">
        <v>1.5570351158418871</v>
      </c>
      <c r="BC390" s="44">
        <v>0.99049669563406884</v>
      </c>
      <c r="BD390" s="44">
        <v>-6.0786055290329655</v>
      </c>
      <c r="BE390" s="44">
        <v>6.5381844380403731</v>
      </c>
      <c r="BF390" s="44">
        <v>-13.126610418467399</v>
      </c>
      <c r="BG390" s="44">
        <v>1.2029654497132336</v>
      </c>
      <c r="BH390" s="44">
        <v>3.5077146436656825</v>
      </c>
      <c r="BI390" s="44">
        <v>6.0772312523720062</v>
      </c>
      <c r="BJ390" s="44">
        <v>-5.4496763267520514</v>
      </c>
      <c r="BK390" s="44">
        <v>6.3484094160515925</v>
      </c>
      <c r="BL390" s="44">
        <v>3.7899392657405384</v>
      </c>
      <c r="BM390" s="44">
        <v>9.3465617670043244</v>
      </c>
      <c r="BN390" s="44">
        <v>-11.195690293759085</v>
      </c>
      <c r="BO390" s="44">
        <v>0.70474318562427918</v>
      </c>
      <c r="BP390" s="44">
        <v>4.5859091106578154</v>
      </c>
      <c r="BQ390" s="44">
        <v>3.2069026358274355</v>
      </c>
      <c r="BR390" s="44">
        <v>-5.6714597939953144</v>
      </c>
      <c r="BS390" s="44">
        <v>7.8691230662211842</v>
      </c>
      <c r="BT390" s="44">
        <v>3.3976101407851456</v>
      </c>
      <c r="BU390" s="44">
        <v>12.566208914728371</v>
      </c>
      <c r="BV390" s="44">
        <v>-8.5606426190477318</v>
      </c>
      <c r="BW390" s="44">
        <v>6.9075415189368883</v>
      </c>
      <c r="BX390" s="44">
        <v>-4.6632715440980519</v>
      </c>
      <c r="BY390" s="44">
        <v>-0.3638231931377941</v>
      </c>
      <c r="BZ390" s="44">
        <v>-0.12473137206790133</v>
      </c>
      <c r="CA390" s="44">
        <v>-0.82168543195950061</v>
      </c>
      <c r="CB390" s="44">
        <v>-0.65981494348718439</v>
      </c>
      <c r="CC390" s="44">
        <v>0.28982525555044419</v>
      </c>
      <c r="CD390" s="44">
        <v>-2.6623841294509485</v>
      </c>
      <c r="CE390" s="44">
        <v>-0.32065772954517341</v>
      </c>
      <c r="CF390" s="44">
        <v>12.143964237621447</v>
      </c>
      <c r="CG390" s="44">
        <v>2.7184043426598947</v>
      </c>
      <c r="CH390" s="44">
        <v>0.6081238474868994</v>
      </c>
      <c r="CI390" s="44">
        <v>6.7017918942930228</v>
      </c>
      <c r="CJ390" s="44">
        <v>2.4772385444322236</v>
      </c>
      <c r="CK390" s="44">
        <v>0.59046294360820473</v>
      </c>
      <c r="CL390" s="44">
        <v>-0.73452217488701965</v>
      </c>
      <c r="CM390" s="44">
        <v>-0.21753515997182149</v>
      </c>
      <c r="CN390" s="44">
        <v>-2.0285859680381009</v>
      </c>
      <c r="CO390" s="44">
        <v>-0.19512511210779426</v>
      </c>
      <c r="CP390" s="44">
        <v>-4.0433679616715635E-3</v>
      </c>
      <c r="CQ390" s="44">
        <v>0.42662097121509596</v>
      </c>
      <c r="CR390" s="44">
        <v>-0.64161728040151755</v>
      </c>
      <c r="CS390" s="44">
        <v>0.20832475204450041</v>
      </c>
      <c r="CT390" s="44">
        <v>-1.9708114570732191</v>
      </c>
      <c r="CU390" s="44">
        <v>0.14806552624650207</v>
      </c>
      <c r="CV390" s="44">
        <v>3.4282391089520416</v>
      </c>
      <c r="CW390" s="44">
        <v>0.95890492334072863</v>
      </c>
      <c r="CX390" s="44">
        <v>-0.62983635112026637</v>
      </c>
      <c r="CY390" s="44">
        <v>3.1534140115053737</v>
      </c>
      <c r="CZ390" s="44">
        <v>0.4209151895414957</v>
      </c>
      <c r="DA390" s="44">
        <v>0.20689720716281065</v>
      </c>
      <c r="DB390" s="44">
        <v>-0.7257287777923791</v>
      </c>
      <c r="DC390" s="44">
        <v>4.3672906314272959E-2</v>
      </c>
      <c r="DD390" s="45">
        <v>821</v>
      </c>
      <c r="DE390" s="45">
        <v>7110</v>
      </c>
      <c r="DF390" s="44">
        <v>19.505094614264927</v>
      </c>
      <c r="DG390" s="44">
        <v>58.327698895650215</v>
      </c>
      <c r="DH390" s="45">
        <v>3870</v>
      </c>
      <c r="DI390" s="45">
        <v>40816</v>
      </c>
      <c r="DJ390" s="44">
        <v>38.858988159311082</v>
      </c>
      <c r="DK390" s="44">
        <v>20.703685974150311</v>
      </c>
    </row>
    <row r="391" spans="1:115" x14ac:dyDescent="0.2">
      <c r="A391" s="42">
        <v>2024</v>
      </c>
      <c r="B391" s="42" t="s">
        <v>172</v>
      </c>
      <c r="C391" s="42" t="s">
        <v>175</v>
      </c>
      <c r="D391" s="43">
        <v>116.28180533483734</v>
      </c>
      <c r="E391" s="43">
        <v>94.716959532940294</v>
      </c>
      <c r="F391" s="43">
        <v>110.88223557649034</v>
      </c>
      <c r="G391" s="43">
        <v>123.04471701929116</v>
      </c>
      <c r="H391" s="43">
        <v>76.89003812946487</v>
      </c>
      <c r="I391" s="43">
        <v>151.08086469175342</v>
      </c>
      <c r="J391" s="43">
        <v>126.62522690971576</v>
      </c>
      <c r="K391" s="43">
        <v>143.40296375647205</v>
      </c>
      <c r="L391" s="43">
        <v>178.06927015326318</v>
      </c>
      <c r="M391" s="43">
        <v>120.7223683523478</v>
      </c>
      <c r="N391" s="43">
        <v>155.19110813046822</v>
      </c>
      <c r="O391" s="43">
        <v>192.37851748351173</v>
      </c>
      <c r="P391" s="43">
        <v>147.70167484300782</v>
      </c>
      <c r="Q391" s="43">
        <v>309.27622346423999</v>
      </c>
      <c r="R391" s="43">
        <v>344.08124020516203</v>
      </c>
      <c r="S391" s="43">
        <v>135.83182184030272</v>
      </c>
      <c r="T391" s="43">
        <v>238.73887861949362</v>
      </c>
      <c r="U391" s="43">
        <v>165.22401451469952</v>
      </c>
      <c r="V391" s="43">
        <v>210.37940563659583</v>
      </c>
      <c r="W391" s="43">
        <v>268.12736824084095</v>
      </c>
      <c r="X391" s="43">
        <v>179.05297580069498</v>
      </c>
      <c r="Y391" s="43">
        <v>415.19748501671654</v>
      </c>
      <c r="Z391" s="43">
        <v>400.42186133188028</v>
      </c>
      <c r="AA391" s="43">
        <v>193.22729814560776</v>
      </c>
      <c r="AB391" s="44">
        <v>-3.8812154007824784</v>
      </c>
      <c r="AC391" s="44">
        <v>-5.6125941136208057</v>
      </c>
      <c r="AD391" s="44">
        <v>0.2143587911358269</v>
      </c>
      <c r="AE391" s="44">
        <v>-1.0799431789008995</v>
      </c>
      <c r="AF391" s="44">
        <v>-8.6820737039350337</v>
      </c>
      <c r="AG391" s="44">
        <v>8.4482758620689538</v>
      </c>
      <c r="AH391" s="44">
        <v>-14.436944303844113</v>
      </c>
      <c r="AI391" s="44">
        <v>-9.9502487562197484E-2</v>
      </c>
      <c r="AJ391" s="44">
        <v>12.563311345210582</v>
      </c>
      <c r="AK391" s="44">
        <v>35.022916090697052</v>
      </c>
      <c r="AL391" s="44">
        <v>29.049249339375027</v>
      </c>
      <c r="AM391" s="44">
        <v>7.6236046762569343</v>
      </c>
      <c r="AN391" s="44">
        <v>23.797546981335671</v>
      </c>
      <c r="AO391" s="44">
        <v>16.067468914671636</v>
      </c>
      <c r="AP391" s="44">
        <v>0.56590655002284329</v>
      </c>
      <c r="AQ391" s="44">
        <v>5.9674312918850836</v>
      </c>
      <c r="AR391" s="44">
        <v>11.760623779488366</v>
      </c>
      <c r="AS391" s="44">
        <v>32.198773674695232</v>
      </c>
      <c r="AT391" s="44">
        <v>27.553452276424562</v>
      </c>
      <c r="AU391" s="44">
        <v>6.1030960141500001</v>
      </c>
      <c r="AV391" s="44">
        <v>21.601982576446588</v>
      </c>
      <c r="AW391" s="44">
        <v>17.643753755276069</v>
      </c>
      <c r="AX391" s="44">
        <v>2.3581628157490986</v>
      </c>
      <c r="AY391" s="44">
        <v>10.259793799400496</v>
      </c>
      <c r="AZ391" s="44">
        <v>-1.9996903169498315</v>
      </c>
      <c r="BA391" s="44">
        <v>-2.35214293791699</v>
      </c>
      <c r="BB391" s="44">
        <v>1.4443336552205421</v>
      </c>
      <c r="BC391" s="44">
        <v>0.81084332160628048</v>
      </c>
      <c r="BD391" s="44">
        <v>-6.2911037471322988</v>
      </c>
      <c r="BE391" s="44">
        <v>6.7188519243313927</v>
      </c>
      <c r="BF391" s="44">
        <v>-13.256572544070943</v>
      </c>
      <c r="BG391" s="44">
        <v>1.0913586562646405</v>
      </c>
      <c r="BH391" s="44">
        <v>4.5122750860690619</v>
      </c>
      <c r="BI391" s="44">
        <v>8.4661398281002054</v>
      </c>
      <c r="BJ391" s="44">
        <v>-2.8886954647826868</v>
      </c>
      <c r="BK391" s="44">
        <v>6.4966660736414772</v>
      </c>
      <c r="BL391" s="44">
        <v>5.6673831254426377</v>
      </c>
      <c r="BM391" s="44">
        <v>10.232108796493966</v>
      </c>
      <c r="BN391" s="44">
        <v>-8.7657157344441785</v>
      </c>
      <c r="BO391" s="44">
        <v>1.1956338188549243</v>
      </c>
      <c r="BP391" s="44">
        <v>5.3728746842391262</v>
      </c>
      <c r="BQ391" s="44">
        <v>5.5776388539483746</v>
      </c>
      <c r="BR391" s="44">
        <v>-3.2008785072200618</v>
      </c>
      <c r="BS391" s="44">
        <v>7.664722765322729</v>
      </c>
      <c r="BT391" s="44">
        <v>5.0799432499888164</v>
      </c>
      <c r="BU391" s="44">
        <v>13.251723816780725</v>
      </c>
      <c r="BV391" s="44">
        <v>-6.2724561554914686</v>
      </c>
      <c r="BW391" s="44">
        <v>7.2298307706640808</v>
      </c>
      <c r="BX391" s="44">
        <v>-4.2048212782510319</v>
      </c>
      <c r="BY391" s="44">
        <v>-0.49000392446490659</v>
      </c>
      <c r="BZ391" s="44">
        <v>-7.290302290819628E-2</v>
      </c>
      <c r="CA391" s="44">
        <v>-0.47132999441670909</v>
      </c>
      <c r="CB391" s="44">
        <v>-0.84854338139044927</v>
      </c>
      <c r="CC391" s="44">
        <v>0.29280722315585872</v>
      </c>
      <c r="CD391" s="44">
        <v>-2.6028968629958071</v>
      </c>
      <c r="CE391" s="44">
        <v>-1.1951315230851604E-2</v>
      </c>
      <c r="CF391" s="44">
        <v>12.11237120632336</v>
      </c>
      <c r="CG391" s="44">
        <v>3.9857783392736219</v>
      </c>
      <c r="CH391" s="44">
        <v>1.5825971975242998</v>
      </c>
      <c r="CI391" s="44">
        <v>3.9945096855356774</v>
      </c>
      <c r="CJ391" s="44">
        <v>2.0318236363324358</v>
      </c>
      <c r="CK391" s="44">
        <v>0.43277390118446557</v>
      </c>
      <c r="CL391" s="44">
        <v>-0.2097280889991677</v>
      </c>
      <c r="CM391" s="44">
        <v>0.29461653547203243</v>
      </c>
      <c r="CN391" s="44">
        <v>-2.229748344201667</v>
      </c>
      <c r="CO391" s="44">
        <v>-0.22096353628292908</v>
      </c>
      <c r="CP391" s="44">
        <v>-1.007711775481346E-2</v>
      </c>
      <c r="CQ391" s="44">
        <v>0.34793902810427851</v>
      </c>
      <c r="CR391" s="44">
        <v>-0.67022115270652127</v>
      </c>
      <c r="CS391" s="44">
        <v>0.21572743352741128</v>
      </c>
      <c r="CT391" s="44">
        <v>-2.0261972296303914</v>
      </c>
      <c r="CU391" s="44">
        <v>0.13404423054130277</v>
      </c>
      <c r="CV391" s="44">
        <v>4.3885736999445157</v>
      </c>
      <c r="CW391" s="44">
        <v>1.2945523279389857</v>
      </c>
      <c r="CX391" s="44">
        <v>-0.38450148692020897</v>
      </c>
      <c r="CY391" s="44">
        <v>3.2466823915179237</v>
      </c>
      <c r="CZ391" s="44">
        <v>0.59690605873725477</v>
      </c>
      <c r="DA391" s="44">
        <v>0.23194448059966036</v>
      </c>
      <c r="DB391" s="44">
        <v>-0.66850990268095467</v>
      </c>
      <c r="DC391" s="44">
        <v>7.1499830751847598E-2</v>
      </c>
      <c r="DD391" s="45">
        <v>884</v>
      </c>
      <c r="DE391" s="45">
        <v>7994</v>
      </c>
      <c r="DF391" s="44">
        <v>25.212464589235118</v>
      </c>
      <c r="DG391" s="44">
        <v>53.781839393350197</v>
      </c>
      <c r="DH391" s="45">
        <v>4877</v>
      </c>
      <c r="DI391" s="45">
        <v>45693</v>
      </c>
      <c r="DJ391" s="44">
        <v>53.22023248507697</v>
      </c>
      <c r="DK391" s="44">
        <v>23.531018657633783</v>
      </c>
    </row>
    <row r="392" spans="1:115" x14ac:dyDescent="0.2">
      <c r="A392" s="42" t="s">
        <v>493</v>
      </c>
      <c r="B392" s="42" t="s">
        <v>160</v>
      </c>
      <c r="C392" s="42" t="s">
        <v>175</v>
      </c>
      <c r="D392" s="43">
        <v>109.91175677125678</v>
      </c>
      <c r="E392" s="43">
        <v>93.75536603514395</v>
      </c>
      <c r="F392" s="43">
        <v>112.4032255526302</v>
      </c>
      <c r="G392" s="43">
        <v>119.35750552620468</v>
      </c>
      <c r="H392" s="43">
        <v>72.787833632817637</v>
      </c>
      <c r="I392" s="43">
        <v>157.56605284227382</v>
      </c>
      <c r="J392" s="43">
        <v>93.536498156772709</v>
      </c>
      <c r="K392" s="43">
        <v>143.68862703088735</v>
      </c>
      <c r="L392" s="43">
        <v>132.78104420663772</v>
      </c>
      <c r="M392" s="43">
        <v>102.35859105111915</v>
      </c>
      <c r="N392" s="43">
        <v>161.64126323896221</v>
      </c>
      <c r="O392" s="43">
        <v>138.83868630715179</v>
      </c>
      <c r="P392" s="43">
        <v>130.28000308199691</v>
      </c>
      <c r="Q392" s="43">
        <v>374.11057238760066</v>
      </c>
      <c r="R392" s="43">
        <v>102.55815906959104</v>
      </c>
      <c r="S392" s="43">
        <v>125.73239892125549</v>
      </c>
      <c r="T392" s="43">
        <v>182.68142205314143</v>
      </c>
      <c r="U392" s="43">
        <v>140.09983028840642</v>
      </c>
      <c r="V392" s="43">
        <v>219.27089531645279</v>
      </c>
      <c r="W392" s="43">
        <v>199.43966305039123</v>
      </c>
      <c r="X392" s="43">
        <v>161.64295490824668</v>
      </c>
      <c r="Y392" s="43">
        <v>490.76655511368045</v>
      </c>
      <c r="Z392" s="43">
        <v>118.47536371208113</v>
      </c>
      <c r="AA392" s="43">
        <v>180.6558357371548</v>
      </c>
      <c r="AB392" s="44">
        <v>-4.2207126193643081</v>
      </c>
      <c r="AC392" s="44">
        <v>-6.0564349621472724</v>
      </c>
      <c r="AD392" s="44">
        <v>1.6220211505828752</v>
      </c>
      <c r="AE392" s="44">
        <v>-1.1233973511101669</v>
      </c>
      <c r="AF392" s="44">
        <v>-12.294043092522177</v>
      </c>
      <c r="AG392" s="44">
        <v>18.198198198198213</v>
      </c>
      <c r="AH392" s="44">
        <v>-19.323616487961871</v>
      </c>
      <c r="AI392" s="44">
        <v>-0.44532409698169184</v>
      </c>
      <c r="AJ392" s="44">
        <v>13.750730904336429</v>
      </c>
      <c r="AK392" s="44">
        <v>17.548003013642123</v>
      </c>
      <c r="AL392" s="44">
        <v>19.426601717916103</v>
      </c>
      <c r="AM392" s="44">
        <v>10.197478065094302</v>
      </c>
      <c r="AN392" s="44">
        <v>25.43608457938047</v>
      </c>
      <c r="AO392" s="44">
        <v>15.881899388688092</v>
      </c>
      <c r="AP392" s="44">
        <v>9.3104232658339328</v>
      </c>
      <c r="AQ392" s="44">
        <v>7.2484770657792019</v>
      </c>
      <c r="AR392" s="44">
        <v>13.179572720097465</v>
      </c>
      <c r="AS392" s="44">
        <v>16.919633559109837</v>
      </c>
      <c r="AT392" s="44">
        <v>18.187316193664916</v>
      </c>
      <c r="AU392" s="44">
        <v>9.4415150597583661</v>
      </c>
      <c r="AV392" s="44">
        <v>23.042709915582527</v>
      </c>
      <c r="AW392" s="44">
        <v>17.821722665531283</v>
      </c>
      <c r="AX392" s="44">
        <v>10.555948173335917</v>
      </c>
      <c r="AY392" s="44">
        <v>11.769268140085343</v>
      </c>
      <c r="AZ392" s="44">
        <v>-4.2207126193643081</v>
      </c>
      <c r="BA392" s="44">
        <v>-6.0564349621472724</v>
      </c>
      <c r="BB392" s="44">
        <v>1.6220211505828752</v>
      </c>
      <c r="BC392" s="44">
        <v>-1.1233973511101669</v>
      </c>
      <c r="BD392" s="44">
        <v>-12.294043092522177</v>
      </c>
      <c r="BE392" s="44">
        <v>18.198198198198213</v>
      </c>
      <c r="BF392" s="44">
        <v>-19.323616487961871</v>
      </c>
      <c r="BG392" s="44">
        <v>-0.44532409698169184</v>
      </c>
      <c r="BH392" s="44">
        <v>13.750730904336429</v>
      </c>
      <c r="BI392" s="44">
        <v>17.548003013642123</v>
      </c>
      <c r="BJ392" s="44">
        <v>19.426601717916103</v>
      </c>
      <c r="BK392" s="44">
        <v>10.197478065094302</v>
      </c>
      <c r="BL392" s="44">
        <v>25.43608457938047</v>
      </c>
      <c r="BM392" s="44">
        <v>15.881899388688092</v>
      </c>
      <c r="BN392" s="44">
        <v>9.3104232658339328</v>
      </c>
      <c r="BO392" s="44">
        <v>7.2484770657792019</v>
      </c>
      <c r="BP392" s="44">
        <v>13.179572720097465</v>
      </c>
      <c r="BQ392" s="44">
        <v>16.919633559109837</v>
      </c>
      <c r="BR392" s="44">
        <v>18.187316193664916</v>
      </c>
      <c r="BS392" s="44">
        <v>9.4415150597583661</v>
      </c>
      <c r="BT392" s="44">
        <v>23.042709915582527</v>
      </c>
      <c r="BU392" s="44">
        <v>17.821722665531283</v>
      </c>
      <c r="BV392" s="44">
        <v>10.555948173335917</v>
      </c>
      <c r="BW392" s="44">
        <v>11.769268140085343</v>
      </c>
      <c r="BX392" s="44">
        <v>-4.2407152818399254</v>
      </c>
      <c r="BY392" s="44">
        <v>-0.55722196070168195</v>
      </c>
      <c r="BZ392" s="44">
        <v>7.6963405124855541E-2</v>
      </c>
      <c r="CA392" s="44">
        <v>-0.50419089341899392</v>
      </c>
      <c r="CB392" s="44">
        <v>-1.5956810692820904</v>
      </c>
      <c r="CC392" s="44">
        <v>0.63953884125988569</v>
      </c>
      <c r="CD392" s="44">
        <v>-2.2431349952047035</v>
      </c>
      <c r="CE392" s="44">
        <v>-5.6988609617217634E-2</v>
      </c>
      <c r="CF392" s="44">
        <v>13.732195380975782</v>
      </c>
      <c r="CG392" s="44">
        <v>2.6370090126203842</v>
      </c>
      <c r="CH392" s="44">
        <v>1.5848662644222031</v>
      </c>
      <c r="CI392" s="44">
        <v>5.1059903031211489</v>
      </c>
      <c r="CJ392" s="44">
        <v>2.7977416662612287</v>
      </c>
      <c r="CK392" s="44">
        <v>0.7026817689629925</v>
      </c>
      <c r="CL392" s="44">
        <v>0.44447690296093456</v>
      </c>
      <c r="CM392" s="44">
        <v>0.45942946262696716</v>
      </c>
      <c r="CN392" s="44">
        <v>-2.6132553321668013</v>
      </c>
      <c r="CO392" s="44">
        <v>-0.24764594651148891</v>
      </c>
      <c r="CP392" s="44">
        <v>-1.2689296428965118E-2</v>
      </c>
      <c r="CQ392" s="44">
        <v>0.15582584530757176</v>
      </c>
      <c r="CR392" s="44">
        <v>-0.74607922574814522</v>
      </c>
      <c r="CS392" s="44">
        <v>0.26544713505565626</v>
      </c>
      <c r="CT392" s="44">
        <v>-2.0621455278229393</v>
      </c>
      <c r="CU392" s="44">
        <v>3.4031683981494108E-2</v>
      </c>
      <c r="CV392" s="44">
        <v>5.7623603612326946</v>
      </c>
      <c r="CW392" s="44">
        <v>1.6204918337855947</v>
      </c>
      <c r="CX392" s="44">
        <v>-0.13616722101427695</v>
      </c>
      <c r="CY392" s="44">
        <v>3.5803998476114849</v>
      </c>
      <c r="CZ392" s="44">
        <v>0.91997386116059132</v>
      </c>
      <c r="DA392" s="44">
        <v>0.25662976924037367</v>
      </c>
      <c r="DB392" s="44">
        <v>-0.56848861911100168</v>
      </c>
      <c r="DC392" s="44">
        <v>8.9520889559951258E-2</v>
      </c>
      <c r="DD392" s="45">
        <v>692</v>
      </c>
      <c r="DE392" s="45">
        <v>692</v>
      </c>
      <c r="DF392" s="44">
        <v>0</v>
      </c>
      <c r="DG392" s="44">
        <v>0</v>
      </c>
      <c r="DH392" s="45">
        <v>4443</v>
      </c>
      <c r="DI392" s="45">
        <v>4443</v>
      </c>
      <c r="DJ392" s="44">
        <v>0</v>
      </c>
      <c r="DK392" s="44">
        <v>0</v>
      </c>
    </row>
    <row r="393" spans="1:115" x14ac:dyDescent="0.2">
      <c r="A393" s="42" t="s">
        <v>493</v>
      </c>
      <c r="B393" s="42" t="s">
        <v>162</v>
      </c>
      <c r="C393" s="42" t="s">
        <v>175</v>
      </c>
      <c r="D393" s="43">
        <v>109.87743235783014</v>
      </c>
      <c r="E393" s="43">
        <v>94.442218533569914</v>
      </c>
      <c r="F393" s="43">
        <v>113.42470553078866</v>
      </c>
      <c r="G393" s="43">
        <v>120.71785664865402</v>
      </c>
      <c r="H393" s="43">
        <v>74.102642766358414</v>
      </c>
      <c r="I393" s="43">
        <v>147.23779023218574</v>
      </c>
      <c r="J393" s="43">
        <v>89.364651520636812</v>
      </c>
      <c r="K393" s="43">
        <v>143.11730048205678</v>
      </c>
      <c r="L393" s="43">
        <v>123.50763916336172</v>
      </c>
      <c r="M393" s="43">
        <v>103.14032850377406</v>
      </c>
      <c r="N393" s="43">
        <v>153.43545226540081</v>
      </c>
      <c r="O393" s="43">
        <v>131.32825818724723</v>
      </c>
      <c r="P393" s="43">
        <v>120.77530277479831</v>
      </c>
      <c r="Q393" s="43">
        <v>214.43856378849716</v>
      </c>
      <c r="R393" s="43">
        <v>86.08913713947986</v>
      </c>
      <c r="S393" s="43">
        <v>116.17554925849754</v>
      </c>
      <c r="T393" s="43">
        <v>170.41366106238181</v>
      </c>
      <c r="U393" s="43">
        <v>141.07501248543065</v>
      </c>
      <c r="V393" s="43">
        <v>208.83903940950063</v>
      </c>
      <c r="W393" s="43">
        <v>188.87080056160656</v>
      </c>
      <c r="X393" s="43">
        <v>148.75038699670847</v>
      </c>
      <c r="Y393" s="43">
        <v>287.18885408025466</v>
      </c>
      <c r="Z393" s="43">
        <v>100.16466082557551</v>
      </c>
      <c r="AA393" s="43">
        <v>167.38807107185482</v>
      </c>
      <c r="AB393" s="44">
        <v>-3.216570586031009</v>
      </c>
      <c r="AC393" s="44">
        <v>-7.3450134770889459</v>
      </c>
      <c r="AD393" s="44">
        <v>3.2187385032586002</v>
      </c>
      <c r="AE393" s="44">
        <v>0.5425628113973513</v>
      </c>
      <c r="AF393" s="44">
        <v>-11.047979797979801</v>
      </c>
      <c r="AG393" s="44">
        <v>11.861313868613133</v>
      </c>
      <c r="AH393" s="44">
        <v>-17.802064359253212</v>
      </c>
      <c r="AI393" s="44">
        <v>9.990009990010762E-2</v>
      </c>
      <c r="AJ393" s="44">
        <v>9.1464001167547604</v>
      </c>
      <c r="AK393" s="44">
        <v>7.2175442534373691</v>
      </c>
      <c r="AL393" s="44">
        <v>20.823811028875362</v>
      </c>
      <c r="AM393" s="44">
        <v>7.8535098010266147</v>
      </c>
      <c r="AN393" s="44">
        <v>15.895232410267223</v>
      </c>
      <c r="AO393" s="44">
        <v>11.495168612321116</v>
      </c>
      <c r="AP393" s="44">
        <v>5.1083651526809604</v>
      </c>
      <c r="AQ393" s="44">
        <v>-0.73184744694633208</v>
      </c>
      <c r="AR393" s="44">
        <v>8.4251449742511078</v>
      </c>
      <c r="AS393" s="44">
        <v>6.1805592391299013</v>
      </c>
      <c r="AT393" s="44">
        <v>19.676515887802282</v>
      </c>
      <c r="AU393" s="44">
        <v>6.9055699812814453</v>
      </c>
      <c r="AV393" s="44">
        <v>13.505122237317945</v>
      </c>
      <c r="AW393" s="44">
        <v>13.232358323585359</v>
      </c>
      <c r="AX393" s="44">
        <v>6.1833722325426388</v>
      </c>
      <c r="AY393" s="44">
        <v>3.4636881764516625</v>
      </c>
      <c r="AZ393" s="44">
        <v>-3.7213381200168483</v>
      </c>
      <c r="BA393" s="44">
        <v>-6.7075246850527677</v>
      </c>
      <c r="BB393" s="44">
        <v>2.4177677820161669</v>
      </c>
      <c r="BC393" s="44">
        <v>-0.29265618645116787</v>
      </c>
      <c r="BD393" s="44">
        <v>-11.669829222011385</v>
      </c>
      <c r="BE393" s="44">
        <v>15.049864007252944</v>
      </c>
      <c r="BF393" s="44">
        <v>-18.587295057631547</v>
      </c>
      <c r="BG393" s="44">
        <v>-0.17399950285856836</v>
      </c>
      <c r="BH393" s="44">
        <v>11.484337240601539</v>
      </c>
      <c r="BI393" s="44">
        <v>12.125770219264842</v>
      </c>
      <c r="BJ393" s="44">
        <v>20.102952557133413</v>
      </c>
      <c r="BK393" s="44">
        <v>9.0454817409830071</v>
      </c>
      <c r="BL393" s="44">
        <v>20.657654820268046</v>
      </c>
      <c r="BM393" s="44">
        <v>14.244181150961488</v>
      </c>
      <c r="BN393" s="44">
        <v>7.3518843069621198</v>
      </c>
      <c r="BO393" s="44">
        <v>3.2617660391501158</v>
      </c>
      <c r="BP393" s="44">
        <v>10.833973120981465</v>
      </c>
      <c r="BQ393" s="44">
        <v>11.273053601798999</v>
      </c>
      <c r="BR393" s="44">
        <v>18.90911394518584</v>
      </c>
      <c r="BS393" s="44">
        <v>8.1931971750244248</v>
      </c>
      <c r="BT393" s="44">
        <v>18.279726158160337</v>
      </c>
      <c r="BU393" s="44">
        <v>16.084840446873837</v>
      </c>
      <c r="BV393" s="44">
        <v>8.5088861111269232</v>
      </c>
      <c r="BW393" s="44">
        <v>7.6145324465190845</v>
      </c>
      <c r="BX393" s="44">
        <v>-3.1168962204219781</v>
      </c>
      <c r="BY393" s="44">
        <v>-0.68494977106706012</v>
      </c>
      <c r="BZ393" s="44">
        <v>0.22699050917502273</v>
      </c>
      <c r="CA393" s="44">
        <v>0.24258637725290927</v>
      </c>
      <c r="CB393" s="44">
        <v>-1.109872314229037</v>
      </c>
      <c r="CC393" s="44">
        <v>0.41223828814221342</v>
      </c>
      <c r="CD393" s="44">
        <v>-2.216573564715818</v>
      </c>
      <c r="CE393" s="44">
        <v>1.2684255019761838E-2</v>
      </c>
      <c r="CF393" s="44">
        <v>9.13699419330392</v>
      </c>
      <c r="CG393" s="44">
        <v>1.2311544389000353</v>
      </c>
      <c r="CH393" s="44">
        <v>1.766340540974719</v>
      </c>
      <c r="CI393" s="44">
        <v>3.9019883461363167</v>
      </c>
      <c r="CJ393" s="44">
        <v>1.7851703008520943</v>
      </c>
      <c r="CK393" s="44">
        <v>0.31117956262754037</v>
      </c>
      <c r="CL393" s="44">
        <v>0.18868467514104625</v>
      </c>
      <c r="CM393" s="44">
        <v>-4.7523671327889538E-2</v>
      </c>
      <c r="CN393" s="44">
        <v>-3.4571005275203675</v>
      </c>
      <c r="CO393" s="44">
        <v>-0.61926921062662033</v>
      </c>
      <c r="CP393" s="44">
        <v>0.17044264825159053</v>
      </c>
      <c r="CQ393" s="44">
        <v>-0.13072583464120652</v>
      </c>
      <c r="CR393" s="44">
        <v>-1.1658690751082821</v>
      </c>
      <c r="CS393" s="44">
        <v>0.52448310695928135</v>
      </c>
      <c r="CT393" s="44">
        <v>-2.2140454048327767</v>
      </c>
      <c r="CU393" s="44">
        <v>-2.2116757522379408E-2</v>
      </c>
      <c r="CV393" s="44">
        <v>11.477705534965835</v>
      </c>
      <c r="CW393" s="44">
        <v>1.9386233304095115</v>
      </c>
      <c r="CX393" s="44">
        <v>1.7334765923892832</v>
      </c>
      <c r="CY393" s="44">
        <v>4.5011711885356736</v>
      </c>
      <c r="CZ393" s="44">
        <v>2.2661571640630358</v>
      </c>
      <c r="DA393" s="44">
        <v>0.50827001651672787</v>
      </c>
      <c r="DB393" s="44">
        <v>0.32125893587372922</v>
      </c>
      <c r="DC393" s="44">
        <v>0.20874830717788967</v>
      </c>
      <c r="DD393" s="45">
        <v>646</v>
      </c>
      <c r="DE393" s="45">
        <v>1338</v>
      </c>
      <c r="DF393" s="44">
        <v>0</v>
      </c>
      <c r="DG393" s="44">
        <v>0</v>
      </c>
      <c r="DH393" s="45">
        <v>5023</v>
      </c>
      <c r="DI393" s="45">
        <v>9466</v>
      </c>
      <c r="DJ393" s="44">
        <v>0</v>
      </c>
      <c r="DK393" s="44">
        <v>0</v>
      </c>
    </row>
    <row r="394" spans="1:115" x14ac:dyDescent="0.2">
      <c r="A394" s="42" t="s">
        <v>493</v>
      </c>
      <c r="B394" s="42" t="s">
        <v>163</v>
      </c>
      <c r="C394" s="42" t="s">
        <v>175</v>
      </c>
      <c r="D394" s="43">
        <v>109.65906696667531</v>
      </c>
      <c r="E394" s="43">
        <v>94.03010703451433</v>
      </c>
      <c r="F394" s="43">
        <v>112.71586850117556</v>
      </c>
      <c r="G394" s="43">
        <v>120.60502627386558</v>
      </c>
      <c r="H394" s="43">
        <v>74.102642766358414</v>
      </c>
      <c r="I394" s="43">
        <v>140.51240992794237</v>
      </c>
      <c r="J394" s="43">
        <v>90.01595247241066</v>
      </c>
      <c r="K394" s="43">
        <v>143.47437957507589</v>
      </c>
      <c r="L394" s="43">
        <v>130.83387089436499</v>
      </c>
      <c r="M394" s="43">
        <v>105.75784179425887</v>
      </c>
      <c r="N394" s="43">
        <v>143.68323336591132</v>
      </c>
      <c r="O394" s="43">
        <v>144.9611702727984</v>
      </c>
      <c r="P394" s="43">
        <v>127.41494696597309</v>
      </c>
      <c r="Q394" s="43">
        <v>157.35089754199942</v>
      </c>
      <c r="R394" s="43">
        <v>101.72530626753841</v>
      </c>
      <c r="S394" s="43">
        <v>121.71290079883721</v>
      </c>
      <c r="T394" s="43">
        <v>181.43707298784534</v>
      </c>
      <c r="U394" s="43">
        <v>145.65746831032311</v>
      </c>
      <c r="V394" s="43">
        <v>197.20330248966408</v>
      </c>
      <c r="W394" s="43">
        <v>209.25276377900718</v>
      </c>
      <c r="X394" s="43">
        <v>156.92115952106548</v>
      </c>
      <c r="Y394" s="43">
        <v>213.06768893470252</v>
      </c>
      <c r="Z394" s="43">
        <v>118.72205957197217</v>
      </c>
      <c r="AA394" s="43">
        <v>176.65929822644534</v>
      </c>
      <c r="AB394" s="44">
        <v>-2.590506872402587</v>
      </c>
      <c r="AC394" s="44">
        <v>-6.5529010238908008</v>
      </c>
      <c r="AD394" s="44">
        <v>1.9005384861050523</v>
      </c>
      <c r="AE394" s="44">
        <v>0.89942472438420129</v>
      </c>
      <c r="AF394" s="44">
        <v>-10.368956743002544</v>
      </c>
      <c r="AG394" s="44">
        <v>12.068965517241391</v>
      </c>
      <c r="AH394" s="44">
        <v>-15.482191554116632</v>
      </c>
      <c r="AI394" s="44">
        <v>0.8534136546184623</v>
      </c>
      <c r="AJ394" s="44">
        <v>13.155032568503632</v>
      </c>
      <c r="AK394" s="44">
        <v>15.379997929691713</v>
      </c>
      <c r="AL394" s="44">
        <v>27.730122203817832</v>
      </c>
      <c r="AM394" s="44">
        <v>7.7760434095899722</v>
      </c>
      <c r="AN394" s="44">
        <v>29.131761024077218</v>
      </c>
      <c r="AO394" s="44">
        <v>21.701840796852203</v>
      </c>
      <c r="AP394" s="44">
        <v>8.9739154629288045</v>
      </c>
      <c r="AQ394" s="44">
        <v>11.248229672144339</v>
      </c>
      <c r="AR394" s="44">
        <v>12.554352060638042</v>
      </c>
      <c r="AS394" s="44">
        <v>15.15782494782718</v>
      </c>
      <c r="AT394" s="44">
        <v>27.347603007097774</v>
      </c>
      <c r="AU394" s="44">
        <v>7.1861336150059296</v>
      </c>
      <c r="AV394" s="44">
        <v>25.819912353442387</v>
      </c>
      <c r="AW394" s="44">
        <v>23.692840891698875</v>
      </c>
      <c r="AX394" s="44">
        <v>10.235758431074625</v>
      </c>
      <c r="AY394" s="44">
        <v>15.785695108133414</v>
      </c>
      <c r="AZ394" s="44">
        <v>-3.3478598612183386</v>
      </c>
      <c r="BA394" s="44">
        <v>-6.65606542480689</v>
      </c>
      <c r="BB394" s="44">
        <v>2.2449776969260204</v>
      </c>
      <c r="BC394" s="44">
        <v>0.10280710668897353</v>
      </c>
      <c r="BD394" s="44">
        <v>-11.237853823405143</v>
      </c>
      <c r="BE394" s="44">
        <v>14.092307692307692</v>
      </c>
      <c r="BF394" s="44">
        <v>-17.588667561157799</v>
      </c>
      <c r="BG394" s="44">
        <v>0.16625103906897643</v>
      </c>
      <c r="BH394" s="44">
        <v>12.043426930885758</v>
      </c>
      <c r="BI394" s="44">
        <v>13.210692540358849</v>
      </c>
      <c r="BJ394" s="44">
        <v>22.391940451110504</v>
      </c>
      <c r="BK394" s="44">
        <v>8.5988146091786177</v>
      </c>
      <c r="BL394" s="44">
        <v>23.383534379843329</v>
      </c>
      <c r="BM394" s="44">
        <v>15.740343692083879</v>
      </c>
      <c r="BN394" s="44">
        <v>7.9146015419328641</v>
      </c>
      <c r="BO394" s="44">
        <v>5.8042148349311873</v>
      </c>
      <c r="BP394" s="44">
        <v>11.411997265608175</v>
      </c>
      <c r="BQ394" s="44">
        <v>12.568937351230392</v>
      </c>
      <c r="BR394" s="44">
        <v>21.447030738086937</v>
      </c>
      <c r="BS394" s="44">
        <v>7.8384008980621589</v>
      </c>
      <c r="BT394" s="44">
        <v>20.70881802533777</v>
      </c>
      <c r="BU394" s="44">
        <v>17.640507568436313</v>
      </c>
      <c r="BV394" s="44">
        <v>9.1103907709263012</v>
      </c>
      <c r="BW394" s="44">
        <v>10.233717516122764</v>
      </c>
      <c r="BX394" s="44">
        <v>-2.5905068724025853</v>
      </c>
      <c r="BY394" s="44">
        <v>-0.61125051136180175</v>
      </c>
      <c r="BZ394" s="44">
        <v>0.13544755651578322</v>
      </c>
      <c r="CA394" s="44">
        <v>0.40192904718451655</v>
      </c>
      <c r="CB394" s="44">
        <v>-1.0378524307497239</v>
      </c>
      <c r="CC394" s="44">
        <v>0.40113314808118228</v>
      </c>
      <c r="CD394" s="44">
        <v>-1.988155960126154</v>
      </c>
      <c r="CE394" s="44">
        <v>0.10824227805365096</v>
      </c>
      <c r="CF394" s="44">
        <v>13.155032568503628</v>
      </c>
      <c r="CG394" s="44">
        <v>2.4382627232639051</v>
      </c>
      <c r="CH394" s="44">
        <v>2.0326469410498511</v>
      </c>
      <c r="CI394" s="44">
        <v>4.1658515692888258</v>
      </c>
      <c r="CJ394" s="44">
        <v>2.9937783385028518</v>
      </c>
      <c r="CK394" s="44">
        <v>0.38539654668063322</v>
      </c>
      <c r="CL394" s="44">
        <v>0.47227281443194502</v>
      </c>
      <c r="CM394" s="44">
        <v>0.66682363528563071</v>
      </c>
      <c r="CN394" s="44">
        <v>-3.347859861218339</v>
      </c>
      <c r="CO394" s="44">
        <v>-0.61614531075345436</v>
      </c>
      <c r="CP394" s="44">
        <v>0.15817518777038592</v>
      </c>
      <c r="CQ394" s="44">
        <v>4.5737749177095326E-2</v>
      </c>
      <c r="CR394" s="44">
        <v>-1.1187348304465481</v>
      </c>
      <c r="CS394" s="44">
        <v>0.4815606694967291</v>
      </c>
      <c r="CT394" s="44">
        <v>-2.3194821766589171</v>
      </c>
      <c r="CU394" s="44">
        <v>2.1028850196362137E-2</v>
      </c>
      <c r="CV394" s="44">
        <v>12.043426930885758</v>
      </c>
      <c r="CW394" s="44">
        <v>2.10224499607834</v>
      </c>
      <c r="CX394" s="44">
        <v>1.8302315350984202</v>
      </c>
      <c r="CY394" s="44">
        <v>4.3812248157783262</v>
      </c>
      <c r="CZ394" s="44">
        <v>2.4999684222531751</v>
      </c>
      <c r="DA394" s="44">
        <v>0.46626569535460649</v>
      </c>
      <c r="DB394" s="44">
        <v>0.40178454651484125</v>
      </c>
      <c r="DC394" s="44">
        <v>0.36170691980806263</v>
      </c>
      <c r="DD394" s="45">
        <v>790</v>
      </c>
      <c r="DE394" s="45">
        <v>2128</v>
      </c>
      <c r="DF394" s="44">
        <v>43.375680580762243</v>
      </c>
      <c r="DG394" s="44">
        <v>29.519172245891667</v>
      </c>
      <c r="DH394" s="45">
        <v>5086</v>
      </c>
      <c r="DI394" s="45">
        <v>14552</v>
      </c>
      <c r="DJ394" s="44">
        <v>53.655589123867074</v>
      </c>
      <c r="DK394" s="44">
        <v>43.993667128438553</v>
      </c>
    </row>
    <row r="395" spans="1:115" x14ac:dyDescent="0.2">
      <c r="A395" s="42">
        <v>2019</v>
      </c>
      <c r="B395" s="42" t="s">
        <v>160</v>
      </c>
      <c r="C395" s="42" t="s">
        <v>176</v>
      </c>
      <c r="D395" s="43">
        <v>100.42206807201477</v>
      </c>
      <c r="E395" s="43">
        <v>100.64471806795964</v>
      </c>
      <c r="F395" s="43">
        <v>99.470069499877084</v>
      </c>
      <c r="G395" s="43">
        <v>101.57210061137908</v>
      </c>
      <c r="H395" s="43">
        <v>99.692513084171878</v>
      </c>
      <c r="I395" s="43">
        <v>103.01436237559597</v>
      </c>
      <c r="J395" s="43">
        <v>96.279681424594528</v>
      </c>
      <c r="K395" s="43">
        <v>99.242477324925062</v>
      </c>
      <c r="L395" s="43">
        <v>92.302155583749965</v>
      </c>
      <c r="M395" s="43">
        <v>88.214414480076215</v>
      </c>
      <c r="N395" s="43">
        <v>101.11851935594784</v>
      </c>
      <c r="O395" s="43">
        <v>92.992779761033944</v>
      </c>
      <c r="P395" s="43">
        <v>96.553249969573812</v>
      </c>
      <c r="Q395" s="43">
        <v>111.24973469537993</v>
      </c>
      <c r="R395" s="43">
        <v>69.825000561446444</v>
      </c>
      <c r="S395" s="43">
        <v>96.608807813449033</v>
      </c>
      <c r="T395" s="43">
        <v>90.464468003762903</v>
      </c>
      <c r="U395" s="43">
        <v>86.623763387372605</v>
      </c>
      <c r="V395" s="43">
        <v>98.609301072744486</v>
      </c>
      <c r="W395" s="43">
        <v>90.811261260937869</v>
      </c>
      <c r="X395" s="43">
        <v>95.620370769160132</v>
      </c>
      <c r="Y395" s="43">
        <v>109.09057864328169</v>
      </c>
      <c r="Z395" s="43">
        <v>69.579104712308478</v>
      </c>
      <c r="AA395" s="43">
        <v>95.266603876713347</v>
      </c>
      <c r="AB395" s="44"/>
      <c r="AC395" s="44"/>
      <c r="AD395" s="44"/>
      <c r="AE395" s="44"/>
      <c r="AF395" s="44"/>
      <c r="AG395" s="44"/>
      <c r="AH395" s="44"/>
      <c r="AI395" s="44"/>
      <c r="AJ395" s="44"/>
      <c r="AK395" s="44"/>
      <c r="AL395" s="44"/>
      <c r="AM395" s="44"/>
      <c r="AN395" s="44"/>
      <c r="AO395" s="44"/>
      <c r="AP395" s="44"/>
      <c r="AQ395" s="44"/>
      <c r="AR395" s="44"/>
      <c r="AS395" s="44"/>
      <c r="AT395" s="44"/>
      <c r="AU395" s="44"/>
      <c r="AV395" s="44"/>
      <c r="AW395" s="44"/>
      <c r="AX395" s="44"/>
      <c r="AY395" s="44"/>
      <c r="AZ395" s="44"/>
      <c r="BA395" s="44"/>
      <c r="BB395" s="44"/>
      <c r="BC395" s="44"/>
      <c r="BD395" s="44"/>
      <c r="BE395" s="44"/>
      <c r="BF395" s="44"/>
      <c r="BG395" s="44"/>
      <c r="BH395" s="44"/>
      <c r="BI395" s="44"/>
      <c r="BJ395" s="44"/>
      <c r="BK395" s="44"/>
      <c r="BL395" s="44"/>
      <c r="BM395" s="44"/>
      <c r="BN395" s="44"/>
      <c r="BO395" s="44"/>
      <c r="BP395" s="44"/>
      <c r="BQ395" s="44"/>
      <c r="BR395" s="44"/>
      <c r="BS395" s="44"/>
      <c r="BT395" s="44"/>
      <c r="BU395" s="44"/>
      <c r="BV395" s="44"/>
      <c r="BW395" s="44"/>
      <c r="BX395" s="44"/>
      <c r="BY395" s="44"/>
      <c r="BZ395" s="44"/>
      <c r="CA395" s="44"/>
      <c r="CB395" s="44"/>
      <c r="CC395" s="44"/>
      <c r="CD395" s="44"/>
      <c r="CE395" s="44"/>
      <c r="CF395" s="44"/>
      <c r="CG395" s="44"/>
      <c r="CH395" s="44"/>
      <c r="CI395" s="44"/>
      <c r="CJ395" s="44"/>
      <c r="CK395" s="44"/>
      <c r="CL395" s="44"/>
      <c r="CM395" s="44"/>
      <c r="CN395" s="44"/>
      <c r="CO395" s="44"/>
      <c r="CP395" s="44"/>
      <c r="CQ395" s="44"/>
      <c r="CR395" s="44"/>
      <c r="CS395" s="44"/>
      <c r="CT395" s="44"/>
      <c r="CU395" s="44"/>
      <c r="CV395" s="44"/>
      <c r="CW395" s="44"/>
      <c r="CX395" s="44"/>
      <c r="CY395" s="44"/>
      <c r="CZ395" s="44"/>
      <c r="DA395" s="44"/>
      <c r="DB395" s="44"/>
      <c r="DC395" s="44"/>
      <c r="DD395" s="45">
        <v>1768</v>
      </c>
      <c r="DE395" s="45">
        <v>1768</v>
      </c>
      <c r="DF395" s="44"/>
      <c r="DG395" s="44"/>
      <c r="DH395" s="45">
        <v>6250</v>
      </c>
      <c r="DI395" s="45">
        <v>6250</v>
      </c>
      <c r="DJ395" s="44"/>
      <c r="DK395" s="44"/>
    </row>
    <row r="396" spans="1:115" x14ac:dyDescent="0.2">
      <c r="A396" s="42">
        <v>2019</v>
      </c>
      <c r="B396" s="42" t="s">
        <v>162</v>
      </c>
      <c r="C396" s="42" t="s">
        <v>176</v>
      </c>
      <c r="D396" s="43">
        <v>99.583592537676964</v>
      </c>
      <c r="E396" s="43">
        <v>101.15203720340327</v>
      </c>
      <c r="F396" s="43">
        <v>99.391990856828329</v>
      </c>
      <c r="G396" s="43">
        <v>100.43345558342583</v>
      </c>
      <c r="H396" s="43">
        <v>98.752299050554242</v>
      </c>
      <c r="I396" s="43">
        <v>102.59081841380268</v>
      </c>
      <c r="J396" s="43">
        <v>94.746010691290422</v>
      </c>
      <c r="K396" s="43">
        <v>98.862548172369486</v>
      </c>
      <c r="L396" s="43">
        <v>88.020386992333584</v>
      </c>
      <c r="M396" s="43">
        <v>92.927401781201539</v>
      </c>
      <c r="N396" s="43">
        <v>95.239737852357536</v>
      </c>
      <c r="O396" s="43">
        <v>88.013125705052659</v>
      </c>
      <c r="P396" s="43">
        <v>91.600234916145666</v>
      </c>
      <c r="Q396" s="43">
        <v>86.87373497808278</v>
      </c>
      <c r="R396" s="43">
        <v>58.453916574969597</v>
      </c>
      <c r="S396" s="43">
        <v>88.229587673550867</v>
      </c>
      <c r="T396" s="43">
        <v>86.696842752302373</v>
      </c>
      <c r="U396" s="43">
        <v>91.547742647069185</v>
      </c>
      <c r="V396" s="43">
        <v>93.213153214833781</v>
      </c>
      <c r="W396" s="43">
        <v>86.540030127003135</v>
      </c>
      <c r="X396" s="43">
        <v>90.920601075329216</v>
      </c>
      <c r="Y396" s="43">
        <v>86.025118214444305</v>
      </c>
      <c r="Z396" s="43">
        <v>58.211392532126439</v>
      </c>
      <c r="AA396" s="43">
        <v>87.135290701126493</v>
      </c>
      <c r="AB396" s="44"/>
      <c r="AC396" s="44"/>
      <c r="AD396" s="44"/>
      <c r="AE396" s="44"/>
      <c r="AF396" s="44"/>
      <c r="AG396" s="44"/>
      <c r="AH396" s="44"/>
      <c r="AI396" s="44"/>
      <c r="AJ396" s="44"/>
      <c r="AK396" s="44"/>
      <c r="AL396" s="44"/>
      <c r="AM396" s="44"/>
      <c r="AN396" s="44"/>
      <c r="AO396" s="44"/>
      <c r="AP396" s="44"/>
      <c r="AQ396" s="44"/>
      <c r="AR396" s="44"/>
      <c r="AS396" s="44"/>
      <c r="AT396" s="44"/>
      <c r="AU396" s="44"/>
      <c r="AV396" s="44"/>
      <c r="AW396" s="44"/>
      <c r="AX396" s="44"/>
      <c r="AY396" s="44"/>
      <c r="AZ396" s="44"/>
      <c r="BA396" s="44"/>
      <c r="BB396" s="44"/>
      <c r="BC396" s="44"/>
      <c r="BD396" s="44"/>
      <c r="BE396" s="44"/>
      <c r="BF396" s="44"/>
      <c r="BG396" s="44"/>
      <c r="BH396" s="44"/>
      <c r="BI396" s="44"/>
      <c r="BJ396" s="44"/>
      <c r="BK396" s="44"/>
      <c r="BL396" s="44"/>
      <c r="BM396" s="44"/>
      <c r="BN396" s="44"/>
      <c r="BO396" s="44"/>
      <c r="BP396" s="44"/>
      <c r="BQ396" s="44"/>
      <c r="BR396" s="44"/>
      <c r="BS396" s="44"/>
      <c r="BT396" s="44"/>
      <c r="BU396" s="44"/>
      <c r="BV396" s="44"/>
      <c r="BW396" s="44"/>
      <c r="BX396" s="44"/>
      <c r="BY396" s="44"/>
      <c r="BZ396" s="44"/>
      <c r="CA396" s="44"/>
      <c r="CB396" s="44"/>
      <c r="CC396" s="44"/>
      <c r="CD396" s="44"/>
      <c r="CE396" s="44"/>
      <c r="CF396" s="44"/>
      <c r="CG396" s="44"/>
      <c r="CH396" s="44"/>
      <c r="CI396" s="44"/>
      <c r="CJ396" s="44"/>
      <c r="CK396" s="44"/>
      <c r="CL396" s="44"/>
      <c r="CM396" s="44"/>
      <c r="CN396" s="44"/>
      <c r="CO396" s="44"/>
      <c r="CP396" s="44"/>
      <c r="CQ396" s="44"/>
      <c r="CR396" s="44"/>
      <c r="CS396" s="44"/>
      <c r="CT396" s="44"/>
      <c r="CU396" s="44"/>
      <c r="CV396" s="44"/>
      <c r="CW396" s="44"/>
      <c r="CX396" s="44"/>
      <c r="CY396" s="44"/>
      <c r="CZ396" s="44"/>
      <c r="DA396" s="44"/>
      <c r="DB396" s="44"/>
      <c r="DC396" s="44"/>
      <c r="DD396" s="45">
        <v>2065</v>
      </c>
      <c r="DE396" s="45">
        <v>3833</v>
      </c>
      <c r="DF396" s="44"/>
      <c r="DG396" s="44"/>
      <c r="DH396" s="45">
        <v>6263</v>
      </c>
      <c r="DI396" s="45">
        <v>12513</v>
      </c>
      <c r="DJ396" s="44"/>
      <c r="DK396" s="44"/>
    </row>
    <row r="397" spans="1:115" x14ac:dyDescent="0.2">
      <c r="A397" s="42">
        <v>2019</v>
      </c>
      <c r="B397" s="42" t="s">
        <v>163</v>
      </c>
      <c r="C397" s="42" t="s">
        <v>176</v>
      </c>
      <c r="D397" s="43">
        <v>98.655224020754801</v>
      </c>
      <c r="E397" s="43">
        <v>101.05691486550758</v>
      </c>
      <c r="F397" s="43">
        <v>98.524214634173447</v>
      </c>
      <c r="G397" s="43">
        <v>99.786568694258875</v>
      </c>
      <c r="H397" s="43">
        <v>97.964053146237376</v>
      </c>
      <c r="I397" s="43">
        <v>94.911966387579227</v>
      </c>
      <c r="J397" s="43">
        <v>92.570179383685257</v>
      </c>
      <c r="K397" s="43">
        <v>99.124138736424143</v>
      </c>
      <c r="L397" s="43">
        <v>96.996401043927506</v>
      </c>
      <c r="M397" s="43">
        <v>99.492501770329341</v>
      </c>
      <c r="N397" s="43">
        <v>94.253688054968293</v>
      </c>
      <c r="O397" s="43">
        <v>100.44618625693009</v>
      </c>
      <c r="P397" s="43">
        <v>94.95498043396006</v>
      </c>
      <c r="Q397" s="43">
        <v>78.129472440743214</v>
      </c>
      <c r="R397" s="43">
        <v>69.012953893092984</v>
      </c>
      <c r="S397" s="43">
        <v>100.68514163524083</v>
      </c>
      <c r="T397" s="43">
        <v>95.913934009126294</v>
      </c>
      <c r="U397" s="43">
        <v>98.525259844925785</v>
      </c>
      <c r="V397" s="43">
        <v>92.756084329498904</v>
      </c>
      <c r="W397" s="43">
        <v>99.173932987030184</v>
      </c>
      <c r="X397" s="43">
        <v>94.489933919745397</v>
      </c>
      <c r="Y397" s="43">
        <v>77.65770986635394</v>
      </c>
      <c r="Z397" s="43">
        <v>68.704774397478062</v>
      </c>
      <c r="AA397" s="43">
        <v>99.505255285586586</v>
      </c>
      <c r="AB397" s="44"/>
      <c r="AC397" s="44"/>
      <c r="AD397" s="44"/>
      <c r="AE397" s="44"/>
      <c r="AF397" s="44"/>
      <c r="AG397" s="44"/>
      <c r="AH397" s="44"/>
      <c r="AI397" s="44"/>
      <c r="AJ397" s="44"/>
      <c r="AK397" s="44"/>
      <c r="AL397" s="44"/>
      <c r="AM397" s="44"/>
      <c r="AN397" s="44"/>
      <c r="AO397" s="44"/>
      <c r="AP397" s="44"/>
      <c r="AQ397" s="44"/>
      <c r="AR397" s="44"/>
      <c r="AS397" s="44"/>
      <c r="AT397" s="44"/>
      <c r="AU397" s="44"/>
      <c r="AV397" s="44"/>
      <c r="AW397" s="44"/>
      <c r="AX397" s="44"/>
      <c r="AY397" s="44"/>
      <c r="AZ397" s="44"/>
      <c r="BA397" s="44"/>
      <c r="BB397" s="44"/>
      <c r="BC397" s="44"/>
      <c r="BD397" s="44"/>
      <c r="BE397" s="44"/>
      <c r="BF397" s="44"/>
      <c r="BG397" s="44"/>
      <c r="BH397" s="44"/>
      <c r="BI397" s="44"/>
      <c r="BJ397" s="44"/>
      <c r="BK397" s="44"/>
      <c r="BL397" s="44"/>
      <c r="BM397" s="44"/>
      <c r="BN397" s="44"/>
      <c r="BO397" s="44"/>
      <c r="BP397" s="44"/>
      <c r="BQ397" s="44"/>
      <c r="BR397" s="44"/>
      <c r="BS397" s="44"/>
      <c r="BT397" s="44"/>
      <c r="BU397" s="44"/>
      <c r="BV397" s="44"/>
      <c r="BW397" s="44"/>
      <c r="BX397" s="44"/>
      <c r="BY397" s="44"/>
      <c r="BZ397" s="44"/>
      <c r="CA397" s="44"/>
      <c r="CB397" s="44"/>
      <c r="CC397" s="44"/>
      <c r="CD397" s="44"/>
      <c r="CE397" s="44"/>
      <c r="CF397" s="44"/>
      <c r="CG397" s="44"/>
      <c r="CH397" s="44"/>
      <c r="CI397" s="44"/>
      <c r="CJ397" s="44"/>
      <c r="CK397" s="44"/>
      <c r="CL397" s="44"/>
      <c r="CM397" s="44"/>
      <c r="CN397" s="44"/>
      <c r="CO397" s="44"/>
      <c r="CP397" s="44"/>
      <c r="CQ397" s="44"/>
      <c r="CR397" s="44"/>
      <c r="CS397" s="44"/>
      <c r="CT397" s="44"/>
      <c r="CU397" s="44"/>
      <c r="CV397" s="44"/>
      <c r="CW397" s="44"/>
      <c r="CX397" s="44"/>
      <c r="CY397" s="44"/>
      <c r="CZ397" s="44"/>
      <c r="DA397" s="44"/>
      <c r="DB397" s="44"/>
      <c r="DC397" s="44"/>
      <c r="DD397" s="45">
        <v>2495</v>
      </c>
      <c r="DE397" s="45">
        <v>6328</v>
      </c>
      <c r="DF397" s="44"/>
      <c r="DG397" s="44"/>
      <c r="DH397" s="45">
        <v>6484</v>
      </c>
      <c r="DI397" s="45">
        <v>18997</v>
      </c>
      <c r="DJ397" s="44"/>
      <c r="DK397" s="44"/>
    </row>
    <row r="398" spans="1:115" x14ac:dyDescent="0.2">
      <c r="A398" s="42">
        <v>2019</v>
      </c>
      <c r="B398" s="42" t="s">
        <v>164</v>
      </c>
      <c r="C398" s="42" t="s">
        <v>176</v>
      </c>
      <c r="D398" s="43">
        <v>98.105869315988429</v>
      </c>
      <c r="E398" s="43">
        <v>101.70163293346721</v>
      </c>
      <c r="F398" s="43">
        <v>98.710924432697809</v>
      </c>
      <c r="G398" s="43">
        <v>98.930257992036758</v>
      </c>
      <c r="H398" s="43">
        <v>96.160319275097805</v>
      </c>
      <c r="I398" s="43">
        <v>94.470633579493708</v>
      </c>
      <c r="J398" s="43">
        <v>93.598319452114083</v>
      </c>
      <c r="K398" s="43">
        <v>98.557359180972398</v>
      </c>
      <c r="L398" s="43">
        <v>91.130741869048379</v>
      </c>
      <c r="M398" s="43">
        <v>95.30611258012209</v>
      </c>
      <c r="N398" s="43">
        <v>97.935247753712346</v>
      </c>
      <c r="O398" s="43">
        <v>92.394396941315065</v>
      </c>
      <c r="P398" s="43">
        <v>87.432116725732939</v>
      </c>
      <c r="Q398" s="43">
        <v>74.687985762351914</v>
      </c>
      <c r="R398" s="43">
        <v>67.567507094100478</v>
      </c>
      <c r="S398" s="43">
        <v>95.854525224681097</v>
      </c>
      <c r="T398" s="43">
        <v>90.503499444852352</v>
      </c>
      <c r="U398" s="43">
        <v>94.543065298622906</v>
      </c>
      <c r="V398" s="43">
        <v>96.684247248107596</v>
      </c>
      <c r="W398" s="43">
        <v>91.766606418556165</v>
      </c>
      <c r="X398" s="43">
        <v>87.26561292545189</v>
      </c>
      <c r="Y398" s="43">
        <v>74.476793296203653</v>
      </c>
      <c r="Z398" s="43">
        <v>67.315136210687484</v>
      </c>
      <c r="AA398" s="43">
        <v>95.057124582062968</v>
      </c>
      <c r="AB398" s="44"/>
      <c r="AC398" s="44"/>
      <c r="AD398" s="44"/>
      <c r="AE398" s="44"/>
      <c r="AF398" s="44"/>
      <c r="AG398" s="44"/>
      <c r="AH398" s="44"/>
      <c r="AI398" s="44"/>
      <c r="AJ398" s="44"/>
      <c r="AK398" s="44"/>
      <c r="AL398" s="44"/>
      <c r="AM398" s="44"/>
      <c r="AN398" s="44"/>
      <c r="AO398" s="44"/>
      <c r="AP398" s="44"/>
      <c r="AQ398" s="44"/>
      <c r="AR398" s="44"/>
      <c r="AS398" s="44"/>
      <c r="AT398" s="44"/>
      <c r="AU398" s="44"/>
      <c r="AV398" s="44"/>
      <c r="AW398" s="44"/>
      <c r="AX398" s="44"/>
      <c r="AY398" s="44"/>
      <c r="AZ398" s="44"/>
      <c r="BA398" s="44"/>
      <c r="BB398" s="44"/>
      <c r="BC398" s="44"/>
      <c r="BD398" s="44"/>
      <c r="BE398" s="44"/>
      <c r="BF398" s="44"/>
      <c r="BG398" s="44"/>
      <c r="BH398" s="44"/>
      <c r="BI398" s="44"/>
      <c r="BJ398" s="44"/>
      <c r="BK398" s="44"/>
      <c r="BL398" s="44"/>
      <c r="BM398" s="44"/>
      <c r="BN398" s="44"/>
      <c r="BO398" s="44"/>
      <c r="BP398" s="44"/>
      <c r="BQ398" s="44"/>
      <c r="BR398" s="44"/>
      <c r="BS398" s="44"/>
      <c r="BT398" s="44"/>
      <c r="BU398" s="44"/>
      <c r="BV398" s="44"/>
      <c r="BW398" s="44"/>
      <c r="BX398" s="44"/>
      <c r="BY398" s="44"/>
      <c r="BZ398" s="44"/>
      <c r="CA398" s="44"/>
      <c r="CB398" s="44"/>
      <c r="CC398" s="44"/>
      <c r="CD398" s="44"/>
      <c r="CE398" s="44"/>
      <c r="CF398" s="44"/>
      <c r="CG398" s="44"/>
      <c r="CH398" s="44"/>
      <c r="CI398" s="44"/>
      <c r="CJ398" s="44"/>
      <c r="CK398" s="44"/>
      <c r="CL398" s="44"/>
      <c r="CM398" s="44"/>
      <c r="CN398" s="44"/>
      <c r="CO398" s="44"/>
      <c r="CP398" s="44"/>
      <c r="CQ398" s="44"/>
      <c r="CR398" s="44"/>
      <c r="CS398" s="44"/>
      <c r="CT398" s="44"/>
      <c r="CU398" s="44"/>
      <c r="CV398" s="44"/>
      <c r="CW398" s="44"/>
      <c r="CX398" s="44"/>
      <c r="CY398" s="44"/>
      <c r="CZ398" s="44"/>
      <c r="DA398" s="44"/>
      <c r="DB398" s="44"/>
      <c r="DC398" s="44"/>
      <c r="DD398" s="45">
        <v>2233</v>
      </c>
      <c r="DE398" s="45">
        <v>8561</v>
      </c>
      <c r="DF398" s="44"/>
      <c r="DG398" s="44"/>
      <c r="DH398" s="45">
        <v>5907</v>
      </c>
      <c r="DI398" s="45">
        <v>24904</v>
      </c>
      <c r="DJ398" s="44"/>
      <c r="DK398" s="44"/>
    </row>
    <row r="399" spans="1:115" x14ac:dyDescent="0.2">
      <c r="A399" s="42">
        <v>2019</v>
      </c>
      <c r="B399" s="42" t="s">
        <v>165</v>
      </c>
      <c r="C399" s="42" t="s">
        <v>176</v>
      </c>
      <c r="D399" s="43">
        <v>98.396197410466158</v>
      </c>
      <c r="E399" s="43">
        <v>101.59594144691644</v>
      </c>
      <c r="F399" s="43">
        <v>100.56062445936892</v>
      </c>
      <c r="G399" s="43">
        <v>98.692911003923427</v>
      </c>
      <c r="H399" s="43">
        <v>96.119131651268646</v>
      </c>
      <c r="I399" s="43">
        <v>99.858112772869887</v>
      </c>
      <c r="J399" s="43">
        <v>93.646139920413091</v>
      </c>
      <c r="K399" s="43">
        <v>99.86842617462726</v>
      </c>
      <c r="L399" s="43">
        <v>97.838029410827588</v>
      </c>
      <c r="M399" s="43">
        <v>103.24854814509688</v>
      </c>
      <c r="N399" s="43">
        <v>104.65614242107935</v>
      </c>
      <c r="O399" s="43">
        <v>97.632713436205194</v>
      </c>
      <c r="P399" s="43">
        <v>93.855305102279303</v>
      </c>
      <c r="Q399" s="43">
        <v>89.307672191544015</v>
      </c>
      <c r="R399" s="43">
        <v>84.342147952345286</v>
      </c>
      <c r="S399" s="43">
        <v>99.656710773870685</v>
      </c>
      <c r="T399" s="43">
        <v>97.548078813569887</v>
      </c>
      <c r="U399" s="43">
        <v>102.75927032663277</v>
      </c>
      <c r="V399" s="43">
        <v>103.96628929969008</v>
      </c>
      <c r="W399" s="43">
        <v>97.38663154205679</v>
      </c>
      <c r="X399" s="43">
        <v>93.870566182713375</v>
      </c>
      <c r="Y399" s="43">
        <v>89.140709078202789</v>
      </c>
      <c r="Z399" s="43">
        <v>84.25566702753737</v>
      </c>
      <c r="AA399" s="43">
        <v>99.170984909957212</v>
      </c>
      <c r="AB399" s="44"/>
      <c r="AC399" s="44"/>
      <c r="AD399" s="44"/>
      <c r="AE399" s="44"/>
      <c r="AF399" s="44"/>
      <c r="AG399" s="44"/>
      <c r="AH399" s="44"/>
      <c r="AI399" s="44"/>
      <c r="AJ399" s="44"/>
      <c r="AK399" s="44"/>
      <c r="AL399" s="44"/>
      <c r="AM399" s="44"/>
      <c r="AN399" s="44"/>
      <c r="AO399" s="44"/>
      <c r="AP399" s="44"/>
      <c r="AQ399" s="44"/>
      <c r="AR399" s="44"/>
      <c r="AS399" s="44"/>
      <c r="AT399" s="44"/>
      <c r="AU399" s="44"/>
      <c r="AV399" s="44"/>
      <c r="AW399" s="44"/>
      <c r="AX399" s="44"/>
      <c r="AY399" s="44"/>
      <c r="AZ399" s="44"/>
      <c r="BA399" s="44"/>
      <c r="BB399" s="44"/>
      <c r="BC399" s="44"/>
      <c r="BD399" s="44"/>
      <c r="BE399" s="44"/>
      <c r="BF399" s="44"/>
      <c r="BG399" s="44"/>
      <c r="BH399" s="44"/>
      <c r="BI399" s="44"/>
      <c r="BJ399" s="44"/>
      <c r="BK399" s="44"/>
      <c r="BL399" s="44"/>
      <c r="BM399" s="44"/>
      <c r="BN399" s="44"/>
      <c r="BO399" s="44"/>
      <c r="BP399" s="44"/>
      <c r="BQ399" s="44"/>
      <c r="BR399" s="44"/>
      <c r="BS399" s="44"/>
      <c r="BT399" s="44"/>
      <c r="BU399" s="44"/>
      <c r="BV399" s="44"/>
      <c r="BW399" s="44"/>
      <c r="BX399" s="44"/>
      <c r="BY399" s="44"/>
      <c r="BZ399" s="44"/>
      <c r="CA399" s="44"/>
      <c r="CB399" s="44"/>
      <c r="CC399" s="44"/>
      <c r="CD399" s="44"/>
      <c r="CE399" s="44"/>
      <c r="CF399" s="44"/>
      <c r="CG399" s="44"/>
      <c r="CH399" s="44"/>
      <c r="CI399" s="44"/>
      <c r="CJ399" s="44"/>
      <c r="CK399" s="44"/>
      <c r="CL399" s="44"/>
      <c r="CM399" s="44"/>
      <c r="CN399" s="44"/>
      <c r="CO399" s="44"/>
      <c r="CP399" s="44"/>
      <c r="CQ399" s="44"/>
      <c r="CR399" s="44"/>
      <c r="CS399" s="44"/>
      <c r="CT399" s="44"/>
      <c r="CU399" s="44"/>
      <c r="CV399" s="44"/>
      <c r="CW399" s="44"/>
      <c r="CX399" s="44"/>
      <c r="CY399" s="44"/>
      <c r="CZ399" s="44"/>
      <c r="DA399" s="44"/>
      <c r="DB399" s="44"/>
      <c r="DC399" s="44"/>
      <c r="DD399" s="45">
        <v>2556</v>
      </c>
      <c r="DE399" s="45">
        <v>11117</v>
      </c>
      <c r="DF399" s="44"/>
      <c r="DG399" s="44"/>
      <c r="DH399" s="45">
        <v>6499</v>
      </c>
      <c r="DI399" s="45">
        <v>31403</v>
      </c>
      <c r="DJ399" s="44"/>
      <c r="DK399" s="44"/>
    </row>
    <row r="400" spans="1:115" x14ac:dyDescent="0.2">
      <c r="A400" s="42">
        <v>2019</v>
      </c>
      <c r="B400" s="42" t="s">
        <v>166</v>
      </c>
      <c r="C400" s="42" t="s">
        <v>176</v>
      </c>
      <c r="D400" s="43">
        <v>98.556148176889366</v>
      </c>
      <c r="E400" s="43">
        <v>101.45854251440045</v>
      </c>
      <c r="F400" s="43">
        <v>99.444609072851748</v>
      </c>
      <c r="G400" s="43">
        <v>98.784436966661488</v>
      </c>
      <c r="H400" s="43">
        <v>97.197111185280377</v>
      </c>
      <c r="I400" s="43">
        <v>99.762391837478376</v>
      </c>
      <c r="J400" s="43">
        <v>94.746010691290422</v>
      </c>
      <c r="K400" s="43">
        <v>99.525867102650935</v>
      </c>
      <c r="L400" s="43">
        <v>97.469086937782095</v>
      </c>
      <c r="M400" s="43">
        <v>98.085556933631452</v>
      </c>
      <c r="N400" s="43">
        <v>94.184800012926601</v>
      </c>
      <c r="O400" s="43">
        <v>99.239830217989535</v>
      </c>
      <c r="P400" s="43">
        <v>91.500034867454957</v>
      </c>
      <c r="Q400" s="43">
        <v>87.842542095185109</v>
      </c>
      <c r="R400" s="43">
        <v>96.581831552789993</v>
      </c>
      <c r="S400" s="43">
        <v>99.235980387077788</v>
      </c>
      <c r="T400" s="43">
        <v>97.607815428139034</v>
      </c>
      <c r="U400" s="43">
        <v>97.973912504247764</v>
      </c>
      <c r="V400" s="43">
        <v>94.077565251440035</v>
      </c>
      <c r="W400" s="43">
        <v>99.544910137983649</v>
      </c>
      <c r="X400" s="43">
        <v>91.571660472080069</v>
      </c>
      <c r="Y400" s="43">
        <v>87.646982620176757</v>
      </c>
      <c r="Z400" s="43">
        <v>96.564507014582645</v>
      </c>
      <c r="AA400" s="43">
        <v>99.096538917117186</v>
      </c>
      <c r="AB400" s="44"/>
      <c r="AC400" s="44"/>
      <c r="AD400" s="44"/>
      <c r="AE400" s="44"/>
      <c r="AF400" s="44"/>
      <c r="AG400" s="44"/>
      <c r="AH400" s="44"/>
      <c r="AI400" s="44"/>
      <c r="AJ400" s="44"/>
      <c r="AK400" s="44"/>
      <c r="AL400" s="44"/>
      <c r="AM400" s="44"/>
      <c r="AN400" s="44"/>
      <c r="AO400" s="44"/>
      <c r="AP400" s="44"/>
      <c r="AQ400" s="44"/>
      <c r="AR400" s="44"/>
      <c r="AS400" s="44"/>
      <c r="AT400" s="44"/>
      <c r="AU400" s="44"/>
      <c r="AV400" s="44"/>
      <c r="AW400" s="44"/>
      <c r="AX400" s="44"/>
      <c r="AY400" s="44"/>
      <c r="AZ400" s="44"/>
      <c r="BA400" s="44"/>
      <c r="BB400" s="44"/>
      <c r="BC400" s="44"/>
      <c r="BD400" s="44"/>
      <c r="BE400" s="44"/>
      <c r="BF400" s="44"/>
      <c r="BG400" s="44"/>
      <c r="BH400" s="44"/>
      <c r="BI400" s="44"/>
      <c r="BJ400" s="44"/>
      <c r="BK400" s="44"/>
      <c r="BL400" s="44"/>
      <c r="BM400" s="44"/>
      <c r="BN400" s="44"/>
      <c r="BO400" s="44"/>
      <c r="BP400" s="44"/>
      <c r="BQ400" s="44"/>
      <c r="BR400" s="44"/>
      <c r="BS400" s="44"/>
      <c r="BT400" s="44"/>
      <c r="BU400" s="44"/>
      <c r="BV400" s="44"/>
      <c r="BW400" s="44"/>
      <c r="BX400" s="44"/>
      <c r="BY400" s="44"/>
      <c r="BZ400" s="44"/>
      <c r="CA400" s="44"/>
      <c r="CB400" s="44"/>
      <c r="CC400" s="44"/>
      <c r="CD400" s="44"/>
      <c r="CE400" s="44"/>
      <c r="CF400" s="44"/>
      <c r="CG400" s="44"/>
      <c r="CH400" s="44"/>
      <c r="CI400" s="44"/>
      <c r="CJ400" s="44"/>
      <c r="CK400" s="44"/>
      <c r="CL400" s="44"/>
      <c r="CM400" s="44"/>
      <c r="CN400" s="44"/>
      <c r="CO400" s="44"/>
      <c r="CP400" s="44"/>
      <c r="CQ400" s="44"/>
      <c r="CR400" s="44"/>
      <c r="CS400" s="44"/>
      <c r="CT400" s="44"/>
      <c r="CU400" s="44"/>
      <c r="CV400" s="44"/>
      <c r="CW400" s="44"/>
      <c r="CX400" s="44"/>
      <c r="CY400" s="44"/>
      <c r="CZ400" s="44"/>
      <c r="DA400" s="44"/>
      <c r="DB400" s="44"/>
      <c r="DC400" s="44"/>
      <c r="DD400" s="45">
        <v>2422</v>
      </c>
      <c r="DE400" s="45">
        <v>13539</v>
      </c>
      <c r="DF400" s="44"/>
      <c r="DG400" s="44"/>
      <c r="DH400" s="45">
        <v>5441</v>
      </c>
      <c r="DI400" s="45">
        <v>36844</v>
      </c>
      <c r="DJ400" s="44"/>
      <c r="DK400" s="44"/>
    </row>
    <row r="401" spans="1:115" x14ac:dyDescent="0.2">
      <c r="A401" s="42">
        <v>2019</v>
      </c>
      <c r="B401" s="42" t="s">
        <v>167</v>
      </c>
      <c r="C401" s="42" t="s">
        <v>176</v>
      </c>
      <c r="D401" s="43">
        <v>98.315654813052006</v>
      </c>
      <c r="E401" s="43">
        <v>99.978861702689841</v>
      </c>
      <c r="F401" s="43">
        <v>99.703456748036999</v>
      </c>
      <c r="G401" s="43">
        <v>98.492794915910963</v>
      </c>
      <c r="H401" s="43">
        <v>97.925706048189497</v>
      </c>
      <c r="I401" s="43">
        <v>98.626446932039684</v>
      </c>
      <c r="J401" s="43">
        <v>94.045782405483422</v>
      </c>
      <c r="K401" s="43">
        <v>99.700260812020687</v>
      </c>
      <c r="L401" s="43">
        <v>100.46425927240381</v>
      </c>
      <c r="M401" s="43">
        <v>105.22194489798018</v>
      </c>
      <c r="N401" s="43">
        <v>107.7333893630564</v>
      </c>
      <c r="O401" s="43">
        <v>99.424566892020579</v>
      </c>
      <c r="P401" s="43">
        <v>99.105976849328343</v>
      </c>
      <c r="Q401" s="43">
        <v>90.359256486047826</v>
      </c>
      <c r="R401" s="43">
        <v>89.466035113847781</v>
      </c>
      <c r="S401" s="43">
        <v>106.03014900795407</v>
      </c>
      <c r="T401" s="43">
        <v>100.87714893016806</v>
      </c>
      <c r="U401" s="43">
        <v>105.46161437637996</v>
      </c>
      <c r="V401" s="43">
        <v>108.14133158717469</v>
      </c>
      <c r="W401" s="43">
        <v>100.05525300642128</v>
      </c>
      <c r="X401" s="43">
        <v>99.233626261062795</v>
      </c>
      <c r="Y401" s="43">
        <v>90.189970578462322</v>
      </c>
      <c r="Z401" s="43">
        <v>89.25658481720032</v>
      </c>
      <c r="AA401" s="43">
        <v>106.03761496120627</v>
      </c>
      <c r="AB401" s="44"/>
      <c r="AC401" s="44"/>
      <c r="AD401" s="44"/>
      <c r="AE401" s="44"/>
      <c r="AF401" s="44"/>
      <c r="AG401" s="44"/>
      <c r="AH401" s="44"/>
      <c r="AI401" s="44"/>
      <c r="AJ401" s="44"/>
      <c r="AK401" s="44"/>
      <c r="AL401" s="44"/>
      <c r="AM401" s="44"/>
      <c r="AN401" s="44"/>
      <c r="AO401" s="44"/>
      <c r="AP401" s="44"/>
      <c r="AQ401" s="44"/>
      <c r="AR401" s="44"/>
      <c r="AS401" s="44"/>
      <c r="AT401" s="44"/>
      <c r="AU401" s="44"/>
      <c r="AV401" s="44"/>
      <c r="AW401" s="44"/>
      <c r="AX401" s="44"/>
      <c r="AY401" s="44"/>
      <c r="AZ401" s="44"/>
      <c r="BA401" s="44"/>
      <c r="BB401" s="44"/>
      <c r="BC401" s="44"/>
      <c r="BD401" s="44"/>
      <c r="BE401" s="44"/>
      <c r="BF401" s="44"/>
      <c r="BG401" s="44"/>
      <c r="BH401" s="44"/>
      <c r="BI401" s="44"/>
      <c r="BJ401" s="44"/>
      <c r="BK401" s="44"/>
      <c r="BL401" s="44"/>
      <c r="BM401" s="44"/>
      <c r="BN401" s="44"/>
      <c r="BO401" s="44"/>
      <c r="BP401" s="44"/>
      <c r="BQ401" s="44"/>
      <c r="BR401" s="44"/>
      <c r="BS401" s="44"/>
      <c r="BT401" s="44"/>
      <c r="BU401" s="44"/>
      <c r="BV401" s="44"/>
      <c r="BW401" s="44"/>
      <c r="BX401" s="44"/>
      <c r="BY401" s="44"/>
      <c r="BZ401" s="44"/>
      <c r="CA401" s="44"/>
      <c r="CB401" s="44"/>
      <c r="CC401" s="44"/>
      <c r="CD401" s="44"/>
      <c r="CE401" s="44"/>
      <c r="CF401" s="44"/>
      <c r="CG401" s="44"/>
      <c r="CH401" s="44"/>
      <c r="CI401" s="44"/>
      <c r="CJ401" s="44"/>
      <c r="CK401" s="44"/>
      <c r="CL401" s="44"/>
      <c r="CM401" s="44"/>
      <c r="CN401" s="44"/>
      <c r="CO401" s="44"/>
      <c r="CP401" s="44"/>
      <c r="CQ401" s="44"/>
      <c r="CR401" s="44"/>
      <c r="CS401" s="44"/>
      <c r="CT401" s="44"/>
      <c r="CU401" s="44"/>
      <c r="CV401" s="44"/>
      <c r="CW401" s="44"/>
      <c r="CX401" s="44"/>
      <c r="CY401" s="44"/>
      <c r="CZ401" s="44"/>
      <c r="DA401" s="44"/>
      <c r="DB401" s="44"/>
      <c r="DC401" s="44"/>
      <c r="DD401" s="45">
        <v>2756</v>
      </c>
      <c r="DE401" s="45">
        <v>16295</v>
      </c>
      <c r="DF401" s="44"/>
      <c r="DG401" s="44"/>
      <c r="DH401" s="45">
        <v>7010</v>
      </c>
      <c r="DI401" s="45">
        <v>43854</v>
      </c>
      <c r="DJ401" s="44"/>
      <c r="DK401" s="44"/>
    </row>
    <row r="402" spans="1:115" x14ac:dyDescent="0.2">
      <c r="A402" s="42">
        <v>2019</v>
      </c>
      <c r="B402" s="42" t="s">
        <v>168</v>
      </c>
      <c r="C402" s="42" t="s">
        <v>176</v>
      </c>
      <c r="D402" s="43">
        <v>99.165609379180694</v>
      </c>
      <c r="E402" s="43">
        <v>99.006500026422884</v>
      </c>
      <c r="F402" s="43">
        <v>100.46514785799721</v>
      </c>
      <c r="G402" s="43">
        <v>99.373926218195678</v>
      </c>
      <c r="H402" s="43">
        <v>100.17540246699662</v>
      </c>
      <c r="I402" s="43">
        <v>99.445580954048467</v>
      </c>
      <c r="J402" s="43">
        <v>94.985113032785478</v>
      </c>
      <c r="K402" s="43">
        <v>99.930709642259302</v>
      </c>
      <c r="L402" s="43">
        <v>100.77795268281918</v>
      </c>
      <c r="M402" s="43">
        <v>98.889601411359649</v>
      </c>
      <c r="N402" s="43">
        <v>108.11909630608807</v>
      </c>
      <c r="O402" s="43">
        <v>100.38680228701512</v>
      </c>
      <c r="P402" s="43">
        <v>105.24523107922128</v>
      </c>
      <c r="Q402" s="43">
        <v>115.78781035612884</v>
      </c>
      <c r="R402" s="43">
        <v>87.531015461738065</v>
      </c>
      <c r="S402" s="43">
        <v>100.21986301370728</v>
      </c>
      <c r="T402" s="43">
        <v>101.29875979856237</v>
      </c>
      <c r="U402" s="43">
        <v>99.348523623741201</v>
      </c>
      <c r="V402" s="43">
        <v>109.10237096228634</v>
      </c>
      <c r="W402" s="43">
        <v>101.00720972068646</v>
      </c>
      <c r="X402" s="43">
        <v>105.4148592449996</v>
      </c>
      <c r="Y402" s="43">
        <v>115.98780259131436</v>
      </c>
      <c r="Z402" s="43">
        <v>87.505907070839868</v>
      </c>
      <c r="AA402" s="43">
        <v>100.56721297578568</v>
      </c>
      <c r="AB402" s="44"/>
      <c r="AC402" s="44"/>
      <c r="AD402" s="44"/>
      <c r="AE402" s="44"/>
      <c r="AF402" s="44"/>
      <c r="AG402" s="44"/>
      <c r="AH402" s="44"/>
      <c r="AI402" s="44"/>
      <c r="AJ402" s="44"/>
      <c r="AK402" s="44"/>
      <c r="AL402" s="44"/>
      <c r="AM402" s="44"/>
      <c r="AN402" s="44"/>
      <c r="AO402" s="44"/>
      <c r="AP402" s="44"/>
      <c r="AQ402" s="44"/>
      <c r="AR402" s="44"/>
      <c r="AS402" s="44"/>
      <c r="AT402" s="44"/>
      <c r="AU402" s="44"/>
      <c r="AV402" s="44"/>
      <c r="AW402" s="44"/>
      <c r="AX402" s="44"/>
      <c r="AY402" s="44"/>
      <c r="AZ402" s="44"/>
      <c r="BA402" s="44"/>
      <c r="BB402" s="44"/>
      <c r="BC402" s="44"/>
      <c r="BD402" s="44"/>
      <c r="BE402" s="44"/>
      <c r="BF402" s="44"/>
      <c r="BG402" s="44"/>
      <c r="BH402" s="44"/>
      <c r="BI402" s="44"/>
      <c r="BJ402" s="44"/>
      <c r="BK402" s="44"/>
      <c r="BL402" s="44"/>
      <c r="BM402" s="44"/>
      <c r="BN402" s="44"/>
      <c r="BO402" s="44"/>
      <c r="BP402" s="44"/>
      <c r="BQ402" s="44"/>
      <c r="BR402" s="44"/>
      <c r="BS402" s="44"/>
      <c r="BT402" s="44"/>
      <c r="BU402" s="44"/>
      <c r="BV402" s="44"/>
      <c r="BW402" s="44"/>
      <c r="BX402" s="44"/>
      <c r="BY402" s="44"/>
      <c r="BZ402" s="44"/>
      <c r="CA402" s="44"/>
      <c r="CB402" s="44"/>
      <c r="CC402" s="44"/>
      <c r="CD402" s="44"/>
      <c r="CE402" s="44"/>
      <c r="CF402" s="44"/>
      <c r="CG402" s="44"/>
      <c r="CH402" s="44"/>
      <c r="CI402" s="44"/>
      <c r="CJ402" s="44"/>
      <c r="CK402" s="44"/>
      <c r="CL402" s="44"/>
      <c r="CM402" s="44"/>
      <c r="CN402" s="44"/>
      <c r="CO402" s="44"/>
      <c r="CP402" s="44"/>
      <c r="CQ402" s="44"/>
      <c r="CR402" s="44"/>
      <c r="CS402" s="44"/>
      <c r="CT402" s="44"/>
      <c r="CU402" s="44"/>
      <c r="CV402" s="44"/>
      <c r="CW402" s="44"/>
      <c r="CX402" s="44"/>
      <c r="CY402" s="44"/>
      <c r="CZ402" s="44"/>
      <c r="DA402" s="44"/>
      <c r="DB402" s="44"/>
      <c r="DC402" s="44"/>
      <c r="DD402" s="45">
        <v>2448</v>
      </c>
      <c r="DE402" s="45">
        <v>18743</v>
      </c>
      <c r="DF402" s="44"/>
      <c r="DG402" s="44"/>
      <c r="DH402" s="45">
        <v>7107</v>
      </c>
      <c r="DI402" s="45">
        <v>50961</v>
      </c>
      <c r="DJ402" s="44"/>
      <c r="DK402" s="44"/>
    </row>
    <row r="403" spans="1:115" x14ac:dyDescent="0.2">
      <c r="A403" s="42">
        <v>2019</v>
      </c>
      <c r="B403" s="42" t="s">
        <v>169</v>
      </c>
      <c r="C403" s="42" t="s">
        <v>176</v>
      </c>
      <c r="D403" s="43">
        <v>99.639753118043217</v>
      </c>
      <c r="E403" s="43">
        <v>98.75284045870103</v>
      </c>
      <c r="F403" s="43">
        <v>99.748012495518424</v>
      </c>
      <c r="G403" s="43">
        <v>99.631439943864223</v>
      </c>
      <c r="H403" s="43">
        <v>102.49895255611811</v>
      </c>
      <c r="I403" s="43">
        <v>99.029660783566854</v>
      </c>
      <c r="J403" s="43">
        <v>95.429160238419215</v>
      </c>
      <c r="K403" s="43">
        <v>101.12343804741326</v>
      </c>
      <c r="L403" s="43">
        <v>96.892341279285446</v>
      </c>
      <c r="M403" s="43">
        <v>99.712469811539478</v>
      </c>
      <c r="N403" s="43">
        <v>98.241883732225389</v>
      </c>
      <c r="O403" s="43">
        <v>96.684297761361307</v>
      </c>
      <c r="P403" s="43">
        <v>101.78082312157517</v>
      </c>
      <c r="Q403" s="43">
        <v>93.441642485859759</v>
      </c>
      <c r="R403" s="43">
        <v>82.35930000108435</v>
      </c>
      <c r="S403" s="43">
        <v>94.725951676601809</v>
      </c>
      <c r="T403" s="43">
        <v>97.638704851550216</v>
      </c>
      <c r="U403" s="43">
        <v>100.31892305234709</v>
      </c>
      <c r="V403" s="43">
        <v>99.319225906929461</v>
      </c>
      <c r="W403" s="43">
        <v>97.606032617449813</v>
      </c>
      <c r="X403" s="43">
        <v>102.06626951741708</v>
      </c>
      <c r="Y403" s="43">
        <v>93.715722110554793</v>
      </c>
      <c r="Z403" s="43">
        <v>82.434371537188028</v>
      </c>
      <c r="AA403" s="43">
        <v>95.422700215085882</v>
      </c>
      <c r="AB403" s="44"/>
      <c r="AC403" s="44"/>
      <c r="AD403" s="44"/>
      <c r="AE403" s="44"/>
      <c r="AF403" s="44"/>
      <c r="AG403" s="44"/>
      <c r="AH403" s="44"/>
      <c r="AI403" s="44"/>
      <c r="AJ403" s="44"/>
      <c r="AK403" s="44"/>
      <c r="AL403" s="44"/>
      <c r="AM403" s="44"/>
      <c r="AN403" s="44"/>
      <c r="AO403" s="44"/>
      <c r="AP403" s="44"/>
      <c r="AQ403" s="44"/>
      <c r="AR403" s="44"/>
      <c r="AS403" s="44"/>
      <c r="AT403" s="44"/>
      <c r="AU403" s="44"/>
      <c r="AV403" s="44"/>
      <c r="AW403" s="44"/>
      <c r="AX403" s="44"/>
      <c r="AY403" s="44"/>
      <c r="AZ403" s="44"/>
      <c r="BA403" s="44"/>
      <c r="BB403" s="44"/>
      <c r="BC403" s="44"/>
      <c r="BD403" s="44"/>
      <c r="BE403" s="44"/>
      <c r="BF403" s="44"/>
      <c r="BG403" s="44"/>
      <c r="BH403" s="44"/>
      <c r="BI403" s="44"/>
      <c r="BJ403" s="44"/>
      <c r="BK403" s="44"/>
      <c r="BL403" s="44"/>
      <c r="BM403" s="44"/>
      <c r="BN403" s="44"/>
      <c r="BO403" s="44"/>
      <c r="BP403" s="44"/>
      <c r="BQ403" s="44"/>
      <c r="BR403" s="44"/>
      <c r="BS403" s="44"/>
      <c r="BT403" s="44"/>
      <c r="BU403" s="44"/>
      <c r="BV403" s="44"/>
      <c r="BW403" s="44"/>
      <c r="BX403" s="44"/>
      <c r="BY403" s="44"/>
      <c r="BZ403" s="44"/>
      <c r="CA403" s="44"/>
      <c r="CB403" s="44"/>
      <c r="CC403" s="44"/>
      <c r="CD403" s="44"/>
      <c r="CE403" s="44"/>
      <c r="CF403" s="44"/>
      <c r="CG403" s="44"/>
      <c r="CH403" s="44"/>
      <c r="CI403" s="44"/>
      <c r="CJ403" s="44"/>
      <c r="CK403" s="44"/>
      <c r="CL403" s="44"/>
      <c r="CM403" s="44"/>
      <c r="CN403" s="44"/>
      <c r="CO403" s="44"/>
      <c r="CP403" s="44"/>
      <c r="CQ403" s="44"/>
      <c r="CR403" s="44"/>
      <c r="CS403" s="44"/>
      <c r="CT403" s="44"/>
      <c r="CU403" s="44"/>
      <c r="CV403" s="44"/>
      <c r="CW403" s="44"/>
      <c r="CX403" s="44"/>
      <c r="CY403" s="44"/>
      <c r="CZ403" s="44"/>
      <c r="DA403" s="44"/>
      <c r="DB403" s="44"/>
      <c r="DC403" s="44"/>
      <c r="DD403" s="45">
        <v>2424</v>
      </c>
      <c r="DE403" s="45">
        <v>21167</v>
      </c>
      <c r="DF403" s="44"/>
      <c r="DG403" s="44"/>
      <c r="DH403" s="45">
        <v>6413</v>
      </c>
      <c r="DI403" s="45">
        <v>57374</v>
      </c>
      <c r="DJ403" s="44"/>
      <c r="DK403" s="44"/>
    </row>
    <row r="404" spans="1:115" x14ac:dyDescent="0.2">
      <c r="A404" s="42">
        <v>2019</v>
      </c>
      <c r="B404" s="42" t="s">
        <v>170</v>
      </c>
      <c r="C404" s="42" t="s">
        <v>176</v>
      </c>
      <c r="D404" s="43">
        <v>101.10992319504008</v>
      </c>
      <c r="E404" s="43">
        <v>98.409343127411077</v>
      </c>
      <c r="F404" s="43">
        <v>101.08341189517655</v>
      </c>
      <c r="G404" s="43">
        <v>101.18738131030427</v>
      </c>
      <c r="H404" s="43">
        <v>104.7358666089093</v>
      </c>
      <c r="I404" s="43">
        <v>100.04362502801885</v>
      </c>
      <c r="J404" s="43">
        <v>98.397445020693766</v>
      </c>
      <c r="K404" s="43">
        <v>101.14835143446609</v>
      </c>
      <c r="L404" s="43">
        <v>100.30314294496034</v>
      </c>
      <c r="M404" s="43">
        <v>109.01868123650793</v>
      </c>
      <c r="N404" s="43">
        <v>101.64268597805824</v>
      </c>
      <c r="O404" s="43">
        <v>97.487137581703792</v>
      </c>
      <c r="P404" s="43">
        <v>110.51791580481346</v>
      </c>
      <c r="Q404" s="43">
        <v>94.233996070094634</v>
      </c>
      <c r="R404" s="43">
        <v>85.266989408030398</v>
      </c>
      <c r="S404" s="43">
        <v>97.000989871300447</v>
      </c>
      <c r="T404" s="43">
        <v>101.26883983896715</v>
      </c>
      <c r="U404" s="43">
        <v>110.11993138931014</v>
      </c>
      <c r="V404" s="43">
        <v>103.30493027876626</v>
      </c>
      <c r="W404" s="43">
        <v>98.514787640799995</v>
      </c>
      <c r="X404" s="43">
        <v>110.96871355246962</v>
      </c>
      <c r="Y404" s="43">
        <v>94.838792692026857</v>
      </c>
      <c r="Z404" s="43">
        <v>85.380159737571176</v>
      </c>
      <c r="AA404" s="43">
        <v>98.011185733679923</v>
      </c>
      <c r="AB404" s="44"/>
      <c r="AC404" s="44"/>
      <c r="AD404" s="44"/>
      <c r="AE404" s="44"/>
      <c r="AF404" s="44"/>
      <c r="AG404" s="44"/>
      <c r="AH404" s="44"/>
      <c r="AI404" s="44"/>
      <c r="AJ404" s="44"/>
      <c r="AK404" s="44"/>
      <c r="AL404" s="44"/>
      <c r="AM404" s="44"/>
      <c r="AN404" s="44"/>
      <c r="AO404" s="44"/>
      <c r="AP404" s="44"/>
      <c r="AQ404" s="44"/>
      <c r="AR404" s="44"/>
      <c r="AS404" s="44"/>
      <c r="AT404" s="44"/>
      <c r="AU404" s="44"/>
      <c r="AV404" s="44"/>
      <c r="AW404" s="44"/>
      <c r="AX404" s="44"/>
      <c r="AY404" s="44"/>
      <c r="AZ404" s="44"/>
      <c r="BA404" s="44"/>
      <c r="BB404" s="44"/>
      <c r="BC404" s="44"/>
      <c r="BD404" s="44"/>
      <c r="BE404" s="44"/>
      <c r="BF404" s="44"/>
      <c r="BG404" s="44"/>
      <c r="BH404" s="44"/>
      <c r="BI404" s="44"/>
      <c r="BJ404" s="44"/>
      <c r="BK404" s="44"/>
      <c r="BL404" s="44"/>
      <c r="BM404" s="44"/>
      <c r="BN404" s="44"/>
      <c r="BO404" s="44"/>
      <c r="BP404" s="44"/>
      <c r="BQ404" s="44"/>
      <c r="BR404" s="44"/>
      <c r="BS404" s="44"/>
      <c r="BT404" s="44"/>
      <c r="BU404" s="44"/>
      <c r="BV404" s="44"/>
      <c r="BW404" s="44"/>
      <c r="BX404" s="44"/>
      <c r="BY404" s="44"/>
      <c r="BZ404" s="44"/>
      <c r="CA404" s="44"/>
      <c r="CB404" s="44"/>
      <c r="CC404" s="44"/>
      <c r="CD404" s="44"/>
      <c r="CE404" s="44"/>
      <c r="CF404" s="44"/>
      <c r="CG404" s="44"/>
      <c r="CH404" s="44"/>
      <c r="CI404" s="44"/>
      <c r="CJ404" s="44"/>
      <c r="CK404" s="44"/>
      <c r="CL404" s="44"/>
      <c r="CM404" s="44"/>
      <c r="CN404" s="44"/>
      <c r="CO404" s="44"/>
      <c r="CP404" s="44"/>
      <c r="CQ404" s="44"/>
      <c r="CR404" s="44"/>
      <c r="CS404" s="44"/>
      <c r="CT404" s="44"/>
      <c r="CU404" s="44"/>
      <c r="CV404" s="44"/>
      <c r="CW404" s="44"/>
      <c r="CX404" s="44"/>
      <c r="CY404" s="44"/>
      <c r="CZ404" s="44"/>
      <c r="DA404" s="44"/>
      <c r="DB404" s="44"/>
      <c r="DC404" s="44"/>
      <c r="DD404" s="45">
        <v>2599</v>
      </c>
      <c r="DE404" s="45">
        <v>23766</v>
      </c>
      <c r="DF404" s="44"/>
      <c r="DG404" s="44"/>
      <c r="DH404" s="45">
        <v>6285</v>
      </c>
      <c r="DI404" s="45">
        <v>63659</v>
      </c>
      <c r="DJ404" s="44"/>
      <c r="DK404" s="44"/>
    </row>
    <row r="405" spans="1:115" x14ac:dyDescent="0.2">
      <c r="A405" s="42">
        <v>2019</v>
      </c>
      <c r="B405" s="42" t="s">
        <v>171</v>
      </c>
      <c r="C405" s="42" t="s">
        <v>176</v>
      </c>
      <c r="D405" s="43">
        <v>102.30438528330457</v>
      </c>
      <c r="E405" s="43">
        <v>97.833324525709457</v>
      </c>
      <c r="F405" s="43">
        <v>101.51114707006109</v>
      </c>
      <c r="G405" s="43">
        <v>101.1315349601646</v>
      </c>
      <c r="H405" s="43">
        <v>105.19745204837412</v>
      </c>
      <c r="I405" s="43">
        <v>101.31340982540739</v>
      </c>
      <c r="J405" s="43">
        <v>110.03148180829687</v>
      </c>
      <c r="K405" s="43">
        <v>101.40059947837594</v>
      </c>
      <c r="L405" s="43">
        <v>104.07430456385799</v>
      </c>
      <c r="M405" s="43">
        <v>101.94559824481418</v>
      </c>
      <c r="N405" s="43">
        <v>93.48047806883487</v>
      </c>
      <c r="O405" s="43">
        <v>103.24712975177187</v>
      </c>
      <c r="P405" s="43">
        <v>114.88770604568255</v>
      </c>
      <c r="Q405" s="43">
        <v>101.57971833636749</v>
      </c>
      <c r="R405" s="43">
        <v>114.9849369173852</v>
      </c>
      <c r="S405" s="43">
        <v>99.863509312654415</v>
      </c>
      <c r="T405" s="43">
        <v>105.07515787099346</v>
      </c>
      <c r="U405" s="43">
        <v>103.14910672620053</v>
      </c>
      <c r="V405" s="43">
        <v>95.204409072744696</v>
      </c>
      <c r="W405" s="43">
        <v>104.22362951704028</v>
      </c>
      <c r="X405" s="43">
        <v>115.51961003671751</v>
      </c>
      <c r="Y405" s="43">
        <v>102.43167683545222</v>
      </c>
      <c r="Z405" s="43">
        <v>115.2620863255363</v>
      </c>
      <c r="AA405" s="43">
        <v>101.10256822566868</v>
      </c>
      <c r="AB405" s="44"/>
      <c r="AC405" s="44"/>
      <c r="AD405" s="44"/>
      <c r="AE405" s="44"/>
      <c r="AF405" s="44"/>
      <c r="AG405" s="44"/>
      <c r="AH405" s="44"/>
      <c r="AI405" s="44"/>
      <c r="AJ405" s="44"/>
      <c r="AK405" s="44"/>
      <c r="AL405" s="44"/>
      <c r="AM405" s="44"/>
      <c r="AN405" s="44"/>
      <c r="AO405" s="44"/>
      <c r="AP405" s="44"/>
      <c r="AQ405" s="44"/>
      <c r="AR405" s="44"/>
      <c r="AS405" s="44"/>
      <c r="AT405" s="44"/>
      <c r="AU405" s="44"/>
      <c r="AV405" s="44"/>
      <c r="AW405" s="44"/>
      <c r="AX405" s="44"/>
      <c r="AY405" s="44"/>
      <c r="AZ405" s="44"/>
      <c r="BA405" s="44"/>
      <c r="BB405" s="44"/>
      <c r="BC405" s="44"/>
      <c r="BD405" s="44"/>
      <c r="BE405" s="44"/>
      <c r="BF405" s="44"/>
      <c r="BG405" s="44"/>
      <c r="BH405" s="44"/>
      <c r="BI405" s="44"/>
      <c r="BJ405" s="44"/>
      <c r="BK405" s="44"/>
      <c r="BL405" s="44"/>
      <c r="BM405" s="44"/>
      <c r="BN405" s="44"/>
      <c r="BO405" s="44"/>
      <c r="BP405" s="44"/>
      <c r="BQ405" s="44"/>
      <c r="BR405" s="44"/>
      <c r="BS405" s="44"/>
      <c r="BT405" s="44"/>
      <c r="BU405" s="44"/>
      <c r="BV405" s="44"/>
      <c r="BW405" s="44"/>
      <c r="BX405" s="44"/>
      <c r="BY405" s="44"/>
      <c r="BZ405" s="44"/>
      <c r="CA405" s="44"/>
      <c r="CB405" s="44"/>
      <c r="CC405" s="44"/>
      <c r="CD405" s="44"/>
      <c r="CE405" s="44"/>
      <c r="CF405" s="44"/>
      <c r="CG405" s="44"/>
      <c r="CH405" s="44"/>
      <c r="CI405" s="44"/>
      <c r="CJ405" s="44"/>
      <c r="CK405" s="44"/>
      <c r="CL405" s="44"/>
      <c r="CM405" s="44"/>
      <c r="CN405" s="44"/>
      <c r="CO405" s="44"/>
      <c r="CP405" s="44"/>
      <c r="CQ405" s="44"/>
      <c r="CR405" s="44"/>
      <c r="CS405" s="44"/>
      <c r="CT405" s="44"/>
      <c r="CU405" s="44"/>
      <c r="CV405" s="44"/>
      <c r="CW405" s="44"/>
      <c r="CX405" s="44"/>
      <c r="CY405" s="44"/>
      <c r="CZ405" s="44"/>
      <c r="DA405" s="44"/>
      <c r="DB405" s="44"/>
      <c r="DC405" s="44"/>
      <c r="DD405" s="45">
        <v>2437</v>
      </c>
      <c r="DE405" s="45">
        <v>26203</v>
      </c>
      <c r="DF405" s="44"/>
      <c r="DG405" s="44"/>
      <c r="DH405" s="45">
        <v>5529</v>
      </c>
      <c r="DI405" s="45">
        <v>69188</v>
      </c>
      <c r="DJ405" s="44"/>
      <c r="DK405" s="44"/>
    </row>
    <row r="406" spans="1:115" x14ac:dyDescent="0.2">
      <c r="A406" s="42">
        <v>2019</v>
      </c>
      <c r="B406" s="42" t="s">
        <v>172</v>
      </c>
      <c r="C406" s="42" t="s">
        <v>176</v>
      </c>
      <c r="D406" s="43">
        <v>105.74557467758888</v>
      </c>
      <c r="E406" s="43">
        <v>98.409343127411063</v>
      </c>
      <c r="F406" s="43">
        <v>101.38639097741242</v>
      </c>
      <c r="G406" s="43">
        <v>101.98319179987472</v>
      </c>
      <c r="H406" s="43">
        <v>103.58119287880183</v>
      </c>
      <c r="I406" s="43">
        <v>106.9329911100988</v>
      </c>
      <c r="J406" s="43">
        <v>141.5246759309336</v>
      </c>
      <c r="K406" s="43">
        <v>101.51582389349527</v>
      </c>
      <c r="L406" s="43">
        <v>133.73119741900405</v>
      </c>
      <c r="M406" s="43">
        <v>107.937168707341</v>
      </c>
      <c r="N406" s="43">
        <v>103.39433110074503</v>
      </c>
      <c r="O406" s="43">
        <v>132.05103340760078</v>
      </c>
      <c r="P406" s="43">
        <v>112.56642508423246</v>
      </c>
      <c r="Q406" s="43">
        <v>176.50643410221446</v>
      </c>
      <c r="R406" s="43">
        <v>294.60836546916926</v>
      </c>
      <c r="S406" s="43">
        <v>121.88878360991153</v>
      </c>
      <c r="T406" s="43">
        <v>135.10675025800597</v>
      </c>
      <c r="U406" s="43">
        <v>109.62888682314997</v>
      </c>
      <c r="V406" s="43">
        <v>105.62109177578374</v>
      </c>
      <c r="W406" s="43">
        <v>133.36971502403426</v>
      </c>
      <c r="X406" s="43">
        <v>113.05817604285345</v>
      </c>
      <c r="Y406" s="43">
        <v>178.79814347352644</v>
      </c>
      <c r="Z406" s="43">
        <v>295.53030861694378</v>
      </c>
      <c r="AA406" s="43">
        <v>123.62691961600996</v>
      </c>
      <c r="AB406" s="44"/>
      <c r="AC406" s="44"/>
      <c r="AD406" s="44"/>
      <c r="AE406" s="44"/>
      <c r="AF406" s="44"/>
      <c r="AG406" s="44"/>
      <c r="AH406" s="44"/>
      <c r="AI406" s="44"/>
      <c r="AJ406" s="44"/>
      <c r="AK406" s="44"/>
      <c r="AL406" s="44"/>
      <c r="AM406" s="44"/>
      <c r="AN406" s="44"/>
      <c r="AO406" s="44"/>
      <c r="AP406" s="44"/>
      <c r="AQ406" s="44"/>
      <c r="AR406" s="44"/>
      <c r="AS406" s="44"/>
      <c r="AT406" s="44"/>
      <c r="AU406" s="44"/>
      <c r="AV406" s="44"/>
      <c r="AW406" s="44"/>
      <c r="AX406" s="44"/>
      <c r="AY406" s="44"/>
      <c r="AZ406" s="44"/>
      <c r="BA406" s="44"/>
      <c r="BB406" s="44"/>
      <c r="BC406" s="44"/>
      <c r="BD406" s="44"/>
      <c r="BE406" s="44"/>
      <c r="BF406" s="44"/>
      <c r="BG406" s="44"/>
      <c r="BH406" s="44"/>
      <c r="BI406" s="44"/>
      <c r="BJ406" s="44"/>
      <c r="BK406" s="44"/>
      <c r="BL406" s="44"/>
      <c r="BM406" s="44"/>
      <c r="BN406" s="44"/>
      <c r="BO406" s="44"/>
      <c r="BP406" s="44"/>
      <c r="BQ406" s="44"/>
      <c r="BR406" s="44"/>
      <c r="BS406" s="44"/>
      <c r="BT406" s="44"/>
      <c r="BU406" s="44"/>
      <c r="BV406" s="44"/>
      <c r="BW406" s="44"/>
      <c r="BX406" s="44"/>
      <c r="BY406" s="44"/>
      <c r="BZ406" s="44"/>
      <c r="CA406" s="44"/>
      <c r="CB406" s="44"/>
      <c r="CC406" s="44"/>
      <c r="CD406" s="44"/>
      <c r="CE406" s="44"/>
      <c r="CF406" s="44"/>
      <c r="CG406" s="44"/>
      <c r="CH406" s="44"/>
      <c r="CI406" s="44"/>
      <c r="CJ406" s="44"/>
      <c r="CK406" s="44"/>
      <c r="CL406" s="44"/>
      <c r="CM406" s="44"/>
      <c r="CN406" s="44"/>
      <c r="CO406" s="44"/>
      <c r="CP406" s="44"/>
      <c r="CQ406" s="44"/>
      <c r="CR406" s="44"/>
      <c r="CS406" s="44"/>
      <c r="CT406" s="44"/>
      <c r="CU406" s="44"/>
      <c r="CV406" s="44"/>
      <c r="CW406" s="44"/>
      <c r="CX406" s="44"/>
      <c r="CY406" s="44"/>
      <c r="CZ406" s="44"/>
      <c r="DA406" s="44"/>
      <c r="DB406" s="44"/>
      <c r="DC406" s="44"/>
      <c r="DD406" s="45">
        <v>2828</v>
      </c>
      <c r="DE406" s="45">
        <v>29031</v>
      </c>
      <c r="DF406" s="44"/>
      <c r="DG406" s="44"/>
      <c r="DH406" s="45">
        <v>6881</v>
      </c>
      <c r="DI406" s="45">
        <v>76069</v>
      </c>
      <c r="DJ406" s="44"/>
      <c r="DK406" s="44"/>
    </row>
    <row r="407" spans="1:115" x14ac:dyDescent="0.2">
      <c r="A407" s="42">
        <v>2020</v>
      </c>
      <c r="B407" s="42" t="s">
        <v>160</v>
      </c>
      <c r="C407" s="42" t="s">
        <v>176</v>
      </c>
      <c r="D407" s="43">
        <v>99.849358344756212</v>
      </c>
      <c r="E407" s="43">
        <v>95.360143740421719</v>
      </c>
      <c r="F407" s="43">
        <v>101.10929666306041</v>
      </c>
      <c r="G407" s="43">
        <v>100.26901910793266</v>
      </c>
      <c r="H407" s="43">
        <v>99.681150981046599</v>
      </c>
      <c r="I407" s="43">
        <v>102.76193017462451</v>
      </c>
      <c r="J407" s="43">
        <v>100.41956768019496</v>
      </c>
      <c r="K407" s="43">
        <v>99.239363151543458</v>
      </c>
      <c r="L407" s="43">
        <v>96.540069166464846</v>
      </c>
      <c r="M407" s="43">
        <v>91.555059768144218</v>
      </c>
      <c r="N407" s="43">
        <v>110.67599629388336</v>
      </c>
      <c r="O407" s="43">
        <v>96.956571018999838</v>
      </c>
      <c r="P407" s="43">
        <v>97.827883828343843</v>
      </c>
      <c r="Q407" s="43">
        <v>117.59581793982944</v>
      </c>
      <c r="R407" s="43">
        <v>76.402175117278418</v>
      </c>
      <c r="S407" s="43">
        <v>101.35354601593232</v>
      </c>
      <c r="T407" s="43">
        <v>98.055409270388978</v>
      </c>
      <c r="U407" s="43">
        <v>93.154164546334712</v>
      </c>
      <c r="V407" s="43">
        <v>113.25256068116742</v>
      </c>
      <c r="W407" s="43">
        <v>98.482077800822864</v>
      </c>
      <c r="X407" s="43">
        <v>98.745589117531694</v>
      </c>
      <c r="Y407" s="43">
        <v>119.48244123381953</v>
      </c>
      <c r="Z407" s="43">
        <v>76.814143406819795</v>
      </c>
      <c r="AA407" s="43">
        <v>103.52384590102911</v>
      </c>
      <c r="AB407" s="44">
        <v>-0.57030266180920774</v>
      </c>
      <c r="AC407" s="44">
        <v>-5.2507219742714657</v>
      </c>
      <c r="AD407" s="44">
        <v>1.6479602069498389</v>
      </c>
      <c r="AE407" s="44">
        <v>-1.2829128231108378</v>
      </c>
      <c r="AF407" s="44">
        <v>-1.1397147863734247E-2</v>
      </c>
      <c r="AG407" s="44">
        <v>-0.24504563747245189</v>
      </c>
      <c r="AH407" s="44">
        <v>4.2998545428744039</v>
      </c>
      <c r="AI407" s="44">
        <v>-3.137944019082628E-3</v>
      </c>
      <c r="AJ407" s="44">
        <v>4.5913484424203066</v>
      </c>
      <c r="AK407" s="44">
        <v>3.786960790656857</v>
      </c>
      <c r="AL407" s="44">
        <v>9.4517572041301392</v>
      </c>
      <c r="AM407" s="44">
        <v>4.2624720630480839</v>
      </c>
      <c r="AN407" s="44">
        <v>1.3201356341414616</v>
      </c>
      <c r="AO407" s="44">
        <v>5.7043580929214244</v>
      </c>
      <c r="AP407" s="44">
        <v>9.4195123565291148</v>
      </c>
      <c r="AQ407" s="44">
        <v>4.9112894671522689</v>
      </c>
      <c r="AR407" s="44">
        <v>8.3910748983903041</v>
      </c>
      <c r="AS407" s="44">
        <v>7.5388102566715132</v>
      </c>
      <c r="AT407" s="44">
        <v>14.849775273856313</v>
      </c>
      <c r="AU407" s="44">
        <v>8.4469882186126721</v>
      </c>
      <c r="AV407" s="44">
        <v>3.268360416543703</v>
      </c>
      <c r="AW407" s="44">
        <v>9.5259028962697769</v>
      </c>
      <c r="AX407" s="44">
        <v>10.398292309776513</v>
      </c>
      <c r="AY407" s="44">
        <v>8.6675095870968999</v>
      </c>
      <c r="AZ407" s="44">
        <v>-0.57030266180920774</v>
      </c>
      <c r="BA407" s="44">
        <v>-5.2507219742714657</v>
      </c>
      <c r="BB407" s="44">
        <v>1.6479602069498389</v>
      </c>
      <c r="BC407" s="44">
        <v>-1.2829128231108378</v>
      </c>
      <c r="BD407" s="44">
        <v>-1.1397147863734247E-2</v>
      </c>
      <c r="BE407" s="44">
        <v>-0.24504563747245189</v>
      </c>
      <c r="BF407" s="44">
        <v>4.2998545428744039</v>
      </c>
      <c r="BG407" s="44">
        <v>-3.137944019082628E-3</v>
      </c>
      <c r="BH407" s="44">
        <v>4.5913484424203066</v>
      </c>
      <c r="BI407" s="44">
        <v>3.786960790656857</v>
      </c>
      <c r="BJ407" s="44">
        <v>9.4517572041301392</v>
      </c>
      <c r="BK407" s="44">
        <v>4.2624720630480839</v>
      </c>
      <c r="BL407" s="44">
        <v>1.3201356341414616</v>
      </c>
      <c r="BM407" s="44">
        <v>5.7043580929214244</v>
      </c>
      <c r="BN407" s="44">
        <v>9.4195123565291148</v>
      </c>
      <c r="BO407" s="44">
        <v>4.9112894671522689</v>
      </c>
      <c r="BP407" s="44">
        <v>8.3910748983903041</v>
      </c>
      <c r="BQ407" s="44">
        <v>7.5388102566715132</v>
      </c>
      <c r="BR407" s="44">
        <v>14.849775273856313</v>
      </c>
      <c r="BS407" s="44">
        <v>8.4469882186126721</v>
      </c>
      <c r="BT407" s="44">
        <v>3.268360416543703</v>
      </c>
      <c r="BU407" s="44">
        <v>9.5259028962697769</v>
      </c>
      <c r="BV407" s="44">
        <v>10.398292309776513</v>
      </c>
      <c r="BW407" s="44">
        <v>8.6675095870968999</v>
      </c>
      <c r="BX407" s="44">
        <v>-1.0782584267099011</v>
      </c>
      <c r="BY407" s="44">
        <v>-0.46397643997140087</v>
      </c>
      <c r="BZ407" s="44">
        <v>7.1160828032117873E-2</v>
      </c>
      <c r="CA407" s="44">
        <v>-0.5971789547605415</v>
      </c>
      <c r="CB407" s="44">
        <v>-0.1156744971726261</v>
      </c>
      <c r="CC407" s="44">
        <v>-0.11101353447714578</v>
      </c>
      <c r="CD407" s="44">
        <v>0.11909871910558212</v>
      </c>
      <c r="CE407" s="44">
        <v>1.9325452534112903E-2</v>
      </c>
      <c r="CF407" s="44">
        <v>3.8801082933519671</v>
      </c>
      <c r="CG407" s="44">
        <v>0.54702105929294198</v>
      </c>
      <c r="CH407" s="44">
        <v>0.3543758972186114</v>
      </c>
      <c r="CI407" s="44">
        <v>2.2720729128070754</v>
      </c>
      <c r="CJ407" s="44">
        <v>0.13834790795468288</v>
      </c>
      <c r="CK407" s="44">
        <v>1.5697216698854329E-2</v>
      </c>
      <c r="CL407" s="44">
        <v>0.36794079095949461</v>
      </c>
      <c r="CM407" s="44">
        <v>0.18465250842030717</v>
      </c>
      <c r="CN407" s="44">
        <v>0</v>
      </c>
      <c r="CO407" s="44">
        <v>0</v>
      </c>
      <c r="CP407" s="44">
        <v>0</v>
      </c>
      <c r="CQ407" s="44">
        <v>0</v>
      </c>
      <c r="CR407" s="44">
        <v>0</v>
      </c>
      <c r="CS407" s="44">
        <v>0</v>
      </c>
      <c r="CT407" s="44">
        <v>0</v>
      </c>
      <c r="CU407" s="44">
        <v>0</v>
      </c>
      <c r="CV407" s="44">
        <v>0</v>
      </c>
      <c r="CW407" s="44">
        <v>0</v>
      </c>
      <c r="CX407" s="44">
        <v>0</v>
      </c>
      <c r="CY407" s="44">
        <v>0</v>
      </c>
      <c r="CZ407" s="44">
        <v>0</v>
      </c>
      <c r="DA407" s="44">
        <v>0</v>
      </c>
      <c r="DB407" s="44">
        <v>0</v>
      </c>
      <c r="DC407" s="44">
        <v>0</v>
      </c>
      <c r="DD407" s="45">
        <v>1898</v>
      </c>
      <c r="DE407" s="45">
        <v>1898</v>
      </c>
      <c r="DF407" s="44">
        <v>7.3529411764705843</v>
      </c>
      <c r="DG407" s="44">
        <v>7.3529411764705843</v>
      </c>
      <c r="DH407" s="45">
        <v>6061</v>
      </c>
      <c r="DI407" s="45">
        <v>6061</v>
      </c>
      <c r="DJ407" s="44">
        <v>-3.0240000000000045</v>
      </c>
      <c r="DK407" s="44">
        <v>-3.0240000000000045</v>
      </c>
    </row>
    <row r="408" spans="1:115" x14ac:dyDescent="0.2">
      <c r="A408" s="42">
        <v>2020</v>
      </c>
      <c r="B408" s="42" t="s">
        <v>162</v>
      </c>
      <c r="C408" s="42" t="s">
        <v>176</v>
      </c>
      <c r="D408" s="43">
        <v>99.631906806466759</v>
      </c>
      <c r="E408" s="43">
        <v>95.127622470010039</v>
      </c>
      <c r="F408" s="43">
        <v>102.77780331705732</v>
      </c>
      <c r="G408" s="43">
        <v>100.92986758464038</v>
      </c>
      <c r="H408" s="43">
        <v>99.043452943139769</v>
      </c>
      <c r="I408" s="43">
        <v>98.862784462701441</v>
      </c>
      <c r="J408" s="43">
        <v>95.938106651030125</v>
      </c>
      <c r="K408" s="43">
        <v>98.790922184592617</v>
      </c>
      <c r="L408" s="43">
        <v>96.370300241087776</v>
      </c>
      <c r="M408" s="43">
        <v>92.625674895112724</v>
      </c>
      <c r="N408" s="43">
        <v>111.84734834320938</v>
      </c>
      <c r="O408" s="43">
        <v>97.622182846271087</v>
      </c>
      <c r="P408" s="43">
        <v>100.21199227890317</v>
      </c>
      <c r="Q408" s="43">
        <v>96.981771365105018</v>
      </c>
      <c r="R408" s="43">
        <v>67.580341717791896</v>
      </c>
      <c r="S408" s="43">
        <v>94.732761429920373</v>
      </c>
      <c r="T408" s="43">
        <v>98.293910348283319</v>
      </c>
      <c r="U408" s="43">
        <v>94.437551550492216</v>
      </c>
      <c r="V408" s="43">
        <v>114.68430559281258</v>
      </c>
      <c r="W408" s="43">
        <v>99.690270581744898</v>
      </c>
      <c r="X408" s="43">
        <v>101.40868296791696</v>
      </c>
      <c r="Y408" s="43">
        <v>99.464059813851676</v>
      </c>
      <c r="Z408" s="43">
        <v>68.123739896613387</v>
      </c>
      <c r="AA408" s="43">
        <v>97.25861347707432</v>
      </c>
      <c r="AB408" s="44">
        <v>4.8516294259526305E-2</v>
      </c>
      <c r="AC408" s="44">
        <v>-5.9558016822527593</v>
      </c>
      <c r="AD408" s="44">
        <v>3.4065244402903261</v>
      </c>
      <c r="AE408" s="44">
        <v>0.49426956220002261</v>
      </c>
      <c r="AF408" s="44">
        <v>0.29483252074615773</v>
      </c>
      <c r="AG408" s="44">
        <v>-3.6338865492466565</v>
      </c>
      <c r="AH408" s="44">
        <v>1.2582017448986793</v>
      </c>
      <c r="AI408" s="44">
        <v>-7.2450072450069847E-2</v>
      </c>
      <c r="AJ408" s="44">
        <v>9.4863400787836163</v>
      </c>
      <c r="AK408" s="44">
        <v>-0.32469097414262738</v>
      </c>
      <c r="AL408" s="44">
        <v>17.43769025970785</v>
      </c>
      <c r="AM408" s="44">
        <v>10.917754669252467</v>
      </c>
      <c r="AN408" s="44">
        <v>9.4014577262176537</v>
      </c>
      <c r="AO408" s="44">
        <v>11.635319224587715</v>
      </c>
      <c r="AP408" s="44">
        <v>15.613025914383805</v>
      </c>
      <c r="AQ408" s="44">
        <v>7.3707402786820531</v>
      </c>
      <c r="AR408" s="44">
        <v>13.376574310917411</v>
      </c>
      <c r="AS408" s="44">
        <v>3.1566140462509162</v>
      </c>
      <c r="AT408" s="44">
        <v>23.034466314526437</v>
      </c>
      <c r="AU408" s="44">
        <v>15.195557981020947</v>
      </c>
      <c r="AV408" s="44">
        <v>11.535429560015986</v>
      </c>
      <c r="AW408" s="44">
        <v>15.622113492371659</v>
      </c>
      <c r="AX408" s="44">
        <v>17.028191447260777</v>
      </c>
      <c r="AY408" s="44">
        <v>11.617936538102303</v>
      </c>
      <c r="AZ408" s="44">
        <v>-0.26219030844938374</v>
      </c>
      <c r="BA408" s="44">
        <v>-5.6041481171109968</v>
      </c>
      <c r="BB408" s="44">
        <v>2.5268970935927948</v>
      </c>
      <c r="BC408" s="44">
        <v>-0.39933035379182691</v>
      </c>
      <c r="BD408" s="44">
        <v>0.14099224184822567</v>
      </c>
      <c r="BE408" s="44">
        <v>-1.9359756095591263</v>
      </c>
      <c r="BF408" s="44">
        <v>2.7912382655342016</v>
      </c>
      <c r="BG408" s="44">
        <v>-3.7727544251264788E-2</v>
      </c>
      <c r="BH408" s="44">
        <v>6.980728339141451</v>
      </c>
      <c r="BI408" s="44">
        <v>1.6776459818619971</v>
      </c>
      <c r="BJ408" s="44">
        <v>13.325178070321897</v>
      </c>
      <c r="BK408" s="44">
        <v>7.4985666154010255</v>
      </c>
      <c r="BL408" s="44">
        <v>5.2544289719280712</v>
      </c>
      <c r="BM408" s="44">
        <v>8.3049825740436631</v>
      </c>
      <c r="BN408" s="44">
        <v>12.241761973991828</v>
      </c>
      <c r="BO408" s="44">
        <v>6.0852681225767702</v>
      </c>
      <c r="BP408" s="44">
        <v>10.83081220200901</v>
      </c>
      <c r="BQ408" s="44">
        <v>5.2871585766155915</v>
      </c>
      <c r="BR408" s="44">
        <v>18.826999227243423</v>
      </c>
      <c r="BS408" s="44">
        <v>11.740008675258217</v>
      </c>
      <c r="BT408" s="44">
        <v>7.2977534674302458</v>
      </c>
      <c r="BU408" s="44">
        <v>12.2136786397673</v>
      </c>
      <c r="BV408" s="44">
        <v>13.418357725143771</v>
      </c>
      <c r="BW408" s="44">
        <v>10.076959366460802</v>
      </c>
      <c r="BX408" s="44">
        <v>5.335876960234593E-2</v>
      </c>
      <c r="BY408" s="44">
        <v>-0.51691378145052425</v>
      </c>
      <c r="BZ408" s="44">
        <v>0.21225586712389993</v>
      </c>
      <c r="CA408" s="44">
        <v>0.41948997652922843</v>
      </c>
      <c r="CB408" s="44">
        <v>-8.1584248474119589E-2</v>
      </c>
      <c r="CC408" s="44">
        <v>-0.14714771912287913</v>
      </c>
      <c r="CD408" s="44">
        <v>0.10784691985792667</v>
      </c>
      <c r="CE408" s="44">
        <v>5.9411755138813895E-2</v>
      </c>
      <c r="CF408" s="44">
        <v>8.7674215468018755</v>
      </c>
      <c r="CG408" s="44">
        <v>-0.10786317104733308</v>
      </c>
      <c r="CH408" s="44">
        <v>1.0080269353531259</v>
      </c>
      <c r="CI408" s="44">
        <v>5.9184053980550031</v>
      </c>
      <c r="CJ408" s="44">
        <v>1.0230057310496232</v>
      </c>
      <c r="CK408" s="44">
        <v>0.13928826090224214</v>
      </c>
      <c r="CL408" s="44">
        <v>0.54642651563423339</v>
      </c>
      <c r="CM408" s="44">
        <v>0.24013187685497939</v>
      </c>
      <c r="CN408" s="44">
        <v>-0.49589362418817307</v>
      </c>
      <c r="CO408" s="44">
        <v>-0.49384052014781082</v>
      </c>
      <c r="CP408" s="44">
        <v>0.14191445044694459</v>
      </c>
      <c r="CQ408" s="44">
        <v>-9.6927560973897015E-2</v>
      </c>
      <c r="CR408" s="44">
        <v>-0.10436253926111948</v>
      </c>
      <c r="CS408" s="44">
        <v>-8.3895658358878578E-2</v>
      </c>
      <c r="CT408" s="44">
        <v>0.1017978128060759</v>
      </c>
      <c r="CU408" s="44">
        <v>3.9420391300512232E-2</v>
      </c>
      <c r="CV408" s="44">
        <v>6.3254223734246553</v>
      </c>
      <c r="CW408" s="44">
        <v>0.23218215413773943</v>
      </c>
      <c r="CX408" s="44">
        <v>0.67801484000492263</v>
      </c>
      <c r="CY408" s="44">
        <v>4.0741424864643436</v>
      </c>
      <c r="CZ408" s="44">
        <v>0.56915830694093728</v>
      </c>
      <c r="DA408" s="44">
        <v>9.9949880974370173E-2</v>
      </c>
      <c r="DB408" s="44">
        <v>0.45852047272107282</v>
      </c>
      <c r="DC408" s="44">
        <v>0.21345423218126841</v>
      </c>
      <c r="DD408" s="45">
        <v>2113</v>
      </c>
      <c r="DE408" s="45">
        <v>4011</v>
      </c>
      <c r="DF408" s="44">
        <v>2.324455205811149</v>
      </c>
      <c r="DG408" s="44">
        <v>4.6438820767023214</v>
      </c>
      <c r="DH408" s="45">
        <v>6530</v>
      </c>
      <c r="DI408" s="45">
        <v>12591</v>
      </c>
      <c r="DJ408" s="44">
        <v>4.2631326840172346</v>
      </c>
      <c r="DK408" s="44">
        <v>0.62335171421721292</v>
      </c>
    </row>
    <row r="409" spans="1:115" x14ac:dyDescent="0.2">
      <c r="A409" s="42">
        <v>2020</v>
      </c>
      <c r="B409" s="42" t="s">
        <v>163</v>
      </c>
      <c r="C409" s="42" t="s">
        <v>176</v>
      </c>
      <c r="D409" s="43">
        <v>98.881567074299085</v>
      </c>
      <c r="E409" s="43">
        <v>93.869893780056003</v>
      </c>
      <c r="F409" s="43">
        <v>101.54085090191145</v>
      </c>
      <c r="G409" s="43">
        <v>101.52711327369614</v>
      </c>
      <c r="H409" s="43">
        <v>97.265283804032123</v>
      </c>
      <c r="I409" s="43">
        <v>94.600238031792088</v>
      </c>
      <c r="J409" s="43">
        <v>90.537809480977131</v>
      </c>
      <c r="K409" s="43">
        <v>99.557008836466949</v>
      </c>
      <c r="L409" s="43">
        <v>92.234296569488563</v>
      </c>
      <c r="M409" s="43">
        <v>59.033440089536541</v>
      </c>
      <c r="N409" s="43">
        <v>79.899845194995066</v>
      </c>
      <c r="O409" s="43">
        <v>114.39496174771502</v>
      </c>
      <c r="P409" s="43">
        <v>69.386011570473443</v>
      </c>
      <c r="Q409" s="43">
        <v>54.510540163043231</v>
      </c>
      <c r="R409" s="43">
        <v>41.069019765058741</v>
      </c>
      <c r="S409" s="43">
        <v>104.39917624721406</v>
      </c>
      <c r="T409" s="43">
        <v>95.011007279222738</v>
      </c>
      <c r="U409" s="43">
        <v>60.471110095941192</v>
      </c>
      <c r="V409" s="43">
        <v>83.013836067820108</v>
      </c>
      <c r="W409" s="43">
        <v>118.1108699545475</v>
      </c>
      <c r="X409" s="43">
        <v>70.525504538619472</v>
      </c>
      <c r="Y409" s="43">
        <v>56.104939372936094</v>
      </c>
      <c r="Z409" s="43">
        <v>41.420138699077761</v>
      </c>
      <c r="AA409" s="43">
        <v>107.78517212357679</v>
      </c>
      <c r="AB409" s="44">
        <v>0.22942835089672098</v>
      </c>
      <c r="AC409" s="44">
        <v>-7.1118548344925037</v>
      </c>
      <c r="AD409" s="44">
        <v>3.0618221915688082</v>
      </c>
      <c r="AE409" s="44">
        <v>1.7442673921078677</v>
      </c>
      <c r="AF409" s="44">
        <v>-0.71329157967989776</v>
      </c>
      <c r="AG409" s="44">
        <v>-0.32843946622512776</v>
      </c>
      <c r="AH409" s="44">
        <v>-2.1954909412936874</v>
      </c>
      <c r="AI409" s="44">
        <v>0.4366949418787236</v>
      </c>
      <c r="AJ409" s="44">
        <v>-4.909568214064242</v>
      </c>
      <c r="AK409" s="44">
        <v>-40.665438059030201</v>
      </c>
      <c r="AL409" s="44">
        <v>-15.228945578874464</v>
      </c>
      <c r="AM409" s="44">
        <v>13.886814433258344</v>
      </c>
      <c r="AN409" s="44">
        <v>-26.927464727634266</v>
      </c>
      <c r="AO409" s="44">
        <v>-30.230502702566696</v>
      </c>
      <c r="AP409" s="44">
        <v>-40.490853603110232</v>
      </c>
      <c r="AQ409" s="44">
        <v>3.6887613719890577</v>
      </c>
      <c r="AR409" s="44">
        <v>-0.94139265502094505</v>
      </c>
      <c r="AS409" s="44">
        <v>-38.623749695134094</v>
      </c>
      <c r="AT409" s="44">
        <v>-10.503082716462298</v>
      </c>
      <c r="AU409" s="44">
        <v>19.094671752096247</v>
      </c>
      <c r="AV409" s="44">
        <v>-25.361886062360895</v>
      </c>
      <c r="AW409" s="44">
        <v>-27.753548914215177</v>
      </c>
      <c r="AX409" s="44">
        <v>-39.71286702806178</v>
      </c>
      <c r="AY409" s="44">
        <v>8.3210849660415356</v>
      </c>
      <c r="AZ409" s="44">
        <v>-9.9796264011364766E-2</v>
      </c>
      <c r="BA409" s="44">
        <v>-6.1072431904238726</v>
      </c>
      <c r="BB409" s="44">
        <v>2.7041180334892667</v>
      </c>
      <c r="BC409" s="44">
        <v>0.30944315646033171</v>
      </c>
      <c r="BD409" s="44">
        <v>-0.14135122184953941</v>
      </c>
      <c r="BE409" s="44">
        <v>-1.4282694176289801</v>
      </c>
      <c r="BF409" s="44">
        <v>1.1634909546407224</v>
      </c>
      <c r="BG409" s="44">
        <v>0.12048950169734063</v>
      </c>
      <c r="BH409" s="44">
        <v>2.821921306520303</v>
      </c>
      <c r="BI409" s="44">
        <v>-13.334129461172694</v>
      </c>
      <c r="BJ409" s="44">
        <v>4.0642667176375102</v>
      </c>
      <c r="BK409" s="44">
        <v>9.7784399900832533</v>
      </c>
      <c r="BL409" s="44">
        <v>-5.5394237767672276</v>
      </c>
      <c r="BM409" s="44">
        <v>-2.5935697159982452</v>
      </c>
      <c r="BN409" s="44">
        <v>-6.2041757551932637</v>
      </c>
      <c r="BO409" s="44">
        <v>5.2401797489712187</v>
      </c>
      <c r="BP409" s="44">
        <v>6.6959867227899705</v>
      </c>
      <c r="BQ409" s="44">
        <v>-10.34849091770127</v>
      </c>
      <c r="BR409" s="44">
        <v>9.2670950707947739</v>
      </c>
      <c r="BS409" s="44">
        <v>14.377709683450735</v>
      </c>
      <c r="BT409" s="44">
        <v>-3.6832707463322345</v>
      </c>
      <c r="BU409" s="44">
        <v>0.83513775183801098</v>
      </c>
      <c r="BV409" s="44">
        <v>-5.1590298100790193</v>
      </c>
      <c r="BW409" s="44">
        <v>9.4571853360831284</v>
      </c>
      <c r="BX409" s="44">
        <v>7.3235316647322227E-3</v>
      </c>
      <c r="BY409" s="44">
        <v>-0.64426105472421114</v>
      </c>
      <c r="BZ409" s="44">
        <v>0.20295084395188015</v>
      </c>
      <c r="CA409" s="44">
        <v>0.92632407441022802</v>
      </c>
      <c r="CB409" s="44">
        <v>-0.27778099596492978</v>
      </c>
      <c r="CC409" s="44">
        <v>-3.610765526350402E-2</v>
      </c>
      <c r="CD409" s="44">
        <v>-0.17588922199173992</v>
      </c>
      <c r="CE409" s="44">
        <v>1.208754124700899E-2</v>
      </c>
      <c r="CF409" s="44">
        <v>-5.1162763306087093</v>
      </c>
      <c r="CG409" s="44">
        <v>-6.3572432309146496</v>
      </c>
      <c r="CH409" s="44">
        <v>-1.5336855150634028</v>
      </c>
      <c r="CI409" s="44">
        <v>7.6014166035824404</v>
      </c>
      <c r="CJ409" s="44">
        <v>-2.8504139185791058</v>
      </c>
      <c r="CK409" s="44">
        <v>-0.43503660912587983</v>
      </c>
      <c r="CL409" s="44">
        <v>-1.7001164692464767</v>
      </c>
      <c r="CM409" s="44">
        <v>0.15880280873836583</v>
      </c>
      <c r="CN409" s="44">
        <v>-0.36167338205934801</v>
      </c>
      <c r="CO409" s="44">
        <v>-0.54884155027935622</v>
      </c>
      <c r="CP409" s="44">
        <v>0.1620685412974017</v>
      </c>
      <c r="CQ409" s="44">
        <v>0.22252671447944841</v>
      </c>
      <c r="CR409" s="44">
        <v>-0.16162495486029096</v>
      </c>
      <c r="CS409" s="44">
        <v>-6.8116158610615429E-2</v>
      </c>
      <c r="CT409" s="44">
        <v>1.918885149293342E-3</v>
      </c>
      <c r="CU409" s="44">
        <v>3.0395140764771213E-2</v>
      </c>
      <c r="CV409" s="44">
        <v>2.2188267342947787</v>
      </c>
      <c r="CW409" s="44">
        <v>-2.0788049967940818</v>
      </c>
      <c r="CX409" s="44">
        <v>-0.10209303461124296</v>
      </c>
      <c r="CY409" s="44">
        <v>5.2980784527305227</v>
      </c>
      <c r="CZ409" s="44">
        <v>-0.70595002996934153</v>
      </c>
      <c r="DA409" s="44">
        <v>-8.8182444986135006E-2</v>
      </c>
      <c r="DB409" s="44">
        <v>-0.29787994311306099</v>
      </c>
      <c r="DC409" s="44">
        <v>0.19365873103811779</v>
      </c>
      <c r="DD409" s="45">
        <v>1204</v>
      </c>
      <c r="DE409" s="45">
        <v>5215</v>
      </c>
      <c r="DF409" s="44">
        <v>-51.743486973947896</v>
      </c>
      <c r="DG409" s="44">
        <v>-17.588495575221241</v>
      </c>
      <c r="DH409" s="45">
        <v>4552</v>
      </c>
      <c r="DI409" s="45">
        <v>17143</v>
      </c>
      <c r="DJ409" s="44">
        <v>-29.796421961752007</v>
      </c>
      <c r="DK409" s="44">
        <v>-9.7594357003737429</v>
      </c>
    </row>
    <row r="410" spans="1:115" x14ac:dyDescent="0.2">
      <c r="A410" s="42">
        <v>2020</v>
      </c>
      <c r="B410" s="42" t="s">
        <v>164</v>
      </c>
      <c r="C410" s="42" t="s">
        <v>176</v>
      </c>
      <c r="D410" s="43">
        <v>95.385386125508987</v>
      </c>
      <c r="E410" s="43">
        <v>90.693864609205718</v>
      </c>
      <c r="F410" s="43">
        <v>98.49917854809577</v>
      </c>
      <c r="G410" s="43">
        <v>99.439080293364029</v>
      </c>
      <c r="H410" s="43">
        <v>89.803222576498882</v>
      </c>
      <c r="I410" s="43">
        <v>88.558806961594911</v>
      </c>
      <c r="J410" s="43">
        <v>83.197367597078383</v>
      </c>
      <c r="K410" s="43">
        <v>99.024485188212836</v>
      </c>
      <c r="L410" s="43">
        <v>55.990483388757752</v>
      </c>
      <c r="M410" s="43">
        <v>6.0685879394372702</v>
      </c>
      <c r="N410" s="43">
        <v>26.936607253955952</v>
      </c>
      <c r="O410" s="43">
        <v>87.948013661321411</v>
      </c>
      <c r="P410" s="43">
        <v>20.715979898364523</v>
      </c>
      <c r="Q410" s="43">
        <v>16.162441766577661</v>
      </c>
      <c r="R410" s="43">
        <v>2.0195998223681699</v>
      </c>
      <c r="S410" s="43">
        <v>76.252312494626267</v>
      </c>
      <c r="T410" s="43">
        <v>58.410647043733263</v>
      </c>
      <c r="U410" s="43">
        <v>6.2480010782924111</v>
      </c>
      <c r="V410" s="43">
        <v>28.170260033003508</v>
      </c>
      <c r="W410" s="43">
        <v>91.866584239807565</v>
      </c>
      <c r="X410" s="43">
        <v>21.271037991848459</v>
      </c>
      <c r="Y410" s="43">
        <v>16.543334174978515</v>
      </c>
      <c r="Z410" s="43">
        <v>2.0347941733781361</v>
      </c>
      <c r="AA410" s="43">
        <v>79.289152473997405</v>
      </c>
      <c r="AB410" s="44">
        <v>-2.7730075778820695</v>
      </c>
      <c r="AC410" s="44">
        <v>-10.823590542998197</v>
      </c>
      <c r="AD410" s="44">
        <v>-0.21451109471313234</v>
      </c>
      <c r="AE410" s="44">
        <v>0.51432424382056308</v>
      </c>
      <c r="AF410" s="44">
        <v>-6.6109355153162301</v>
      </c>
      <c r="AG410" s="44">
        <v>-6.2578458446816754</v>
      </c>
      <c r="AH410" s="44">
        <v>-11.112327567330881</v>
      </c>
      <c r="AI410" s="44">
        <v>0.47396359959552825</v>
      </c>
      <c r="AJ410" s="44">
        <v>-38.560268203221618</v>
      </c>
      <c r="AK410" s="44">
        <v>-93.632530196491317</v>
      </c>
      <c r="AL410" s="44">
        <v>-72.495492816134842</v>
      </c>
      <c r="AM410" s="44">
        <v>-4.8123949364784586</v>
      </c>
      <c r="AN410" s="44">
        <v>-76.3062125519061</v>
      </c>
      <c r="AO410" s="44">
        <v>-78.360051350153441</v>
      </c>
      <c r="AP410" s="44">
        <v>-97.010989587708934</v>
      </c>
      <c r="AQ410" s="44">
        <v>-20.449960692108839</v>
      </c>
      <c r="AR410" s="44">
        <v>-35.460344183347999</v>
      </c>
      <c r="AS410" s="44">
        <v>-93.391370315149473</v>
      </c>
      <c r="AT410" s="44">
        <v>-70.863650662021485</v>
      </c>
      <c r="AU410" s="44">
        <v>0.10894793340769926</v>
      </c>
      <c r="AV410" s="44">
        <v>-75.624948615189808</v>
      </c>
      <c r="AW410" s="44">
        <v>-77.787263061684769</v>
      </c>
      <c r="AX410" s="44">
        <v>-96.977211533807946</v>
      </c>
      <c r="AY410" s="44">
        <v>-16.587890889181111</v>
      </c>
      <c r="AZ410" s="44">
        <v>-0.76078339865426337</v>
      </c>
      <c r="BA410" s="44">
        <v>-7.2928912924210554</v>
      </c>
      <c r="BB410" s="44">
        <v>1.9767698478915907</v>
      </c>
      <c r="BC410" s="44">
        <v>0.36002415641471774</v>
      </c>
      <c r="BD410" s="44">
        <v>-1.7260840936882516</v>
      </c>
      <c r="BE410" s="44">
        <v>-2.5833764037500595</v>
      </c>
      <c r="BF410" s="44">
        <v>-1.8826746839569752</v>
      </c>
      <c r="BG410" s="44">
        <v>0.20851037044031795</v>
      </c>
      <c r="BH410" s="44">
        <v>-7.4133693687388309</v>
      </c>
      <c r="BI410" s="44">
        <v>-33.690887599772502</v>
      </c>
      <c r="BJ410" s="44">
        <v>-15.233000519541717</v>
      </c>
      <c r="BK410" s="44">
        <v>6.1723839355608767</v>
      </c>
      <c r="BL410" s="44">
        <v>-22.237433215676493</v>
      </c>
      <c r="BM410" s="44">
        <v>-18.718351558330859</v>
      </c>
      <c r="BN410" s="44">
        <v>-29.36963842934367</v>
      </c>
      <c r="BO410" s="44">
        <v>-1.2167102980893962</v>
      </c>
      <c r="BP410" s="44">
        <v>-3.7977385884909509</v>
      </c>
      <c r="BQ410" s="44">
        <v>-31.496890712373073</v>
      </c>
      <c r="BR410" s="44">
        <v>-11.053222358104097</v>
      </c>
      <c r="BS410" s="44">
        <v>10.822388239651403</v>
      </c>
      <c r="BT410" s="44">
        <v>-20.729412361917031</v>
      </c>
      <c r="BU410" s="44">
        <v>-16.027471091865976</v>
      </c>
      <c r="BV410" s="44">
        <v>-28.58779996233115</v>
      </c>
      <c r="BW410" s="44">
        <v>2.8895336424681339</v>
      </c>
      <c r="BX410" s="44">
        <v>-3.3515785606717956</v>
      </c>
      <c r="BY410" s="44">
        <v>-1.0065114853876036</v>
      </c>
      <c r="BZ410" s="44">
        <v>-0.1252459273851988</v>
      </c>
      <c r="CA410" s="44">
        <v>0.21030481916088764</v>
      </c>
      <c r="CB410" s="44">
        <v>-1.2067490813756363</v>
      </c>
      <c r="CC410" s="44">
        <v>-0.22380586927987017</v>
      </c>
      <c r="CD410" s="44">
        <v>-0.96078146087025251</v>
      </c>
      <c r="CE410" s="44">
        <v>-3.8789555534121674E-2</v>
      </c>
      <c r="CF410" s="44">
        <v>-38.568055686376319</v>
      </c>
      <c r="CG410" s="44">
        <v>-15.697236352670778</v>
      </c>
      <c r="CH410" s="44">
        <v>-6.6074582828178698</v>
      </c>
      <c r="CI410" s="44">
        <v>-2.696020568569113</v>
      </c>
      <c r="CJ410" s="44">
        <v>-7.7483558687126308</v>
      </c>
      <c r="CK410" s="44">
        <v>-0.97199804110843524</v>
      </c>
      <c r="CL410" s="44">
        <v>-4.2138079902464831</v>
      </c>
      <c r="CM410" s="44">
        <v>-0.63317858225101453</v>
      </c>
      <c r="CN410" s="44">
        <v>-1.1013976056554158</v>
      </c>
      <c r="CO410" s="44">
        <v>-0.66535255464285914</v>
      </c>
      <c r="CP410" s="44">
        <v>9.0120575085417473E-2</v>
      </c>
      <c r="CQ410" s="44">
        <v>0.21950603151933304</v>
      </c>
      <c r="CR410" s="44">
        <v>-0.4235497260958902</v>
      </c>
      <c r="CS410" s="44">
        <v>-0.10545662293685044</v>
      </c>
      <c r="CT410" s="44">
        <v>-0.22995411417775335</v>
      </c>
      <c r="CU410" s="44">
        <v>1.3288805593186738E-2</v>
      </c>
      <c r="CV410" s="44">
        <v>-7.8283805193678573</v>
      </c>
      <c r="CW410" s="44">
        <v>-5.5217187277121544</v>
      </c>
      <c r="CX410" s="44">
        <v>-1.7161441481575594</v>
      </c>
      <c r="CY410" s="44">
        <v>3.3633142504416367</v>
      </c>
      <c r="CZ410" s="44">
        <v>-2.3709095111008778</v>
      </c>
      <c r="DA410" s="44">
        <v>-0.30637304798436277</v>
      </c>
      <c r="DB410" s="44">
        <v>-1.2662663628485982</v>
      </c>
      <c r="DC410" s="44">
        <v>-1.028297200594178E-2</v>
      </c>
      <c r="DD410" s="45">
        <v>3</v>
      </c>
      <c r="DE410" s="45">
        <v>5218</v>
      </c>
      <c r="DF410" s="44">
        <v>-99.865651589789522</v>
      </c>
      <c r="DG410" s="44">
        <v>-39.049176498072654</v>
      </c>
      <c r="DH410" s="45">
        <v>6</v>
      </c>
      <c r="DI410" s="45">
        <v>17149</v>
      </c>
      <c r="DJ410" s="44">
        <v>-99.898425596749618</v>
      </c>
      <c r="DK410" s="44">
        <v>-31.139575971731446</v>
      </c>
    </row>
    <row r="411" spans="1:115" x14ac:dyDescent="0.2">
      <c r="A411" s="42">
        <v>2020</v>
      </c>
      <c r="B411" s="42" t="s">
        <v>165</v>
      </c>
      <c r="C411" s="42" t="s">
        <v>176</v>
      </c>
      <c r="D411" s="43">
        <v>93.45850572495948</v>
      </c>
      <c r="E411" s="43">
        <v>87.655234370871412</v>
      </c>
      <c r="F411" s="43">
        <v>97.16590085059174</v>
      </c>
      <c r="G411" s="43">
        <v>98.731693191550008</v>
      </c>
      <c r="H411" s="43">
        <v>87.95830108153018</v>
      </c>
      <c r="I411" s="43">
        <v>77.214605489831285</v>
      </c>
      <c r="J411" s="43">
        <v>79.306830926179998</v>
      </c>
      <c r="K411" s="43">
        <v>95.810658258398533</v>
      </c>
      <c r="L411" s="43">
        <v>72.737834619356178</v>
      </c>
      <c r="M411" s="43">
        <v>45.586377335696241</v>
      </c>
      <c r="N411" s="43">
        <v>59.811565852527885</v>
      </c>
      <c r="O411" s="43">
        <v>92.38559377144044</v>
      </c>
      <c r="P411" s="43">
        <v>56.862586803603122</v>
      </c>
      <c r="Q411" s="43">
        <v>51.379680924472183</v>
      </c>
      <c r="R411" s="43">
        <v>11.326801726231746</v>
      </c>
      <c r="S411" s="43">
        <v>85.72926378609354</v>
      </c>
      <c r="T411" s="43">
        <v>75.225941796901139</v>
      </c>
      <c r="U411" s="43">
        <v>46.948934371477627</v>
      </c>
      <c r="V411" s="43">
        <v>62.592570704401872</v>
      </c>
      <c r="W411" s="43">
        <v>95.665893957748267</v>
      </c>
      <c r="X411" s="43">
        <v>58.033979014430038</v>
      </c>
      <c r="Y411" s="43">
        <v>52.624234030121343</v>
      </c>
      <c r="Z411" s="43">
        <v>11.387456464425469</v>
      </c>
      <c r="AA411" s="43">
        <v>89.337521566367926</v>
      </c>
      <c r="AB411" s="44">
        <v>-5.0181732784944639</v>
      </c>
      <c r="AC411" s="44">
        <v>-13.721716514954496</v>
      </c>
      <c r="AD411" s="44">
        <v>-3.3757980591586412</v>
      </c>
      <c r="AE411" s="44">
        <v>3.9295818952012063E-2</v>
      </c>
      <c r="AF411" s="44">
        <v>-8.4903290630494954</v>
      </c>
      <c r="AG411" s="44">
        <v>-22.675681178295349</v>
      </c>
      <c r="AH411" s="44">
        <v>-15.312226437117026</v>
      </c>
      <c r="AI411" s="44">
        <v>-4.0631139106301895</v>
      </c>
      <c r="AJ411" s="44">
        <v>-25.654844994960225</v>
      </c>
      <c r="AK411" s="44">
        <v>-55.847924106755521</v>
      </c>
      <c r="AL411" s="44">
        <v>-42.849445365682691</v>
      </c>
      <c r="AM411" s="44">
        <v>-5.3743458315263393</v>
      </c>
      <c r="AN411" s="44">
        <v>-39.41462686457966</v>
      </c>
      <c r="AO411" s="44">
        <v>-42.468905902871576</v>
      </c>
      <c r="AP411" s="44">
        <v>-86.570413486941817</v>
      </c>
      <c r="AQ411" s="44">
        <v>-13.975423109618458</v>
      </c>
      <c r="AR411" s="44">
        <v>-22.883215423780879</v>
      </c>
      <c r="AS411" s="44">
        <v>-54.311728545517347</v>
      </c>
      <c r="AT411" s="44">
        <v>-39.795321035288254</v>
      </c>
      <c r="AU411" s="44">
        <v>-1.7669135455880447</v>
      </c>
      <c r="AV411" s="44">
        <v>-38.17659637689794</v>
      </c>
      <c r="AW411" s="44">
        <v>-40.964981573172906</v>
      </c>
      <c r="AX411" s="44">
        <v>-86.484640302350584</v>
      </c>
      <c r="AY411" s="44">
        <v>-9.9156657085917139</v>
      </c>
      <c r="AZ411" s="44">
        <v>-1.6067896960198613</v>
      </c>
      <c r="BA411" s="44">
        <v>-8.583301141168743</v>
      </c>
      <c r="BB411" s="44">
        <v>0.89301047612539985</v>
      </c>
      <c r="BC411" s="44">
        <v>0.29664281096291045</v>
      </c>
      <c r="BD411" s="44">
        <v>-3.0565299651537425</v>
      </c>
      <c r="BE411" s="44">
        <v>-6.6379308868306559</v>
      </c>
      <c r="BF411" s="44">
        <v>-4.5536983836801159</v>
      </c>
      <c r="BG411" s="44">
        <v>-0.65216981546987185</v>
      </c>
      <c r="BH411" s="44">
        <v>-11.240856072304073</v>
      </c>
      <c r="BI411" s="44">
        <v>-38.464957855893388</v>
      </c>
      <c r="BJ411" s="44">
        <v>-21.093120225371543</v>
      </c>
      <c r="BK411" s="44">
        <v>3.7813165174164443</v>
      </c>
      <c r="BL411" s="44">
        <v>-25.708977205053007</v>
      </c>
      <c r="BM411" s="44">
        <v>-23.536326496676107</v>
      </c>
      <c r="BN411" s="44">
        <v>-43.18526027701968</v>
      </c>
      <c r="BO411" s="44">
        <v>-3.8599523744499376</v>
      </c>
      <c r="BP411" s="44">
        <v>-7.835134605308836</v>
      </c>
      <c r="BQ411" s="44">
        <v>-36.442967784908397</v>
      </c>
      <c r="BR411" s="44">
        <v>-17.211570031596281</v>
      </c>
      <c r="BS411" s="44">
        <v>8.189606624238511</v>
      </c>
      <c r="BT411" s="44">
        <v>-24.273102718473737</v>
      </c>
      <c r="BU411" s="44">
        <v>-21.12140710336784</v>
      </c>
      <c r="BV411" s="44">
        <v>-42.602773709241234</v>
      </c>
      <c r="BW411" s="44">
        <v>0.22242549061219918</v>
      </c>
      <c r="BX411" s="44">
        <v>-5.4249453835711714</v>
      </c>
      <c r="BY411" s="44">
        <v>-1.2122091449561467</v>
      </c>
      <c r="BZ411" s="44">
        <v>-0.4849373435594922</v>
      </c>
      <c r="CA411" s="44">
        <v>5.454305500152223E-3</v>
      </c>
      <c r="CB411" s="44">
        <v>-1.3544487617534913</v>
      </c>
      <c r="CC411" s="44">
        <v>-0.69739789040352151</v>
      </c>
      <c r="CD411" s="44">
        <v>-1.2517631122862345</v>
      </c>
      <c r="CE411" s="44">
        <v>-0.4296434361124371</v>
      </c>
      <c r="CF411" s="44">
        <v>-25.684331344273044</v>
      </c>
      <c r="CG411" s="44">
        <v>-9.4168817614477973</v>
      </c>
      <c r="CH411" s="44">
        <v>-3.805630696801714</v>
      </c>
      <c r="CI411" s="44">
        <v>-2.8151237047256732</v>
      </c>
      <c r="CJ411" s="44">
        <v>-4.059948424025964</v>
      </c>
      <c r="CK411" s="44">
        <v>-0.67815044022547144</v>
      </c>
      <c r="CL411" s="44">
        <v>-4.4771902241970079</v>
      </c>
      <c r="CM411" s="44">
        <v>-0.43140609284941794</v>
      </c>
      <c r="CN411" s="44">
        <v>-1.9326459535226539</v>
      </c>
      <c r="CO411" s="44">
        <v>-0.76914809815333574</v>
      </c>
      <c r="CP411" s="44">
        <v>-3.0745771143104984E-2</v>
      </c>
      <c r="CQ411" s="44">
        <v>0.18123878541906471</v>
      </c>
      <c r="CR411" s="44">
        <v>-0.57657386828390988</v>
      </c>
      <c r="CS411" s="44">
        <v>-0.22146504925948868</v>
      </c>
      <c r="CT411" s="44">
        <v>-0.44127367741798662</v>
      </c>
      <c r="CU411" s="44">
        <v>-7.4678274683892862E-2</v>
      </c>
      <c r="CV411" s="44">
        <v>-11.59226924209238</v>
      </c>
      <c r="CW411" s="44">
        <v>-6.3401798691902274</v>
      </c>
      <c r="CX411" s="44">
        <v>-2.1698771143870283</v>
      </c>
      <c r="CY411" s="44">
        <v>2.0647626310890947</v>
      </c>
      <c r="CZ411" s="44">
        <v>-2.7251276659628432</v>
      </c>
      <c r="DA411" s="44">
        <v>-0.38449181897308365</v>
      </c>
      <c r="DB411" s="44">
        <v>-1.9393923685822141</v>
      </c>
      <c r="DC411" s="44">
        <v>-9.7963036086078842E-2</v>
      </c>
      <c r="DD411" s="45">
        <v>915</v>
      </c>
      <c r="DE411" s="45">
        <v>6133</v>
      </c>
      <c r="DF411" s="44">
        <v>-64.201877934272304</v>
      </c>
      <c r="DG411" s="44">
        <v>-44.83223891337591</v>
      </c>
      <c r="DH411" s="45">
        <v>2421</v>
      </c>
      <c r="DI411" s="45">
        <v>19570</v>
      </c>
      <c r="DJ411" s="44">
        <v>-62.748115094629938</v>
      </c>
      <c r="DK411" s="44">
        <v>-37.681113269432856</v>
      </c>
    </row>
    <row r="412" spans="1:115" x14ac:dyDescent="0.2">
      <c r="A412" s="42">
        <v>2020</v>
      </c>
      <c r="B412" s="42" t="s">
        <v>166</v>
      </c>
      <c r="C412" s="42" t="s">
        <v>176</v>
      </c>
      <c r="D412" s="43">
        <v>92.826525298966558</v>
      </c>
      <c r="E412" s="43">
        <v>84.521481794641446</v>
      </c>
      <c r="F412" s="43">
        <v>95.999388950187395</v>
      </c>
      <c r="G412" s="43">
        <v>98.570359291103614</v>
      </c>
      <c r="H412" s="43">
        <v>87.574830101051688</v>
      </c>
      <c r="I412" s="43">
        <v>76.705505647932057</v>
      </c>
      <c r="J412" s="43">
        <v>77.356438969127339</v>
      </c>
      <c r="K412" s="43">
        <v>96.813422087274702</v>
      </c>
      <c r="L412" s="43">
        <v>83.14434617035117</v>
      </c>
      <c r="M412" s="43">
        <v>62.508037503301772</v>
      </c>
      <c r="N412" s="43">
        <v>78.588654419113794</v>
      </c>
      <c r="O412" s="43">
        <v>94.235014156173591</v>
      </c>
      <c r="P412" s="43">
        <v>80.923721647696667</v>
      </c>
      <c r="Q412" s="43">
        <v>67.606210228700419</v>
      </c>
      <c r="R412" s="43">
        <v>46.728316595224953</v>
      </c>
      <c r="S412" s="43">
        <v>92.522044329756824</v>
      </c>
      <c r="T412" s="43">
        <v>85.607545747863284</v>
      </c>
      <c r="U412" s="43">
        <v>64.760233050623668</v>
      </c>
      <c r="V412" s="43">
        <v>82.268331521816975</v>
      </c>
      <c r="W412" s="43">
        <v>97.015196325106331</v>
      </c>
      <c r="X412" s="43">
        <v>82.354577653337557</v>
      </c>
      <c r="Y412" s="43">
        <v>69.581409603348874</v>
      </c>
      <c r="Z412" s="43">
        <v>46.408047578634779</v>
      </c>
      <c r="AA412" s="43">
        <v>96.573213858222175</v>
      </c>
      <c r="AB412" s="44">
        <v>-5.8135621002955995</v>
      </c>
      <c r="AC412" s="44">
        <v>-16.693577790509906</v>
      </c>
      <c r="AD412" s="44">
        <v>-3.4644614271050478</v>
      </c>
      <c r="AE412" s="44">
        <v>-0.21671194586058151</v>
      </c>
      <c r="AF412" s="44">
        <v>-9.899760360044418</v>
      </c>
      <c r="AG412" s="44">
        <v>-23.111801716931556</v>
      </c>
      <c r="AH412" s="44">
        <v>-18.353882760112484</v>
      </c>
      <c r="AI412" s="44">
        <v>-2.7253668763102756</v>
      </c>
      <c r="AJ412" s="44">
        <v>-14.69670150555007</v>
      </c>
      <c r="AK412" s="44">
        <v>-36.271924779305508</v>
      </c>
      <c r="AL412" s="44">
        <v>-16.559089780593339</v>
      </c>
      <c r="AM412" s="44">
        <v>-5.0431525838188112</v>
      </c>
      <c r="AN412" s="44">
        <v>-11.558807857372866</v>
      </c>
      <c r="AO412" s="44">
        <v>-23.037051733494739</v>
      </c>
      <c r="AP412" s="44">
        <v>-51.61790178965073</v>
      </c>
      <c r="AQ412" s="44">
        <v>-6.7656267728022907</v>
      </c>
      <c r="AR412" s="44">
        <v>-12.294373793367608</v>
      </c>
      <c r="AS412" s="44">
        <v>-33.900533932626274</v>
      </c>
      <c r="AT412" s="44">
        <v>-12.552656627603675</v>
      </c>
      <c r="AU412" s="44">
        <v>-2.5412789155877191</v>
      </c>
      <c r="AV412" s="44">
        <v>-10.065431566082362</v>
      </c>
      <c r="AW412" s="44">
        <v>-20.611745523649205</v>
      </c>
      <c r="AX412" s="44">
        <v>-51.94088489301096</v>
      </c>
      <c r="AY412" s="44">
        <v>-2.546330160940824</v>
      </c>
      <c r="AZ412" s="44">
        <v>-2.3051052542490069</v>
      </c>
      <c r="BA412" s="44">
        <v>-9.9375532710605512</v>
      </c>
      <c r="BB412" s="44">
        <v>0.16607653657743082</v>
      </c>
      <c r="BC412" s="44">
        <v>0.21186935152861519</v>
      </c>
      <c r="BD412" s="44">
        <v>-4.1918069228326305</v>
      </c>
      <c r="BE412" s="44">
        <v>-9.4018896093678865</v>
      </c>
      <c r="BF412" s="44">
        <v>-6.8654805474025142</v>
      </c>
      <c r="BG412" s="44">
        <v>-0.99884889074927097</v>
      </c>
      <c r="BH412" s="44">
        <v>-11.838344382651034</v>
      </c>
      <c r="BI412" s="44">
        <v>-38.092336412555838</v>
      </c>
      <c r="BJ412" s="44">
        <v>-20.366110732123822</v>
      </c>
      <c r="BK412" s="44">
        <v>2.2468682761989989</v>
      </c>
      <c r="BL412" s="44">
        <v>-23.379870375127652</v>
      </c>
      <c r="BM412" s="44">
        <v>-23.453277263503647</v>
      </c>
      <c r="BN412" s="44">
        <v>-45.012246296529803</v>
      </c>
      <c r="BO412" s="44">
        <v>-4.3568711763419916</v>
      </c>
      <c r="BP412" s="44">
        <v>-8.6141387437027923</v>
      </c>
      <c r="BQ412" s="44">
        <v>-36.00747137915058</v>
      </c>
      <c r="BR412" s="44">
        <v>-16.454977237407086</v>
      </c>
      <c r="BS412" s="44">
        <v>6.299725404202916</v>
      </c>
      <c r="BT412" s="44">
        <v>-21.923583112334587</v>
      </c>
      <c r="BU412" s="44">
        <v>-21.036164604064457</v>
      </c>
      <c r="BV412" s="44">
        <v>-44.630817077435815</v>
      </c>
      <c r="BW412" s="44">
        <v>-0.25455457724926633</v>
      </c>
      <c r="BX412" s="44">
        <v>-5.8297957723397618</v>
      </c>
      <c r="BY412" s="44">
        <v>-1.4674956466474702</v>
      </c>
      <c r="BZ412" s="44">
        <v>-0.40741849763783905</v>
      </c>
      <c r="CA412" s="44">
        <v>-8.2169754007238111E-2</v>
      </c>
      <c r="CB412" s="44">
        <v>-1.5469833105477724</v>
      </c>
      <c r="CC412" s="44">
        <v>-0.71574658711701133</v>
      </c>
      <c r="CD412" s="44">
        <v>-1.3852029147095704</v>
      </c>
      <c r="CE412" s="44">
        <v>-0.2247790616728593</v>
      </c>
      <c r="CF412" s="44">
        <v>-14.813035419507502</v>
      </c>
      <c r="CG412" s="44">
        <v>-5.9522570417561464</v>
      </c>
      <c r="CH412" s="44">
        <v>-1.1997399482868991</v>
      </c>
      <c r="CI412" s="44">
        <v>-2.7704535973508166</v>
      </c>
      <c r="CJ412" s="44">
        <v>-1.2081605215670528</v>
      </c>
      <c r="CK412" s="44">
        <v>-0.36894269810402575</v>
      </c>
      <c r="CL412" s="44">
        <v>-3.1057400166905285</v>
      </c>
      <c r="CM412" s="44">
        <v>-0.20774159575203505</v>
      </c>
      <c r="CN412" s="44">
        <v>-2.5482137250421832</v>
      </c>
      <c r="CO412" s="44">
        <v>-0.88686537760368811</v>
      </c>
      <c r="CP412" s="44">
        <v>-7.8489777274531977E-2</v>
      </c>
      <c r="CQ412" s="44">
        <v>0.13758533791968047</v>
      </c>
      <c r="CR412" s="44">
        <v>-0.75579449651205266</v>
      </c>
      <c r="CS412" s="44">
        <v>-0.30129499189966441</v>
      </c>
      <c r="CT412" s="44">
        <v>-0.57617291007719262</v>
      </c>
      <c r="CU412" s="44">
        <v>-8.7181509594733531E-2</v>
      </c>
      <c r="CV412" s="44">
        <v>-12.180592344680379</v>
      </c>
      <c r="CW412" s="44">
        <v>-6.2856686090880007</v>
      </c>
      <c r="CX412" s="44">
        <v>-2.0143987422466445</v>
      </c>
      <c r="CY412" s="44">
        <v>1.2274923391838086</v>
      </c>
      <c r="CZ412" s="44">
        <v>-2.4642119264557603</v>
      </c>
      <c r="DA412" s="44">
        <v>-0.38065023573016699</v>
      </c>
      <c r="DB412" s="44">
        <v>-2.143188660818633</v>
      </c>
      <c r="DC412" s="44">
        <v>-0.11996650952498296</v>
      </c>
      <c r="DD412" s="45">
        <v>1274</v>
      </c>
      <c r="DE412" s="45">
        <v>7407</v>
      </c>
      <c r="DF412" s="44">
        <v>-47.398843930635834</v>
      </c>
      <c r="DG412" s="44">
        <v>-45.291380456459116</v>
      </c>
      <c r="DH412" s="45">
        <v>5152</v>
      </c>
      <c r="DI412" s="45">
        <v>24722</v>
      </c>
      <c r="DJ412" s="44">
        <v>-5.3115236169821722</v>
      </c>
      <c r="DK412" s="44">
        <v>-32.900879383346002</v>
      </c>
    </row>
    <row r="413" spans="1:115" x14ac:dyDescent="0.2">
      <c r="A413" s="42">
        <v>2020</v>
      </c>
      <c r="B413" s="42" t="s">
        <v>167</v>
      </c>
      <c r="C413" s="42" t="s">
        <v>176</v>
      </c>
      <c r="D413" s="43">
        <v>93.227787018864944</v>
      </c>
      <c r="E413" s="43">
        <v>84.637742429847279</v>
      </c>
      <c r="F413" s="43">
        <v>95.011948720178424</v>
      </c>
      <c r="G413" s="43">
        <v>99.276195105410537</v>
      </c>
      <c r="H413" s="43">
        <v>89.016396935072663</v>
      </c>
      <c r="I413" s="43">
        <v>75.232419748797341</v>
      </c>
      <c r="J413" s="43">
        <v>76.806503583688695</v>
      </c>
      <c r="K413" s="43">
        <v>97.233835493791105</v>
      </c>
      <c r="L413" s="43">
        <v>89.792447069867094</v>
      </c>
      <c r="M413" s="43">
        <v>75.777127443564723</v>
      </c>
      <c r="N413" s="43">
        <v>98.728740246735043</v>
      </c>
      <c r="O413" s="43">
        <v>94.813974709602491</v>
      </c>
      <c r="P413" s="43">
        <v>94.470845979081815</v>
      </c>
      <c r="Q413" s="43">
        <v>76.845357444668906</v>
      </c>
      <c r="R413" s="43">
        <v>55.097285131085449</v>
      </c>
      <c r="S413" s="43">
        <v>107.56664368865982</v>
      </c>
      <c r="T413" s="43">
        <v>92.521181584531917</v>
      </c>
      <c r="U413" s="43">
        <v>78.907633424181469</v>
      </c>
      <c r="V413" s="43">
        <v>103.36905529584386</v>
      </c>
      <c r="W413" s="43">
        <v>97.503562019388795</v>
      </c>
      <c r="X413" s="43">
        <v>96.388278089101107</v>
      </c>
      <c r="Y413" s="43">
        <v>79.445965699582956</v>
      </c>
      <c r="Z413" s="43">
        <v>54.671940856389597</v>
      </c>
      <c r="AA413" s="43">
        <v>112.90095161525393</v>
      </c>
      <c r="AB413" s="44">
        <v>-5.1750332171022873</v>
      </c>
      <c r="AC413" s="44">
        <v>-15.344362809873658</v>
      </c>
      <c r="AD413" s="44">
        <v>-4.7054617571731683</v>
      </c>
      <c r="AE413" s="44">
        <v>0.79538832273813309</v>
      </c>
      <c r="AF413" s="44">
        <v>-9.0980289779402099</v>
      </c>
      <c r="AG413" s="44">
        <v>-23.719831658705516</v>
      </c>
      <c r="AH413" s="44">
        <v>-18.330730396251749</v>
      </c>
      <c r="AI413" s="44">
        <v>-2.4738403873184378</v>
      </c>
      <c r="AJ413" s="44">
        <v>-10.622496278602556</v>
      </c>
      <c r="AK413" s="44">
        <v>-27.983532791533371</v>
      </c>
      <c r="AL413" s="44">
        <v>-8.3582714417125832</v>
      </c>
      <c r="AM413" s="44">
        <v>-4.6372766073252247</v>
      </c>
      <c r="AN413" s="44">
        <v>-4.6769438308381321</v>
      </c>
      <c r="AO413" s="44">
        <v>-14.955743956863532</v>
      </c>
      <c r="AP413" s="44">
        <v>-38.415416463943252</v>
      </c>
      <c r="AQ413" s="44">
        <v>1.4491111208289498</v>
      </c>
      <c r="AR413" s="44">
        <v>-8.2833103772793404</v>
      </c>
      <c r="AS413" s="44">
        <v>-25.178811370581233</v>
      </c>
      <c r="AT413" s="44">
        <v>-4.4129993789505111</v>
      </c>
      <c r="AU413" s="44">
        <v>-2.5502818796217741</v>
      </c>
      <c r="AV413" s="44">
        <v>-2.8673225792194446</v>
      </c>
      <c r="AW413" s="44">
        <v>-11.912638190221426</v>
      </c>
      <c r="AX413" s="44">
        <v>-38.747442591088287</v>
      </c>
      <c r="AY413" s="44">
        <v>6.4725490634230054</v>
      </c>
      <c r="AZ413" s="44">
        <v>-2.7128287755922686</v>
      </c>
      <c r="BA413" s="44">
        <v>-10.701509369141949</v>
      </c>
      <c r="BB413" s="44">
        <v>-0.53197620306536519</v>
      </c>
      <c r="BC413" s="44">
        <v>0.29436257807438082</v>
      </c>
      <c r="BD413" s="44">
        <v>-4.8944062741448917</v>
      </c>
      <c r="BE413" s="44">
        <v>-11.43890201788096</v>
      </c>
      <c r="BF413" s="44">
        <v>-8.5001165108873131</v>
      </c>
      <c r="BG413" s="44">
        <v>-1.2104779617720163</v>
      </c>
      <c r="BH413" s="44">
        <v>-11.65444584899592</v>
      </c>
      <c r="BI413" s="44">
        <v>-36.533840496681435</v>
      </c>
      <c r="BJ413" s="44">
        <v>-18.505076107956576</v>
      </c>
      <c r="BK413" s="44">
        <v>1.225515353821427</v>
      </c>
      <c r="BL413" s="44">
        <v>-20.549997960518731</v>
      </c>
      <c r="BM413" s="44">
        <v>-22.211737451692816</v>
      </c>
      <c r="BN413" s="44">
        <v>-43.909597293196697</v>
      </c>
      <c r="BO413" s="44">
        <v>-3.459875170872817</v>
      </c>
      <c r="BP413" s="44">
        <v>-8.5635437982690803</v>
      </c>
      <c r="BQ413" s="44">
        <v>-34.321688104742563</v>
      </c>
      <c r="BR413" s="44">
        <v>-14.56067312481869</v>
      </c>
      <c r="BS413" s="44">
        <v>4.9687195910327109</v>
      </c>
      <c r="BT413" s="44">
        <v>-19.02756190545427</v>
      </c>
      <c r="BU413" s="44">
        <v>-19.696514240827945</v>
      </c>
      <c r="BV413" s="44">
        <v>-43.64721989324768</v>
      </c>
      <c r="BW413" s="44">
        <v>0.79249965973431369</v>
      </c>
      <c r="BX413" s="44">
        <v>-5.2026238823702053</v>
      </c>
      <c r="BY413" s="44">
        <v>-1.2863422303607632</v>
      </c>
      <c r="BZ413" s="44">
        <v>-0.42426690067534328</v>
      </c>
      <c r="CA413" s="44">
        <v>0.40929164264412238</v>
      </c>
      <c r="CB413" s="44">
        <v>-1.3638412049178132</v>
      </c>
      <c r="CC413" s="44">
        <v>-0.71099879634044649</v>
      </c>
      <c r="CD413" s="44">
        <v>-1.617277219671537</v>
      </c>
      <c r="CE413" s="44">
        <v>-0.20918917304842449</v>
      </c>
      <c r="CF413" s="44">
        <v>-11.023113579256067</v>
      </c>
      <c r="CG413" s="44">
        <v>-4.7991209962833663</v>
      </c>
      <c r="CH413" s="44">
        <v>-0.74018210677854812</v>
      </c>
      <c r="CI413" s="44">
        <v>-2.634238928262036</v>
      </c>
      <c r="CJ413" s="44">
        <v>-0.58909005428651851</v>
      </c>
      <c r="CK413" s="44">
        <v>-0.25122033039292585</v>
      </c>
      <c r="CL413" s="44">
        <v>-2.060362169370753</v>
      </c>
      <c r="CM413" s="44">
        <v>5.11010061180781E-2</v>
      </c>
      <c r="CN413" s="44">
        <v>-2.9100330917446589</v>
      </c>
      <c r="CO413" s="44">
        <v>-0.94172462730804141</v>
      </c>
      <c r="CP413" s="44">
        <v>-0.1197599649975946</v>
      </c>
      <c r="CQ413" s="44">
        <v>0.18358844886360565</v>
      </c>
      <c r="CR413" s="44">
        <v>-0.83375252105015563</v>
      </c>
      <c r="CS413" s="44">
        <v>-0.3658286801559788</v>
      </c>
      <c r="CT413" s="44">
        <v>-0.72803748847681005</v>
      </c>
      <c r="CU413" s="44">
        <v>-0.104518258619684</v>
      </c>
      <c r="CV413" s="44">
        <v>-12.049678326053728</v>
      </c>
      <c r="CW413" s="44">
        <v>-6.0698959630019145</v>
      </c>
      <c r="CX413" s="44">
        <v>-1.829827820325848</v>
      </c>
      <c r="CY413" s="44">
        <v>0.62429561665095656</v>
      </c>
      <c r="CZ413" s="44">
        <v>-2.1897605251564132</v>
      </c>
      <c r="DA413" s="44">
        <v>-0.3596045064704334</v>
      </c>
      <c r="DB413" s="44">
        <v>-2.1308212626173044</v>
      </c>
      <c r="DC413" s="44">
        <v>-9.406386513277161E-2</v>
      </c>
      <c r="DD413" s="45">
        <v>1793</v>
      </c>
      <c r="DE413" s="45">
        <v>9200</v>
      </c>
      <c r="DF413" s="44">
        <v>-34.941944847605221</v>
      </c>
      <c r="DG413" s="44">
        <v>-43.540963485731822</v>
      </c>
      <c r="DH413" s="45">
        <v>6837</v>
      </c>
      <c r="DI413" s="45">
        <v>31559</v>
      </c>
      <c r="DJ413" s="44">
        <v>-2.4679029957203946</v>
      </c>
      <c r="DK413" s="44">
        <v>-28.036211063985039</v>
      </c>
    </row>
    <row r="414" spans="1:115" x14ac:dyDescent="0.2">
      <c r="A414" s="42">
        <v>2020</v>
      </c>
      <c r="B414" s="42" t="s">
        <v>168</v>
      </c>
      <c r="C414" s="42" t="s">
        <v>176</v>
      </c>
      <c r="D414" s="43">
        <v>92.439006004932438</v>
      </c>
      <c r="E414" s="43">
        <v>83.91904032130212</v>
      </c>
      <c r="F414" s="43">
        <v>94.642772527616117</v>
      </c>
      <c r="G414" s="43">
        <v>98.21976831518991</v>
      </c>
      <c r="H414" s="43">
        <v>88.770691454988309</v>
      </c>
      <c r="I414" s="43">
        <v>78.810519137639048</v>
      </c>
      <c r="J414" s="43">
        <v>73.865544783299285</v>
      </c>
      <c r="K414" s="43">
        <v>97.691618980886759</v>
      </c>
      <c r="L414" s="43">
        <v>89.638732536229867</v>
      </c>
      <c r="M414" s="43">
        <v>77.980793179827316</v>
      </c>
      <c r="N414" s="43">
        <v>88.944943660418005</v>
      </c>
      <c r="O414" s="43">
        <v>96.01497399201034</v>
      </c>
      <c r="P414" s="43">
        <v>95.041418053193084</v>
      </c>
      <c r="Q414" s="43">
        <v>77.102963317009511</v>
      </c>
      <c r="R414" s="43">
        <v>53.397158916240919</v>
      </c>
      <c r="S414" s="43">
        <v>96.573750145956936</v>
      </c>
      <c r="T414" s="43">
        <v>92.442003246710513</v>
      </c>
      <c r="U414" s="43">
        <v>81.57465569266698</v>
      </c>
      <c r="V414" s="43">
        <v>93.417139749475226</v>
      </c>
      <c r="W414" s="43">
        <v>98.695907696928515</v>
      </c>
      <c r="X414" s="43">
        <v>97.216602169867855</v>
      </c>
      <c r="Y414" s="43">
        <v>80.419525019986395</v>
      </c>
      <c r="Z414" s="43">
        <v>52.459949408929582</v>
      </c>
      <c r="AA414" s="43">
        <v>102.19032912504831</v>
      </c>
      <c r="AB414" s="44">
        <v>-6.7832017736387478</v>
      </c>
      <c r="AC414" s="44">
        <v>-15.238857752868974</v>
      </c>
      <c r="AD414" s="44">
        <v>-5.7954180673786997</v>
      </c>
      <c r="AE414" s="44">
        <v>-1.1614293073935467</v>
      </c>
      <c r="AF414" s="44">
        <v>-11.384741893865268</v>
      </c>
      <c r="AG414" s="44">
        <v>-20.750104346963806</v>
      </c>
      <c r="AH414" s="44">
        <v>-22.234608745684671</v>
      </c>
      <c r="AI414" s="44">
        <v>-2.2406432110691821</v>
      </c>
      <c r="AJ414" s="44">
        <v>-11.053231237637895</v>
      </c>
      <c r="AK414" s="44">
        <v>-21.143586315568363</v>
      </c>
      <c r="AL414" s="44">
        <v>-17.734288669401678</v>
      </c>
      <c r="AM414" s="44">
        <v>-4.3549831206948113</v>
      </c>
      <c r="AN414" s="44">
        <v>-9.6952735258355567</v>
      </c>
      <c r="AO414" s="44">
        <v>-33.410120564622702</v>
      </c>
      <c r="AP414" s="44">
        <v>-38.996299043757674</v>
      </c>
      <c r="AQ414" s="44">
        <v>-3.6381140006663704</v>
      </c>
      <c r="AR414" s="44">
        <v>-8.7432033417427455</v>
      </c>
      <c r="AS414" s="44">
        <v>-17.890419789617106</v>
      </c>
      <c r="AT414" s="44">
        <v>-14.37661810139128</v>
      </c>
      <c r="AU414" s="44">
        <v>-2.2882545019799583</v>
      </c>
      <c r="AV414" s="44">
        <v>-7.7771361019206893</v>
      </c>
      <c r="AW414" s="44">
        <v>-30.665532734207922</v>
      </c>
      <c r="AX414" s="44">
        <v>-40.049819303671754</v>
      </c>
      <c r="AY414" s="44">
        <v>1.6139615499272564</v>
      </c>
      <c r="AZ414" s="44">
        <v>-3.2229916082418431</v>
      </c>
      <c r="BA414" s="44">
        <v>-11.258451700822903</v>
      </c>
      <c r="BB414" s="44">
        <v>-1.1960622242766394</v>
      </c>
      <c r="BC414" s="44">
        <v>0.11263433785690946</v>
      </c>
      <c r="BD414" s="44">
        <v>-5.7237215149972371</v>
      </c>
      <c r="BE414" s="44">
        <v>-12.607037405521027</v>
      </c>
      <c r="BF414" s="44">
        <v>-10.228903283044344</v>
      </c>
      <c r="BG414" s="44">
        <v>-1.3399993730996984</v>
      </c>
      <c r="BH414" s="44">
        <v>-11.575244207473201</v>
      </c>
      <c r="BI414" s="44">
        <v>-34.58610155347592</v>
      </c>
      <c r="BJ414" s="44">
        <v>-18.401325327543582</v>
      </c>
      <c r="BK414" s="44">
        <v>0.49847279205428308</v>
      </c>
      <c r="BL414" s="44">
        <v>-19.047318191751827</v>
      </c>
      <c r="BM414" s="44">
        <v>-23.977698749091804</v>
      </c>
      <c r="BN414" s="44">
        <v>-43.219039306185216</v>
      </c>
      <c r="BO414" s="44">
        <v>-3.4825866768984692</v>
      </c>
      <c r="BP414" s="44">
        <v>-8.5874615754733661</v>
      </c>
      <c r="BQ414" s="44">
        <v>-32.220172071405152</v>
      </c>
      <c r="BR414" s="44">
        <v>-14.535463369251101</v>
      </c>
      <c r="BS414" s="44">
        <v>4.0121487261170818</v>
      </c>
      <c r="BT414" s="44">
        <v>-17.463767046730528</v>
      </c>
      <c r="BU414" s="44">
        <v>-21.438838341509904</v>
      </c>
      <c r="BV414" s="44">
        <v>-43.14062621692667</v>
      </c>
      <c r="BW414" s="44">
        <v>0.89816384850869291</v>
      </c>
      <c r="BX414" s="44">
        <v>-6.7060274617546458</v>
      </c>
      <c r="BY414" s="44">
        <v>-1.2017963579373028</v>
      </c>
      <c r="BZ414" s="44">
        <v>-0.51319559164726558</v>
      </c>
      <c r="CA414" s="44">
        <v>-0.5385882387741795</v>
      </c>
      <c r="CB414" s="44">
        <v>-1.6817142965806544</v>
      </c>
      <c r="CC414" s="44">
        <v>-0.61630269390241665</v>
      </c>
      <c r="CD414" s="44">
        <v>-1.9614200540570643</v>
      </c>
      <c r="CE414" s="44">
        <v>-0.19301022885576313</v>
      </c>
      <c r="CF414" s="44">
        <v>-11.485582448272959</v>
      </c>
      <c r="CG414" s="44">
        <v>-3.4345677005420017</v>
      </c>
      <c r="CH414" s="44">
        <v>-1.514511007981256</v>
      </c>
      <c r="CI414" s="44">
        <v>-2.7365868586889155</v>
      </c>
      <c r="CJ414" s="44">
        <v>-1.0356462842955476</v>
      </c>
      <c r="CK414" s="44">
        <v>-0.67756963843370233</v>
      </c>
      <c r="CL414" s="44">
        <v>-1.9747661658498139</v>
      </c>
      <c r="CM414" s="44">
        <v>-0.11193479248172064</v>
      </c>
      <c r="CN414" s="44">
        <v>-3.3731630141965798</v>
      </c>
      <c r="CO414" s="44">
        <v>-0.97432216271947381</v>
      </c>
      <c r="CP414" s="44">
        <v>-0.17332921119649797</v>
      </c>
      <c r="CQ414" s="44">
        <v>9.5614652807541223E-2</v>
      </c>
      <c r="CR414" s="44">
        <v>-0.92927805602069247</v>
      </c>
      <c r="CS414" s="44">
        <v>-0.39684523224555363</v>
      </c>
      <c r="CT414" s="44">
        <v>-0.8802072675839534</v>
      </c>
      <c r="CU414" s="44">
        <v>-0.1147957372379497</v>
      </c>
      <c r="CV414" s="44">
        <v>-11.965486992332066</v>
      </c>
      <c r="CW414" s="44">
        <v>-5.7223049642507826</v>
      </c>
      <c r="CX414" s="44">
        <v>-1.7853869858715512</v>
      </c>
      <c r="CY414" s="44">
        <v>0.19687409547218301</v>
      </c>
      <c r="CZ414" s="44">
        <v>-2.0390506755988165</v>
      </c>
      <c r="DA414" s="44">
        <v>-0.40437833867514911</v>
      </c>
      <c r="DB414" s="44">
        <v>-2.1099743482854247</v>
      </c>
      <c r="DC414" s="44">
        <v>-0.10126577512252392</v>
      </c>
      <c r="DD414" s="45">
        <v>1549</v>
      </c>
      <c r="DE414" s="45">
        <v>10749</v>
      </c>
      <c r="DF414" s="44">
        <v>-36.723856209150327</v>
      </c>
      <c r="DG414" s="44">
        <v>-42.650589553433285</v>
      </c>
      <c r="DH414" s="45">
        <v>5921</v>
      </c>
      <c r="DI414" s="45">
        <v>37480</v>
      </c>
      <c r="DJ414" s="44">
        <v>-16.687772618545093</v>
      </c>
      <c r="DK414" s="44">
        <v>-26.45356252820784</v>
      </c>
    </row>
    <row r="415" spans="1:115" x14ac:dyDescent="0.2">
      <c r="A415" s="42">
        <v>2020</v>
      </c>
      <c r="B415" s="42" t="s">
        <v>169</v>
      </c>
      <c r="C415" s="42" t="s">
        <v>176</v>
      </c>
      <c r="D415" s="43">
        <v>93.049738199537643</v>
      </c>
      <c r="E415" s="43">
        <v>84.051154679490566</v>
      </c>
      <c r="F415" s="43">
        <v>95.995994226277489</v>
      </c>
      <c r="G415" s="43">
        <v>98.114280755742996</v>
      </c>
      <c r="H415" s="43">
        <v>90.621294001519686</v>
      </c>
      <c r="I415" s="43">
        <v>81.052760871261057</v>
      </c>
      <c r="J415" s="43">
        <v>74.968831301912246</v>
      </c>
      <c r="K415" s="43">
        <v>99.220678111253847</v>
      </c>
      <c r="L415" s="43">
        <v>98.125903057281448</v>
      </c>
      <c r="M415" s="43">
        <v>93.642847679468943</v>
      </c>
      <c r="N415" s="43">
        <v>101.32326938052016</v>
      </c>
      <c r="O415" s="43">
        <v>99.667579730152397</v>
      </c>
      <c r="P415" s="43">
        <v>108.07291316149839</v>
      </c>
      <c r="Q415" s="43">
        <v>88.478298475711597</v>
      </c>
      <c r="R415" s="43">
        <v>75.063846009539276</v>
      </c>
      <c r="S415" s="43">
        <v>100.12961157375742</v>
      </c>
      <c r="T415" s="43">
        <v>101.46860938220819</v>
      </c>
      <c r="U415" s="43">
        <v>98.374223283230407</v>
      </c>
      <c r="V415" s="43">
        <v>106.6948072657149</v>
      </c>
      <c r="W415" s="43">
        <v>102.663877707705</v>
      </c>
      <c r="X415" s="43">
        <v>110.96952265920837</v>
      </c>
      <c r="Y415" s="43">
        <v>93.140120048287017</v>
      </c>
      <c r="Z415" s="43">
        <v>74.09046738213091</v>
      </c>
      <c r="AA415" s="43">
        <v>106.2061053582096</v>
      </c>
      <c r="AB415" s="44">
        <v>-6.6138410747549559</v>
      </c>
      <c r="AC415" s="44">
        <v>-14.887354845614587</v>
      </c>
      <c r="AD415" s="44">
        <v>-3.7614967710855485</v>
      </c>
      <c r="AE415" s="44">
        <v>-1.522771515674215</v>
      </c>
      <c r="AF415" s="44">
        <v>-11.588077983621748</v>
      </c>
      <c r="AG415" s="44">
        <v>-18.15304603697977</v>
      </c>
      <c r="AH415" s="44">
        <v>-21.440332164077624</v>
      </c>
      <c r="AI415" s="44">
        <v>-1.8816210889381346</v>
      </c>
      <c r="AJ415" s="44">
        <v>1.2731261952277029</v>
      </c>
      <c r="AK415" s="44">
        <v>-6.087124452480575</v>
      </c>
      <c r="AL415" s="44">
        <v>3.1365294833857194</v>
      </c>
      <c r="AM415" s="44">
        <v>3.0855909779212487</v>
      </c>
      <c r="AN415" s="44">
        <v>6.1819995623413782</v>
      </c>
      <c r="AO415" s="44">
        <v>-5.3117045870627262</v>
      </c>
      <c r="AP415" s="44">
        <v>-8.8580815906024171</v>
      </c>
      <c r="AQ415" s="44">
        <v>5.7045189850442712</v>
      </c>
      <c r="AR415" s="44">
        <v>3.9225269696898879</v>
      </c>
      <c r="AS415" s="44">
        <v>-1.9385173902852992</v>
      </c>
      <c r="AT415" s="44">
        <v>7.4261365726883355</v>
      </c>
      <c r="AU415" s="44">
        <v>5.1818980391084457</v>
      </c>
      <c r="AV415" s="44">
        <v>8.7230121997081476</v>
      </c>
      <c r="AW415" s="44">
        <v>-0.61420010357360333</v>
      </c>
      <c r="AX415" s="44">
        <v>-10.121875134685766</v>
      </c>
      <c r="AY415" s="44">
        <v>11.300670719668982</v>
      </c>
      <c r="AZ415" s="44">
        <v>-3.6022554035239351</v>
      </c>
      <c r="BA415" s="44">
        <v>-11.654282362143142</v>
      </c>
      <c r="BB415" s="44">
        <v>-1.4816554794815917</v>
      </c>
      <c r="BC415" s="44">
        <v>-6.927726598633388E-2</v>
      </c>
      <c r="BD415" s="44">
        <v>-6.4017815659195172</v>
      </c>
      <c r="BE415" s="44">
        <v>-13.222954429517031</v>
      </c>
      <c r="BF415" s="44">
        <v>-11.487537219572397</v>
      </c>
      <c r="BG415" s="44">
        <v>-1.4011317501807397</v>
      </c>
      <c r="BH415" s="44">
        <v>-10.130852541847412</v>
      </c>
      <c r="BI415" s="44">
        <v>-31.360919321589542</v>
      </c>
      <c r="BJ415" s="44">
        <v>-16.05417003968428</v>
      </c>
      <c r="BK415" s="44">
        <v>0.7869062160263951</v>
      </c>
      <c r="BL415" s="44">
        <v>-16.068458029878464</v>
      </c>
      <c r="BM415" s="44">
        <v>-21.870384973132673</v>
      </c>
      <c r="BN415" s="44">
        <v>-39.20572904739339</v>
      </c>
      <c r="BO415" s="44">
        <v>-2.4950569533948697</v>
      </c>
      <c r="BP415" s="44">
        <v>-7.1647603427059998</v>
      </c>
      <c r="BQ415" s="44">
        <v>-28.756694932053307</v>
      </c>
      <c r="BR415" s="44">
        <v>-12.100723780255162</v>
      </c>
      <c r="BS415" s="44">
        <v>4.1443117824570219</v>
      </c>
      <c r="BT415" s="44">
        <v>-14.3575133477019</v>
      </c>
      <c r="BU415" s="44">
        <v>-19.070199349290451</v>
      </c>
      <c r="BV415" s="44">
        <v>-39.27337151905104</v>
      </c>
      <c r="BW415" s="44">
        <v>2.0296825052526168</v>
      </c>
      <c r="BX415" s="44">
        <v>-6.6061330707995367</v>
      </c>
      <c r="BY415" s="44">
        <v>-1.174780305157457</v>
      </c>
      <c r="BZ415" s="44">
        <v>-0.36406780332261446</v>
      </c>
      <c r="CA415" s="44">
        <v>-0.68980518331952878</v>
      </c>
      <c r="CB415" s="44">
        <v>-1.7591062965418345</v>
      </c>
      <c r="CC415" s="44">
        <v>-0.57909000828967561</v>
      </c>
      <c r="CD415" s="44">
        <v>-1.8933564864335473</v>
      </c>
      <c r="CE415" s="44">
        <v>-0.14592698773487928</v>
      </c>
      <c r="CF415" s="44">
        <v>1.3251178986540726</v>
      </c>
      <c r="CG415" s="44">
        <v>-1.0304997864748493</v>
      </c>
      <c r="CH415" s="44">
        <v>0.22691958930221584</v>
      </c>
      <c r="CI415" s="44">
        <v>1.8150956592559513</v>
      </c>
      <c r="CJ415" s="44">
        <v>0.65687540419005719</v>
      </c>
      <c r="CK415" s="44">
        <v>-0.13574831981324487</v>
      </c>
      <c r="CL415" s="44">
        <v>-0.37680410169507206</v>
      </c>
      <c r="CM415" s="44">
        <v>0.16927945388901444</v>
      </c>
      <c r="CN415" s="44">
        <v>-3.7518009530418146</v>
      </c>
      <c r="CO415" s="44">
        <v>-0.99800030034591158</v>
      </c>
      <c r="CP415" s="44">
        <v>-0.19435800093516767</v>
      </c>
      <c r="CQ415" s="44">
        <v>2.6464136608250798E-3</v>
      </c>
      <c r="CR415" s="44">
        <v>-1.0215894407087056</v>
      </c>
      <c r="CS415" s="44">
        <v>-0.41712929902768703</v>
      </c>
      <c r="CT415" s="44">
        <v>-1.0051208177183075</v>
      </c>
      <c r="CU415" s="44">
        <v>-0.11824950796685936</v>
      </c>
      <c r="CV415" s="44">
        <v>-10.429964455429756</v>
      </c>
      <c r="CW415" s="44">
        <v>-5.1945696395418555</v>
      </c>
      <c r="CX415" s="44">
        <v>-1.5579806846823856</v>
      </c>
      <c r="CY415" s="44">
        <v>0.41536961863097638</v>
      </c>
      <c r="CZ415" s="44">
        <v>-1.7304247037961118</v>
      </c>
      <c r="DA415" s="44">
        <v>-0.37552374043485703</v>
      </c>
      <c r="DB415" s="44">
        <v>-1.9143502923712421</v>
      </c>
      <c r="DC415" s="44">
        <v>-7.2485013234280402E-2</v>
      </c>
      <c r="DD415" s="45">
        <v>2033</v>
      </c>
      <c r="DE415" s="45">
        <v>12782</v>
      </c>
      <c r="DF415" s="44">
        <v>-16.130363036303631</v>
      </c>
      <c r="DG415" s="44">
        <v>-39.613549392922941</v>
      </c>
      <c r="DH415" s="45">
        <v>6588</v>
      </c>
      <c r="DI415" s="45">
        <v>44068</v>
      </c>
      <c r="DJ415" s="44">
        <v>2.7288320598783722</v>
      </c>
      <c r="DK415" s="44">
        <v>-23.191689615505283</v>
      </c>
    </row>
    <row r="416" spans="1:115" x14ac:dyDescent="0.2">
      <c r="A416" s="42">
        <v>2020</v>
      </c>
      <c r="B416" s="42" t="s">
        <v>170</v>
      </c>
      <c r="C416" s="42" t="s">
        <v>176</v>
      </c>
      <c r="D416" s="43">
        <v>93.691906630398748</v>
      </c>
      <c r="E416" s="43">
        <v>84.072292976800711</v>
      </c>
      <c r="F416" s="43">
        <v>96.58582745341576</v>
      </c>
      <c r="G416" s="43">
        <v>97.655099654540905</v>
      </c>
      <c r="H416" s="43">
        <v>93.173506416037583</v>
      </c>
      <c r="I416" s="43">
        <v>82.283579624099985</v>
      </c>
      <c r="J416" s="43">
        <v>78.937930170730482</v>
      </c>
      <c r="K416" s="43">
        <v>99.961851376075344</v>
      </c>
      <c r="L416" s="43">
        <v>103.66060199766436</v>
      </c>
      <c r="M416" s="43">
        <v>102.46634695430561</v>
      </c>
      <c r="N416" s="43">
        <v>105.69950990937966</v>
      </c>
      <c r="O416" s="43">
        <v>103.99414433546961</v>
      </c>
      <c r="P416" s="43">
        <v>115.93665987867026</v>
      </c>
      <c r="Q416" s="43">
        <v>86.084145619361891</v>
      </c>
      <c r="R416" s="43">
        <v>81.770658769119748</v>
      </c>
      <c r="S416" s="43">
        <v>106.51758658783099</v>
      </c>
      <c r="T416" s="43">
        <v>107.43619609084674</v>
      </c>
      <c r="U416" s="43">
        <v>108.09881402737376</v>
      </c>
      <c r="V416" s="43">
        <v>111.87598057156475</v>
      </c>
      <c r="W416" s="43">
        <v>107.1924484755381</v>
      </c>
      <c r="X416" s="43">
        <v>119.68217050174981</v>
      </c>
      <c r="Y416" s="43">
        <v>91.378148956711286</v>
      </c>
      <c r="Z416" s="43">
        <v>80.813742224379439</v>
      </c>
      <c r="AA416" s="43">
        <v>112.92154939890204</v>
      </c>
      <c r="AB416" s="44">
        <v>-7.3365860938614862</v>
      </c>
      <c r="AC416" s="44">
        <v>-14.568789603694555</v>
      </c>
      <c r="AD416" s="44">
        <v>-4.4493793367647587</v>
      </c>
      <c r="AE416" s="44">
        <v>-3.4908321670378717</v>
      </c>
      <c r="AF416" s="44">
        <v>-11.039542200043417</v>
      </c>
      <c r="AG416" s="44">
        <v>-17.7523009576521</v>
      </c>
      <c r="AH416" s="44">
        <v>-19.77644322560489</v>
      </c>
      <c r="AI416" s="44">
        <v>-1.1730295566502402</v>
      </c>
      <c r="AJ416" s="44">
        <v>3.3473119127945594</v>
      </c>
      <c r="AK416" s="44">
        <v>-6.0102857674342314</v>
      </c>
      <c r="AL416" s="44">
        <v>3.9912600619361527</v>
      </c>
      <c r="AM416" s="44">
        <v>6.6747336265897683</v>
      </c>
      <c r="AN416" s="44">
        <v>4.9030458404833555</v>
      </c>
      <c r="AO416" s="44">
        <v>-8.6485247263318747</v>
      </c>
      <c r="AP416" s="44">
        <v>-4.1004504359589466</v>
      </c>
      <c r="AQ416" s="44">
        <v>9.8108243319547928</v>
      </c>
      <c r="AR416" s="44">
        <v>6.0900828543968943</v>
      </c>
      <c r="AS416" s="44">
        <v>-1.8353783338195706</v>
      </c>
      <c r="AT416" s="44">
        <v>8.2968453390072305</v>
      </c>
      <c r="AU416" s="44">
        <v>8.8084855507968953</v>
      </c>
      <c r="AV416" s="44">
        <v>7.852174428570069</v>
      </c>
      <c r="AW416" s="44">
        <v>-3.6489748942222788</v>
      </c>
      <c r="AX416" s="44">
        <v>-5.348335640536761</v>
      </c>
      <c r="AY416" s="44">
        <v>15.212920396389439</v>
      </c>
      <c r="AZ416" s="44">
        <v>-3.9828974460102917</v>
      </c>
      <c r="BA416" s="44">
        <v>-11.940023480975681</v>
      </c>
      <c r="BB416" s="44">
        <v>-1.7825148841103533</v>
      </c>
      <c r="BC416" s="44">
        <v>-0.41657719080276934</v>
      </c>
      <c r="BD416" s="44">
        <v>-6.8918233478623243</v>
      </c>
      <c r="BE416" s="44">
        <v>-13.679854456005602</v>
      </c>
      <c r="BF416" s="44">
        <v>-12.347479723986943</v>
      </c>
      <c r="BG416" s="44">
        <v>-1.3779921043426069</v>
      </c>
      <c r="BH416" s="44">
        <v>-8.725832809646084</v>
      </c>
      <c r="BI416" s="44">
        <v>-28.569641131150814</v>
      </c>
      <c r="BJ416" s="44">
        <v>-14.023046331757616</v>
      </c>
      <c r="BK416" s="44">
        <v>1.3818956924751102</v>
      </c>
      <c r="BL416" s="44">
        <v>-13.685303699340068</v>
      </c>
      <c r="BM416" s="44">
        <v>-20.518904322492638</v>
      </c>
      <c r="BN416" s="44">
        <v>-35.418664200188566</v>
      </c>
      <c r="BO416" s="44">
        <v>-1.2748315878953531</v>
      </c>
      <c r="BP416" s="44">
        <v>-5.7662634773245074</v>
      </c>
      <c r="BQ416" s="44">
        <v>-25.753749781584155</v>
      </c>
      <c r="BR416" s="44">
        <v>-9.9918134172393032</v>
      </c>
      <c r="BS416" s="44">
        <v>4.6217503846336383</v>
      </c>
      <c r="BT416" s="44">
        <v>-11.820428601627942</v>
      </c>
      <c r="BU416" s="44">
        <v>-17.478364588563611</v>
      </c>
      <c r="BV416" s="44">
        <v>-35.603202904546528</v>
      </c>
      <c r="BW416" s="44">
        <v>3.3545505920155483</v>
      </c>
      <c r="BX416" s="44">
        <v>-7.4966288981973204</v>
      </c>
      <c r="BY416" s="44">
        <v>-1.1492284455833726</v>
      </c>
      <c r="BZ416" s="44">
        <v>-0.38675379852253322</v>
      </c>
      <c r="CA416" s="44">
        <v>-1.6449153247322754</v>
      </c>
      <c r="CB416" s="44">
        <v>-1.7056675018219245</v>
      </c>
      <c r="CC416" s="44">
        <v>-0.56287262403507798</v>
      </c>
      <c r="CD416" s="44">
        <v>-1.918814970594064</v>
      </c>
      <c r="CE416" s="44">
        <v>-0.1283762329080721</v>
      </c>
      <c r="CF416" s="44">
        <v>3.4703584540032923</v>
      </c>
      <c r="CG416" s="44">
        <v>-1.0669061823954404</v>
      </c>
      <c r="CH416" s="44">
        <v>0.45788281689107535</v>
      </c>
      <c r="CI416" s="44">
        <v>3.6762851420724902</v>
      </c>
      <c r="CJ416" s="44">
        <v>0.4116129856548934</v>
      </c>
      <c r="CK416" s="44">
        <v>-0.17487928531184649</v>
      </c>
      <c r="CL416" s="44">
        <v>-0.11626169195608756</v>
      </c>
      <c r="CM416" s="44">
        <v>0.28262466904820743</v>
      </c>
      <c r="CN416" s="44">
        <v>-4.1387820485848108</v>
      </c>
      <c r="CO416" s="44">
        <v>-1.0148424333048147</v>
      </c>
      <c r="CP416" s="44">
        <v>-0.21453554883626311</v>
      </c>
      <c r="CQ416" s="44">
        <v>-0.16932850879713535</v>
      </c>
      <c r="CR416" s="44">
        <v>-1.0905357606416564</v>
      </c>
      <c r="CS416" s="44">
        <v>-0.43070681550830286</v>
      </c>
      <c r="CT416" s="44">
        <v>-1.0972641919748365</v>
      </c>
      <c r="CU416" s="44">
        <v>-0.12156878952180124</v>
      </c>
      <c r="CV416" s="44">
        <v>-9.0198816852871442</v>
      </c>
      <c r="CW416" s="44">
        <v>-4.7902737524801866</v>
      </c>
      <c r="CX416" s="44">
        <v>-1.3545489481484103</v>
      </c>
      <c r="CY416" s="44">
        <v>0.75469468260843908</v>
      </c>
      <c r="CZ416" s="44">
        <v>-1.5112938423045701</v>
      </c>
      <c r="DA416" s="44">
        <v>-0.35473635234272183</v>
      </c>
      <c r="DB416" s="44">
        <v>-1.7282322936066896</v>
      </c>
      <c r="DC416" s="44">
        <v>-3.5491179013003714E-2</v>
      </c>
      <c r="DD416" s="45">
        <v>2187</v>
      </c>
      <c r="DE416" s="45">
        <v>14969</v>
      </c>
      <c r="DF416" s="44">
        <v>-15.852250865717588</v>
      </c>
      <c r="DG416" s="44">
        <v>-37.015063536144069</v>
      </c>
      <c r="DH416" s="45">
        <v>6536</v>
      </c>
      <c r="DI416" s="45">
        <v>50604</v>
      </c>
      <c r="DJ416" s="44">
        <v>3.9936356404136841</v>
      </c>
      <c r="DK416" s="44">
        <v>-20.507705116322906</v>
      </c>
    </row>
    <row r="417" spans="1:115" x14ac:dyDescent="0.2">
      <c r="A417" s="42">
        <v>2020</v>
      </c>
      <c r="B417" s="42" t="s">
        <v>171</v>
      </c>
      <c r="C417" s="42" t="s">
        <v>176</v>
      </c>
      <c r="D417" s="43">
        <v>95.586580553258315</v>
      </c>
      <c r="E417" s="43">
        <v>85.007662632774924</v>
      </c>
      <c r="F417" s="43">
        <v>97.919953831995272</v>
      </c>
      <c r="G417" s="43">
        <v>98.413679243954633</v>
      </c>
      <c r="H417" s="43">
        <v>95.505578082503064</v>
      </c>
      <c r="I417" s="43">
        <v>85.373756368689882</v>
      </c>
      <c r="J417" s="43">
        <v>87.96233568830165</v>
      </c>
      <c r="K417" s="43">
        <v>100.66876873369925</v>
      </c>
      <c r="L417" s="43">
        <v>108.97644996146254</v>
      </c>
      <c r="M417" s="43">
        <v>95.024197689962691</v>
      </c>
      <c r="N417" s="43">
        <v>100.43645780998858</v>
      </c>
      <c r="O417" s="43">
        <v>108.89554315968564</v>
      </c>
      <c r="P417" s="43">
        <v>129.04590576626995</v>
      </c>
      <c r="Q417" s="43">
        <v>103.45694697136662</v>
      </c>
      <c r="R417" s="43">
        <v>124.26789348060099</v>
      </c>
      <c r="S417" s="43">
        <v>108.63891432147076</v>
      </c>
      <c r="T417" s="43">
        <v>111.8442556596433</v>
      </c>
      <c r="U417" s="43">
        <v>100.59614325849353</v>
      </c>
      <c r="V417" s="43">
        <v>106.38732035087708</v>
      </c>
      <c r="W417" s="43">
        <v>111.15196865093171</v>
      </c>
      <c r="X417" s="43">
        <v>131.88966759355148</v>
      </c>
      <c r="Y417" s="43">
        <v>109.92592640247159</v>
      </c>
      <c r="Z417" s="43">
        <v>118.22335322951727</v>
      </c>
      <c r="AA417" s="43">
        <v>115.36241611729142</v>
      </c>
      <c r="AB417" s="44">
        <v>-6.5664875571492809</v>
      </c>
      <c r="AC417" s="44">
        <v>-13.109706692594402</v>
      </c>
      <c r="AD417" s="44">
        <v>-3.5377328911348371</v>
      </c>
      <c r="AE417" s="44">
        <v>-2.6874463215460165</v>
      </c>
      <c r="AF417" s="44">
        <v>-9.2130310926298193</v>
      </c>
      <c r="AG417" s="44">
        <v>-15.733014498461939</v>
      </c>
      <c r="AH417" s="44">
        <v>-20.057119796355504</v>
      </c>
      <c r="AI417" s="44">
        <v>-0.72172230582596697</v>
      </c>
      <c r="AJ417" s="44">
        <v>4.7102360358282969</v>
      </c>
      <c r="AK417" s="44">
        <v>-6.7893078995233331</v>
      </c>
      <c r="AL417" s="44">
        <v>7.4411041587010729</v>
      </c>
      <c r="AM417" s="44">
        <v>5.4707703947739494</v>
      </c>
      <c r="AN417" s="44">
        <v>12.323511546968934</v>
      </c>
      <c r="AO417" s="44">
        <v>1.8480348889952092</v>
      </c>
      <c r="AP417" s="44">
        <v>8.0731935956841472</v>
      </c>
      <c r="AQ417" s="44">
        <v>8.7873989900977278</v>
      </c>
      <c r="AR417" s="44">
        <v>6.4421485780308041</v>
      </c>
      <c r="AS417" s="44">
        <v>-2.4750223717240671</v>
      </c>
      <c r="AT417" s="44">
        <v>11.746211532690287</v>
      </c>
      <c r="AU417" s="44">
        <v>6.647570388784696</v>
      </c>
      <c r="AV417" s="44">
        <v>14.170804032000106</v>
      </c>
      <c r="AW417" s="44">
        <v>7.3163398262612089</v>
      </c>
      <c r="AX417" s="44">
        <v>2.5691595548751556</v>
      </c>
      <c r="AY417" s="44">
        <v>14.104337943022038</v>
      </c>
      <c r="AZ417" s="44">
        <v>-4.2244432803497212</v>
      </c>
      <c r="BA417" s="44">
        <v>-12.043904170704334</v>
      </c>
      <c r="BB417" s="44">
        <v>-1.9446958290647687</v>
      </c>
      <c r="BC417" s="44">
        <v>-0.62573289695463385</v>
      </c>
      <c r="BD417" s="44">
        <v>-7.1145349055613867</v>
      </c>
      <c r="BE417" s="44">
        <v>-13.870156279340096</v>
      </c>
      <c r="BF417" s="44">
        <v>-13.148918455794334</v>
      </c>
      <c r="BG417" s="44">
        <v>-1.3174121229131197</v>
      </c>
      <c r="BH417" s="44">
        <v>-7.4143909689207028</v>
      </c>
      <c r="BI417" s="44">
        <v>-26.536416450624511</v>
      </c>
      <c r="BJ417" s="44">
        <v>-12.193328406622728</v>
      </c>
      <c r="BK417" s="44">
        <v>1.7771997661089278</v>
      </c>
      <c r="BL417" s="44">
        <v>-10.937464024768806</v>
      </c>
      <c r="BM417" s="44">
        <v>-18.299029707886127</v>
      </c>
      <c r="BN417" s="44">
        <v>-29.895188684899811</v>
      </c>
      <c r="BO417" s="44">
        <v>-0.34278520737804907</v>
      </c>
      <c r="BP417" s="44">
        <v>-4.5616349153710933</v>
      </c>
      <c r="BQ417" s="44">
        <v>-23.551582181001063</v>
      </c>
      <c r="BR417" s="44">
        <v>-8.10073546954313</v>
      </c>
      <c r="BS417" s="44">
        <v>4.8196993052248116</v>
      </c>
      <c r="BT417" s="44">
        <v>-9.0580939558974514</v>
      </c>
      <c r="BU417" s="44">
        <v>-14.991331164546274</v>
      </c>
      <c r="BV417" s="44">
        <v>-30.738666061615284</v>
      </c>
      <c r="BW417" s="44">
        <v>4.3642665807123837</v>
      </c>
      <c r="BX417" s="44">
        <v>-6.8549159033167806</v>
      </c>
      <c r="BY417" s="44">
        <v>-1.1099808106589142</v>
      </c>
      <c r="BZ417" s="44">
        <v>-0.32349656104317837</v>
      </c>
      <c r="CA417" s="44">
        <v>-1.246014836117123</v>
      </c>
      <c r="CB417" s="44">
        <v>-1.4641384083052884</v>
      </c>
      <c r="CC417" s="44">
        <v>-0.49988080404923385</v>
      </c>
      <c r="CD417" s="44">
        <v>-2.0975645480707716</v>
      </c>
      <c r="CE417" s="44">
        <v>-0.11383993507227176</v>
      </c>
      <c r="CF417" s="44">
        <v>4.8234670440683933</v>
      </c>
      <c r="CG417" s="44">
        <v>-1.0359998166092483</v>
      </c>
      <c r="CH417" s="44">
        <v>0.75009826087425835</v>
      </c>
      <c r="CI417" s="44">
        <v>2.9426583476716917</v>
      </c>
      <c r="CJ417" s="44">
        <v>1.4420821193894615</v>
      </c>
      <c r="CK417" s="44">
        <v>-2.0626343940873672E-2</v>
      </c>
      <c r="CL417" s="44">
        <v>0.4900955990254181</v>
      </c>
      <c r="CM417" s="44">
        <v>0.2551588776576858</v>
      </c>
      <c r="CN417" s="44">
        <v>-4.4110509189759268</v>
      </c>
      <c r="CO417" s="44">
        <v>-1.051149892408469</v>
      </c>
      <c r="CP417" s="44">
        <v>-0.22207979013927667</v>
      </c>
      <c r="CQ417" s="44">
        <v>-0.26557079366055109</v>
      </c>
      <c r="CR417" s="44">
        <v>-1.1242364392555817</v>
      </c>
      <c r="CS417" s="44">
        <v>-0.43694748436362896</v>
      </c>
      <c r="CT417" s="44">
        <v>-1.1902809100087572</v>
      </c>
      <c r="CU417" s="44">
        <v>-0.12078560913966192</v>
      </c>
      <c r="CV417" s="44">
        <v>-7.6673551279936722</v>
      </c>
      <c r="CW417" s="44">
        <v>-4.4243015261328802</v>
      </c>
      <c r="CX417" s="44">
        <v>-1.1492191429935392</v>
      </c>
      <c r="CY417" s="44">
        <v>0.96823852507616703</v>
      </c>
      <c r="CZ417" s="44">
        <v>-1.2208713566899785</v>
      </c>
      <c r="DA417" s="44">
        <v>-0.32216160571690083</v>
      </c>
      <c r="DB417" s="44">
        <v>-1.5119062298682948</v>
      </c>
      <c r="DC417" s="44">
        <v>-7.1337916682456485E-3</v>
      </c>
      <c r="DD417" s="45">
        <v>2327</v>
      </c>
      <c r="DE417" s="45">
        <v>17296</v>
      </c>
      <c r="DF417" s="44">
        <v>-4.5137464095199036</v>
      </c>
      <c r="DG417" s="44">
        <v>-33.992290959050486</v>
      </c>
      <c r="DH417" s="45">
        <v>6012</v>
      </c>
      <c r="DI417" s="45">
        <v>56616</v>
      </c>
      <c r="DJ417" s="44">
        <v>8.7357569180683612</v>
      </c>
      <c r="DK417" s="44">
        <v>-18.170781060299479</v>
      </c>
    </row>
    <row r="418" spans="1:115" x14ac:dyDescent="0.2">
      <c r="A418" s="42">
        <v>2020</v>
      </c>
      <c r="B418" s="42" t="s">
        <v>172</v>
      </c>
      <c r="C418" s="42" t="s">
        <v>176</v>
      </c>
      <c r="D418" s="43">
        <v>98.790985782312305</v>
      </c>
      <c r="E418" s="43">
        <v>84.574327537916801</v>
      </c>
      <c r="F418" s="43">
        <v>97.478215422287789</v>
      </c>
      <c r="G418" s="43">
        <v>99.294810546327753</v>
      </c>
      <c r="H418" s="43">
        <v>95.002805019209035</v>
      </c>
      <c r="I418" s="43">
        <v>89.632067360252734</v>
      </c>
      <c r="J418" s="43">
        <v>115.82458996794891</v>
      </c>
      <c r="K418" s="43">
        <v>102.18225699715831</v>
      </c>
      <c r="L418" s="43">
        <v>130.70579147073011</v>
      </c>
      <c r="M418" s="43">
        <v>117.35430799177102</v>
      </c>
      <c r="N418" s="43">
        <v>109.44057936801983</v>
      </c>
      <c r="O418" s="43">
        <v>125.98000672317251</v>
      </c>
      <c r="P418" s="43">
        <v>116.61397377807057</v>
      </c>
      <c r="Q418" s="43">
        <v>157.78351693698042</v>
      </c>
      <c r="R418" s="43">
        <v>257.43495753276824</v>
      </c>
      <c r="S418" s="43">
        <v>132.44123025098395</v>
      </c>
      <c r="T418" s="43">
        <v>135.07128656891865</v>
      </c>
      <c r="U418" s="43">
        <v>124.67139253615443</v>
      </c>
      <c r="V418" s="43">
        <v>116.20168123832416</v>
      </c>
      <c r="W418" s="43">
        <v>129.9899305172342</v>
      </c>
      <c r="X418" s="43">
        <v>119.76644864504715</v>
      </c>
      <c r="Y418" s="43">
        <v>168.98909790966221</v>
      </c>
      <c r="Z418" s="43">
        <v>252.12663384112722</v>
      </c>
      <c r="AA418" s="43">
        <v>140.38856258096669</v>
      </c>
      <c r="AB418" s="44">
        <v>-6.5767186158670388</v>
      </c>
      <c r="AC418" s="44">
        <v>-14.05864031790356</v>
      </c>
      <c r="AD418" s="44">
        <v>-3.8547338725128499</v>
      </c>
      <c r="AE418" s="44">
        <v>-2.6361022891129626</v>
      </c>
      <c r="AF418" s="44">
        <v>-8.2818006060522809</v>
      </c>
      <c r="AG418" s="44">
        <v>-16.17921987427896</v>
      </c>
      <c r="AH418" s="44">
        <v>-18.159438129027595</v>
      </c>
      <c r="AI418" s="44">
        <v>0.65648199276029384</v>
      </c>
      <c r="AJ418" s="44">
        <v>-2.262303790487119</v>
      </c>
      <c r="AK418" s="44">
        <v>8.7246491613685926</v>
      </c>
      <c r="AL418" s="44">
        <v>5.8477560644823567</v>
      </c>
      <c r="AM418" s="44">
        <v>-4.597485175060223</v>
      </c>
      <c r="AN418" s="44">
        <v>3.5956979985900528</v>
      </c>
      <c r="AO418" s="44">
        <v>-10.607498395436188</v>
      </c>
      <c r="AP418" s="44">
        <v>-12.61790644580023</v>
      </c>
      <c r="AQ418" s="44">
        <v>8.657438632617831</v>
      </c>
      <c r="AR418" s="44">
        <v>-2.6248643402049243E-2</v>
      </c>
      <c r="AS418" s="44">
        <v>13.721297505529328</v>
      </c>
      <c r="AT418" s="44">
        <v>10.01749677517183</v>
      </c>
      <c r="AU418" s="44">
        <v>-2.5341469059831145</v>
      </c>
      <c r="AV418" s="44">
        <v>5.933469685245063</v>
      </c>
      <c r="AW418" s="44">
        <v>-5.4861003438308025</v>
      </c>
      <c r="AX418" s="44">
        <v>-14.686708439124907</v>
      </c>
      <c r="AY418" s="44">
        <v>13.558246874563441</v>
      </c>
      <c r="AZ418" s="44">
        <v>-4.4317288696448687</v>
      </c>
      <c r="BA418" s="44">
        <v>-12.209128221388443</v>
      </c>
      <c r="BB418" s="44">
        <v>-2.1060723822770688</v>
      </c>
      <c r="BC418" s="44">
        <v>-0.79658613637887399</v>
      </c>
      <c r="BD418" s="44">
        <v>-7.2152905502808506</v>
      </c>
      <c r="BE418" s="44">
        <v>-14.075918843398638</v>
      </c>
      <c r="BF418" s="44">
        <v>-13.739845266627581</v>
      </c>
      <c r="BG418" s="44">
        <v>-1.1504275500538674</v>
      </c>
      <c r="BH418" s="44">
        <v>-6.8402286459381845</v>
      </c>
      <c r="BI418" s="44">
        <v>-23.364766794155912</v>
      </c>
      <c r="BJ418" s="44">
        <v>-10.638873522271108</v>
      </c>
      <c r="BK418" s="44">
        <v>1.075713321001226</v>
      </c>
      <c r="BL418" s="44">
        <v>-9.5741756129859255</v>
      </c>
      <c r="BM418" s="44">
        <v>-17.167692403931067</v>
      </c>
      <c r="BN418" s="44">
        <v>-25.653495451390963</v>
      </c>
      <c r="BO418" s="44">
        <v>0.57140340601697925</v>
      </c>
      <c r="BP418" s="44">
        <v>-4.0510004983956733</v>
      </c>
      <c r="BQ418" s="44">
        <v>-20.146428590394784</v>
      </c>
      <c r="BR418" s="44">
        <v>-6.506012577264797</v>
      </c>
      <c r="BS418" s="44">
        <v>4.0023823272919978</v>
      </c>
      <c r="BT418" s="44">
        <v>-7.6456615881491778</v>
      </c>
      <c r="BU418" s="44">
        <v>-13.575066477853548</v>
      </c>
      <c r="BV418" s="44">
        <v>-26.785466069881391</v>
      </c>
      <c r="BW418" s="44">
        <v>5.3114527996616312</v>
      </c>
      <c r="BX418" s="44">
        <v>-6.9133073632241127</v>
      </c>
      <c r="BY418" s="44">
        <v>-1.1382302190654952</v>
      </c>
      <c r="BZ418" s="44">
        <v>-0.31262009986948203</v>
      </c>
      <c r="CA418" s="44">
        <v>-1.3587222293459176</v>
      </c>
      <c r="CB418" s="44">
        <v>-1.3093607890098209</v>
      </c>
      <c r="CC418" s="44">
        <v>-0.54641516575164217</v>
      </c>
      <c r="CD418" s="44">
        <v>-2.2679832807023521</v>
      </c>
      <c r="CE418" s="44">
        <v>2.0024420520596924E-2</v>
      </c>
      <c r="CF418" s="44">
        <v>-2.7017889746840762</v>
      </c>
      <c r="CG418" s="44">
        <v>1.013743556140499</v>
      </c>
      <c r="CH418" s="44">
        <v>0.43548776297549663</v>
      </c>
      <c r="CI418" s="44">
        <v>-2.5695821525695974</v>
      </c>
      <c r="CJ418" s="44">
        <v>7.7471342303786425E-2</v>
      </c>
      <c r="CK418" s="44">
        <v>-0.2850384995189596</v>
      </c>
      <c r="CL418" s="44">
        <v>-1.5868429186232726</v>
      </c>
      <c r="CM418" s="44">
        <v>0.21297193460797181</v>
      </c>
      <c r="CN418" s="44">
        <v>-4.6202052113901813</v>
      </c>
      <c r="CO418" s="44">
        <v>-1.05939517529936</v>
      </c>
      <c r="CP418" s="44">
        <v>-0.23005012175301001</v>
      </c>
      <c r="CQ418" s="44">
        <v>-0.37347387898120343</v>
      </c>
      <c r="CR418" s="44">
        <v>-1.1405369266553409</v>
      </c>
      <c r="CS418" s="44">
        <v>-0.44907543926603311</v>
      </c>
      <c r="CT418" s="44">
        <v>-1.2623461810208374</v>
      </c>
      <c r="CU418" s="44">
        <v>-0.10532748841439644</v>
      </c>
      <c r="CV418" s="44">
        <v>-7.1238622513704115</v>
      </c>
      <c r="CW418" s="44">
        <v>-3.8199070621256865</v>
      </c>
      <c r="CX418" s="44">
        <v>-0.97870041286780163</v>
      </c>
      <c r="CY418" s="44">
        <v>0.57189171398205874</v>
      </c>
      <c r="CZ418" s="44">
        <v>-1.0762586415062834</v>
      </c>
      <c r="DA418" s="44">
        <v>-0.31802224265211798</v>
      </c>
      <c r="DB418" s="44">
        <v>-1.5202601015588255</v>
      </c>
      <c r="DC418" s="44">
        <v>1.7394495358244392E-2</v>
      </c>
      <c r="DD418" s="45">
        <v>2592</v>
      </c>
      <c r="DE418" s="45">
        <v>19888</v>
      </c>
      <c r="DF418" s="44">
        <v>-8.3451202263083442</v>
      </c>
      <c r="DG418" s="44">
        <v>-31.493920292101553</v>
      </c>
      <c r="DH418" s="45">
        <v>7216</v>
      </c>
      <c r="DI418" s="45">
        <v>63832</v>
      </c>
      <c r="DJ418" s="44">
        <v>4.8684784188344654</v>
      </c>
      <c r="DK418" s="44">
        <v>-16.086710749451161</v>
      </c>
    </row>
    <row r="419" spans="1:115" x14ac:dyDescent="0.2">
      <c r="A419" s="42">
        <v>2021</v>
      </c>
      <c r="B419" s="42" t="s">
        <v>160</v>
      </c>
      <c r="C419" s="42" t="s">
        <v>176</v>
      </c>
      <c r="D419" s="43">
        <v>92.602780683096171</v>
      </c>
      <c r="E419" s="43">
        <v>85.599534957459184</v>
      </c>
      <c r="F419" s="43">
        <v>97.948808982770117</v>
      </c>
      <c r="G419" s="43">
        <v>96.001427175762473</v>
      </c>
      <c r="H419" s="43">
        <v>89.249320049141062</v>
      </c>
      <c r="I419" s="43">
        <v>84.448736356309055</v>
      </c>
      <c r="J419" s="43">
        <v>77.07293190706892</v>
      </c>
      <c r="K419" s="43">
        <v>101.57187901436413</v>
      </c>
      <c r="L419" s="43">
        <v>89.244142960399031</v>
      </c>
      <c r="M419" s="43">
        <v>75.607604062521574</v>
      </c>
      <c r="N419" s="43">
        <v>99.302946018974595</v>
      </c>
      <c r="O419" s="43">
        <v>93.920047400076882</v>
      </c>
      <c r="P419" s="43">
        <v>95.302657589773077</v>
      </c>
      <c r="Q419" s="43">
        <v>72.891176468064671</v>
      </c>
      <c r="R419" s="43">
        <v>52.018799115129319</v>
      </c>
      <c r="S419" s="43">
        <v>109.94738412360185</v>
      </c>
      <c r="T419" s="43">
        <v>93.250241268343899</v>
      </c>
      <c r="U419" s="43">
        <v>80.610889962038641</v>
      </c>
      <c r="V419" s="43">
        <v>105.74906849529815</v>
      </c>
      <c r="W419" s="43">
        <v>97.676365131642797</v>
      </c>
      <c r="X419" s="43">
        <v>98.939868390130272</v>
      </c>
      <c r="Y419" s="43">
        <v>77.486977014561191</v>
      </c>
      <c r="Z419" s="43">
        <v>50.987951414910086</v>
      </c>
      <c r="AA419" s="43">
        <v>117.46075847618317</v>
      </c>
      <c r="AB419" s="44">
        <v>-7.2575104956001057</v>
      </c>
      <c r="AC419" s="44">
        <v>-10.235522305347743</v>
      </c>
      <c r="AD419" s="44">
        <v>-3.1258131394409694</v>
      </c>
      <c r="AE419" s="44">
        <v>-4.2561420966693797</v>
      </c>
      <c r="AF419" s="44">
        <v>-10.465199116620404</v>
      </c>
      <c r="AG419" s="44">
        <v>-17.82099050416398</v>
      </c>
      <c r="AH419" s="44">
        <v>-23.249090105105608</v>
      </c>
      <c r="AI419" s="44">
        <v>2.3503938243323974</v>
      </c>
      <c r="AJ419" s="44">
        <v>-7.5574072704312929</v>
      </c>
      <c r="AK419" s="44">
        <v>-17.418431866035899</v>
      </c>
      <c r="AL419" s="44">
        <v>-10.275986352731215</v>
      </c>
      <c r="AM419" s="44">
        <v>-3.1318389120092882</v>
      </c>
      <c r="AN419" s="44">
        <v>-2.5812949639202221</v>
      </c>
      <c r="AO419" s="44">
        <v>-38.015502808644875</v>
      </c>
      <c r="AP419" s="44">
        <v>-31.914505005545024</v>
      </c>
      <c r="AQ419" s="44">
        <v>8.479069993583277</v>
      </c>
      <c r="AR419" s="44">
        <v>-4.9004619304527814</v>
      </c>
      <c r="AS419" s="44">
        <v>-13.465071202540891</v>
      </c>
      <c r="AT419" s="44">
        <v>-6.6254503569180834</v>
      </c>
      <c r="AU419" s="44">
        <v>-0.8181312652740691</v>
      </c>
      <c r="AV419" s="44">
        <v>0.19674729204091079</v>
      </c>
      <c r="AW419" s="44">
        <v>-35.147812335936365</v>
      </c>
      <c r="AX419" s="44">
        <v>-33.62166242631924</v>
      </c>
      <c r="AY419" s="44">
        <v>13.462514316245588</v>
      </c>
      <c r="AZ419" s="44">
        <v>-7.2575104956001057</v>
      </c>
      <c r="BA419" s="44">
        <v>-10.235522305347743</v>
      </c>
      <c r="BB419" s="44">
        <v>-3.1258131394409694</v>
      </c>
      <c r="BC419" s="44">
        <v>-4.2561420966693797</v>
      </c>
      <c r="BD419" s="44">
        <v>-10.465199116620404</v>
      </c>
      <c r="BE419" s="44">
        <v>-17.82099050416398</v>
      </c>
      <c r="BF419" s="44">
        <v>-23.249090105105608</v>
      </c>
      <c r="BG419" s="44">
        <v>2.3503938243323974</v>
      </c>
      <c r="BH419" s="44">
        <v>-7.5574072704312929</v>
      </c>
      <c r="BI419" s="44">
        <v>-17.418431866035899</v>
      </c>
      <c r="BJ419" s="44">
        <v>-10.275986352731215</v>
      </c>
      <c r="BK419" s="44">
        <v>-3.1318389120092882</v>
      </c>
      <c r="BL419" s="44">
        <v>-2.5812949639202221</v>
      </c>
      <c r="BM419" s="44">
        <v>-38.015502808644875</v>
      </c>
      <c r="BN419" s="44">
        <v>-31.914505005545024</v>
      </c>
      <c r="BO419" s="44">
        <v>8.479069993583277</v>
      </c>
      <c r="BP419" s="44">
        <v>-4.9004619304527814</v>
      </c>
      <c r="BQ419" s="44">
        <v>-13.465071202540891</v>
      </c>
      <c r="BR419" s="44">
        <v>-6.6254503569180834</v>
      </c>
      <c r="BS419" s="44">
        <v>-0.8181312652740691</v>
      </c>
      <c r="BT419" s="44">
        <v>0.19674729204091079</v>
      </c>
      <c r="BU419" s="44">
        <v>-35.147812335936365</v>
      </c>
      <c r="BV419" s="44">
        <v>-33.62166242631924</v>
      </c>
      <c r="BW419" s="44">
        <v>13.462514316245588</v>
      </c>
      <c r="BX419" s="44">
        <v>-7.456012158458134</v>
      </c>
      <c r="BY419" s="44">
        <v>-0.89743086199068911</v>
      </c>
      <c r="BZ419" s="44">
        <v>-0.31587406136295704</v>
      </c>
      <c r="CA419" s="44">
        <v>-2.5247332713073116</v>
      </c>
      <c r="CB419" s="44">
        <v>-1.3777720149159942</v>
      </c>
      <c r="CC419" s="44">
        <v>-0.56419064834168531</v>
      </c>
      <c r="CD419" s="44">
        <v>-1.9362702841013797</v>
      </c>
      <c r="CE419" s="44">
        <v>0.16025898356188134</v>
      </c>
      <c r="CF419" s="44">
        <v>-7.6206832366511268</v>
      </c>
      <c r="CG419" s="44">
        <v>-2.8539279894443728</v>
      </c>
      <c r="CH419" s="44">
        <v>-0.81187268166845084</v>
      </c>
      <c r="CI419" s="44">
        <v>-1.7299923734681124</v>
      </c>
      <c r="CJ419" s="44">
        <v>-0.33144037871235049</v>
      </c>
      <c r="CK419" s="44">
        <v>-0.72793554418710515</v>
      </c>
      <c r="CL419" s="44">
        <v>-1.4733912195319507</v>
      </c>
      <c r="CM419" s="44">
        <v>0.30787695036121659</v>
      </c>
      <c r="CN419" s="44">
        <v>0</v>
      </c>
      <c r="CO419" s="44">
        <v>0</v>
      </c>
      <c r="CP419" s="44">
        <v>0</v>
      </c>
      <c r="CQ419" s="44">
        <v>0</v>
      </c>
      <c r="CR419" s="44">
        <v>0</v>
      </c>
      <c r="CS419" s="44">
        <v>0</v>
      </c>
      <c r="CT419" s="44">
        <v>0</v>
      </c>
      <c r="CU419" s="44">
        <v>0</v>
      </c>
      <c r="CV419" s="44">
        <v>0</v>
      </c>
      <c r="CW419" s="44">
        <v>0</v>
      </c>
      <c r="CX419" s="44">
        <v>0</v>
      </c>
      <c r="CY419" s="44">
        <v>0</v>
      </c>
      <c r="CZ419" s="44">
        <v>0</v>
      </c>
      <c r="DA419" s="44">
        <v>0</v>
      </c>
      <c r="DB419" s="44">
        <v>0</v>
      </c>
      <c r="DC419" s="44">
        <v>0</v>
      </c>
      <c r="DD419" s="45">
        <v>1409</v>
      </c>
      <c r="DE419" s="45">
        <v>1409</v>
      </c>
      <c r="DF419" s="44">
        <v>-25.763962065331924</v>
      </c>
      <c r="DG419" s="44">
        <v>-25.763962065331924</v>
      </c>
      <c r="DH419" s="45">
        <v>5310</v>
      </c>
      <c r="DI419" s="45">
        <v>5310</v>
      </c>
      <c r="DJ419" s="44">
        <v>-12.390694604850683</v>
      </c>
      <c r="DK419" s="44">
        <v>-12.390694604850683</v>
      </c>
    </row>
    <row r="420" spans="1:115" x14ac:dyDescent="0.2">
      <c r="A420" s="42">
        <v>2021</v>
      </c>
      <c r="B420" s="42" t="s">
        <v>162</v>
      </c>
      <c r="C420" s="42" t="s">
        <v>176</v>
      </c>
      <c r="D420" s="43">
        <v>92.94793462901913</v>
      </c>
      <c r="E420" s="43">
        <v>86.851979073085673</v>
      </c>
      <c r="F420" s="43">
        <v>98.533125783844369</v>
      </c>
      <c r="G420" s="43">
        <v>97.023725640705663</v>
      </c>
      <c r="H420" s="43">
        <v>88.874370646006525</v>
      </c>
      <c r="I420" s="43">
        <v>82.417419515744868</v>
      </c>
      <c r="J420" s="43">
        <v>74.05682665649536</v>
      </c>
      <c r="K420" s="43">
        <v>102.70232395188602</v>
      </c>
      <c r="L420" s="43">
        <v>95.302067211296688</v>
      </c>
      <c r="M420" s="43">
        <v>94.47237182995373</v>
      </c>
      <c r="N420" s="43">
        <v>108.01235278204686</v>
      </c>
      <c r="O420" s="43">
        <v>94.236125251262052</v>
      </c>
      <c r="P420" s="43">
        <v>110.01020532040057</v>
      </c>
      <c r="Q420" s="43">
        <v>84.633901618738975</v>
      </c>
      <c r="R420" s="43">
        <v>64.326161844483636</v>
      </c>
      <c r="S420" s="43">
        <v>98.363221764340039</v>
      </c>
      <c r="T420" s="43">
        <v>100.10168423932117</v>
      </c>
      <c r="U420" s="43">
        <v>100.96239962051055</v>
      </c>
      <c r="V420" s="43">
        <v>114.66046892815642</v>
      </c>
      <c r="W420" s="43">
        <v>98.465231106735899</v>
      </c>
      <c r="X420" s="43">
        <v>115.43199431103407</v>
      </c>
      <c r="Y420" s="43">
        <v>90.734085878301357</v>
      </c>
      <c r="Z420" s="43">
        <v>64.460912559265381</v>
      </c>
      <c r="AA420" s="43">
        <v>105.68913016711244</v>
      </c>
      <c r="AB420" s="44">
        <v>-6.7086663215541247</v>
      </c>
      <c r="AC420" s="44">
        <v>-8.6995166935170172</v>
      </c>
      <c r="AD420" s="44">
        <v>-4.1299554925479658</v>
      </c>
      <c r="AE420" s="44">
        <v>-3.8701546305497714</v>
      </c>
      <c r="AF420" s="44">
        <v>-10.267293793736421</v>
      </c>
      <c r="AG420" s="44">
        <v>-16.634535468865952</v>
      </c>
      <c r="AH420" s="44">
        <v>-22.807704632036131</v>
      </c>
      <c r="AI420" s="44">
        <v>3.9592724521640532</v>
      </c>
      <c r="AJ420" s="44">
        <v>-1.1084670558447085</v>
      </c>
      <c r="AK420" s="44">
        <v>1.9937203555409067</v>
      </c>
      <c r="AL420" s="44">
        <v>-3.4287764689732603</v>
      </c>
      <c r="AM420" s="44">
        <v>-3.4685329668782128</v>
      </c>
      <c r="AN420" s="44">
        <v>9.7774855271090644</v>
      </c>
      <c r="AO420" s="44">
        <v>-12.73215530357793</v>
      </c>
      <c r="AP420" s="44">
        <v>-4.8152758488516634</v>
      </c>
      <c r="AQ420" s="44">
        <v>3.8323176476865894</v>
      </c>
      <c r="AR420" s="44">
        <v>1.8391514638418593</v>
      </c>
      <c r="AS420" s="44">
        <v>6.9091669181297499</v>
      </c>
      <c r="AT420" s="44">
        <v>-2.0784591695388599E-2</v>
      </c>
      <c r="AU420" s="44">
        <v>-1.2288455712480828</v>
      </c>
      <c r="AV420" s="44">
        <v>13.828511457498882</v>
      </c>
      <c r="AW420" s="44">
        <v>-8.7770134779221571</v>
      </c>
      <c r="AX420" s="44">
        <v>-5.3767267371210403</v>
      </c>
      <c r="AY420" s="44">
        <v>8.6681440220462758</v>
      </c>
      <c r="AZ420" s="44">
        <v>-6.983387551982478</v>
      </c>
      <c r="BA420" s="44">
        <v>-9.4684569716473312</v>
      </c>
      <c r="BB420" s="44">
        <v>-3.6319930070246698</v>
      </c>
      <c r="BC420" s="44">
        <v>-4.062514465397693</v>
      </c>
      <c r="BD420" s="44">
        <v>-10.366563989679934</v>
      </c>
      <c r="BE420" s="44">
        <v>-17.239235193857194</v>
      </c>
      <c r="BF420" s="44">
        <v>-23.033434227464067</v>
      </c>
      <c r="BG420" s="44">
        <v>3.1530114797924114</v>
      </c>
      <c r="BH420" s="44">
        <v>-4.3357748272133234</v>
      </c>
      <c r="BI420" s="44">
        <v>-7.6559357831656243</v>
      </c>
      <c r="BJ420" s="44">
        <v>-6.8343597211670826</v>
      </c>
      <c r="BK420" s="44">
        <v>-3.3007618182091414</v>
      </c>
      <c r="BL420" s="44">
        <v>3.6724860396236458</v>
      </c>
      <c r="BM420" s="44">
        <v>-26.588289766390261</v>
      </c>
      <c r="BN420" s="44">
        <v>-19.195077626761968</v>
      </c>
      <c r="BO420" s="44">
        <v>6.2341417926210063</v>
      </c>
      <c r="BP420" s="44">
        <v>-1.5265620053221629</v>
      </c>
      <c r="BQ420" s="44">
        <v>-3.2082581467356874</v>
      </c>
      <c r="BR420" s="44">
        <v>-3.3023744572664215</v>
      </c>
      <c r="BS420" s="44">
        <v>-1.0247404144743344</v>
      </c>
      <c r="BT420" s="44">
        <v>7.1033160909230952</v>
      </c>
      <c r="BU420" s="44">
        <v>-23.167960169303736</v>
      </c>
      <c r="BV420" s="44">
        <v>-20.345970740804386</v>
      </c>
      <c r="BW420" s="44">
        <v>11.140131132207598</v>
      </c>
      <c r="BX420" s="44">
        <v>-6.9147192090681626</v>
      </c>
      <c r="BY420" s="44">
        <v>-0.75354435778247419</v>
      </c>
      <c r="BZ420" s="44">
        <v>-0.43790195983412999</v>
      </c>
      <c r="CA420" s="44">
        <v>-1.978383166441154</v>
      </c>
      <c r="CB420" s="44">
        <v>-1.3968260026909829</v>
      </c>
      <c r="CC420" s="44">
        <v>-0.50898922237080013</v>
      </c>
      <c r="CD420" s="44">
        <v>-2.0732701056436893</v>
      </c>
      <c r="CE420" s="44">
        <v>0.23419560569506731</v>
      </c>
      <c r="CF420" s="44">
        <v>-1.1937687539254227</v>
      </c>
      <c r="CG420" s="44">
        <v>0.1289055532807033</v>
      </c>
      <c r="CH420" s="44">
        <v>-0.14439538897615128</v>
      </c>
      <c r="CI420" s="44">
        <v>-1.9024067337945261</v>
      </c>
      <c r="CJ420" s="44">
        <v>1.0267129802928401</v>
      </c>
      <c r="CK420" s="44">
        <v>-0.21327337860126147</v>
      </c>
      <c r="CL420" s="44">
        <v>-0.19009763788424625</v>
      </c>
      <c r="CM420" s="44">
        <v>0.10078585175721896</v>
      </c>
      <c r="CN420" s="44">
        <v>-7.0613908971577191</v>
      </c>
      <c r="CO420" s="44">
        <v>-0.82549405997326175</v>
      </c>
      <c r="CP420" s="44">
        <v>-0.37688254038070207</v>
      </c>
      <c r="CQ420" s="44">
        <v>-2.1291837531544617</v>
      </c>
      <c r="CR420" s="44">
        <v>-1.4014020776343701</v>
      </c>
      <c r="CS420" s="44">
        <v>-0.54352065276881623</v>
      </c>
      <c r="CT420" s="44">
        <v>-1.9885981534806936</v>
      </c>
      <c r="CU420" s="44">
        <v>0.20369034023458604</v>
      </c>
      <c r="CV420" s="44">
        <v>0</v>
      </c>
      <c r="CW420" s="44">
        <v>0</v>
      </c>
      <c r="CX420" s="44">
        <v>0</v>
      </c>
      <c r="CY420" s="44">
        <v>0</v>
      </c>
      <c r="CZ420" s="44">
        <v>0</v>
      </c>
      <c r="DA420" s="44">
        <v>0</v>
      </c>
      <c r="DB420" s="44">
        <v>0</v>
      </c>
      <c r="DC420" s="44">
        <v>0</v>
      </c>
      <c r="DD420" s="45">
        <v>1918</v>
      </c>
      <c r="DE420" s="45">
        <v>3327</v>
      </c>
      <c r="DF420" s="44">
        <v>-9.2285849503076172</v>
      </c>
      <c r="DG420" s="44">
        <v>-17.053103964098725</v>
      </c>
      <c r="DH420" s="45">
        <v>6536</v>
      </c>
      <c r="DI420" s="45">
        <v>11846</v>
      </c>
      <c r="DJ420" s="44">
        <v>9.1883614088827947E-2</v>
      </c>
      <c r="DK420" s="44">
        <v>-5.9169247875466624</v>
      </c>
    </row>
    <row r="421" spans="1:115" x14ac:dyDescent="0.2">
      <c r="A421" s="42">
        <v>2021</v>
      </c>
      <c r="B421" s="42" t="s">
        <v>163</v>
      </c>
      <c r="C421" s="42" t="s">
        <v>176</v>
      </c>
      <c r="D421" s="43">
        <v>92.99342466269708</v>
      </c>
      <c r="E421" s="43">
        <v>87.068646620514727</v>
      </c>
      <c r="F421" s="43">
        <v>98.029433668279026</v>
      </c>
      <c r="G421" s="43">
        <v>96.849981440300127</v>
      </c>
      <c r="H421" s="43">
        <v>88.550550706935852</v>
      </c>
      <c r="I421" s="43">
        <v>82.931601885286881</v>
      </c>
      <c r="J421" s="43">
        <v>75.033730508889491</v>
      </c>
      <c r="K421" s="43">
        <v>103.92307991747441</v>
      </c>
      <c r="L421" s="43">
        <v>104.94370684349965</v>
      </c>
      <c r="M421" s="43">
        <v>104.86601461839405</v>
      </c>
      <c r="N421" s="43">
        <v>114.27609719599685</v>
      </c>
      <c r="O421" s="43">
        <v>103.4126307479317</v>
      </c>
      <c r="P421" s="43">
        <v>118.36436606362024</v>
      </c>
      <c r="Q421" s="43">
        <v>83.056566707533335</v>
      </c>
      <c r="R421" s="43">
        <v>82.822322705584639</v>
      </c>
      <c r="S421" s="43">
        <v>114.47503462239759</v>
      </c>
      <c r="T421" s="43">
        <v>111.0045804534042</v>
      </c>
      <c r="U421" s="43">
        <v>112.07588012464463</v>
      </c>
      <c r="V421" s="43">
        <v>121.55696449510664</v>
      </c>
      <c r="W421" s="43">
        <v>109.22683832363083</v>
      </c>
      <c r="X421" s="43">
        <v>125.27299373145853</v>
      </c>
      <c r="Y421" s="43">
        <v>89.871972795542689</v>
      </c>
      <c r="Z421" s="43">
        <v>83.216196007384525</v>
      </c>
      <c r="AA421" s="43">
        <v>123.21167266722053</v>
      </c>
      <c r="AB421" s="44">
        <v>-5.9547422091092876</v>
      </c>
      <c r="AC421" s="44">
        <v>-7.2453977368687532</v>
      </c>
      <c r="AD421" s="44">
        <v>-3.458132566787786</v>
      </c>
      <c r="AE421" s="44">
        <v>-4.6067810682132171</v>
      </c>
      <c r="AF421" s="44">
        <v>-8.959757023538339</v>
      </c>
      <c r="AG421" s="44">
        <v>-12.33467947785053</v>
      </c>
      <c r="AH421" s="44">
        <v>-17.124424658567861</v>
      </c>
      <c r="AI421" s="44">
        <v>4.3854984516250362</v>
      </c>
      <c r="AJ421" s="44">
        <v>13.779484147131683</v>
      </c>
      <c r="AK421" s="44">
        <v>77.638325768145705</v>
      </c>
      <c r="AL421" s="44">
        <v>43.0241784788278</v>
      </c>
      <c r="AM421" s="44">
        <v>-9.6003624914911772</v>
      </c>
      <c r="AN421" s="44">
        <v>70.588225759886541</v>
      </c>
      <c r="AO421" s="44">
        <v>52.367902536110968</v>
      </c>
      <c r="AP421" s="44">
        <v>101.6661784950839</v>
      </c>
      <c r="AQ421" s="44">
        <v>9.6512814922257597</v>
      </c>
      <c r="AR421" s="44">
        <v>16.833389764176275</v>
      </c>
      <c r="AS421" s="44">
        <v>85.337891014121041</v>
      </c>
      <c r="AT421" s="44">
        <v>46.429764305552411</v>
      </c>
      <c r="AU421" s="44">
        <v>-7.5217730885696614</v>
      </c>
      <c r="AV421" s="44">
        <v>77.62792985459545</v>
      </c>
      <c r="AW421" s="44">
        <v>60.185491331080797</v>
      </c>
      <c r="AX421" s="44">
        <v>100.90757448196901</v>
      </c>
      <c r="AY421" s="44">
        <v>14.312266000704721</v>
      </c>
      <c r="AZ421" s="44">
        <v>-6.6424802656818382</v>
      </c>
      <c r="BA421" s="44">
        <v>-8.7345983013993873</v>
      </c>
      <c r="BB421" s="44">
        <v>-3.5741923473638582</v>
      </c>
      <c r="BC421" s="44">
        <v>-4.2450485623741656</v>
      </c>
      <c r="BD421" s="44">
        <v>-9.904272930112068</v>
      </c>
      <c r="BE421" s="44">
        <v>-15.672952090446001</v>
      </c>
      <c r="BF421" s="44">
        <v>-21.168682731688705</v>
      </c>
      <c r="BG421" s="44">
        <v>3.5653365983319141</v>
      </c>
      <c r="BH421" s="44">
        <v>1.5238759677531633</v>
      </c>
      <c r="BI421" s="44">
        <v>13.046861183287749</v>
      </c>
      <c r="BJ421" s="44">
        <v>6.3382064634570856</v>
      </c>
      <c r="BK421" s="44">
        <v>-5.6331368444027525</v>
      </c>
      <c r="BL421" s="44">
        <v>21.034366487309917</v>
      </c>
      <c r="BM421" s="44">
        <v>-10.593735491045898</v>
      </c>
      <c r="BN421" s="44">
        <v>7.6280085669165443</v>
      </c>
      <c r="BO421" s="44">
        <v>7.4213757494027366</v>
      </c>
      <c r="BP421" s="44">
        <v>4.4605177381368932</v>
      </c>
      <c r="BQ421" s="44">
        <v>18.37693467178385</v>
      </c>
      <c r="BR421" s="44">
        <v>9.9745070016494797</v>
      </c>
      <c r="BS421" s="44">
        <v>-3.4509525457882773</v>
      </c>
      <c r="BT421" s="44">
        <v>25.478475218463181</v>
      </c>
      <c r="BU421" s="44">
        <v>-6.1655393283050364</v>
      </c>
      <c r="BV421" s="44">
        <v>6.6039754268711892</v>
      </c>
      <c r="BW421" s="44">
        <v>12.248183526219968</v>
      </c>
      <c r="BX421" s="44">
        <v>-6.0499419888355961</v>
      </c>
      <c r="BY421" s="44">
        <v>-0.61631232641798428</v>
      </c>
      <c r="BZ421" s="44">
        <v>-0.35109220178523287</v>
      </c>
      <c r="CA421" s="44">
        <v>-2.4182209701354687</v>
      </c>
      <c r="CB421" s="44">
        <v>-1.1501660000031959</v>
      </c>
      <c r="CC421" s="44">
        <v>-0.35852810564815402</v>
      </c>
      <c r="CD421" s="44">
        <v>-1.4835378056159221</v>
      </c>
      <c r="CE421" s="44">
        <v>0.32791542077036262</v>
      </c>
      <c r="CF421" s="44">
        <v>13.544102821553809</v>
      </c>
      <c r="CG421" s="44">
        <v>7.7690282472587358</v>
      </c>
      <c r="CH421" s="44">
        <v>3.1494636106903826</v>
      </c>
      <c r="CI421" s="44">
        <v>-6.4510959394312692</v>
      </c>
      <c r="CJ421" s="44">
        <v>5.6052888472804208</v>
      </c>
      <c r="CK421" s="44">
        <v>0.48752202147366552</v>
      </c>
      <c r="CL421" s="44">
        <v>2.6481722857731063</v>
      </c>
      <c r="CM421" s="44">
        <v>0.3357237485087648</v>
      </c>
      <c r="CN421" s="44">
        <v>-6.7402953507656633</v>
      </c>
      <c r="CO421" s="44">
        <v>-0.75627351853957647</v>
      </c>
      <c r="CP421" s="44">
        <v>-0.36839035987829943</v>
      </c>
      <c r="CQ421" s="44">
        <v>-2.2122046838948619</v>
      </c>
      <c r="CR421" s="44">
        <v>-1.3175559845450509</v>
      </c>
      <c r="CS421" s="44">
        <v>-0.47335419549582874</v>
      </c>
      <c r="CT421" s="44">
        <v>-1.86637679459336</v>
      </c>
      <c r="CU421" s="44">
        <v>0.25386018618131356</v>
      </c>
      <c r="CV421" s="44">
        <v>0</v>
      </c>
      <c r="CW421" s="44">
        <v>0</v>
      </c>
      <c r="CX421" s="44">
        <v>0</v>
      </c>
      <c r="CY421" s="44">
        <v>0</v>
      </c>
      <c r="CZ421" s="44">
        <v>0</v>
      </c>
      <c r="DA421" s="44">
        <v>0</v>
      </c>
      <c r="DB421" s="44">
        <v>0</v>
      </c>
      <c r="DC421" s="44">
        <v>0</v>
      </c>
      <c r="DD421" s="45">
        <v>2410</v>
      </c>
      <c r="DE421" s="45">
        <v>5737</v>
      </c>
      <c r="DF421" s="44">
        <v>100.16611295681064</v>
      </c>
      <c r="DG421" s="44">
        <v>10.009587727708524</v>
      </c>
      <c r="DH421" s="45">
        <v>6953</v>
      </c>
      <c r="DI421" s="45">
        <v>18799</v>
      </c>
      <c r="DJ421" s="44">
        <v>52.746045694200362</v>
      </c>
      <c r="DK421" s="44">
        <v>9.6599195006708207</v>
      </c>
    </row>
    <row r="422" spans="1:115" x14ac:dyDescent="0.2">
      <c r="A422" s="42">
        <v>2021</v>
      </c>
      <c r="B422" s="42" t="s">
        <v>164</v>
      </c>
      <c r="C422" s="42" t="s">
        <v>176</v>
      </c>
      <c r="D422" s="43">
        <v>92.387470537725832</v>
      </c>
      <c r="E422" s="43">
        <v>84.785710511018337</v>
      </c>
      <c r="F422" s="43">
        <v>99.647019468260936</v>
      </c>
      <c r="G422" s="43">
        <v>95.993670738119889</v>
      </c>
      <c r="H422" s="43">
        <v>87.782188483088206</v>
      </c>
      <c r="I422" s="43">
        <v>82.139574676864584</v>
      </c>
      <c r="J422" s="43">
        <v>75.867172956386611</v>
      </c>
      <c r="K422" s="43">
        <v>102.87671766125577</v>
      </c>
      <c r="L422" s="43">
        <v>86.445735184794799</v>
      </c>
      <c r="M422" s="43">
        <v>89.357394354984365</v>
      </c>
      <c r="N422" s="43">
        <v>92.94782466262383</v>
      </c>
      <c r="O422" s="43">
        <v>87.314806908980273</v>
      </c>
      <c r="P422" s="43">
        <v>88.135210711041324</v>
      </c>
      <c r="Q422" s="43">
        <v>60.88804639563142</v>
      </c>
      <c r="R422" s="43">
        <v>56.890889371211188</v>
      </c>
      <c r="S422" s="43">
        <v>102.68161946323562</v>
      </c>
      <c r="T422" s="43">
        <v>92.542240505599494</v>
      </c>
      <c r="U422" s="43">
        <v>95.766778891283678</v>
      </c>
      <c r="V422" s="43">
        <v>99.256022936122619</v>
      </c>
      <c r="W422" s="43">
        <v>93.834578896457785</v>
      </c>
      <c r="X422" s="43">
        <v>94.121982918905772</v>
      </c>
      <c r="Y422" s="43">
        <v>65.682026723892122</v>
      </c>
      <c r="Z422" s="43">
        <v>57.256094544197531</v>
      </c>
      <c r="AA422" s="43">
        <v>111.18566671684526</v>
      </c>
      <c r="AB422" s="44">
        <v>-3.142950623315055</v>
      </c>
      <c r="AC422" s="44">
        <v>-6.5143922619741224</v>
      </c>
      <c r="AD422" s="44">
        <v>1.165330449537394</v>
      </c>
      <c r="AE422" s="44">
        <v>-3.4648445511357595</v>
      </c>
      <c r="AF422" s="44">
        <v>-2.25051399652062</v>
      </c>
      <c r="AG422" s="44">
        <v>-7.2485532551428093</v>
      </c>
      <c r="AH422" s="44">
        <v>-8.8106088598759786</v>
      </c>
      <c r="AI422" s="44">
        <v>3.8901817724385168</v>
      </c>
      <c r="AJ422" s="44">
        <v>54.393621831370197</v>
      </c>
      <c r="AK422" s="44">
        <v>1372.4577652453088</v>
      </c>
      <c r="AL422" s="44">
        <v>245.06136495335124</v>
      </c>
      <c r="AM422" s="44">
        <v>-0.71997845770519486</v>
      </c>
      <c r="AN422" s="44">
        <v>325.44553114766916</v>
      </c>
      <c r="AO422" s="44">
        <v>276.72554230971406</v>
      </c>
      <c r="AP422" s="44">
        <v>2716.9387193004054</v>
      </c>
      <c r="AQ422" s="44">
        <v>34.660335016688059</v>
      </c>
      <c r="AR422" s="44">
        <v>58.433856136384165</v>
      </c>
      <c r="AS422" s="44">
        <v>1432.7586805964013</v>
      </c>
      <c r="AT422" s="44">
        <v>252.34329686640083</v>
      </c>
      <c r="AU422" s="44">
        <v>2.1422312290538592</v>
      </c>
      <c r="AV422" s="44">
        <v>342.48890418500235</v>
      </c>
      <c r="AW422" s="44">
        <v>297.03016350376919</v>
      </c>
      <c r="AX422" s="44">
        <v>2713.8519017450199</v>
      </c>
      <c r="AY422" s="44">
        <v>40.228093311135105</v>
      </c>
      <c r="AZ422" s="44">
        <v>-5.7947202743027004</v>
      </c>
      <c r="BA422" s="44">
        <v>-8.1977145594679399</v>
      </c>
      <c r="BB422" s="44">
        <v>-2.4184415492845557</v>
      </c>
      <c r="BC422" s="44">
        <v>-4.0521358180139355</v>
      </c>
      <c r="BD422" s="44">
        <v>-8.1226646050766895</v>
      </c>
      <c r="BE422" s="44">
        <v>-13.734058643022163</v>
      </c>
      <c r="BF422" s="44">
        <v>-18.390571209701946</v>
      </c>
      <c r="BG422" s="44">
        <v>3.6464426768846536</v>
      </c>
      <c r="BH422" s="44">
        <v>10.201382911989132</v>
      </c>
      <c r="BI422" s="44">
        <v>46.140623977129792</v>
      </c>
      <c r="BJ422" s="44">
        <v>25.862119277218774</v>
      </c>
      <c r="BK422" s="44">
        <v>-4.5445027660832586</v>
      </c>
      <c r="BL422" s="44">
        <v>42.920028647379603</v>
      </c>
      <c r="BM422" s="44">
        <v>5.6859202367999684</v>
      </c>
      <c r="BN422" s="44">
        <v>36.877434933685024</v>
      </c>
      <c r="BO422" s="44">
        <v>12.934583224456929</v>
      </c>
      <c r="BP422" s="44">
        <v>13.473894644243799</v>
      </c>
      <c r="BQ422" s="44">
        <v>53.125980823228325</v>
      </c>
      <c r="BR422" s="44">
        <v>30.107711939975989</v>
      </c>
      <c r="BS422" s="44">
        <v>-2.1920356354378945</v>
      </c>
      <c r="BT422" s="44">
        <v>48.575313935048172</v>
      </c>
      <c r="BU422" s="44">
        <v>11.0359617593774</v>
      </c>
      <c r="BV422" s="44">
        <v>35.84443383808329</v>
      </c>
      <c r="BW422" s="44">
        <v>17.968086915312021</v>
      </c>
      <c r="BX422" s="44">
        <v>-3.3394736580691879</v>
      </c>
      <c r="BY422" s="44">
        <v>-0.4870271482732319</v>
      </c>
      <c r="BZ422" s="44">
        <v>2.6325580230857931E-2</v>
      </c>
      <c r="CA422" s="44">
        <v>-1.8468455277551608</v>
      </c>
      <c r="CB422" s="44">
        <v>-0.1813435598061186</v>
      </c>
      <c r="CC422" s="44">
        <v>-0.21720660716168161</v>
      </c>
      <c r="CD422" s="44">
        <v>-0.94391647796520062</v>
      </c>
      <c r="CE422" s="44">
        <v>0.31054008266134742</v>
      </c>
      <c r="CF422" s="44">
        <v>53.825628272873139</v>
      </c>
      <c r="CG422" s="44">
        <v>23.479068076675951</v>
      </c>
      <c r="CH422" s="44">
        <v>9.6211099714300321</v>
      </c>
      <c r="CI422" s="44">
        <v>-0.55809053804811459</v>
      </c>
      <c r="CJ422" s="44">
        <v>12.847005500210184</v>
      </c>
      <c r="CK422" s="44">
        <v>1.2837237211109076</v>
      </c>
      <c r="CL422" s="44">
        <v>5.6898633301985919</v>
      </c>
      <c r="CM422" s="44">
        <v>1.4629482112955818</v>
      </c>
      <c r="CN422" s="44">
        <v>-5.9169004290153273</v>
      </c>
      <c r="CO422" s="44">
        <v>-0.69272546605857588</v>
      </c>
      <c r="CP422" s="44">
        <v>-0.27429971673426862</v>
      </c>
      <c r="CQ422" s="44">
        <v>-2.1269133198676422</v>
      </c>
      <c r="CR422" s="44">
        <v>-1.0361201671370808</v>
      </c>
      <c r="CS422" s="44">
        <v>-0.41181177049164047</v>
      </c>
      <c r="CT422" s="44">
        <v>-1.6426400612445429</v>
      </c>
      <c r="CU422" s="44">
        <v>0.26761007251842378</v>
      </c>
      <c r="CV422" s="44">
        <v>0</v>
      </c>
      <c r="CW422" s="44">
        <v>0</v>
      </c>
      <c r="CX422" s="44">
        <v>0</v>
      </c>
      <c r="CY422" s="44">
        <v>0</v>
      </c>
      <c r="CZ422" s="44">
        <v>0</v>
      </c>
      <c r="DA422" s="44">
        <v>0</v>
      </c>
      <c r="DB422" s="44">
        <v>0</v>
      </c>
      <c r="DC422" s="44">
        <v>0</v>
      </c>
      <c r="DD422" s="45">
        <v>1664</v>
      </c>
      <c r="DE422" s="45">
        <v>7401</v>
      </c>
      <c r="DF422" s="44">
        <v>55366.666666666664</v>
      </c>
      <c r="DG422" s="44">
        <v>41.835952472211567</v>
      </c>
      <c r="DH422" s="45">
        <v>5484</v>
      </c>
      <c r="DI422" s="45">
        <v>24283</v>
      </c>
      <c r="DJ422" s="44">
        <v>91300</v>
      </c>
      <c r="DK422" s="44">
        <v>41.600093299900863</v>
      </c>
    </row>
    <row r="423" spans="1:115" x14ac:dyDescent="0.2">
      <c r="A423" s="42">
        <v>2021</v>
      </c>
      <c r="B423" s="42" t="s">
        <v>165</v>
      </c>
      <c r="C423" s="42" t="s">
        <v>176</v>
      </c>
      <c r="D423" s="43">
        <v>90.789017181904327</v>
      </c>
      <c r="E423" s="43">
        <v>83.158061618136671</v>
      </c>
      <c r="F423" s="43">
        <v>99.190004802366786</v>
      </c>
      <c r="G423" s="43">
        <v>93.959932820443584</v>
      </c>
      <c r="H423" s="43">
        <v>86.431518474069534</v>
      </c>
      <c r="I423" s="43">
        <v>79.273876231668282</v>
      </c>
      <c r="J423" s="43">
        <v>74.483795123450832</v>
      </c>
      <c r="K423" s="43">
        <v>102.68052473821479</v>
      </c>
      <c r="L423" s="43">
        <v>71.106533065166246</v>
      </c>
      <c r="M423" s="43">
        <v>45.037151077613316</v>
      </c>
      <c r="N423" s="43">
        <v>50.012670730580524</v>
      </c>
      <c r="O423" s="43">
        <v>85.086061041948795</v>
      </c>
      <c r="P423" s="43">
        <v>60.250932536584209</v>
      </c>
      <c r="Q423" s="43">
        <v>46.154540546177479</v>
      </c>
      <c r="R423" s="43">
        <v>54.694052382457429</v>
      </c>
      <c r="S423" s="43">
        <v>97.850239363604189</v>
      </c>
      <c r="T423" s="43">
        <v>77.66349717697662</v>
      </c>
      <c r="U423" s="43">
        <v>48.293919914353836</v>
      </c>
      <c r="V423" s="43">
        <v>53.757563660344907</v>
      </c>
      <c r="W423" s="43">
        <v>94.174784634784118</v>
      </c>
      <c r="X423" s="43">
        <v>64.250136553390249</v>
      </c>
      <c r="Y423" s="43">
        <v>50.025693554368765</v>
      </c>
      <c r="Z423" s="43">
        <v>55.126902902846332</v>
      </c>
      <c r="AA423" s="43">
        <v>106.40015717171947</v>
      </c>
      <c r="AB423" s="44">
        <v>-2.8563355709016247</v>
      </c>
      <c r="AC423" s="44">
        <v>-5.1305239042623407</v>
      </c>
      <c r="AD423" s="44">
        <v>2.0831422691047097</v>
      </c>
      <c r="AE423" s="44">
        <v>-4.8330583795911375</v>
      </c>
      <c r="AF423" s="44">
        <v>-1.7358027482197946</v>
      </c>
      <c r="AG423" s="44">
        <v>2.6669445874565767</v>
      </c>
      <c r="AH423" s="44">
        <v>-6.081488500301468</v>
      </c>
      <c r="AI423" s="44">
        <v>7.170252876552019</v>
      </c>
      <c r="AJ423" s="44">
        <v>-2.242713936600782</v>
      </c>
      <c r="AK423" s="44">
        <v>-1.2048034745960279</v>
      </c>
      <c r="AL423" s="44">
        <v>-16.382943636867211</v>
      </c>
      <c r="AM423" s="44">
        <v>-7.9011590784928032</v>
      </c>
      <c r="AN423" s="44">
        <v>5.9588314979127643</v>
      </c>
      <c r="AO423" s="44">
        <v>-10.169662956793424</v>
      </c>
      <c r="AP423" s="44">
        <v>382.87286830307482</v>
      </c>
      <c r="AQ423" s="44">
        <v>14.138667524025594</v>
      </c>
      <c r="AR423" s="44">
        <v>3.2403122139122109</v>
      </c>
      <c r="AS423" s="44">
        <v>2.864783963431794</v>
      </c>
      <c r="AT423" s="44">
        <v>-14.115104947168488</v>
      </c>
      <c r="AU423" s="44">
        <v>-1.5586634497166907</v>
      </c>
      <c r="AV423" s="44">
        <v>10.711237872237866</v>
      </c>
      <c r="AW423" s="44">
        <v>-4.9379160070343486</v>
      </c>
      <c r="AX423" s="44">
        <v>384.10198603229213</v>
      </c>
      <c r="AY423" s="44">
        <v>19.099069804254508</v>
      </c>
      <c r="AZ423" s="44">
        <v>-5.2310641709396588</v>
      </c>
      <c r="BA423" s="44">
        <v>-7.6166655245665567</v>
      </c>
      <c r="BB423" s="44">
        <v>-1.545548851648737</v>
      </c>
      <c r="BC423" s="44">
        <v>-4.2060633552683075</v>
      </c>
      <c r="BD423" s="44">
        <v>-6.9368580730650216</v>
      </c>
      <c r="BE423" s="44">
        <v>-10.992929908186843</v>
      </c>
      <c r="BF423" s="44">
        <v>-16.218352626418444</v>
      </c>
      <c r="BG423" s="44">
        <v>4.3320706032645484</v>
      </c>
      <c r="BH423" s="44">
        <v>8.0143431834127412</v>
      </c>
      <c r="BI423" s="44">
        <v>38.821083788116461</v>
      </c>
      <c r="BJ423" s="44">
        <v>19.369495196785415</v>
      </c>
      <c r="BK423" s="44">
        <v>-5.1782694642358855</v>
      </c>
      <c r="BL423" s="44">
        <v>36.828196340299748</v>
      </c>
      <c r="BM423" s="44">
        <v>3.2658917333207027</v>
      </c>
      <c r="BN423" s="44">
        <v>56.630773645394882</v>
      </c>
      <c r="BO423" s="44">
        <v>13.157788874053388</v>
      </c>
      <c r="BP423" s="44">
        <v>11.662514731191598</v>
      </c>
      <c r="BQ423" s="44">
        <v>45.293173614138027</v>
      </c>
      <c r="BR423" s="44">
        <v>23.217180342648302</v>
      </c>
      <c r="BS423" s="44">
        <v>-2.0717692031457902</v>
      </c>
      <c r="BT423" s="44">
        <v>42.296746878358249</v>
      </c>
      <c r="BU423" s="44">
        <v>8.5938738418497085</v>
      </c>
      <c r="BV423" s="44">
        <v>55.695081059688192</v>
      </c>
      <c r="BW423" s="44">
        <v>18.179822904318279</v>
      </c>
      <c r="BX423" s="44">
        <v>-2.9739401938345158</v>
      </c>
      <c r="BY423" s="44">
        <v>-0.32122746892256338</v>
      </c>
      <c r="BZ423" s="44">
        <v>9.5538763879823616E-2</v>
      </c>
      <c r="CA423" s="44">
        <v>-2.5945478358699892</v>
      </c>
      <c r="CB423" s="44">
        <v>-0.20381922702540184</v>
      </c>
      <c r="CC423" s="44">
        <v>7.9085220924422051E-2</v>
      </c>
      <c r="CD423" s="44">
        <v>-0.57159657254091589</v>
      </c>
      <c r="CE423" s="44">
        <v>0.54262692572010851</v>
      </c>
      <c r="CF423" s="44">
        <v>-1.9282786630386437</v>
      </c>
      <c r="CG423" s="44">
        <v>-8.8353618224333783E-2</v>
      </c>
      <c r="CH423" s="44">
        <v>-1.1046273242522977</v>
      </c>
      <c r="CI423" s="44">
        <v>-5.2693546684104096</v>
      </c>
      <c r="CJ423" s="44">
        <v>0.53833227118966365</v>
      </c>
      <c r="CK423" s="44">
        <v>-0.10690894301524365</v>
      </c>
      <c r="CL423" s="44">
        <v>3.6096129052608346</v>
      </c>
      <c r="CM423" s="44">
        <v>0.4930207144131426</v>
      </c>
      <c r="CN423" s="44">
        <v>-5.3780456134108032</v>
      </c>
      <c r="CO423" s="44">
        <v>-0.62185345365044409</v>
      </c>
      <c r="CP423" s="44">
        <v>-0.20807492083263252</v>
      </c>
      <c r="CQ423" s="44">
        <v>-2.224155973494172</v>
      </c>
      <c r="CR423" s="44">
        <v>-0.88661719393435245</v>
      </c>
      <c r="CS423" s="44">
        <v>-0.31764466345614417</v>
      </c>
      <c r="CT423" s="44">
        <v>-1.4373178133638411</v>
      </c>
      <c r="CU423" s="44">
        <v>0.31761840532078306</v>
      </c>
      <c r="CV423" s="44">
        <v>0</v>
      </c>
      <c r="CW423" s="44">
        <v>0</v>
      </c>
      <c r="CX423" s="44">
        <v>0</v>
      </c>
      <c r="CY423" s="44">
        <v>0</v>
      </c>
      <c r="CZ423" s="44">
        <v>0</v>
      </c>
      <c r="DA423" s="44">
        <v>0</v>
      </c>
      <c r="DB423" s="44">
        <v>0</v>
      </c>
      <c r="DC423" s="44">
        <v>0</v>
      </c>
      <c r="DD423" s="45">
        <v>1006</v>
      </c>
      <c r="DE423" s="45">
        <v>8407</v>
      </c>
      <c r="DF423" s="44">
        <v>9.9453551912568336</v>
      </c>
      <c r="DG423" s="44">
        <v>37.078102070764714</v>
      </c>
      <c r="DH423" s="45">
        <v>2942</v>
      </c>
      <c r="DI423" s="45">
        <v>27225</v>
      </c>
      <c r="DJ423" s="44">
        <v>21.520033044196609</v>
      </c>
      <c r="DK423" s="44">
        <v>39.115993868165553</v>
      </c>
    </row>
    <row r="424" spans="1:115" x14ac:dyDescent="0.2">
      <c r="A424" s="42">
        <v>2021</v>
      </c>
      <c r="B424" s="42" t="s">
        <v>166</v>
      </c>
      <c r="C424" s="42" t="s">
        <v>176</v>
      </c>
      <c r="D424" s="43">
        <v>90.073782819992459</v>
      </c>
      <c r="E424" s="43">
        <v>82.307245151403038</v>
      </c>
      <c r="F424" s="43">
        <v>97.911891363471128</v>
      </c>
      <c r="G424" s="43">
        <v>93.016750018102471</v>
      </c>
      <c r="H424" s="43">
        <v>85.234236857242266</v>
      </c>
      <c r="I424" s="43">
        <v>78.754611334483499</v>
      </c>
      <c r="J424" s="43">
        <v>75.655396596776683</v>
      </c>
      <c r="K424" s="43">
        <v>102.64938300439877</v>
      </c>
      <c r="L424" s="43">
        <v>97.775700324405193</v>
      </c>
      <c r="M424" s="43">
        <v>96.667127084238885</v>
      </c>
      <c r="N424" s="43">
        <v>110.87589130458848</v>
      </c>
      <c r="O424" s="43">
        <v>93.936824779104285</v>
      </c>
      <c r="P424" s="43">
        <v>100.6105236406129</v>
      </c>
      <c r="Q424" s="43">
        <v>85.624810209117058</v>
      </c>
      <c r="R424" s="43">
        <v>104.28760271539224</v>
      </c>
      <c r="S424" s="43">
        <v>120.8934062613568</v>
      </c>
      <c r="T424" s="43">
        <v>106.12679013968906</v>
      </c>
      <c r="U424" s="43">
        <v>104.25537457530602</v>
      </c>
      <c r="V424" s="43">
        <v>120.04035198635169</v>
      </c>
      <c r="W424" s="43">
        <v>103.28520314945872</v>
      </c>
      <c r="X424" s="43">
        <v>107.88536714709997</v>
      </c>
      <c r="Y424" s="43">
        <v>93.184664309998183</v>
      </c>
      <c r="Z424" s="43">
        <v>105.36740630749057</v>
      </c>
      <c r="AA424" s="43">
        <v>131.6019297414791</v>
      </c>
      <c r="AB424" s="44">
        <v>-2.965469697490386</v>
      </c>
      <c r="AC424" s="44">
        <v>-2.6197323996498878</v>
      </c>
      <c r="AD424" s="44">
        <v>1.9922026944110049</v>
      </c>
      <c r="AE424" s="44">
        <v>-5.6341574819666729</v>
      </c>
      <c r="AF424" s="44">
        <v>-2.6726780298730102</v>
      </c>
      <c r="AG424" s="44">
        <v>2.6713932321319467</v>
      </c>
      <c r="AH424" s="44">
        <v>-2.1989667505629806</v>
      </c>
      <c r="AI424" s="44">
        <v>6.0280494081317748</v>
      </c>
      <c r="AJ424" s="44">
        <v>17.59753347999926</v>
      </c>
      <c r="AK424" s="44">
        <v>54.647515656099067</v>
      </c>
      <c r="AL424" s="44">
        <v>41.083839803754159</v>
      </c>
      <c r="AM424" s="44">
        <v>-0.31643161487207028</v>
      </c>
      <c r="AN424" s="44">
        <v>24.327603318373313</v>
      </c>
      <c r="AO424" s="44">
        <v>26.652285225666027</v>
      </c>
      <c r="AP424" s="44">
        <v>123.1785998600453</v>
      </c>
      <c r="AQ424" s="44">
        <v>30.664434770249894</v>
      </c>
      <c r="AR424" s="44">
        <v>23.968967002348542</v>
      </c>
      <c r="AS424" s="44">
        <v>60.986719263052436</v>
      </c>
      <c r="AT424" s="44">
        <v>45.913196202985887</v>
      </c>
      <c r="AU424" s="44">
        <v>6.4629120610559365</v>
      </c>
      <c r="AV424" s="44">
        <v>31.001056919059721</v>
      </c>
      <c r="AW424" s="44">
        <v>33.921782903221477</v>
      </c>
      <c r="AX424" s="44">
        <v>127.04554878968742</v>
      </c>
      <c r="AY424" s="44">
        <v>36.271668389002883</v>
      </c>
      <c r="AZ424" s="44">
        <v>-4.8684862274623537</v>
      </c>
      <c r="BA424" s="44">
        <v>-6.8448702101359675</v>
      </c>
      <c r="BB424" s="44">
        <v>-0.97675585454994884</v>
      </c>
      <c r="BC424" s="44">
        <v>-4.4408848216700108</v>
      </c>
      <c r="BD424" s="44">
        <v>-6.2715856963213801</v>
      </c>
      <c r="BE424" s="44">
        <v>-9.0472805956624889</v>
      </c>
      <c r="BF424" s="44">
        <v>-14.159544529031054</v>
      </c>
      <c r="BG424" s="44">
        <v>4.6107255920638801</v>
      </c>
      <c r="BH424" s="44">
        <v>9.6174826376978615</v>
      </c>
      <c r="BI424" s="44">
        <v>41.589249353643829</v>
      </c>
      <c r="BJ424" s="44">
        <v>23.01773587775342</v>
      </c>
      <c r="BK424" s="44">
        <v>-4.3931415834437715</v>
      </c>
      <c r="BL424" s="44">
        <v>34.453160906925476</v>
      </c>
      <c r="BM424" s="44">
        <v>7.1771307779027627</v>
      </c>
      <c r="BN424" s="44">
        <v>69.316758242721633</v>
      </c>
      <c r="BO424" s="44">
        <v>16.076315841723996</v>
      </c>
      <c r="BP424" s="44">
        <v>13.725804920098494</v>
      </c>
      <c r="BQ424" s="44">
        <v>48.069846168505691</v>
      </c>
      <c r="BR424" s="44">
        <v>27.075100429306698</v>
      </c>
      <c r="BS424" s="44">
        <v>-0.69368796887746553</v>
      </c>
      <c r="BT424" s="44">
        <v>40.145076598737383</v>
      </c>
      <c r="BU424" s="44">
        <v>12.852814957322778</v>
      </c>
      <c r="BV424" s="44">
        <v>69.14509322203115</v>
      </c>
      <c r="BW424" s="44">
        <v>21.22493717796803</v>
      </c>
      <c r="BX424" s="44">
        <v>-3.0728160399762592</v>
      </c>
      <c r="BY424" s="44">
        <v>-8.5293896253504767E-2</v>
      </c>
      <c r="BZ424" s="44">
        <v>6.5730229136541224E-2</v>
      </c>
      <c r="CA424" s="44">
        <v>-3.0449964486893837</v>
      </c>
      <c r="CB424" s="44">
        <v>-0.30762069048528284</v>
      </c>
      <c r="CC424" s="44">
        <v>0.1012933850155644</v>
      </c>
      <c r="CD424" s="44">
        <v>-0.2593595234701358</v>
      </c>
      <c r="CE424" s="44">
        <v>0.45743090476994192</v>
      </c>
      <c r="CF424" s="44">
        <v>17.340272771345553</v>
      </c>
      <c r="CG424" s="44">
        <v>6.8069657983619312</v>
      </c>
      <c r="CH424" s="44">
        <v>2.6543189622021313</v>
      </c>
      <c r="CI424" s="44">
        <v>-0.17789481575348456</v>
      </c>
      <c r="CJ424" s="44">
        <v>2.4428810746190206</v>
      </c>
      <c r="CK424" s="44">
        <v>0.35725212374284404</v>
      </c>
      <c r="CL424" s="44">
        <v>4.2017124568794797</v>
      </c>
      <c r="CM424" s="44">
        <v>1.0550371712936299</v>
      </c>
      <c r="CN424" s="44">
        <v>-4.947376316389299</v>
      </c>
      <c r="CO424" s="44">
        <v>-0.53658492125664803</v>
      </c>
      <c r="CP424" s="44">
        <v>-0.16371152699462296</v>
      </c>
      <c r="CQ424" s="44">
        <v>-2.3551479490168088</v>
      </c>
      <c r="CR424" s="44">
        <v>-0.78536900055161973</v>
      </c>
      <c r="CS424" s="44">
        <v>-0.22195460115527901</v>
      </c>
      <c r="CT424" s="44">
        <v>-1.2245512612609699</v>
      </c>
      <c r="CU424" s="44">
        <v>0.33994294384664964</v>
      </c>
      <c r="CV424" s="44">
        <v>0</v>
      </c>
      <c r="CW424" s="44">
        <v>0</v>
      </c>
      <c r="CX424" s="44">
        <v>0</v>
      </c>
      <c r="CY424" s="44">
        <v>0</v>
      </c>
      <c r="CZ424" s="44">
        <v>0</v>
      </c>
      <c r="DA424" s="44">
        <v>0</v>
      </c>
      <c r="DB424" s="44">
        <v>0</v>
      </c>
      <c r="DC424" s="44">
        <v>0</v>
      </c>
      <c r="DD424" s="45">
        <v>1991</v>
      </c>
      <c r="DE424" s="45">
        <v>10398</v>
      </c>
      <c r="DF424" s="44">
        <v>56.279434850863417</v>
      </c>
      <c r="DG424" s="44">
        <v>40.380720939651681</v>
      </c>
      <c r="DH424" s="45">
        <v>6843</v>
      </c>
      <c r="DI424" s="45">
        <v>34068</v>
      </c>
      <c r="DJ424" s="44">
        <v>32.822204968944099</v>
      </c>
      <c r="DK424" s="44">
        <v>37.804384758514686</v>
      </c>
    </row>
    <row r="425" spans="1:115" x14ac:dyDescent="0.2">
      <c r="A425" s="42">
        <v>2021</v>
      </c>
      <c r="B425" s="42" t="s">
        <v>167</v>
      </c>
      <c r="C425" s="42" t="s">
        <v>176</v>
      </c>
      <c r="D425" s="43">
        <v>90.427851953051032</v>
      </c>
      <c r="E425" s="43">
        <v>83.11050044918882</v>
      </c>
      <c r="F425" s="43">
        <v>98.986745726185077</v>
      </c>
      <c r="G425" s="43">
        <v>92.645992304456669</v>
      </c>
      <c r="H425" s="43">
        <v>86.685745531497872</v>
      </c>
      <c r="I425" s="43">
        <v>79.040079964675456</v>
      </c>
      <c r="J425" s="43">
        <v>76.099443802410391</v>
      </c>
      <c r="K425" s="43">
        <v>104.39020592471486</v>
      </c>
      <c r="L425" s="43">
        <v>107.16477681054553</v>
      </c>
      <c r="M425" s="43">
        <v>107.200265825027</v>
      </c>
      <c r="N425" s="43">
        <v>119.70218199719147</v>
      </c>
      <c r="O425" s="43">
        <v>102.73611603955177</v>
      </c>
      <c r="P425" s="43">
        <v>114.67989190766291</v>
      </c>
      <c r="Q425" s="43">
        <v>92.282920836057954</v>
      </c>
      <c r="R425" s="43">
        <v>109.1743651102536</v>
      </c>
      <c r="S425" s="43">
        <v>129.76065708124113</v>
      </c>
      <c r="T425" s="43">
        <v>116.75477162365775</v>
      </c>
      <c r="U425" s="43">
        <v>116.30332203969868</v>
      </c>
      <c r="V425" s="43">
        <v>130.13616756158359</v>
      </c>
      <c r="W425" s="43">
        <v>113.27692491535923</v>
      </c>
      <c r="X425" s="43">
        <v>123.55239013616209</v>
      </c>
      <c r="Y425" s="43">
        <v>100.90483272793855</v>
      </c>
      <c r="Z425" s="43">
        <v>110.52679787146391</v>
      </c>
      <c r="AA425" s="43">
        <v>141.6988807895529</v>
      </c>
      <c r="AB425" s="44">
        <v>-3.003326749831936</v>
      </c>
      <c r="AC425" s="44">
        <v>-1.8044455544455551</v>
      </c>
      <c r="AD425" s="44">
        <v>4.1834706682134293</v>
      </c>
      <c r="AE425" s="44">
        <v>-6.6785424178615882</v>
      </c>
      <c r="AF425" s="44">
        <v>-2.6182270725636503</v>
      </c>
      <c r="AG425" s="44">
        <v>5.0611959958113406</v>
      </c>
      <c r="AH425" s="44">
        <v>-0.92057280085389159</v>
      </c>
      <c r="AI425" s="44">
        <v>7.3599590045799745</v>
      </c>
      <c r="AJ425" s="44">
        <v>19.347206037453368</v>
      </c>
      <c r="AK425" s="44">
        <v>41.467840549728898</v>
      </c>
      <c r="AL425" s="44">
        <v>21.243501839526434</v>
      </c>
      <c r="AM425" s="44">
        <v>8.3554574673336148</v>
      </c>
      <c r="AN425" s="44">
        <v>21.391833341955959</v>
      </c>
      <c r="AO425" s="44">
        <v>20.089129525494865</v>
      </c>
      <c r="AP425" s="44">
        <v>98.148356766599193</v>
      </c>
      <c r="AQ425" s="44">
        <v>20.632802727227894</v>
      </c>
      <c r="AR425" s="44">
        <v>26.192477899760537</v>
      </c>
      <c r="AS425" s="44">
        <v>47.391724973540008</v>
      </c>
      <c r="AT425" s="44">
        <v>25.894705324656229</v>
      </c>
      <c r="AU425" s="44">
        <v>16.177217087549955</v>
      </c>
      <c r="AV425" s="44">
        <v>28.181966298796766</v>
      </c>
      <c r="AW425" s="44">
        <v>27.01064407662961</v>
      </c>
      <c r="AX425" s="44">
        <v>102.163662273838</v>
      </c>
      <c r="AY425" s="44">
        <v>25.507251057047874</v>
      </c>
      <c r="AZ425" s="44">
        <v>-4.6102139064200909</v>
      </c>
      <c r="BA425" s="44">
        <v>-6.1697109594540445</v>
      </c>
      <c r="BB425" s="44">
        <v>-0.26836099321315698</v>
      </c>
      <c r="BC425" s="44">
        <v>-4.7588071877881832</v>
      </c>
      <c r="BD425" s="44">
        <v>-5.7715280310458805</v>
      </c>
      <c r="BE425" s="44">
        <v>-7.3184125529352162</v>
      </c>
      <c r="BF425" s="44">
        <v>-12.474816072439133</v>
      </c>
      <c r="BG425" s="44">
        <v>5.0001360951577256</v>
      </c>
      <c r="BH425" s="44">
        <v>11.106305263503312</v>
      </c>
      <c r="BI425" s="44">
        <v>41.568009785431379</v>
      </c>
      <c r="BJ425" s="44">
        <v>22.708518988370162</v>
      </c>
      <c r="BK425" s="44">
        <v>-2.6112677705840026</v>
      </c>
      <c r="BL425" s="44">
        <v>32.082067548765323</v>
      </c>
      <c r="BM425" s="44">
        <v>9.2396222672496577</v>
      </c>
      <c r="BN425" s="44">
        <v>74.60795827758983</v>
      </c>
      <c r="BO425" s="44">
        <v>16.8160664253848</v>
      </c>
      <c r="BP425" s="44">
        <v>15.638227858432497</v>
      </c>
      <c r="BQ425" s="44">
        <v>47.949581803498887</v>
      </c>
      <c r="BR425" s="44">
        <v>26.867360349721949</v>
      </c>
      <c r="BS425" s="44">
        <v>1.661878659690541</v>
      </c>
      <c r="BT425" s="44">
        <v>37.96417381491446</v>
      </c>
      <c r="BU425" s="44">
        <v>15.133181206811063</v>
      </c>
      <c r="BV425" s="44">
        <v>75.14518525117073</v>
      </c>
      <c r="BW425" s="44">
        <v>21.929028500740277</v>
      </c>
      <c r="BX425" s="44">
        <v>-3.1105777654859263</v>
      </c>
      <c r="BY425" s="44">
        <v>-4.3615601501288633E-2</v>
      </c>
      <c r="BZ425" s="44">
        <v>0.2325223460041709</v>
      </c>
      <c r="CA425" s="44">
        <v>-3.6006777659646154</v>
      </c>
      <c r="CB425" s="44">
        <v>-0.32644015349827127</v>
      </c>
      <c r="CC425" s="44">
        <v>0.14537812676330536</v>
      </c>
      <c r="CD425" s="44">
        <v>-9.0433142001681385E-2</v>
      </c>
      <c r="CE425" s="44">
        <v>0.5726884247124544</v>
      </c>
      <c r="CF425" s="44">
        <v>18.882838390389853</v>
      </c>
      <c r="CG425" s="44">
        <v>5.4765706856128133</v>
      </c>
      <c r="CH425" s="44">
        <v>1.381537099276702</v>
      </c>
      <c r="CI425" s="44">
        <v>4.8736991890168726</v>
      </c>
      <c r="CJ425" s="44">
        <v>2.4718319261712041</v>
      </c>
      <c r="CK425" s="44">
        <v>0.28349742036597442</v>
      </c>
      <c r="CL425" s="44">
        <v>3.630469337236141</v>
      </c>
      <c r="CM425" s="44">
        <v>0.76523273271014891</v>
      </c>
      <c r="CN425" s="44">
        <v>-4.7224961314255385</v>
      </c>
      <c r="CO425" s="44">
        <v>-0.46827196335503518</v>
      </c>
      <c r="CP425" s="44">
        <v>-0.10537683001329816</v>
      </c>
      <c r="CQ425" s="44">
        <v>-2.542902448323074</v>
      </c>
      <c r="CR425" s="44">
        <v>-0.74405151143480974</v>
      </c>
      <c r="CS425" s="44">
        <v>-0.1717299072592568</v>
      </c>
      <c r="CT425" s="44">
        <v>-1.0623772480445313</v>
      </c>
      <c r="CU425" s="44">
        <v>0.37221377700446728</v>
      </c>
      <c r="CV425" s="44">
        <v>0</v>
      </c>
      <c r="CW425" s="44">
        <v>0</v>
      </c>
      <c r="CX425" s="44">
        <v>0</v>
      </c>
      <c r="CY425" s="44">
        <v>0</v>
      </c>
      <c r="CZ425" s="44">
        <v>0</v>
      </c>
      <c r="DA425" s="44">
        <v>0</v>
      </c>
      <c r="DB425" s="44">
        <v>0</v>
      </c>
      <c r="DC425" s="44">
        <v>0</v>
      </c>
      <c r="DD425" s="45">
        <v>2263</v>
      </c>
      <c r="DE425" s="45">
        <v>12661</v>
      </c>
      <c r="DF425" s="44">
        <v>26.213050752928059</v>
      </c>
      <c r="DG425" s="44">
        <v>37.619565217391312</v>
      </c>
      <c r="DH425" s="45">
        <v>8153</v>
      </c>
      <c r="DI425" s="45">
        <v>42221</v>
      </c>
      <c r="DJ425" s="44">
        <v>19.248208278484725</v>
      </c>
      <c r="DK425" s="44">
        <v>33.784340441712345</v>
      </c>
    </row>
    <row r="426" spans="1:115" x14ac:dyDescent="0.2">
      <c r="A426" s="42">
        <v>2021</v>
      </c>
      <c r="B426" s="42" t="s">
        <v>168</v>
      </c>
      <c r="C426" s="42" t="s">
        <v>176</v>
      </c>
      <c r="D426" s="43">
        <v>91.226983032937326</v>
      </c>
      <c r="E426" s="43">
        <v>83.87676372668183</v>
      </c>
      <c r="F426" s="43">
        <v>99.453520222469223</v>
      </c>
      <c r="G426" s="43">
        <v>92.985724267541386</v>
      </c>
      <c r="H426" s="43">
        <v>88.328989695992718</v>
      </c>
      <c r="I426" s="43">
        <v>81.50679999799604</v>
      </c>
      <c r="J426" s="43">
        <v>77.858553886267003</v>
      </c>
      <c r="K426" s="43">
        <v>105.21546187083963</v>
      </c>
      <c r="L426" s="43">
        <v>108.91950245870916</v>
      </c>
      <c r="M426" s="43">
        <v>113.71921370584633</v>
      </c>
      <c r="N426" s="43">
        <v>119.25908033977571</v>
      </c>
      <c r="O426" s="43">
        <v>103.9632029598435</v>
      </c>
      <c r="P426" s="43">
        <v>119.42325813597579</v>
      </c>
      <c r="Q426" s="43">
        <v>103.72014429763009</v>
      </c>
      <c r="R426" s="43">
        <v>104.69008014865584</v>
      </c>
      <c r="S426" s="43">
        <v>118.15793426783945</v>
      </c>
      <c r="T426" s="43">
        <v>119.26000598022833</v>
      </c>
      <c r="U426" s="43">
        <v>124.12991781315503</v>
      </c>
      <c r="V426" s="43">
        <v>130.30848616368311</v>
      </c>
      <c r="W426" s="43">
        <v>115.18802225327815</v>
      </c>
      <c r="X426" s="43">
        <v>129.3074602925839</v>
      </c>
      <c r="Y426" s="43">
        <v>113.16745749987524</v>
      </c>
      <c r="Z426" s="43">
        <v>106.27238477448961</v>
      </c>
      <c r="AA426" s="43">
        <v>129.51592138107083</v>
      </c>
      <c r="AB426" s="44">
        <v>-1.3111596763929256</v>
      </c>
      <c r="AC426" s="44">
        <v>-5.0377833753134649E-2</v>
      </c>
      <c r="AD426" s="44">
        <v>5.083058712644295</v>
      </c>
      <c r="AE426" s="44">
        <v>-5.3289110099021375</v>
      </c>
      <c r="AF426" s="44">
        <v>-0.49757611634642096</v>
      </c>
      <c r="AG426" s="44">
        <v>3.4212195146793301</v>
      </c>
      <c r="AH426" s="44">
        <v>5.405780346820821</v>
      </c>
      <c r="AI426" s="44">
        <v>7.7016257570927449</v>
      </c>
      <c r="AJ426" s="44">
        <v>21.50941828041406</v>
      </c>
      <c r="AK426" s="44">
        <v>45.8297730360405</v>
      </c>
      <c r="AL426" s="44">
        <v>34.081911159664948</v>
      </c>
      <c r="AM426" s="44">
        <v>8.2781139621977538</v>
      </c>
      <c r="AN426" s="44">
        <v>25.653910244833035</v>
      </c>
      <c r="AO426" s="44">
        <v>34.521605701695023</v>
      </c>
      <c r="AP426" s="44">
        <v>96.059270330980112</v>
      </c>
      <c r="AQ426" s="44">
        <v>22.349949224567965</v>
      </c>
      <c r="AR426" s="44">
        <v>29.010624815156326</v>
      </c>
      <c r="AS426" s="44">
        <v>52.167259253677109</v>
      </c>
      <c r="AT426" s="44">
        <v>39.490982611052502</v>
      </c>
      <c r="AU426" s="44">
        <v>16.710028755187057</v>
      </c>
      <c r="AV426" s="44">
        <v>33.009647947418763</v>
      </c>
      <c r="AW426" s="44">
        <v>40.721370179381331</v>
      </c>
      <c r="AX426" s="44">
        <v>102.57813050120905</v>
      </c>
      <c r="AY426" s="44">
        <v>26.739900428918983</v>
      </c>
      <c r="AZ426" s="44">
        <v>-4.2119361515636218</v>
      </c>
      <c r="BA426" s="44">
        <v>-5.4522768885476358</v>
      </c>
      <c r="BB426" s="44">
        <v>0.37539501410210896</v>
      </c>
      <c r="BC426" s="44">
        <v>-4.8290682395147115</v>
      </c>
      <c r="BD426" s="44">
        <v>-5.1381037113330752</v>
      </c>
      <c r="BE426" s="44">
        <v>-6.0966155460062899</v>
      </c>
      <c r="BF426" s="44">
        <v>-10.525148115466997</v>
      </c>
      <c r="BG426" s="44">
        <v>5.3366904417721406</v>
      </c>
      <c r="BH426" s="44">
        <v>12.484860839885137</v>
      </c>
      <c r="BI426" s="44">
        <v>42.218201251106493</v>
      </c>
      <c r="BJ426" s="44">
        <v>24.251933255826174</v>
      </c>
      <c r="BK426" s="44">
        <v>-1.2610837917938156</v>
      </c>
      <c r="BL426" s="44">
        <v>31.089378174021775</v>
      </c>
      <c r="BM426" s="44">
        <v>12.731863367640806</v>
      </c>
      <c r="BN426" s="44">
        <v>77.84713268845438</v>
      </c>
      <c r="BO426" s="44">
        <v>17.520067279120632</v>
      </c>
      <c r="BP426" s="44">
        <v>17.41543985130496</v>
      </c>
      <c r="BQ426" s="44">
        <v>48.603055865057108</v>
      </c>
      <c r="BR426" s="44">
        <v>28.599613601356477</v>
      </c>
      <c r="BS426" s="44">
        <v>3.5252842494529313</v>
      </c>
      <c r="BT426" s="44">
        <v>37.194676900431098</v>
      </c>
      <c r="BU426" s="44">
        <v>18.720269041727256</v>
      </c>
      <c r="BV426" s="44">
        <v>79.21834856663024</v>
      </c>
      <c r="BW426" s="44">
        <v>22.552238364953546</v>
      </c>
      <c r="BX426" s="44">
        <v>-1.4400416464847925</v>
      </c>
      <c r="BY426" s="44">
        <v>7.942961445649678E-2</v>
      </c>
      <c r="BZ426" s="44">
        <v>0.28110532104607555</v>
      </c>
      <c r="CA426" s="44">
        <v>-2.8040922128651831</v>
      </c>
      <c r="CB426" s="44">
        <v>-7.2456857056569679E-2</v>
      </c>
      <c r="CC426" s="44">
        <v>0.1103072773196233</v>
      </c>
      <c r="CD426" s="44">
        <v>0.35553585251779229</v>
      </c>
      <c r="CE426" s="44">
        <v>0.61012935809697244</v>
      </c>
      <c r="CF426" s="44">
        <v>21.077442808472483</v>
      </c>
      <c r="CG426" s="44">
        <v>6.3292487010935954</v>
      </c>
      <c r="CH426" s="44">
        <v>2.3205898633468327</v>
      </c>
      <c r="CI426" s="44">
        <v>4.8533182224482534</v>
      </c>
      <c r="CJ426" s="44">
        <v>2.8927139382532205</v>
      </c>
      <c r="CK426" s="44">
        <v>0.4848979700999152</v>
      </c>
      <c r="CL426" s="44">
        <v>3.4436989132820428</v>
      </c>
      <c r="CM426" s="44">
        <v>0.75297519994862516</v>
      </c>
      <c r="CN426" s="44">
        <v>-4.3565510540831021</v>
      </c>
      <c r="CO426" s="44">
        <v>-0.40955844433649818</v>
      </c>
      <c r="CP426" s="44">
        <v>-5.8313299465731216E-2</v>
      </c>
      <c r="CQ426" s="44">
        <v>-2.5552318676336383</v>
      </c>
      <c r="CR426" s="44">
        <v>-0.69808455724841423</v>
      </c>
      <c r="CS426" s="44">
        <v>-0.14353555616052197</v>
      </c>
      <c r="CT426" s="44">
        <v>-0.89248432195397387</v>
      </c>
      <c r="CU426" s="44">
        <v>0.40065699271567545</v>
      </c>
      <c r="CV426" s="44">
        <v>0</v>
      </c>
      <c r="CW426" s="44">
        <v>0</v>
      </c>
      <c r="CX426" s="44">
        <v>0</v>
      </c>
      <c r="CY426" s="44">
        <v>0</v>
      </c>
      <c r="CZ426" s="44">
        <v>0</v>
      </c>
      <c r="DA426" s="44">
        <v>0</v>
      </c>
      <c r="DB426" s="44">
        <v>0</v>
      </c>
      <c r="DC426" s="44">
        <v>0</v>
      </c>
      <c r="DD426" s="45">
        <v>2028</v>
      </c>
      <c r="DE426" s="45">
        <v>14689</v>
      </c>
      <c r="DF426" s="44">
        <v>30.923176242737259</v>
      </c>
      <c r="DG426" s="44">
        <v>36.654572518373804</v>
      </c>
      <c r="DH426" s="45">
        <v>7806</v>
      </c>
      <c r="DI426" s="45">
        <v>50027</v>
      </c>
      <c r="DJ426" s="44">
        <v>31.835838540787019</v>
      </c>
      <c r="DK426" s="44">
        <v>33.476520811099263</v>
      </c>
    </row>
    <row r="427" spans="1:115" x14ac:dyDescent="0.2">
      <c r="A427" s="42">
        <v>2021</v>
      </c>
      <c r="B427" s="42" t="s">
        <v>169</v>
      </c>
      <c r="C427" s="42" t="s">
        <v>176</v>
      </c>
      <c r="D427" s="43">
        <v>91.947634608899961</v>
      </c>
      <c r="E427" s="43">
        <v>85.694657295354844</v>
      </c>
      <c r="F427" s="43">
        <v>98.710500092659061</v>
      </c>
      <c r="G427" s="43">
        <v>93.182737779701938</v>
      </c>
      <c r="H427" s="43">
        <v>90.169650402289449</v>
      </c>
      <c r="I427" s="43">
        <v>82.417419515744854</v>
      </c>
      <c r="J427" s="43">
        <v>79.597169483709735</v>
      </c>
      <c r="K427" s="43">
        <v>106.4019619292304</v>
      </c>
      <c r="L427" s="43">
        <v>106.64906716755593</v>
      </c>
      <c r="M427" s="43">
        <v>121.52487876441795</v>
      </c>
      <c r="N427" s="43">
        <v>120.12366094455089</v>
      </c>
      <c r="O427" s="43">
        <v>97.234144874117192</v>
      </c>
      <c r="P427" s="43">
        <v>119.44281157356833</v>
      </c>
      <c r="Q427" s="43">
        <v>101.15078281056039</v>
      </c>
      <c r="R427" s="43">
        <v>107.05275648811754</v>
      </c>
      <c r="S427" s="43">
        <v>117.00492581594253</v>
      </c>
      <c r="T427" s="43">
        <v>117.89175455598875</v>
      </c>
      <c r="U427" s="43">
        <v>133.94670147826398</v>
      </c>
      <c r="V427" s="43">
        <v>132.59237008071182</v>
      </c>
      <c r="W427" s="43">
        <v>109.08919927533516</v>
      </c>
      <c r="X427" s="43">
        <v>130.02169602423226</v>
      </c>
      <c r="Y427" s="43">
        <v>111.1348860214426</v>
      </c>
      <c r="Z427" s="43">
        <v>108.96602713643928</v>
      </c>
      <c r="AA427" s="43">
        <v>128.93493087825743</v>
      </c>
      <c r="AB427" s="44">
        <v>-1.1844241713762971</v>
      </c>
      <c r="AC427" s="44">
        <v>1.9553599497013296</v>
      </c>
      <c r="AD427" s="44">
        <v>2.827728269559926</v>
      </c>
      <c r="AE427" s="44">
        <v>-5.026325360645723</v>
      </c>
      <c r="AF427" s="44">
        <v>-0.4983857317493845</v>
      </c>
      <c r="AG427" s="44">
        <v>1.6836670704546863</v>
      </c>
      <c r="AH427" s="44">
        <v>6.1736832513213269</v>
      </c>
      <c r="AI427" s="44">
        <v>7.2376887103354992</v>
      </c>
      <c r="AJ427" s="44">
        <v>8.6859471808366848</v>
      </c>
      <c r="AK427" s="44">
        <v>29.774864579499649</v>
      </c>
      <c r="AL427" s="44">
        <v>18.554860772825776</v>
      </c>
      <c r="AM427" s="44">
        <v>-2.4415510666795259</v>
      </c>
      <c r="AN427" s="44">
        <v>10.520581040578936</v>
      </c>
      <c r="AO427" s="44">
        <v>14.322703480026288</v>
      </c>
      <c r="AP427" s="44">
        <v>42.61560282231347</v>
      </c>
      <c r="AQ427" s="44">
        <v>16.853470194233623</v>
      </c>
      <c r="AR427" s="44">
        <v>16.185444221393119</v>
      </c>
      <c r="AS427" s="44">
        <v>36.160364989735584</v>
      </c>
      <c r="AT427" s="44">
        <v>24.272561597586574</v>
      </c>
      <c r="AU427" s="44">
        <v>6.258600114369095</v>
      </c>
      <c r="AV427" s="44">
        <v>17.168834206427874</v>
      </c>
      <c r="AW427" s="44">
        <v>19.320101760472809</v>
      </c>
      <c r="AX427" s="44">
        <v>47.071588271178364</v>
      </c>
      <c r="AY427" s="44">
        <v>21.40067696050858</v>
      </c>
      <c r="AZ427" s="44">
        <v>-3.8838904233235105</v>
      </c>
      <c r="BA427" s="44">
        <v>-4.673841945650226</v>
      </c>
      <c r="BB427" s="44">
        <v>0.642079805834328</v>
      </c>
      <c r="BC427" s="44">
        <v>-4.8506906612882927</v>
      </c>
      <c r="BD427" s="44">
        <v>-4.6313666956515842</v>
      </c>
      <c r="BE427" s="44">
        <v>-5.281658533308498</v>
      </c>
      <c r="BF427" s="44">
        <v>-8.8612766884729073</v>
      </c>
      <c r="BG427" s="44">
        <v>5.5502088731425925</v>
      </c>
      <c r="BH427" s="44">
        <v>12.003600644271195</v>
      </c>
      <c r="BI427" s="44">
        <v>40.291494947429072</v>
      </c>
      <c r="BJ427" s="44">
        <v>23.489144101227289</v>
      </c>
      <c r="BK427" s="44">
        <v>-1.3956937283361781</v>
      </c>
      <c r="BL427" s="44">
        <v>28.016967946149229</v>
      </c>
      <c r="BM427" s="44">
        <v>12.949526676851297</v>
      </c>
      <c r="BN427" s="44">
        <v>71.677994648310531</v>
      </c>
      <c r="BO427" s="44">
        <v>17.442388606376259</v>
      </c>
      <c r="BP427" s="44">
        <v>17.258852311878957</v>
      </c>
      <c r="BQ427" s="44">
        <v>46.644204737644742</v>
      </c>
      <c r="BR427" s="44">
        <v>28.013333283934827</v>
      </c>
      <c r="BS427" s="44">
        <v>3.8371822178158155</v>
      </c>
      <c r="BT427" s="44">
        <v>34.179048366402398</v>
      </c>
      <c r="BU427" s="44">
        <v>18.804054264120794</v>
      </c>
      <c r="BV427" s="44">
        <v>73.64579594112972</v>
      </c>
      <c r="BW427" s="44">
        <v>22.415597043083402</v>
      </c>
      <c r="BX427" s="44">
        <v>-1.1598631910104316</v>
      </c>
      <c r="BY427" s="44">
        <v>0.1139707926185938</v>
      </c>
      <c r="BZ427" s="44">
        <v>8.2752619723757539E-2</v>
      </c>
      <c r="CA427" s="44">
        <v>-2.3070096935142193</v>
      </c>
      <c r="CB427" s="44">
        <v>-0.11904833159581477</v>
      </c>
      <c r="CC427" s="44">
        <v>6.148184947303946E-2</v>
      </c>
      <c r="CD427" s="44">
        <v>0.43168982662126831</v>
      </c>
      <c r="CE427" s="44">
        <v>0.57629974566294295</v>
      </c>
      <c r="CF427" s="44">
        <v>8.0755263141531568</v>
      </c>
      <c r="CG427" s="44">
        <v>4.3811740385327935</v>
      </c>
      <c r="CH427" s="44">
        <v>1.2161977789063745</v>
      </c>
      <c r="CI427" s="44">
        <v>-1.3601896657354815</v>
      </c>
      <c r="CJ427" s="44">
        <v>1.2172247530536071</v>
      </c>
      <c r="CK427" s="44">
        <v>0.21299748525917175</v>
      </c>
      <c r="CL427" s="44">
        <v>1.8625645098763837</v>
      </c>
      <c r="CM427" s="44">
        <v>0.54555741426030691</v>
      </c>
      <c r="CN427" s="44">
        <v>-4.0501391506327886</v>
      </c>
      <c r="CO427" s="44">
        <v>-0.36374389273453334</v>
      </c>
      <c r="CP427" s="44">
        <v>-5.5337990734878634E-2</v>
      </c>
      <c r="CQ427" s="44">
        <v>-2.527410720928974</v>
      </c>
      <c r="CR427" s="44">
        <v>-0.64162582994886175</v>
      </c>
      <c r="CS427" s="44">
        <v>-0.13568539768287338</v>
      </c>
      <c r="CT427" s="44">
        <v>-0.74579844384513394</v>
      </c>
      <c r="CU427" s="44">
        <v>0.41946312524246698</v>
      </c>
      <c r="CV427" s="44">
        <v>0</v>
      </c>
      <c r="CW427" s="44">
        <v>0</v>
      </c>
      <c r="CX427" s="44">
        <v>0</v>
      </c>
      <c r="CY427" s="44">
        <v>0</v>
      </c>
      <c r="CZ427" s="44">
        <v>0</v>
      </c>
      <c r="DA427" s="44">
        <v>0</v>
      </c>
      <c r="DB427" s="44">
        <v>0</v>
      </c>
      <c r="DC427" s="44">
        <v>0</v>
      </c>
      <c r="DD427" s="45">
        <v>2330</v>
      </c>
      <c r="DE427" s="45">
        <v>17019</v>
      </c>
      <c r="DF427" s="44">
        <v>14.608952287260202</v>
      </c>
      <c r="DG427" s="44">
        <v>33.148177124080732</v>
      </c>
      <c r="DH427" s="45">
        <v>7652</v>
      </c>
      <c r="DI427" s="45">
        <v>57679</v>
      </c>
      <c r="DJ427" s="44">
        <v>16.150576806314511</v>
      </c>
      <c r="DK427" s="44">
        <v>30.886357447581013</v>
      </c>
    </row>
    <row r="428" spans="1:115" x14ac:dyDescent="0.2">
      <c r="A428" s="42">
        <v>2021</v>
      </c>
      <c r="B428" s="42" t="s">
        <v>170</v>
      </c>
      <c r="C428" s="42" t="s">
        <v>176</v>
      </c>
      <c r="D428" s="43">
        <v>90.874354240916205</v>
      </c>
      <c r="E428" s="43">
        <v>85.974739734714362</v>
      </c>
      <c r="F428" s="43">
        <v>98.607809703357518</v>
      </c>
      <c r="G428" s="43">
        <v>89.596161070125106</v>
      </c>
      <c r="H428" s="43">
        <v>91.54588514334003</v>
      </c>
      <c r="I428" s="43">
        <v>84.302190145404751</v>
      </c>
      <c r="J428" s="43">
        <v>83.856606910057678</v>
      </c>
      <c r="K428" s="43">
        <v>106.79123360193077</v>
      </c>
      <c r="L428" s="43">
        <v>112.81213521752775</v>
      </c>
      <c r="M428" s="43">
        <v>121.49998166160181</v>
      </c>
      <c r="N428" s="43">
        <v>112.90197685111139</v>
      </c>
      <c r="O428" s="43">
        <v>106.52587156068898</v>
      </c>
      <c r="P428" s="43">
        <v>128.87458481370194</v>
      </c>
      <c r="Q428" s="43">
        <v>96.927398817321333</v>
      </c>
      <c r="R428" s="43">
        <v>119.12856505974069</v>
      </c>
      <c r="S428" s="43">
        <v>117.82095381695616</v>
      </c>
      <c r="T428" s="43">
        <v>124.66176064209797</v>
      </c>
      <c r="U428" s="43">
        <v>135.51418359980681</v>
      </c>
      <c r="V428" s="43">
        <v>125.75915635046128</v>
      </c>
      <c r="W428" s="43">
        <v>119.33451587533131</v>
      </c>
      <c r="X428" s="43">
        <v>139.6341111367438</v>
      </c>
      <c r="Y428" s="43">
        <v>106.78440218219916</v>
      </c>
      <c r="Z428" s="43">
        <v>116.99933891300569</v>
      </c>
      <c r="AA428" s="43">
        <v>130.43107834990971</v>
      </c>
      <c r="AB428" s="44">
        <v>-3.0072526975007396</v>
      </c>
      <c r="AC428" s="44">
        <v>2.2628700735432883</v>
      </c>
      <c r="AD428" s="44">
        <v>2.0934564658743327</v>
      </c>
      <c r="AE428" s="44">
        <v>-8.2524503204898014</v>
      </c>
      <c r="AF428" s="44">
        <v>-1.7468713321036944</v>
      </c>
      <c r="AG428" s="44">
        <v>2.4532361505496869</v>
      </c>
      <c r="AH428" s="44">
        <v>6.2310688013846649</v>
      </c>
      <c r="AI428" s="44">
        <v>6.8319885354684029</v>
      </c>
      <c r="AJ428" s="44">
        <v>8.8283620232782347</v>
      </c>
      <c r="AK428" s="44">
        <v>18.575498466617702</v>
      </c>
      <c r="AL428" s="44">
        <v>6.8140968183359574</v>
      </c>
      <c r="AM428" s="44">
        <v>2.4344901738432512</v>
      </c>
      <c r="AN428" s="44">
        <v>11.159477035625699</v>
      </c>
      <c r="AO428" s="44">
        <v>12.596109446105253</v>
      </c>
      <c r="AP428" s="44">
        <v>45.686199491313097</v>
      </c>
      <c r="AQ428" s="44">
        <v>10.611738015491712</v>
      </c>
      <c r="AR428" s="44">
        <v>16.033297136363167</v>
      </c>
      <c r="AS428" s="44">
        <v>25.361397180075151</v>
      </c>
      <c r="AT428" s="44">
        <v>12.409433828395144</v>
      </c>
      <c r="AU428" s="44">
        <v>11.32735334669035</v>
      </c>
      <c r="AV428" s="44">
        <v>16.670771052487133</v>
      </c>
      <c r="AW428" s="44">
        <v>16.859887622353021</v>
      </c>
      <c r="AX428" s="44">
        <v>44.776538856667344</v>
      </c>
      <c r="AY428" s="44">
        <v>15.505923399221366</v>
      </c>
      <c r="AZ428" s="44">
        <v>-3.7976553697157134</v>
      </c>
      <c r="BA428" s="44">
        <v>-4.0140617713527167</v>
      </c>
      <c r="BB428" s="44">
        <v>0.7852211006118992</v>
      </c>
      <c r="BC428" s="44">
        <v>-5.1853217792978912</v>
      </c>
      <c r="BD428" s="44">
        <v>-4.340158352761958</v>
      </c>
      <c r="BE428" s="44">
        <v>-4.5382087615292495</v>
      </c>
      <c r="BF428" s="44">
        <v>-7.4282098585356842</v>
      </c>
      <c r="BG428" s="44">
        <v>5.6805082276636831</v>
      </c>
      <c r="BH428" s="44">
        <v>11.62881810726757</v>
      </c>
      <c r="BI428" s="44">
        <v>37.145257003127895</v>
      </c>
      <c r="BJ428" s="44">
        <v>21.445511332204937</v>
      </c>
      <c r="BK428" s="44">
        <v>-0.98843068762634045</v>
      </c>
      <c r="BL428" s="44">
        <v>25.688775487274707</v>
      </c>
      <c r="BM428" s="44">
        <v>12.908006737607947</v>
      </c>
      <c r="BN428" s="44">
        <v>67.514326225076431</v>
      </c>
      <c r="BO428" s="44">
        <v>16.689021478598765</v>
      </c>
      <c r="BP428" s="44">
        <v>17.113276859695546</v>
      </c>
      <c r="BQ428" s="44">
        <v>43.505427496647407</v>
      </c>
      <c r="BR428" s="44">
        <v>26.072238937556769</v>
      </c>
      <c r="BS428" s="44">
        <v>4.6345805663769113</v>
      </c>
      <c r="BT428" s="44">
        <v>31.73282077960129</v>
      </c>
      <c r="BU428" s="44">
        <v>18.569738705772409</v>
      </c>
      <c r="BV428" s="44">
        <v>69.055239863922012</v>
      </c>
      <c r="BW428" s="44">
        <v>21.641528056427383</v>
      </c>
      <c r="BX428" s="44">
        <v>-3.9074680605181991</v>
      </c>
      <c r="BY428" s="44">
        <v>4.6055953145781411E-2</v>
      </c>
      <c r="BZ428" s="44">
        <v>1.5490835817663367E-2</v>
      </c>
      <c r="CA428" s="44">
        <v>-4.670271462254286</v>
      </c>
      <c r="CB428" s="44">
        <v>-0.36714832756848659</v>
      </c>
      <c r="CC428" s="44">
        <v>3.4261730223791698E-2</v>
      </c>
      <c r="CD428" s="44">
        <v>0.46939659809781881</v>
      </c>
      <c r="CE428" s="44">
        <v>0.56474661201951759</v>
      </c>
      <c r="CF428" s="44">
        <v>7.803242346866667</v>
      </c>
      <c r="CG428" s="44">
        <v>2.6386764042955453</v>
      </c>
      <c r="CH428" s="44">
        <v>0.1443111531674332</v>
      </c>
      <c r="CI428" s="44">
        <v>1.2561772105740194</v>
      </c>
      <c r="CJ428" s="44">
        <v>1.1766072701492087</v>
      </c>
      <c r="CK428" s="44">
        <v>0.13950899042122694</v>
      </c>
      <c r="CL428" s="44">
        <v>2.1069676338161485</v>
      </c>
      <c r="CM428" s="44">
        <v>0.34099368444308603</v>
      </c>
      <c r="CN428" s="44">
        <v>-4.0360972205103991</v>
      </c>
      <c r="CO428" s="44">
        <v>-0.32341069842449593</v>
      </c>
      <c r="CP428" s="44">
        <v>-4.836689776641135E-2</v>
      </c>
      <c r="CQ428" s="44">
        <v>-2.7383147013186182</v>
      </c>
      <c r="CR428" s="44">
        <v>-0.61461128968357781</v>
      </c>
      <c r="CS428" s="44">
        <v>-0.1189589137634678</v>
      </c>
      <c r="CT428" s="44">
        <v>-0.62619689141899659</v>
      </c>
      <c r="CU428" s="44">
        <v>0.43376217186516874</v>
      </c>
      <c r="CV428" s="44">
        <v>0</v>
      </c>
      <c r="CW428" s="44">
        <v>0</v>
      </c>
      <c r="CX428" s="44">
        <v>0</v>
      </c>
      <c r="CY428" s="44">
        <v>0</v>
      </c>
      <c r="CZ428" s="44">
        <v>0</v>
      </c>
      <c r="DA428" s="44">
        <v>0</v>
      </c>
      <c r="DB428" s="44">
        <v>0</v>
      </c>
      <c r="DC428" s="44">
        <v>0</v>
      </c>
      <c r="DD428" s="45">
        <v>2183</v>
      </c>
      <c r="DE428" s="45">
        <v>19202</v>
      </c>
      <c r="DF428" s="44">
        <v>-0.18289894833104503</v>
      </c>
      <c r="DG428" s="44">
        <v>28.278442113701651</v>
      </c>
      <c r="DH428" s="45">
        <v>6971</v>
      </c>
      <c r="DI428" s="45">
        <v>64650</v>
      </c>
      <c r="DJ428" s="44">
        <v>6.6554467564259534</v>
      </c>
      <c r="DK428" s="44">
        <v>27.75669907517193</v>
      </c>
    </row>
    <row r="429" spans="1:115" x14ac:dyDescent="0.2">
      <c r="A429" s="42">
        <v>2021</v>
      </c>
      <c r="B429" s="42" t="s">
        <v>171</v>
      </c>
      <c r="C429" s="42" t="s">
        <v>176</v>
      </c>
      <c r="D429" s="43">
        <v>91.401635845378166</v>
      </c>
      <c r="E429" s="43">
        <v>87.110923215135031</v>
      </c>
      <c r="F429" s="43">
        <v>99.621559041217793</v>
      </c>
      <c r="G429" s="43">
        <v>87.677218427356081</v>
      </c>
      <c r="H429" s="43">
        <v>92.835483848060264</v>
      </c>
      <c r="I429" s="43">
        <v>88.661304600001827</v>
      </c>
      <c r="J429" s="43">
        <v>93.929646982471553</v>
      </c>
      <c r="K429" s="43">
        <v>107.01233991202457</v>
      </c>
      <c r="L429" s="43">
        <v>115.17143371960969</v>
      </c>
      <c r="M429" s="43">
        <v>119.53916070710393</v>
      </c>
      <c r="N429" s="43">
        <v>116.29094714941601</v>
      </c>
      <c r="O429" s="43">
        <v>103.69853850190478</v>
      </c>
      <c r="P429" s="43">
        <v>142.68798215282857</v>
      </c>
      <c r="Q429" s="43">
        <v>120.67074142029676</v>
      </c>
      <c r="R429" s="43">
        <v>149.52228056697086</v>
      </c>
      <c r="S429" s="43">
        <v>126.54923496812822</v>
      </c>
      <c r="T429" s="43">
        <v>127.80055745721232</v>
      </c>
      <c r="U429" s="43">
        <v>134.60115312516902</v>
      </c>
      <c r="V429" s="43">
        <v>130.47079069696738</v>
      </c>
      <c r="W429" s="43">
        <v>117.05816573036793</v>
      </c>
      <c r="X429" s="43">
        <v>155.36330483994504</v>
      </c>
      <c r="Y429" s="43">
        <v>132.76633392262244</v>
      </c>
      <c r="Z429" s="43">
        <v>145.87697208947571</v>
      </c>
      <c r="AA429" s="43">
        <v>140.75201749520113</v>
      </c>
      <c r="AB429" s="44">
        <v>-4.3781717932135926</v>
      </c>
      <c r="AC429" s="44">
        <v>2.4742011687181487</v>
      </c>
      <c r="AD429" s="44">
        <v>1.7377512372422244</v>
      </c>
      <c r="AE429" s="44">
        <v>-10.909520809586104</v>
      </c>
      <c r="AF429" s="44">
        <v>-2.7957468956799847</v>
      </c>
      <c r="AG429" s="44">
        <v>3.8507714444641961</v>
      </c>
      <c r="AH429" s="44">
        <v>6.7839391115253278</v>
      </c>
      <c r="AI429" s="44">
        <v>6.3014291901255515</v>
      </c>
      <c r="AJ429" s="44">
        <v>5.6846995477811024</v>
      </c>
      <c r="AK429" s="44">
        <v>25.798652988501615</v>
      </c>
      <c r="AL429" s="44">
        <v>15.785591890767247</v>
      </c>
      <c r="AM429" s="44">
        <v>-4.7724677309886943</v>
      </c>
      <c r="AN429" s="44">
        <v>10.571491056265959</v>
      </c>
      <c r="AO429" s="44">
        <v>16.638606640590648</v>
      </c>
      <c r="AP429" s="44">
        <v>20.322535756439962</v>
      </c>
      <c r="AQ429" s="44">
        <v>16.486100545573802</v>
      </c>
      <c r="AR429" s="44">
        <v>14.266536715239209</v>
      </c>
      <c r="AS429" s="44">
        <v>33.803492624260613</v>
      </c>
      <c r="AT429" s="44">
        <v>22.637538257999523</v>
      </c>
      <c r="AU429" s="44">
        <v>5.3136234572546348</v>
      </c>
      <c r="AV429" s="44">
        <v>17.797934951760585</v>
      </c>
      <c r="AW429" s="44">
        <v>20.777998664778409</v>
      </c>
      <c r="AX429" s="44">
        <v>23.390995183728268</v>
      </c>
      <c r="AY429" s="44">
        <v>22.008555500515502</v>
      </c>
      <c r="AZ429" s="44">
        <v>-3.8506020139838171</v>
      </c>
      <c r="BA429" s="44">
        <v>-3.4448153238649803</v>
      </c>
      <c r="BB429" s="44">
        <v>0.87180434578200128</v>
      </c>
      <c r="BC429" s="44">
        <v>-5.7016041162626152</v>
      </c>
      <c r="BD429" s="44">
        <v>-4.1953253563160819</v>
      </c>
      <c r="BE429" s="44">
        <v>-3.7774742580920284</v>
      </c>
      <c r="BF429" s="44">
        <v>-6.0683300202500234</v>
      </c>
      <c r="BG429" s="44">
        <v>5.7381711626303566</v>
      </c>
      <c r="BH429" s="44">
        <v>10.972657839813071</v>
      </c>
      <c r="BI429" s="44">
        <v>35.801315472590289</v>
      </c>
      <c r="BJ429" s="44">
        <v>20.85514220855833</v>
      </c>
      <c r="BK429" s="44">
        <v>-1.3675400301743412</v>
      </c>
      <c r="BL429" s="44">
        <v>23.67449372921644</v>
      </c>
      <c r="BM429" s="44">
        <v>13.369564438747371</v>
      </c>
      <c r="BN429" s="44">
        <v>58.274983244859648</v>
      </c>
      <c r="BO429" s="44">
        <v>16.668503245580759</v>
      </c>
      <c r="BP429" s="44">
        <v>16.799997022633839</v>
      </c>
      <c r="BQ429" s="44">
        <v>42.334589395760446</v>
      </c>
      <c r="BR429" s="44">
        <v>25.708910813866591</v>
      </c>
      <c r="BS429" s="44">
        <v>4.7020889245354081</v>
      </c>
      <c r="BT429" s="44">
        <v>29.873544896448134</v>
      </c>
      <c r="BU429" s="44">
        <v>18.849363399130038</v>
      </c>
      <c r="BV429" s="44">
        <v>60.437474171864203</v>
      </c>
      <c r="BW429" s="44">
        <v>21.679219973714936</v>
      </c>
      <c r="BX429" s="44">
        <v>-4.6406877219354525</v>
      </c>
      <c r="BY429" s="44">
        <v>0.10890875966768412</v>
      </c>
      <c r="BZ429" s="44">
        <v>4.7894917454651992E-2</v>
      </c>
      <c r="CA429" s="44">
        <v>-5.5204471530668373</v>
      </c>
      <c r="CB429" s="44">
        <v>-0.44770589505998126</v>
      </c>
      <c r="CC429" s="44">
        <v>0.10686803803860163</v>
      </c>
      <c r="CD429" s="44">
        <v>0.56678513427519095</v>
      </c>
      <c r="CE429" s="44">
        <v>0.49700847675523607</v>
      </c>
      <c r="CF429" s="44">
        <v>4.6398840293430021</v>
      </c>
      <c r="CG429" s="44">
        <v>3.333130001500749</v>
      </c>
      <c r="CH429" s="44">
        <v>0.8963959800622735</v>
      </c>
      <c r="CI429" s="44">
        <v>-2.7268448309506397</v>
      </c>
      <c r="CJ429" s="44">
        <v>1.0969464113976826</v>
      </c>
      <c r="CK429" s="44">
        <v>0.19383658908088583</v>
      </c>
      <c r="CL429" s="44">
        <v>1.3242509130495907</v>
      </c>
      <c r="CM429" s="44">
        <v>0.52216896520246026</v>
      </c>
      <c r="CN429" s="44">
        <v>-4.0241982650885504</v>
      </c>
      <c r="CO429" s="44">
        <v>-0.28067294588262592</v>
      </c>
      <c r="CP429" s="44">
        <v>-3.6336841477567113E-2</v>
      </c>
      <c r="CQ429" s="44">
        <v>-2.9300652446725639</v>
      </c>
      <c r="CR429" s="44">
        <v>-0.59850866591219398</v>
      </c>
      <c r="CS429" s="44">
        <v>-9.8358228353411958E-2</v>
      </c>
      <c r="CT429" s="44">
        <v>-0.51777104382488948</v>
      </c>
      <c r="CU429" s="44">
        <v>0.43751470503470186</v>
      </c>
      <c r="CV429" s="44">
        <v>0</v>
      </c>
      <c r="CW429" s="44">
        <v>0</v>
      </c>
      <c r="CX429" s="44">
        <v>0</v>
      </c>
      <c r="CY429" s="44">
        <v>0</v>
      </c>
      <c r="CZ429" s="44">
        <v>0</v>
      </c>
      <c r="DA429" s="44">
        <v>0</v>
      </c>
      <c r="DB429" s="44">
        <v>0</v>
      </c>
      <c r="DC429" s="44">
        <v>0</v>
      </c>
      <c r="DD429" s="45">
        <v>2325</v>
      </c>
      <c r="DE429" s="45">
        <v>21527</v>
      </c>
      <c r="DF429" s="44">
        <v>-8.5947571981093152E-2</v>
      </c>
      <c r="DG429" s="44">
        <v>24.462303422756705</v>
      </c>
      <c r="DH429" s="45">
        <v>6328</v>
      </c>
      <c r="DI429" s="45">
        <v>70978</v>
      </c>
      <c r="DJ429" s="44">
        <v>5.2561543579507708</v>
      </c>
      <c r="DK429" s="44">
        <v>25.367387311007494</v>
      </c>
    </row>
    <row r="430" spans="1:115" x14ac:dyDescent="0.2">
      <c r="A430" s="42">
        <v>2021</v>
      </c>
      <c r="B430" s="42" t="s">
        <v>172</v>
      </c>
      <c r="C430" s="42" t="s">
        <v>176</v>
      </c>
      <c r="D430" s="43">
        <v>94.98709066644011</v>
      </c>
      <c r="E430" s="43">
        <v>87.486127992390223</v>
      </c>
      <c r="F430" s="43">
        <v>99.839670033030615</v>
      </c>
      <c r="G430" s="43">
        <v>88.668491142045326</v>
      </c>
      <c r="H430" s="43">
        <v>90.419616671045802</v>
      </c>
      <c r="I430" s="43">
        <v>90.816296277535301</v>
      </c>
      <c r="J430" s="43">
        <v>127.71139208798974</v>
      </c>
      <c r="K430" s="43">
        <v>107.88430845887342</v>
      </c>
      <c r="L430" s="43">
        <v>146.19221882809319</v>
      </c>
      <c r="M430" s="43">
        <v>119.64605484132944</v>
      </c>
      <c r="N430" s="43">
        <v>119.3834901960042</v>
      </c>
      <c r="O430" s="43">
        <v>134.85353233483352</v>
      </c>
      <c r="P430" s="43">
        <v>135.86287514465715</v>
      </c>
      <c r="Q430" s="43">
        <v>196.35159588077755</v>
      </c>
      <c r="R430" s="43">
        <v>361.56261806291542</v>
      </c>
      <c r="S430" s="43">
        <v>153.26999403949017</v>
      </c>
      <c r="T430" s="43">
        <v>161.11697708554365</v>
      </c>
      <c r="U430" s="43">
        <v>136.16299509564763</v>
      </c>
      <c r="V430" s="43">
        <v>135.2841199085963</v>
      </c>
      <c r="W430" s="43">
        <v>152.50923501548169</v>
      </c>
      <c r="X430" s="43">
        <v>146.11998598268653</v>
      </c>
      <c r="Y430" s="43">
        <v>218.26966946725906</v>
      </c>
      <c r="Z430" s="43">
        <v>350.97933732447603</v>
      </c>
      <c r="AA430" s="43">
        <v>170.34558795863651</v>
      </c>
      <c r="AB430" s="44">
        <v>-3.8504475744924216</v>
      </c>
      <c r="AC430" s="44">
        <v>3.4428892776806164</v>
      </c>
      <c r="AD430" s="44">
        <v>2.4225460022146539</v>
      </c>
      <c r="AE430" s="44">
        <v>-10.701787279532127</v>
      </c>
      <c r="AF430" s="44">
        <v>-4.8242663437532585</v>
      </c>
      <c r="AG430" s="44">
        <v>1.3212112050510427</v>
      </c>
      <c r="AH430" s="44">
        <v>10.262762098557964</v>
      </c>
      <c r="AI430" s="44">
        <v>5.5802755089601197</v>
      </c>
      <c r="AJ430" s="44">
        <v>11.848309996907114</v>
      </c>
      <c r="AK430" s="44">
        <v>1.9528442447286354</v>
      </c>
      <c r="AL430" s="44">
        <v>9.0852139904605167</v>
      </c>
      <c r="AM430" s="44">
        <v>7.0435982998156454</v>
      </c>
      <c r="AN430" s="44">
        <v>16.506513536035893</v>
      </c>
      <c r="AO430" s="44">
        <v>24.443667939789581</v>
      </c>
      <c r="AP430" s="44">
        <v>40.448143301164933</v>
      </c>
      <c r="AQ430" s="44">
        <v>15.726797273805504</v>
      </c>
      <c r="AR430" s="44">
        <v>19.282921765415683</v>
      </c>
      <c r="AS430" s="44">
        <v>9.2175135977250466</v>
      </c>
      <c r="AT430" s="44">
        <v>16.421826661126325</v>
      </c>
      <c r="AU430" s="44">
        <v>17.323883787492189</v>
      </c>
      <c r="AV430" s="44">
        <v>22.004106856122597</v>
      </c>
      <c r="AW430" s="44">
        <v>29.161982735679871</v>
      </c>
      <c r="AX430" s="44">
        <v>39.207560890072003</v>
      </c>
      <c r="AY430" s="44">
        <v>21.338650974784802</v>
      </c>
      <c r="AZ430" s="44">
        <v>-3.8505887100307001</v>
      </c>
      <c r="BA430" s="44">
        <v>-2.8918696576909042</v>
      </c>
      <c r="BB430" s="44">
        <v>1.0004840410132498</v>
      </c>
      <c r="BC430" s="44">
        <v>-6.1186699380231584</v>
      </c>
      <c r="BD430" s="44">
        <v>-4.2489900516741503</v>
      </c>
      <c r="BE430" s="44">
        <v>-3.3342479891098176</v>
      </c>
      <c r="BF430" s="44">
        <v>-4.2409683082324401</v>
      </c>
      <c r="BG430" s="44">
        <v>5.7245695743262104</v>
      </c>
      <c r="BH430" s="44">
        <v>11.075038233000733</v>
      </c>
      <c r="BI430" s="44">
        <v>31.481866320032005</v>
      </c>
      <c r="BJ430" s="44">
        <v>19.653922865874641</v>
      </c>
      <c r="BK430" s="44">
        <v>-0.49390841569306732</v>
      </c>
      <c r="BL430" s="44">
        <v>22.904169304053902</v>
      </c>
      <c r="BM430" s="44">
        <v>15.127444353026821</v>
      </c>
      <c r="BN430" s="44">
        <v>53.130993611776134</v>
      </c>
      <c r="BO430" s="44">
        <v>16.565159838796497</v>
      </c>
      <c r="BP430" s="44">
        <v>17.091273153011578</v>
      </c>
      <c r="BQ430" s="44">
        <v>38.025919702403613</v>
      </c>
      <c r="BR430" s="44">
        <v>24.747017592977151</v>
      </c>
      <c r="BS430" s="44">
        <v>6.0167272694495288</v>
      </c>
      <c r="BT430" s="44">
        <v>29.023111425455326</v>
      </c>
      <c r="BU430" s="44">
        <v>20.529742898952197</v>
      </c>
      <c r="BV430" s="44">
        <v>54.345074337715801</v>
      </c>
      <c r="BW430" s="44">
        <v>21.641386171416798</v>
      </c>
      <c r="BX430" s="44">
        <v>-4.8461669497214617</v>
      </c>
      <c r="BY430" s="44">
        <v>0.18055962126344521</v>
      </c>
      <c r="BZ430" s="44">
        <v>0.1178261775459814</v>
      </c>
      <c r="CA430" s="44">
        <v>-6.280183752262956</v>
      </c>
      <c r="CB430" s="44">
        <v>-0.4980701628610405</v>
      </c>
      <c r="CC430" s="44">
        <v>5.2444771042688555E-2</v>
      </c>
      <c r="CD430" s="44">
        <v>1.149750749782025</v>
      </c>
      <c r="CE430" s="44">
        <v>0.43150564576839512</v>
      </c>
      <c r="CF430" s="44">
        <v>10.738936578899876</v>
      </c>
      <c r="CG430" s="44">
        <v>5.8669012545773523E-2</v>
      </c>
      <c r="CH430" s="44">
        <v>0.59869053830887864</v>
      </c>
      <c r="CI430" s="44">
        <v>3.180343652463542</v>
      </c>
      <c r="CJ430" s="44">
        <v>1.5029179707904097</v>
      </c>
      <c r="CK430" s="44">
        <v>0.47605697459231894</v>
      </c>
      <c r="CL430" s="44">
        <v>4.4560903405666386</v>
      </c>
      <c r="CM430" s="44">
        <v>0.46616808963231626</v>
      </c>
      <c r="CN430" s="44">
        <v>-4.1682834031153311</v>
      </c>
      <c r="CO430" s="44">
        <v>-0.24098443191981744</v>
      </c>
      <c r="CP430" s="44">
        <v>3.9360539445991961E-5</v>
      </c>
      <c r="CQ430" s="44">
        <v>-3.3146345221599005</v>
      </c>
      <c r="CR430" s="44">
        <v>-0.58990713932457828</v>
      </c>
      <c r="CS430" s="44">
        <v>-8.6183837164358137E-2</v>
      </c>
      <c r="CT430" s="44">
        <v>-0.37364363721415006</v>
      </c>
      <c r="CU430" s="44">
        <v>0.43703080412802742</v>
      </c>
      <c r="CV430" s="44">
        <v>0</v>
      </c>
      <c r="CW430" s="44">
        <v>0</v>
      </c>
      <c r="CX430" s="44">
        <v>0</v>
      </c>
      <c r="CY430" s="44">
        <v>0</v>
      </c>
      <c r="CZ430" s="44">
        <v>0</v>
      </c>
      <c r="DA430" s="44">
        <v>0</v>
      </c>
      <c r="DB430" s="44">
        <v>0</v>
      </c>
      <c r="DC430" s="44">
        <v>0</v>
      </c>
      <c r="DD430" s="45">
        <v>2485</v>
      </c>
      <c r="DE430" s="45">
        <v>24012</v>
      </c>
      <c r="DF430" s="44">
        <v>-4.1280864197530853</v>
      </c>
      <c r="DG430" s="44">
        <v>20.736122284794845</v>
      </c>
      <c r="DH430" s="45">
        <v>8068</v>
      </c>
      <c r="DI430" s="45">
        <v>79046</v>
      </c>
      <c r="DJ430" s="44">
        <v>11.807095343680718</v>
      </c>
      <c r="DK430" s="44">
        <v>23.834440406065927</v>
      </c>
    </row>
    <row r="431" spans="1:115" x14ac:dyDescent="0.2">
      <c r="A431" s="42">
        <v>2022</v>
      </c>
      <c r="B431" s="42" t="s">
        <v>160</v>
      </c>
      <c r="C431" s="42" t="s">
        <v>176</v>
      </c>
      <c r="D431" s="43">
        <v>89.895123998307284</v>
      </c>
      <c r="E431" s="43">
        <v>88.310521587486136</v>
      </c>
      <c r="F431" s="43">
        <v>99.421270348158743</v>
      </c>
      <c r="G431" s="43">
        <v>87.19787058809149</v>
      </c>
      <c r="H431" s="43">
        <v>87.783608745978881</v>
      </c>
      <c r="I431" s="43">
        <v>89.288996751227629</v>
      </c>
      <c r="J431" s="43">
        <v>87.350916843621391</v>
      </c>
      <c r="K431" s="43">
        <v>106.13414301841253</v>
      </c>
      <c r="L431" s="43">
        <v>104.11727463200458</v>
      </c>
      <c r="M431" s="43">
        <v>97.500567253042817</v>
      </c>
      <c r="N431" s="43">
        <v>124.63425924561386</v>
      </c>
      <c r="O431" s="43">
        <v>100.57027673207959</v>
      </c>
      <c r="P431" s="43">
        <v>110.86147486997588</v>
      </c>
      <c r="Q431" s="43">
        <v>116.72181287464521</v>
      </c>
      <c r="R431" s="43">
        <v>93.867300449386605</v>
      </c>
      <c r="S431" s="43">
        <v>136.85063326142338</v>
      </c>
      <c r="T431" s="43">
        <v>120.02070711310908</v>
      </c>
      <c r="U431" s="43">
        <v>112.39988886940621</v>
      </c>
      <c r="V431" s="43">
        <v>142.52604702069615</v>
      </c>
      <c r="W431" s="43">
        <v>118.8230065850227</v>
      </c>
      <c r="X431" s="43">
        <v>123.01140710379774</v>
      </c>
      <c r="Y431" s="43">
        <v>129.13306615293655</v>
      </c>
      <c r="Z431" s="43">
        <v>94.927804012921683</v>
      </c>
      <c r="AA431" s="43">
        <v>154.77315364495206</v>
      </c>
      <c r="AB431" s="44">
        <v>-2.9239474936017196</v>
      </c>
      <c r="AC431" s="44">
        <v>3.1670576614396762</v>
      </c>
      <c r="AD431" s="44">
        <v>1.5032968554499204</v>
      </c>
      <c r="AE431" s="44">
        <v>-9.1702351169771212</v>
      </c>
      <c r="AF431" s="44">
        <v>-1.6422660725652016</v>
      </c>
      <c r="AG431" s="44">
        <v>5.731595999845851</v>
      </c>
      <c r="AH431" s="44">
        <v>13.33540152455237</v>
      </c>
      <c r="AI431" s="44">
        <v>4.491660534706865</v>
      </c>
      <c r="AJ431" s="44">
        <v>16.665666987474246</v>
      </c>
      <c r="AK431" s="44">
        <v>28.956033539189363</v>
      </c>
      <c r="AL431" s="44">
        <v>25.509125602173999</v>
      </c>
      <c r="AM431" s="44">
        <v>7.080734641960218</v>
      </c>
      <c r="AN431" s="44">
        <v>16.325690881753975</v>
      </c>
      <c r="AO431" s="44">
        <v>60.13160787133647</v>
      </c>
      <c r="AP431" s="44">
        <v>80.448803213694205</v>
      </c>
      <c r="AQ431" s="44">
        <v>24.469203476071023</v>
      </c>
      <c r="AR431" s="44">
        <v>28.708200086827105</v>
      </c>
      <c r="AS431" s="44">
        <v>39.435117168831255</v>
      </c>
      <c r="AT431" s="44">
        <v>34.777590997913336</v>
      </c>
      <c r="AU431" s="44">
        <v>21.64970146552816</v>
      </c>
      <c r="AV431" s="44">
        <v>24.329463041886079</v>
      </c>
      <c r="AW431" s="44">
        <v>66.651315005707517</v>
      </c>
      <c r="AX431" s="44">
        <v>86.176932743296192</v>
      </c>
      <c r="AY431" s="44">
        <v>31.765838781242415</v>
      </c>
      <c r="AZ431" s="44">
        <v>-2.9239474936017196</v>
      </c>
      <c r="BA431" s="44">
        <v>3.1670576614396762</v>
      </c>
      <c r="BB431" s="44">
        <v>1.5032968554499204</v>
      </c>
      <c r="BC431" s="44">
        <v>-9.1702351169771212</v>
      </c>
      <c r="BD431" s="44">
        <v>-1.6422660725652016</v>
      </c>
      <c r="BE431" s="44">
        <v>5.731595999845851</v>
      </c>
      <c r="BF431" s="44">
        <v>13.33540152455237</v>
      </c>
      <c r="BG431" s="44">
        <v>4.491660534706865</v>
      </c>
      <c r="BH431" s="44">
        <v>16.665666987474246</v>
      </c>
      <c r="BI431" s="44">
        <v>28.956033539189363</v>
      </c>
      <c r="BJ431" s="44">
        <v>25.509125602173999</v>
      </c>
      <c r="BK431" s="44">
        <v>7.080734641960218</v>
      </c>
      <c r="BL431" s="44">
        <v>16.325690881753975</v>
      </c>
      <c r="BM431" s="44">
        <v>60.13160787133647</v>
      </c>
      <c r="BN431" s="44">
        <v>80.448803213694205</v>
      </c>
      <c r="BO431" s="44">
        <v>24.469203476071023</v>
      </c>
      <c r="BP431" s="44">
        <v>28.708200086827105</v>
      </c>
      <c r="BQ431" s="44">
        <v>39.435117168831255</v>
      </c>
      <c r="BR431" s="44">
        <v>34.777590997913336</v>
      </c>
      <c r="BS431" s="44">
        <v>21.64970146552816</v>
      </c>
      <c r="BT431" s="44">
        <v>24.329463041886079</v>
      </c>
      <c r="BU431" s="44">
        <v>66.651315005707517</v>
      </c>
      <c r="BV431" s="44">
        <v>86.176932743296192</v>
      </c>
      <c r="BW431" s="44">
        <v>31.765838781242415</v>
      </c>
      <c r="BX431" s="44">
        <v>-4.3004367985974365</v>
      </c>
      <c r="BY431" s="44">
        <v>0.25156964929043601</v>
      </c>
      <c r="BZ431" s="44">
        <v>1.4551330272898204E-2</v>
      </c>
      <c r="CA431" s="44">
        <v>-5.959443283694438</v>
      </c>
      <c r="CB431" s="44">
        <v>-0.16164855196342023</v>
      </c>
      <c r="CC431" s="44">
        <v>0.17032507253034371</v>
      </c>
      <c r="CD431" s="44">
        <v>1.0071948237720647</v>
      </c>
      <c r="CE431" s="44">
        <v>0.37701416119467873</v>
      </c>
      <c r="CF431" s="44">
        <v>15.862055787031192</v>
      </c>
      <c r="CG431" s="44">
        <v>3.912755090638782</v>
      </c>
      <c r="CH431" s="44">
        <v>2.2783439341277596</v>
      </c>
      <c r="CI431" s="44">
        <v>3.1788005191635693</v>
      </c>
      <c r="CJ431" s="44">
        <v>1.9607582741416081</v>
      </c>
      <c r="CK431" s="44">
        <v>0.80505620123358812</v>
      </c>
      <c r="CL431" s="44">
        <v>2.7674031648888557</v>
      </c>
      <c r="CM431" s="44">
        <v>0.95893860283702737</v>
      </c>
      <c r="CN431" s="44">
        <v>-4.3004367985974312</v>
      </c>
      <c r="CO431" s="44">
        <v>0.25156964929043718</v>
      </c>
      <c r="CP431" s="44">
        <v>1.4551330272897851E-2</v>
      </c>
      <c r="CQ431" s="44">
        <v>-5.9594432836944327</v>
      </c>
      <c r="CR431" s="44">
        <v>-0.16164855196341996</v>
      </c>
      <c r="CS431" s="44">
        <v>0.17032507253034346</v>
      </c>
      <c r="CT431" s="44">
        <v>1.0071948237720647</v>
      </c>
      <c r="CU431" s="44">
        <v>0.37701416119467773</v>
      </c>
      <c r="CV431" s="44">
        <v>15.862055787031194</v>
      </c>
      <c r="CW431" s="44">
        <v>3.9127550906387834</v>
      </c>
      <c r="CX431" s="44">
        <v>2.2783439341277596</v>
      </c>
      <c r="CY431" s="44">
        <v>3.1788005191635711</v>
      </c>
      <c r="CZ431" s="44">
        <v>1.960758274141609</v>
      </c>
      <c r="DA431" s="44">
        <v>0.80505620123358812</v>
      </c>
      <c r="DB431" s="44">
        <v>2.7674031648888553</v>
      </c>
      <c r="DC431" s="44">
        <v>0.95893860283702748</v>
      </c>
      <c r="DD431" s="45">
        <v>1786</v>
      </c>
      <c r="DE431" s="45">
        <v>1786</v>
      </c>
      <c r="DF431" s="44">
        <v>26.756564939673531</v>
      </c>
      <c r="DG431" s="44">
        <v>26.756564939673531</v>
      </c>
      <c r="DH431" s="45">
        <v>6097</v>
      </c>
      <c r="DI431" s="45">
        <v>6097</v>
      </c>
      <c r="DJ431" s="44">
        <v>14.821092278719394</v>
      </c>
      <c r="DK431" s="44">
        <v>14.821092278719394</v>
      </c>
    </row>
    <row r="432" spans="1:115" x14ac:dyDescent="0.2">
      <c r="A432" s="42">
        <v>2022</v>
      </c>
      <c r="B432" s="42" t="s">
        <v>162</v>
      </c>
      <c r="C432" s="42" t="s">
        <v>176</v>
      </c>
      <c r="D432" s="43">
        <v>89.750501672565292</v>
      </c>
      <c r="E432" s="43">
        <v>88.844263594567465</v>
      </c>
      <c r="F432" s="43">
        <v>99.933449272732517</v>
      </c>
      <c r="G432" s="43">
        <v>87.812180439799931</v>
      </c>
      <c r="H432" s="43">
        <v>87.026608625256529</v>
      </c>
      <c r="I432" s="43">
        <v>86.320800667319446</v>
      </c>
      <c r="J432" s="43">
        <v>83.306671524619006</v>
      </c>
      <c r="K432" s="43">
        <v>106.69780840048269</v>
      </c>
      <c r="L432" s="43">
        <v>99.77252068061334</v>
      </c>
      <c r="M432" s="43">
        <v>101.60501750979849</v>
      </c>
      <c r="N432" s="43">
        <v>122.7877151987831</v>
      </c>
      <c r="O432" s="43">
        <v>94.357333912462593</v>
      </c>
      <c r="P432" s="43">
        <v>108.44517261642936</v>
      </c>
      <c r="Q432" s="43">
        <v>108.29853861246164</v>
      </c>
      <c r="R432" s="43">
        <v>89.370474071592625</v>
      </c>
      <c r="S432" s="43">
        <v>110.65306135422364</v>
      </c>
      <c r="T432" s="43">
        <v>117.04192691416719</v>
      </c>
      <c r="U432" s="43">
        <v>118.66404594542708</v>
      </c>
      <c r="V432" s="43">
        <v>142.34132431553422</v>
      </c>
      <c r="W432" s="43">
        <v>114.01490711110344</v>
      </c>
      <c r="X432" s="43">
        <v>121.50923972674448</v>
      </c>
      <c r="Y432" s="43">
        <v>122.04895853348899</v>
      </c>
      <c r="Z432" s="43">
        <v>91.584116443068936</v>
      </c>
      <c r="AA432" s="43">
        <v>126.38051741992665</v>
      </c>
      <c r="AB432" s="44">
        <v>-3.4400258265185557</v>
      </c>
      <c r="AC432" s="44">
        <v>2.2938850015211454</v>
      </c>
      <c r="AD432" s="44">
        <v>1.4211702691337313</v>
      </c>
      <c r="AE432" s="44">
        <v>-9.4941161453823693</v>
      </c>
      <c r="AF432" s="44">
        <v>-2.0790718486320192</v>
      </c>
      <c r="AG432" s="44">
        <v>4.7361118250358381</v>
      </c>
      <c r="AH432" s="44">
        <v>12.490198791568607</v>
      </c>
      <c r="AI432" s="44">
        <v>3.8903544679947721</v>
      </c>
      <c r="AJ432" s="44">
        <v>4.6908252886110891</v>
      </c>
      <c r="AK432" s="44">
        <v>7.5499805304806156</v>
      </c>
      <c r="AL432" s="44">
        <v>13.679326517912971</v>
      </c>
      <c r="AM432" s="44">
        <v>0.12862228882752902</v>
      </c>
      <c r="AN432" s="44">
        <v>-1.4226250186636036</v>
      </c>
      <c r="AO432" s="44">
        <v>27.961179315976416</v>
      </c>
      <c r="AP432" s="44">
        <v>38.933322786546285</v>
      </c>
      <c r="AQ432" s="44">
        <v>12.494344298042371</v>
      </c>
      <c r="AR432" s="44">
        <v>16.92303461582685</v>
      </c>
      <c r="AS432" s="44">
        <v>17.532909668799547</v>
      </c>
      <c r="AT432" s="44">
        <v>24.141585714883117</v>
      </c>
      <c r="AU432" s="44">
        <v>15.792047436025157</v>
      </c>
      <c r="AV432" s="44">
        <v>5.264784215141538</v>
      </c>
      <c r="AW432" s="44">
        <v>34.512798968613879</v>
      </c>
      <c r="AX432" s="44">
        <v>42.076977825696261</v>
      </c>
      <c r="AY432" s="44">
        <v>19.577592530185093</v>
      </c>
      <c r="AZ432" s="44">
        <v>-3.182466654094962</v>
      </c>
      <c r="BA432" s="44">
        <v>2.7273005852971099</v>
      </c>
      <c r="BB432" s="44">
        <v>1.4621114443366778</v>
      </c>
      <c r="BC432" s="44">
        <v>-9.3330332993989629</v>
      </c>
      <c r="BD432" s="44">
        <v>-1.8602092237034684</v>
      </c>
      <c r="BE432" s="44">
        <v>5.239913091302606</v>
      </c>
      <c r="BF432" s="44">
        <v>12.921234037744345</v>
      </c>
      <c r="BG432" s="44">
        <v>4.1893436999771216</v>
      </c>
      <c r="BH432" s="44">
        <v>10.481702725255415</v>
      </c>
      <c r="BI432" s="44">
        <v>17.065858998425544</v>
      </c>
      <c r="BJ432" s="44">
        <v>19.345738532238933</v>
      </c>
      <c r="BK432" s="44">
        <v>3.5988391439865319</v>
      </c>
      <c r="BL432" s="44">
        <v>6.8158343212787464</v>
      </c>
      <c r="BM432" s="44">
        <v>42.847319436407538</v>
      </c>
      <c r="BN432" s="44">
        <v>57.495239166040804</v>
      </c>
      <c r="BO432" s="44">
        <v>18.814735121450575</v>
      </c>
      <c r="BP432" s="44">
        <v>22.606813149051554</v>
      </c>
      <c r="BQ432" s="44">
        <v>27.256566946640028</v>
      </c>
      <c r="BR432" s="44">
        <v>29.244575650525629</v>
      </c>
      <c r="BS432" s="44">
        <v>18.709094940345516</v>
      </c>
      <c r="BT432" s="44">
        <v>14.063778589919451</v>
      </c>
      <c r="BU432" s="44">
        <v>49.316631560222369</v>
      </c>
      <c r="BV432" s="44">
        <v>61.553707880322747</v>
      </c>
      <c r="BW432" s="44">
        <v>25.993193532039793</v>
      </c>
      <c r="BX432" s="44">
        <v>-4.4509144027669976</v>
      </c>
      <c r="BY432" s="44">
        <v>0.156468483978881</v>
      </c>
      <c r="BZ432" s="44">
        <v>-1.7385904962069949E-2</v>
      </c>
      <c r="CA432" s="44">
        <v>-5.7052924539133105</v>
      </c>
      <c r="CB432" s="44">
        <v>-0.26123133941304927</v>
      </c>
      <c r="CC432" s="44">
        <v>0.14182647905218379</v>
      </c>
      <c r="CD432" s="44">
        <v>0.91658254818276241</v>
      </c>
      <c r="CE432" s="44">
        <v>0.31811778430760551</v>
      </c>
      <c r="CF432" s="44">
        <v>3.3804213667158862</v>
      </c>
      <c r="CG432" s="44">
        <v>1.0971266209164217</v>
      </c>
      <c r="CH432" s="44">
        <v>1.1584792586443775</v>
      </c>
      <c r="CI432" s="44">
        <v>-0.99972635464642412</v>
      </c>
      <c r="CJ432" s="44">
        <v>-0.14011196880306953</v>
      </c>
      <c r="CK432" s="44">
        <v>0.41222660317177306</v>
      </c>
      <c r="CL432" s="44">
        <v>1.4334781300901147</v>
      </c>
      <c r="CM432" s="44">
        <v>0.4189490773426926</v>
      </c>
      <c r="CN432" s="44">
        <v>-4.3350804792083206</v>
      </c>
      <c r="CO432" s="44">
        <v>0.20398807032574573</v>
      </c>
      <c r="CP432" s="44">
        <v>-9.4246559474054342E-3</v>
      </c>
      <c r="CQ432" s="44">
        <v>-5.7724724109815622</v>
      </c>
      <c r="CR432" s="44">
        <v>-0.21528131749969809</v>
      </c>
      <c r="CS432" s="44">
        <v>0.15608511509312761</v>
      </c>
      <c r="CT432" s="44">
        <v>0.96200974401250261</v>
      </c>
      <c r="CU432" s="44">
        <v>0.34001497578896922</v>
      </c>
      <c r="CV432" s="44">
        <v>9.4062120562518103</v>
      </c>
      <c r="CW432" s="44">
        <v>2.4581452615654427</v>
      </c>
      <c r="CX432" s="44">
        <v>1.6998832410641107</v>
      </c>
      <c r="CY432" s="44">
        <v>1.0197798184185931</v>
      </c>
      <c r="CZ432" s="44">
        <v>0.86707678291083023</v>
      </c>
      <c r="DA432" s="44">
        <v>0.60214263058709061</v>
      </c>
      <c r="DB432" s="44">
        <v>2.0783768368179047</v>
      </c>
      <c r="DC432" s="44">
        <v>0.68080748488783771</v>
      </c>
      <c r="DD432" s="45">
        <v>1757</v>
      </c>
      <c r="DE432" s="45">
        <v>3543</v>
      </c>
      <c r="DF432" s="44">
        <v>-8.394160583941602</v>
      </c>
      <c r="DG432" s="44">
        <v>6.4923354373309206</v>
      </c>
      <c r="DH432" s="45">
        <v>6988</v>
      </c>
      <c r="DI432" s="45">
        <v>13085</v>
      </c>
      <c r="DJ432" s="44">
        <v>6.9155446756425931</v>
      </c>
      <c r="DK432" s="44">
        <v>10.459226743204454</v>
      </c>
    </row>
    <row r="433" spans="1:115" x14ac:dyDescent="0.2">
      <c r="A433" s="42">
        <v>2022</v>
      </c>
      <c r="B433" s="42" t="s">
        <v>163</v>
      </c>
      <c r="C433" s="42" t="s">
        <v>176</v>
      </c>
      <c r="D433" s="43">
        <v>90.387571548704898</v>
      </c>
      <c r="E433" s="43">
        <v>90.181260899434562</v>
      </c>
      <c r="F433" s="43">
        <v>100.51819041445147</v>
      </c>
      <c r="G433" s="43">
        <v>88.404772266334362</v>
      </c>
      <c r="H433" s="43">
        <v>86.939972588926167</v>
      </c>
      <c r="I433" s="43">
        <v>85.527079282914571</v>
      </c>
      <c r="J433" s="43">
        <v>85.263894977142968</v>
      </c>
      <c r="K433" s="43">
        <v>107.05593833936702</v>
      </c>
      <c r="L433" s="43">
        <v>112.3065255722175</v>
      </c>
      <c r="M433" s="43">
        <v>112.48898957491677</v>
      </c>
      <c r="N433" s="43">
        <v>126.39990493886577</v>
      </c>
      <c r="O433" s="43">
        <v>107.22297383019361</v>
      </c>
      <c r="P433" s="43">
        <v>126.57675751687987</v>
      </c>
      <c r="Q433" s="43">
        <v>95.005458732232228</v>
      </c>
      <c r="R433" s="43">
        <v>108.38550432250651</v>
      </c>
      <c r="S433" s="43">
        <v>130.52484626921492</v>
      </c>
      <c r="T433" s="43">
        <v>132.83973572161335</v>
      </c>
      <c r="U433" s="43">
        <v>132.69604086911482</v>
      </c>
      <c r="V433" s="43">
        <v>148.27814873355433</v>
      </c>
      <c r="W433" s="43">
        <v>130.94214948890721</v>
      </c>
      <c r="X433" s="43">
        <v>142.47654182282136</v>
      </c>
      <c r="Y433" s="43">
        <v>108.72186227960722</v>
      </c>
      <c r="Z433" s="43">
        <v>109.16476331220638</v>
      </c>
      <c r="AA433" s="43">
        <v>150.69613976289992</v>
      </c>
      <c r="AB433" s="44">
        <v>-2.8021907177244509</v>
      </c>
      <c r="AC433" s="44">
        <v>3.5748968196164244</v>
      </c>
      <c r="AD433" s="44">
        <v>2.5387851924087768</v>
      </c>
      <c r="AE433" s="44">
        <v>-8.7198872404240184</v>
      </c>
      <c r="AF433" s="44">
        <v>-1.8188233784564467</v>
      </c>
      <c r="AG433" s="44">
        <v>3.12966027259165</v>
      </c>
      <c r="AH433" s="44">
        <v>13.634087494878688</v>
      </c>
      <c r="AI433" s="44">
        <v>3.0145935093344178</v>
      </c>
      <c r="AJ433" s="44">
        <v>7.0159697519526887</v>
      </c>
      <c r="AK433" s="44">
        <v>7.2692520873064881</v>
      </c>
      <c r="AL433" s="44">
        <v>10.609224536322049</v>
      </c>
      <c r="AM433" s="44">
        <v>3.6846012471625667</v>
      </c>
      <c r="AN433" s="44">
        <v>6.9382295756524437</v>
      </c>
      <c r="AO433" s="44">
        <v>14.386450702657228</v>
      </c>
      <c r="AP433" s="44">
        <v>30.865086587577871</v>
      </c>
      <c r="AQ433" s="44">
        <v>14.020359722762743</v>
      </c>
      <c r="AR433" s="44">
        <v>19.670499342479641</v>
      </c>
      <c r="AS433" s="44">
        <v>18.398392875913693</v>
      </c>
      <c r="AT433" s="44">
        <v>21.98243790426617</v>
      </c>
      <c r="AU433" s="44">
        <v>19.880929905647871</v>
      </c>
      <c r="AV433" s="44">
        <v>13.732846624741191</v>
      </c>
      <c r="AW433" s="44">
        <v>20.974157902317025</v>
      </c>
      <c r="AX433" s="44">
        <v>31.182111836161308</v>
      </c>
      <c r="AY433" s="44">
        <v>22.306707230500411</v>
      </c>
      <c r="AZ433" s="44">
        <v>-3.055509534684353</v>
      </c>
      <c r="BA433" s="44">
        <v>3.0116679223767706</v>
      </c>
      <c r="BB433" s="44">
        <v>1.8204871441607873</v>
      </c>
      <c r="BC433" s="44">
        <v>-9.1281754919703477</v>
      </c>
      <c r="BD433" s="44">
        <v>-1.8464668413540219</v>
      </c>
      <c r="BE433" s="44">
        <v>4.5393197464710378</v>
      </c>
      <c r="BF433" s="44">
        <v>13.157735757868627</v>
      </c>
      <c r="BG433" s="44">
        <v>3.7932219145969226</v>
      </c>
      <c r="BH433" s="44">
        <v>9.2253312809641663</v>
      </c>
      <c r="BI433" s="44">
        <v>13.329375619841933</v>
      </c>
      <c r="BJ433" s="44">
        <v>16.241256462821752</v>
      </c>
      <c r="BK433" s="44">
        <v>3.6292569548240117</v>
      </c>
      <c r="BL433" s="44">
        <v>6.8605926032841547</v>
      </c>
      <c r="BM433" s="44">
        <v>33.021706827599218</v>
      </c>
      <c r="BN433" s="44">
        <v>46.42127636470039</v>
      </c>
      <c r="BO433" s="44">
        <v>17.114423146946933</v>
      </c>
      <c r="BP433" s="44">
        <v>21.53588390721124</v>
      </c>
      <c r="BQ433" s="44">
        <v>23.875703802147253</v>
      </c>
      <c r="BR433" s="44">
        <v>26.663143214225581</v>
      </c>
      <c r="BS433" s="44">
        <v>19.128247065484594</v>
      </c>
      <c r="BT433" s="44">
        <v>13.941719217565772</v>
      </c>
      <c r="BU433" s="44">
        <v>39.447345414055768</v>
      </c>
      <c r="BV433" s="44">
        <v>48.831749174032723</v>
      </c>
      <c r="BW433" s="44">
        <v>24.681794710072214</v>
      </c>
      <c r="BX433" s="44">
        <v>-4.1246351995812205</v>
      </c>
      <c r="BY433" s="44">
        <v>0.23190257583018781</v>
      </c>
      <c r="BZ433" s="44">
        <v>5.54485841102186E-2</v>
      </c>
      <c r="CA433" s="44">
        <v>-5.6088772616171783</v>
      </c>
      <c r="CB433" s="44">
        <v>-0.2825089871984644</v>
      </c>
      <c r="CC433" s="44">
        <v>9.4279802355510769E-2</v>
      </c>
      <c r="CD433" s="44">
        <v>1.1407745945019416</v>
      </c>
      <c r="CE433" s="44">
        <v>0.24434549243656381</v>
      </c>
      <c r="CF433" s="44">
        <v>6.0754920105369017</v>
      </c>
      <c r="CG433" s="44">
        <v>1.1831979338200185</v>
      </c>
      <c r="CH433" s="44">
        <v>0.84549638743723776</v>
      </c>
      <c r="CI433" s="44">
        <v>1.052298663393749</v>
      </c>
      <c r="CJ433" s="44">
        <v>0.81700351018673645</v>
      </c>
      <c r="CK433" s="44">
        <v>0.1935208621885903</v>
      </c>
      <c r="CL433" s="44">
        <v>1.4904617791553949</v>
      </c>
      <c r="CM433" s="44">
        <v>0.49351287435517355</v>
      </c>
      <c r="CN433" s="44">
        <v>-4.3236531375323501</v>
      </c>
      <c r="CO433" s="44">
        <v>0.21330672529557035</v>
      </c>
      <c r="CP433" s="44">
        <v>8.0068551054984661E-3</v>
      </c>
      <c r="CQ433" s="44">
        <v>-5.7583962530659338</v>
      </c>
      <c r="CR433" s="44">
        <v>-0.26419667289081622</v>
      </c>
      <c r="CS433" s="44">
        <v>0.13462546931142483</v>
      </c>
      <c r="CT433" s="44">
        <v>1.0340956778297741</v>
      </c>
      <c r="CU433" s="44">
        <v>0.30890506088213265</v>
      </c>
      <c r="CV433" s="44">
        <v>8.2302799540666172</v>
      </c>
      <c r="CW433" s="44">
        <v>1.9960815470429367</v>
      </c>
      <c r="CX433" s="44">
        <v>1.3902381642560016</v>
      </c>
      <c r="CY433" s="44">
        <v>1.0639298665932926</v>
      </c>
      <c r="CZ433" s="44">
        <v>0.84005474450405315</v>
      </c>
      <c r="DA433" s="44">
        <v>0.45405079335421594</v>
      </c>
      <c r="DB433" s="44">
        <v>1.8722968745158783</v>
      </c>
      <c r="DC433" s="44">
        <v>0.61362796380023876</v>
      </c>
      <c r="DD433" s="45">
        <v>2019</v>
      </c>
      <c r="DE433" s="45">
        <v>5562</v>
      </c>
      <c r="DF433" s="44">
        <v>-16.224066390041493</v>
      </c>
      <c r="DG433" s="44">
        <v>-3.0503747603277009</v>
      </c>
      <c r="DH433" s="45">
        <v>7723</v>
      </c>
      <c r="DI433" s="45">
        <v>20808</v>
      </c>
      <c r="DJ433" s="44">
        <v>11.074356392923912</v>
      </c>
      <c r="DK433" s="44">
        <v>10.686738656311512</v>
      </c>
    </row>
    <row r="434" spans="1:115" x14ac:dyDescent="0.2">
      <c r="A434" s="42">
        <v>2022</v>
      </c>
      <c r="B434" s="42" t="s">
        <v>164</v>
      </c>
      <c r="C434" s="42" t="s">
        <v>176</v>
      </c>
      <c r="D434" s="43">
        <v>91.241655944088123</v>
      </c>
      <c r="E434" s="43">
        <v>90.181260899434562</v>
      </c>
      <c r="F434" s="43">
        <v>100.46429917717123</v>
      </c>
      <c r="G434" s="43">
        <v>89.878495395004592</v>
      </c>
      <c r="H434" s="43">
        <v>87.303559888935425</v>
      </c>
      <c r="I434" s="43">
        <v>85.488960326356207</v>
      </c>
      <c r="J434" s="43">
        <v>84.464610007002278</v>
      </c>
      <c r="K434" s="43">
        <v>109.24208805325235</v>
      </c>
      <c r="L434" s="43">
        <v>105.93446698743294</v>
      </c>
      <c r="M434" s="43">
        <v>108.85875090133877</v>
      </c>
      <c r="N434" s="43">
        <v>134.82752391856195</v>
      </c>
      <c r="O434" s="43">
        <v>99.99885444796044</v>
      </c>
      <c r="P434" s="43">
        <v>109.26925388371804</v>
      </c>
      <c r="Q434" s="43">
        <v>85.323071345306701</v>
      </c>
      <c r="R434" s="43">
        <v>102.9730006845808</v>
      </c>
      <c r="S434" s="43">
        <v>124.63147967111003</v>
      </c>
      <c r="T434" s="43">
        <v>128.28237567950382</v>
      </c>
      <c r="U434" s="43">
        <v>130.00294169074635</v>
      </c>
      <c r="V434" s="43">
        <v>159.22989784499174</v>
      </c>
      <c r="W434" s="43">
        <v>125.99945727863822</v>
      </c>
      <c r="X434" s="43">
        <v>125.41696862151213</v>
      </c>
      <c r="Y434" s="43">
        <v>98.942777368976408</v>
      </c>
      <c r="Z434" s="43">
        <v>106.76376437201247</v>
      </c>
      <c r="AA434" s="43">
        <v>145.33592667252682</v>
      </c>
      <c r="AB434" s="44">
        <v>-1.2402272591388042</v>
      </c>
      <c r="AC434" s="44">
        <v>6.3637496883570233</v>
      </c>
      <c r="AD434" s="44">
        <v>0.82017476616107476</v>
      </c>
      <c r="AE434" s="44">
        <v>-6.3703943146398601</v>
      </c>
      <c r="AF434" s="44">
        <v>-0.54524568414581198</v>
      </c>
      <c r="AG434" s="44">
        <v>4.0776759103855031</v>
      </c>
      <c r="AH434" s="44">
        <v>11.332222772500078</v>
      </c>
      <c r="AI434" s="44">
        <v>6.1873770243680903</v>
      </c>
      <c r="AJ434" s="44">
        <v>22.544468805750959</v>
      </c>
      <c r="AK434" s="44">
        <v>21.823998659677368</v>
      </c>
      <c r="AL434" s="44">
        <v>45.057212912674835</v>
      </c>
      <c r="AM434" s="44">
        <v>14.526800193468237</v>
      </c>
      <c r="AN434" s="44">
        <v>23.979114592426008</v>
      </c>
      <c r="AO434" s="44">
        <v>40.13107070459143</v>
      </c>
      <c r="AP434" s="44">
        <v>81.000862919694129</v>
      </c>
      <c r="AQ434" s="44">
        <v>21.376620589562666</v>
      </c>
      <c r="AR434" s="44">
        <v>38.620347831044555</v>
      </c>
      <c r="AS434" s="44">
        <v>35.749518983329523</v>
      </c>
      <c r="AT434" s="44">
        <v>60.423411229629885</v>
      </c>
      <c r="AU434" s="44">
        <v>34.278278605238825</v>
      </c>
      <c r="AV434" s="44">
        <v>33.249390559025606</v>
      </c>
      <c r="AW434" s="44">
        <v>50.639044353644366</v>
      </c>
      <c r="AX434" s="44">
        <v>86.467074329700623</v>
      </c>
      <c r="AY434" s="44">
        <v>30.714624433247749</v>
      </c>
      <c r="AZ434" s="44">
        <v>-2.6033794573423696</v>
      </c>
      <c r="BA434" s="44">
        <v>3.837121851641534</v>
      </c>
      <c r="BB434" s="44">
        <v>1.5675985844750384</v>
      </c>
      <c r="BC434" s="44">
        <v>-8.44211449176081</v>
      </c>
      <c r="BD434" s="44">
        <v>-1.5242155538904623</v>
      </c>
      <c r="BE434" s="44">
        <v>4.425083640305516</v>
      </c>
      <c r="BF434" s="44">
        <v>12.699184601291469</v>
      </c>
      <c r="BG434" s="44">
        <v>4.3923909667350935</v>
      </c>
      <c r="BH434" s="44">
        <v>12.288043286648254</v>
      </c>
      <c r="BI434" s="44">
        <v>15.412961478224819</v>
      </c>
      <c r="BJ434" s="44">
        <v>22.70235913803964</v>
      </c>
      <c r="BK434" s="44">
        <v>6.1406268261424257</v>
      </c>
      <c r="BL434" s="44">
        <v>10.524261781731671</v>
      </c>
      <c r="BM434" s="44">
        <v>34.457590069715764</v>
      </c>
      <c r="BN434" s="44">
        <v>54.104153305803337</v>
      </c>
      <c r="BO434" s="44">
        <v>18.14305537568066</v>
      </c>
      <c r="BP434" s="44">
        <v>25.519354712860132</v>
      </c>
      <c r="BQ434" s="44">
        <v>26.795761486340155</v>
      </c>
      <c r="BR434" s="44">
        <v>34.257746272104875</v>
      </c>
      <c r="BS434" s="44">
        <v>22.68933448685695</v>
      </c>
      <c r="BT434" s="44">
        <v>18.131242591278497</v>
      </c>
      <c r="BU434" s="44">
        <v>41.717728634304343</v>
      </c>
      <c r="BV434" s="44">
        <v>57.251732036753268</v>
      </c>
      <c r="BW434" s="44">
        <v>26.147794619747877</v>
      </c>
      <c r="BX434" s="44">
        <v>-2.9540483198141296</v>
      </c>
      <c r="BY434" s="44">
        <v>0.33972347352615612</v>
      </c>
      <c r="BZ434" s="44">
        <v>-0.10882518990937436</v>
      </c>
      <c r="CA434" s="44">
        <v>-4.5307830987026634</v>
      </c>
      <c r="CB434" s="44">
        <v>-0.14614855111602473</v>
      </c>
      <c r="CC434" s="44">
        <v>0.11447413106497324</v>
      </c>
      <c r="CD434" s="44">
        <v>0.86810933935007484</v>
      </c>
      <c r="CE434" s="44">
        <v>0.50940157597272917</v>
      </c>
      <c r="CF434" s="44">
        <v>20.925963663467641</v>
      </c>
      <c r="CG434" s="44">
        <v>3.2018291815640509</v>
      </c>
      <c r="CH434" s="44">
        <v>3.8138161601635745</v>
      </c>
      <c r="CI434" s="44">
        <v>6.989014891489675</v>
      </c>
      <c r="CJ434" s="44">
        <v>2.5805645099515999</v>
      </c>
      <c r="CK434" s="44">
        <v>0.46353594116919422</v>
      </c>
      <c r="CL434" s="44">
        <v>3.1012575616719986</v>
      </c>
      <c r="CM434" s="44">
        <v>0.77594541745754797</v>
      </c>
      <c r="CN434" s="44">
        <v>-3.9895066044388745</v>
      </c>
      <c r="CO434" s="44">
        <v>0.24481236831257941</v>
      </c>
      <c r="CP434" s="44">
        <v>-2.353534008330465E-2</v>
      </c>
      <c r="CQ434" s="44">
        <v>-5.4325746370928343</v>
      </c>
      <c r="CR434" s="44">
        <v>-0.25340973149072621</v>
      </c>
      <c r="CS434" s="44">
        <v>0.12960334306633561</v>
      </c>
      <c r="CT434" s="44">
        <v>0.98672449369382975</v>
      </c>
      <c r="CU434" s="44">
        <v>0.35887289915524662</v>
      </c>
      <c r="CV434" s="44">
        <v>11.186027894802304</v>
      </c>
      <c r="CW434" s="44">
        <v>2.273589051086061</v>
      </c>
      <c r="CX434" s="44">
        <v>1.9709906772237855</v>
      </c>
      <c r="CY434" s="44">
        <v>2.4276117959151247</v>
      </c>
      <c r="CZ434" s="44">
        <v>1.2463038817875318</v>
      </c>
      <c r="DA434" s="44">
        <v>0.45623383698644354</v>
      </c>
      <c r="DB434" s="44">
        <v>2.1603126952213501</v>
      </c>
      <c r="DC434" s="44">
        <v>0.65098595658200897</v>
      </c>
      <c r="DD434" s="45">
        <v>1875</v>
      </c>
      <c r="DE434" s="45">
        <v>7437</v>
      </c>
      <c r="DF434" s="44">
        <v>12.680288461538458</v>
      </c>
      <c r="DG434" s="44">
        <v>0.48642075395217699</v>
      </c>
      <c r="DH434" s="45">
        <v>6296</v>
      </c>
      <c r="DI434" s="45">
        <v>27104</v>
      </c>
      <c r="DJ434" s="44">
        <v>14.806710430342807</v>
      </c>
      <c r="DK434" s="44">
        <v>11.61718074373017</v>
      </c>
    </row>
    <row r="435" spans="1:115" x14ac:dyDescent="0.2">
      <c r="A435" s="42">
        <v>2022</v>
      </c>
      <c r="B435" s="42" t="s">
        <v>165</v>
      </c>
      <c r="C435" s="42" t="s">
        <v>176</v>
      </c>
      <c r="D435" s="43">
        <v>91.510635661601967</v>
      </c>
      <c r="E435" s="43">
        <v>90.773133224118808</v>
      </c>
      <c r="F435" s="43">
        <v>101.30576629174308</v>
      </c>
      <c r="G435" s="43">
        <v>90.013457407960388</v>
      </c>
      <c r="H435" s="43">
        <v>87.506657482299957</v>
      </c>
      <c r="I435" s="43">
        <v>84.444500916657546</v>
      </c>
      <c r="J435" s="43">
        <v>85.687447696362824</v>
      </c>
      <c r="K435" s="43">
        <v>108.77496204601189</v>
      </c>
      <c r="L435" s="43">
        <v>110.21058604389087</v>
      </c>
      <c r="M435" s="43">
        <v>118.98037778912634</v>
      </c>
      <c r="N435" s="43">
        <v>122.82007399248182</v>
      </c>
      <c r="O435" s="43">
        <v>103.91334511309908</v>
      </c>
      <c r="P435" s="43">
        <v>111.7597790629103</v>
      </c>
      <c r="Q435" s="43">
        <v>97.376242743767364</v>
      </c>
      <c r="R435" s="43">
        <v>116.08497224110195</v>
      </c>
      <c r="S435" s="43">
        <v>132.48844019949973</v>
      </c>
      <c r="T435" s="43">
        <v>134.68059073515695</v>
      </c>
      <c r="U435" s="43">
        <v>143.37927653737106</v>
      </c>
      <c r="V435" s="43">
        <v>147.35148961673121</v>
      </c>
      <c r="W435" s="43">
        <v>132.29701707312805</v>
      </c>
      <c r="X435" s="43">
        <v>128.8205905583448</v>
      </c>
      <c r="Y435" s="43">
        <v>114.08539644407961</v>
      </c>
      <c r="Z435" s="43">
        <v>120.98450635941573</v>
      </c>
      <c r="AA435" s="43">
        <v>155.63885235661067</v>
      </c>
      <c r="AB435" s="44">
        <v>0.7948301480693587</v>
      </c>
      <c r="AC435" s="44">
        <v>9.1573462125063454</v>
      </c>
      <c r="AD435" s="44">
        <v>2.1330390028631241</v>
      </c>
      <c r="AE435" s="44">
        <v>-4.2001684058511017</v>
      </c>
      <c r="AF435" s="44">
        <v>1.2439200736164002</v>
      </c>
      <c r="AG435" s="44">
        <v>6.5224824756628941</v>
      </c>
      <c r="AH435" s="44">
        <v>15.041731633495381</v>
      </c>
      <c r="AI435" s="44">
        <v>5.9353390755792823</v>
      </c>
      <c r="AJ435" s="44">
        <v>54.99361492267856</v>
      </c>
      <c r="AK435" s="44">
        <v>164.18273567989536</v>
      </c>
      <c r="AL435" s="44">
        <v>145.57791495302573</v>
      </c>
      <c r="AM435" s="44">
        <v>22.127342411429929</v>
      </c>
      <c r="AN435" s="44">
        <v>85.490538250258695</v>
      </c>
      <c r="AO435" s="44">
        <v>110.97868506857461</v>
      </c>
      <c r="AP435" s="44">
        <v>112.24423348512946</v>
      </c>
      <c r="AQ435" s="44">
        <v>35.399198878995655</v>
      </c>
      <c r="AR435" s="44">
        <v>73.415562820010479</v>
      </c>
      <c r="AS435" s="44">
        <v>196.88887709186784</v>
      </c>
      <c r="AT435" s="44">
        <v>174.10373458837998</v>
      </c>
      <c r="AU435" s="44">
        <v>40.480296914067182</v>
      </c>
      <c r="AV435" s="44">
        <v>100.49854750316074</v>
      </c>
      <c r="AW435" s="44">
        <v>128.05360273534174</v>
      </c>
      <c r="AX435" s="44">
        <v>119.46545151037138</v>
      </c>
      <c r="AY435" s="44">
        <v>46.276900799521137</v>
      </c>
      <c r="AZ435" s="44">
        <v>-1.9351829511693674</v>
      </c>
      <c r="BA435" s="44">
        <v>4.8721086921583945</v>
      </c>
      <c r="BB435" s="44">
        <v>1.6812830286622171</v>
      </c>
      <c r="BC435" s="44">
        <v>-7.6114577639567749</v>
      </c>
      <c r="BD435" s="44">
        <v>-0.98155121816079216</v>
      </c>
      <c r="BE435" s="44">
        <v>4.8294231431658785</v>
      </c>
      <c r="BF435" s="44">
        <v>13.162597864445802</v>
      </c>
      <c r="BG435" s="44">
        <v>4.7007692167809312</v>
      </c>
      <c r="BH435" s="44">
        <v>19.080791805008058</v>
      </c>
      <c r="BI435" s="44">
        <v>31.781159123396229</v>
      </c>
      <c r="BJ435" s="44">
        <v>35.930880704104908</v>
      </c>
      <c r="BK435" s="44">
        <v>9.0723845295965777</v>
      </c>
      <c r="BL435" s="44">
        <v>20.092443368812241</v>
      </c>
      <c r="BM435" s="44">
        <v>44.617399597733453</v>
      </c>
      <c r="BN435" s="44">
        <v>64.337118127091728</v>
      </c>
      <c r="BO435" s="44">
        <v>21.369620079575924</v>
      </c>
      <c r="BP435" s="44">
        <v>33.357709055079553</v>
      </c>
      <c r="BQ435" s="44">
        <v>45.562675129264953</v>
      </c>
      <c r="BR435" s="44">
        <v>49.445790789430454</v>
      </c>
      <c r="BS435" s="44">
        <v>26.085231224616923</v>
      </c>
      <c r="BT435" s="44">
        <v>28.757608446593295</v>
      </c>
      <c r="BU435" s="44">
        <v>53.272044433794584</v>
      </c>
      <c r="BV435" s="44">
        <v>68.277840674111616</v>
      </c>
      <c r="BW435" s="44">
        <v>29.945560364327118</v>
      </c>
      <c r="BX435" s="44">
        <v>-0.31882137402563326</v>
      </c>
      <c r="BY435" s="44">
        <v>0.6471976579336064</v>
      </c>
      <c r="BZ435" s="44">
        <v>9.4211114212990721E-2</v>
      </c>
      <c r="CA435" s="44">
        <v>-3.0433859289636431</v>
      </c>
      <c r="CB435" s="44">
        <v>0.18192907581953907</v>
      </c>
      <c r="CC435" s="44">
        <v>0.17966603596538835</v>
      </c>
      <c r="CD435" s="44">
        <v>1.1149498042970525</v>
      </c>
      <c r="CE435" s="44">
        <v>0.50661086670943323</v>
      </c>
      <c r="CF435" s="44">
        <v>53.310773054671394</v>
      </c>
      <c r="CG435" s="44">
        <v>16.566653180232503</v>
      </c>
      <c r="CH435" s="44">
        <v>8.1205173893860447</v>
      </c>
      <c r="CI435" s="44">
        <v>13.184981457407998</v>
      </c>
      <c r="CJ435" s="44">
        <v>7.6591568658597247</v>
      </c>
      <c r="CK435" s="44">
        <v>1.1716522524549271</v>
      </c>
      <c r="CL435" s="44">
        <v>5.1308673113856686</v>
      </c>
      <c r="CM435" s="44">
        <v>1.476944597944521</v>
      </c>
      <c r="CN435" s="44">
        <v>-3.2068545535214699</v>
      </c>
      <c r="CO435" s="44">
        <v>0.40451682371376046</v>
      </c>
      <c r="CP435" s="44">
        <v>-2.6133483305338115E-2</v>
      </c>
      <c r="CQ435" s="44">
        <v>-4.9494364129978052</v>
      </c>
      <c r="CR435" s="44">
        <v>-0.16629912458601934</v>
      </c>
      <c r="CS435" s="44">
        <v>0.1394561949747927</v>
      </c>
      <c r="CT435" s="44">
        <v>1.0030933194209253</v>
      </c>
      <c r="CU435" s="44">
        <v>0.38794812925821409</v>
      </c>
      <c r="CV435" s="44">
        <v>18.120430337671284</v>
      </c>
      <c r="CW435" s="44">
        <v>4.7528186017662009</v>
      </c>
      <c r="CX435" s="44">
        <v>2.9622102742781244</v>
      </c>
      <c r="CY435" s="44">
        <v>4.1403040852248418</v>
      </c>
      <c r="CZ435" s="44">
        <v>2.2677509117970431</v>
      </c>
      <c r="DA435" s="44">
        <v>0.5702284195211168</v>
      </c>
      <c r="DB435" s="44">
        <v>2.6445076726837322</v>
      </c>
      <c r="DC435" s="44">
        <v>0.78261037240022335</v>
      </c>
      <c r="DD435" s="45">
        <v>2191</v>
      </c>
      <c r="DE435" s="45">
        <v>9628</v>
      </c>
      <c r="DF435" s="44">
        <v>117.79324055666005</v>
      </c>
      <c r="DG435" s="44">
        <v>14.523611276317361</v>
      </c>
      <c r="DH435" s="45">
        <v>6308</v>
      </c>
      <c r="DI435" s="45">
        <v>33412</v>
      </c>
      <c r="DJ435" s="44">
        <v>114.41196464989804</v>
      </c>
      <c r="DK435" s="44">
        <v>22.725436179981639</v>
      </c>
    </row>
    <row r="436" spans="1:115" x14ac:dyDescent="0.2">
      <c r="A436" s="42">
        <v>2022</v>
      </c>
      <c r="B436" s="42" t="s">
        <v>166</v>
      </c>
      <c r="C436" s="42" t="s">
        <v>176</v>
      </c>
      <c r="D436" s="43">
        <v>92.940714710232868</v>
      </c>
      <c r="E436" s="43">
        <v>91.074353960788471</v>
      </c>
      <c r="F436" s="43">
        <v>101.96179662920784</v>
      </c>
      <c r="G436" s="43">
        <v>91.941707775367192</v>
      </c>
      <c r="H436" s="43">
        <v>87.597554307302275</v>
      </c>
      <c r="I436" s="43">
        <v>84.509726686802395</v>
      </c>
      <c r="J436" s="43">
        <v>88.63182224448785</v>
      </c>
      <c r="K436" s="43">
        <v>110.13585581377241</v>
      </c>
      <c r="L436" s="43">
        <v>112.05123354503831</v>
      </c>
      <c r="M436" s="43">
        <v>107.49431893877977</v>
      </c>
      <c r="N436" s="43">
        <v>122.73747721854346</v>
      </c>
      <c r="O436" s="43">
        <v>106.74606456557709</v>
      </c>
      <c r="P436" s="43">
        <v>122.21783681964109</v>
      </c>
      <c r="Q436" s="43">
        <v>93.645261119819324</v>
      </c>
      <c r="R436" s="43">
        <v>135.07377956968097</v>
      </c>
      <c r="S436" s="43">
        <v>131.30716115745179</v>
      </c>
      <c r="T436" s="43">
        <v>136.13776663199423</v>
      </c>
      <c r="U436" s="43">
        <v>130.9112974721703</v>
      </c>
      <c r="V436" s="43">
        <v>149.00717848713211</v>
      </c>
      <c r="W436" s="43">
        <v>134.70319159375254</v>
      </c>
      <c r="X436" s="43">
        <v>139.51557705977024</v>
      </c>
      <c r="Y436" s="43">
        <v>110.12860501735162</v>
      </c>
      <c r="Z436" s="43">
        <v>136.97317927326537</v>
      </c>
      <c r="AA436" s="43">
        <v>155.15805078517224</v>
      </c>
      <c r="AB436" s="44">
        <v>3.1828705317837214</v>
      </c>
      <c r="AC436" s="44">
        <v>10.65168539325847</v>
      </c>
      <c r="AD436" s="44">
        <v>4.1362751851075519</v>
      </c>
      <c r="AE436" s="44">
        <v>-1.1557512410679371</v>
      </c>
      <c r="AF436" s="44">
        <v>2.7727325746088383</v>
      </c>
      <c r="AG436" s="44">
        <v>7.3076550754291647</v>
      </c>
      <c r="AH436" s="44">
        <v>17.152015892365348</v>
      </c>
      <c r="AI436" s="44">
        <v>7.2932467690067115</v>
      </c>
      <c r="AJ436" s="44">
        <v>14.60028736513166</v>
      </c>
      <c r="AK436" s="44">
        <v>11.200489950534799</v>
      </c>
      <c r="AL436" s="44">
        <v>10.698074914563605</v>
      </c>
      <c r="AM436" s="44">
        <v>13.63601528643763</v>
      </c>
      <c r="AN436" s="44">
        <v>21.476195925796858</v>
      </c>
      <c r="AO436" s="44">
        <v>9.3669707309298911</v>
      </c>
      <c r="AP436" s="44">
        <v>29.520456940894736</v>
      </c>
      <c r="AQ436" s="44">
        <v>8.6139974198276015</v>
      </c>
      <c r="AR436" s="44">
        <v>28.278417214732787</v>
      </c>
      <c r="AS436" s="44">
        <v>25.567912450988416</v>
      </c>
      <c r="AT436" s="44">
        <v>24.130907666843449</v>
      </c>
      <c r="AU436" s="44">
        <v>30.418673233212743</v>
      </c>
      <c r="AV436" s="44">
        <v>29.318350346384769</v>
      </c>
      <c r="AW436" s="44">
        <v>18.183185863057783</v>
      </c>
      <c r="AX436" s="44">
        <v>29.995777701446524</v>
      </c>
      <c r="AY436" s="44">
        <v>17.899525554045571</v>
      </c>
      <c r="AZ436" s="44">
        <v>-1.0997224443207387</v>
      </c>
      <c r="BA436" s="44">
        <v>5.8052745065516831</v>
      </c>
      <c r="BB436" s="44">
        <v>2.0878263595719648</v>
      </c>
      <c r="BC436" s="44">
        <v>-6.5632015542397282</v>
      </c>
      <c r="BD436" s="44">
        <v>-0.3733398121153142</v>
      </c>
      <c r="BE436" s="44">
        <v>5.2277615264881172</v>
      </c>
      <c r="BF436" s="44">
        <v>13.830092613576239</v>
      </c>
      <c r="BG436" s="44">
        <v>5.1324929901230387</v>
      </c>
      <c r="BH436" s="44">
        <v>18.276698417101976</v>
      </c>
      <c r="BI436" s="44">
        <v>27.849451547057136</v>
      </c>
      <c r="BJ436" s="44">
        <v>31.068915543283349</v>
      </c>
      <c r="BK436" s="44">
        <v>9.840780283609373</v>
      </c>
      <c r="BL436" s="44">
        <v>20.335548686434059</v>
      </c>
      <c r="BM436" s="44">
        <v>37.650710720689439</v>
      </c>
      <c r="BN436" s="44">
        <v>55.58868994374162</v>
      </c>
      <c r="BO436" s="44">
        <v>18.975884334154493</v>
      </c>
      <c r="BP436" s="44">
        <v>32.429417133176571</v>
      </c>
      <c r="BQ436" s="44">
        <v>41.716374099534391</v>
      </c>
      <c r="BR436" s="44">
        <v>44.504804636106222</v>
      </c>
      <c r="BS436" s="44">
        <v>26.835370645465883</v>
      </c>
      <c r="BT436" s="44">
        <v>28.857452664770513</v>
      </c>
      <c r="BU436" s="44">
        <v>46.270233745576618</v>
      </c>
      <c r="BV436" s="44">
        <v>58.591164662276206</v>
      </c>
      <c r="BW436" s="44">
        <v>27.666381314454046</v>
      </c>
      <c r="BX436" s="44">
        <v>1.5427399731526801</v>
      </c>
      <c r="BY436" s="44">
        <v>0.78784076231464795</v>
      </c>
      <c r="BZ436" s="44">
        <v>0.3042367313114589</v>
      </c>
      <c r="CA436" s="44">
        <v>-1.8811953483251855</v>
      </c>
      <c r="CB436" s="44">
        <v>0.18768136807812613</v>
      </c>
      <c r="CC436" s="44">
        <v>0.19805942556933975</v>
      </c>
      <c r="CD436" s="44">
        <v>1.3674449872583734</v>
      </c>
      <c r="CE436" s="44">
        <v>0.57867204694591945</v>
      </c>
      <c r="CF436" s="44">
        <v>13.02734374482394</v>
      </c>
      <c r="CG436" s="44">
        <v>1.6792789895845039</v>
      </c>
      <c r="CH436" s="44">
        <v>0.79667669701069921</v>
      </c>
      <c r="CI436" s="44">
        <v>6.09574283643735</v>
      </c>
      <c r="CJ436" s="44">
        <v>2.2548329678776997</v>
      </c>
      <c r="CK436" s="44">
        <v>0.13635328763428309</v>
      </c>
      <c r="CL436" s="44">
        <v>1.7462950187713111</v>
      </c>
      <c r="CM436" s="44">
        <v>0.31816394750809363</v>
      </c>
      <c r="CN436" s="44">
        <v>-2.4265454639099882</v>
      </c>
      <c r="CO436" s="44">
        <v>0.46937027255944569</v>
      </c>
      <c r="CP436" s="44">
        <v>3.2498827529831804E-2</v>
      </c>
      <c r="CQ436" s="44">
        <v>-4.4476924231857735</v>
      </c>
      <c r="CR436" s="44">
        <v>-0.113226531393885</v>
      </c>
      <c r="CS436" s="44">
        <v>0.14903107133913068</v>
      </c>
      <c r="CT436" s="44">
        <v>1.0656176190015938</v>
      </c>
      <c r="CU436" s="44">
        <v>0.41785570023966889</v>
      </c>
      <c r="CV436" s="44">
        <v>17.214916971224884</v>
      </c>
      <c r="CW436" s="44">
        <v>4.2091173084527504</v>
      </c>
      <c r="CX436" s="44">
        <v>2.5728601022316155</v>
      </c>
      <c r="CY436" s="44">
        <v>4.4925622961928422</v>
      </c>
      <c r="CZ436" s="44">
        <v>2.2768762357858963</v>
      </c>
      <c r="DA436" s="44">
        <v>0.49134545021436082</v>
      </c>
      <c r="DB436" s="44">
        <v>2.4758580788918052</v>
      </c>
      <c r="DC436" s="44">
        <v>0.69629749945561359</v>
      </c>
      <c r="DD436" s="45">
        <v>2454</v>
      </c>
      <c r="DE436" s="45">
        <v>12082</v>
      </c>
      <c r="DF436" s="44">
        <v>23.254645906579618</v>
      </c>
      <c r="DG436" s="44">
        <v>16.19542219657626</v>
      </c>
      <c r="DH436" s="45">
        <v>6529</v>
      </c>
      <c r="DI436" s="45">
        <v>39941</v>
      </c>
      <c r="DJ436" s="44">
        <v>-4.5886307175215579</v>
      </c>
      <c r="DK436" s="44">
        <v>17.239051309146404</v>
      </c>
    </row>
    <row r="437" spans="1:115" x14ac:dyDescent="0.2">
      <c r="A437" s="42">
        <v>2022</v>
      </c>
      <c r="B437" s="42" t="s">
        <v>167</v>
      </c>
      <c r="C437" s="42" t="s">
        <v>176</v>
      </c>
      <c r="D437" s="43">
        <v>93.163670866718391</v>
      </c>
      <c r="E437" s="43">
        <v>90.905247582307254</v>
      </c>
      <c r="F437" s="43">
        <v>102.74046135720276</v>
      </c>
      <c r="G437" s="43">
        <v>92.242657551146436</v>
      </c>
      <c r="H437" s="43">
        <v>88.120211051065553</v>
      </c>
      <c r="I437" s="43">
        <v>85.915892639809712</v>
      </c>
      <c r="J437" s="43">
        <v>88.884587576925483</v>
      </c>
      <c r="K437" s="43">
        <v>108.5818832963525</v>
      </c>
      <c r="L437" s="43">
        <v>115.81746249859037</v>
      </c>
      <c r="M437" s="43">
        <v>120.20390627089854</v>
      </c>
      <c r="N437" s="43">
        <v>132.62931868082609</v>
      </c>
      <c r="O437" s="43">
        <v>108.90444055006681</v>
      </c>
      <c r="P437" s="43">
        <v>118.65626257706828</v>
      </c>
      <c r="Q437" s="43">
        <v>101.05728325098586</v>
      </c>
      <c r="R437" s="43">
        <v>130.44982566225428</v>
      </c>
      <c r="S437" s="43">
        <v>140.61754956665743</v>
      </c>
      <c r="T437" s="43">
        <v>143.95480623233976</v>
      </c>
      <c r="U437" s="43">
        <v>148.69200768106052</v>
      </c>
      <c r="V437" s="43">
        <v>163.29877277536048</v>
      </c>
      <c r="W437" s="43">
        <v>140.89823939611051</v>
      </c>
      <c r="X437" s="43">
        <v>138.39816065961804</v>
      </c>
      <c r="Y437" s="43">
        <v>119.82091491715599</v>
      </c>
      <c r="Z437" s="43">
        <v>137.08697403238801</v>
      </c>
      <c r="AA437" s="43">
        <v>167.79318284966635</v>
      </c>
      <c r="AB437" s="44">
        <v>3.0254162346881275</v>
      </c>
      <c r="AC437" s="44">
        <v>9.3787753544859243</v>
      </c>
      <c r="AD437" s="44">
        <v>3.7921396480707914</v>
      </c>
      <c r="AE437" s="44">
        <v>-0.43535045961273777</v>
      </c>
      <c r="AF437" s="44">
        <v>1.654788236257887</v>
      </c>
      <c r="AG437" s="44">
        <v>8.6991469115506916</v>
      </c>
      <c r="AH437" s="44">
        <v>16.800574532070534</v>
      </c>
      <c r="AI437" s="44">
        <v>4.0153933355209892</v>
      </c>
      <c r="AJ437" s="44">
        <v>8.0741881293157967</v>
      </c>
      <c r="AK437" s="44">
        <v>12.130231530485357</v>
      </c>
      <c r="AL437" s="44">
        <v>10.799416074084522</v>
      </c>
      <c r="AM437" s="44">
        <v>6.0040468223855559</v>
      </c>
      <c r="AN437" s="44">
        <v>3.4673652052332082</v>
      </c>
      <c r="AO437" s="44">
        <v>9.5081108567377282</v>
      </c>
      <c r="AP437" s="44">
        <v>19.487597230828779</v>
      </c>
      <c r="AQ437" s="44">
        <v>8.3668599786905773</v>
      </c>
      <c r="AR437" s="44">
        <v>23.296722035787475</v>
      </c>
      <c r="AS437" s="44">
        <v>27.848461310766659</v>
      </c>
      <c r="AT437" s="44">
        <v>25.48300432935644</v>
      </c>
      <c r="AU437" s="44">
        <v>24.383884450774062</v>
      </c>
      <c r="AV437" s="44">
        <v>12.015769591421922</v>
      </c>
      <c r="AW437" s="44">
        <v>18.746458100990381</v>
      </c>
      <c r="AX437" s="44">
        <v>24.030530760342849</v>
      </c>
      <c r="AY437" s="44">
        <v>18.415319806843033</v>
      </c>
      <c r="AZ437" s="44">
        <v>-0.51888392228319757</v>
      </c>
      <c r="BA437" s="44">
        <v>6.3062099455393428</v>
      </c>
      <c r="BB437" s="44">
        <v>2.3322380250252017</v>
      </c>
      <c r="BC437" s="44">
        <v>-5.7101164850844714</v>
      </c>
      <c r="BD437" s="44">
        <v>-8.6447650501186857E-2</v>
      </c>
      <c r="BE437" s="44">
        <v>5.7099684393521422</v>
      </c>
      <c r="BF437" s="44">
        <v>14.258003194165125</v>
      </c>
      <c r="BG437" s="44">
        <v>4.9707071754458765</v>
      </c>
      <c r="BH437" s="44">
        <v>16.599737048416195</v>
      </c>
      <c r="BI437" s="44">
        <v>25.101436583370518</v>
      </c>
      <c r="BJ437" s="44">
        <v>27.578484346681066</v>
      </c>
      <c r="BK437" s="44">
        <v>9.2441322823684668</v>
      </c>
      <c r="BL437" s="44">
        <v>17.521217125711086</v>
      </c>
      <c r="BM437" s="44">
        <v>32.70889652232718</v>
      </c>
      <c r="BN437" s="44">
        <v>48.070171888507886</v>
      </c>
      <c r="BO437" s="44">
        <v>17.197222122600529</v>
      </c>
      <c r="BP437" s="44">
        <v>30.900568898899227</v>
      </c>
      <c r="BQ437" s="44">
        <v>39.26618216795206</v>
      </c>
      <c r="BR437" s="44">
        <v>41.182785928552867</v>
      </c>
      <c r="BS437" s="44">
        <v>26.444215271080985</v>
      </c>
      <c r="BT437" s="44">
        <v>26.004869628488869</v>
      </c>
      <c r="BU437" s="44">
        <v>41.379707868852719</v>
      </c>
      <c r="BV437" s="44">
        <v>51.342028512263816</v>
      </c>
      <c r="BW437" s="44">
        <v>26.100698559413104</v>
      </c>
      <c r="BX437" s="44">
        <v>1.5970450765959403</v>
      </c>
      <c r="BY437" s="44">
        <v>0.70434697826132453</v>
      </c>
      <c r="BZ437" s="44">
        <v>0.30417585556041432</v>
      </c>
      <c r="CA437" s="44">
        <v>-1.4209028510647297</v>
      </c>
      <c r="CB437" s="44">
        <v>0.12066329810724052</v>
      </c>
      <c r="CC437" s="44">
        <v>0.2323440862397331</v>
      </c>
      <c r="CD437" s="44">
        <v>1.3109166459523331</v>
      </c>
      <c r="CE437" s="44">
        <v>0.34550106353962434</v>
      </c>
      <c r="CF437" s="44">
        <v>6.775032099727988</v>
      </c>
      <c r="CG437" s="44">
        <v>1.859517262234947</v>
      </c>
      <c r="CH437" s="44">
        <v>0.82004430248912019</v>
      </c>
      <c r="CI437" s="44">
        <v>2.0064724034855783</v>
      </c>
      <c r="CJ437" s="44">
        <v>0.40836190309668446</v>
      </c>
      <c r="CK437" s="44">
        <v>0.13555634790340704</v>
      </c>
      <c r="CL437" s="44">
        <v>1.2352918063272096</v>
      </c>
      <c r="CM437" s="44">
        <v>0.30978807419104087</v>
      </c>
      <c r="CN437" s="44">
        <v>-1.8743518430537511</v>
      </c>
      <c r="CO437" s="44">
        <v>0.48315927031035544</v>
      </c>
      <c r="CP437" s="44">
        <v>6.7095041363514477E-2</v>
      </c>
      <c r="CQ437" s="44">
        <v>-4.0241816735126257</v>
      </c>
      <c r="CR437" s="44">
        <v>-7.2332436035078912E-2</v>
      </c>
      <c r="CS437" s="44">
        <v>0.16082133752520134</v>
      </c>
      <c r="CT437" s="44">
        <v>1.0993146169746872</v>
      </c>
      <c r="CU437" s="44">
        <v>0.41177200032019445</v>
      </c>
      <c r="CV437" s="44">
        <v>15.481451655931144</v>
      </c>
      <c r="CW437" s="44">
        <v>3.7641669923629153</v>
      </c>
      <c r="CX437" s="44">
        <v>2.2857699340457551</v>
      </c>
      <c r="CY437" s="44">
        <v>4.0769298943725412</v>
      </c>
      <c r="CZ437" s="44">
        <v>1.9873934453350564</v>
      </c>
      <c r="DA437" s="44">
        <v>0.43304773845191169</v>
      </c>
      <c r="DB437" s="44">
        <v>2.3014032542774583</v>
      </c>
      <c r="DC437" s="44">
        <v>0.63274039708550656</v>
      </c>
      <c r="DD437" s="45">
        <v>2155</v>
      </c>
      <c r="DE437" s="45">
        <v>14237</v>
      </c>
      <c r="DF437" s="44">
        <v>-4.7724259832081284</v>
      </c>
      <c r="DG437" s="44">
        <v>12.447673959402895</v>
      </c>
      <c r="DH437" s="45">
        <v>6648</v>
      </c>
      <c r="DI437" s="45">
        <v>46589</v>
      </c>
      <c r="DJ437" s="44">
        <v>-18.459462774438862</v>
      </c>
      <c r="DK437" s="44">
        <v>10.34556263470785</v>
      </c>
    </row>
    <row r="438" spans="1:115" x14ac:dyDescent="0.2">
      <c r="A438" s="42">
        <v>2022</v>
      </c>
      <c r="B438" s="42" t="s">
        <v>168</v>
      </c>
      <c r="C438" s="42" t="s">
        <v>176</v>
      </c>
      <c r="D438" s="43">
        <v>93.392759856202574</v>
      </c>
      <c r="E438" s="43">
        <v>92.110130528985877</v>
      </c>
      <c r="F438" s="43">
        <v>102.21258183583326</v>
      </c>
      <c r="G438" s="43">
        <v>92.652197452269888</v>
      </c>
      <c r="H438" s="43">
        <v>86.677223954153888</v>
      </c>
      <c r="I438" s="43">
        <v>88.327551958270988</v>
      </c>
      <c r="J438" s="43">
        <v>89.277398566524539</v>
      </c>
      <c r="K438" s="43">
        <v>109.28568648059478</v>
      </c>
      <c r="L438" s="43">
        <v>114.84928029664292</v>
      </c>
      <c r="M438" s="43">
        <v>129.59919765070964</v>
      </c>
      <c r="N438" s="43">
        <v>142.19720945175166</v>
      </c>
      <c r="O438" s="43">
        <v>105.24271976614892</v>
      </c>
      <c r="P438" s="43">
        <v>116.75954439882041</v>
      </c>
      <c r="Q438" s="43">
        <v>120.76697840853727</v>
      </c>
      <c r="R438" s="43">
        <v>113.29912038750449</v>
      </c>
      <c r="S438" s="43">
        <v>129.10919348572213</v>
      </c>
      <c r="T438" s="43">
        <v>144.51568521029984</v>
      </c>
      <c r="U438" s="43">
        <v>163.13539690450799</v>
      </c>
      <c r="V438" s="43">
        <v>177.1987945712026</v>
      </c>
      <c r="W438" s="43">
        <v>137.74785633857164</v>
      </c>
      <c r="X438" s="43">
        <v>136.99808058003572</v>
      </c>
      <c r="Y438" s="43">
        <v>143.75511510725653</v>
      </c>
      <c r="Z438" s="43">
        <v>119.54494665173092</v>
      </c>
      <c r="AA438" s="43">
        <v>156.01108841339183</v>
      </c>
      <c r="AB438" s="44">
        <v>2.3740528857380871</v>
      </c>
      <c r="AC438" s="44">
        <v>9.8160282258064271</v>
      </c>
      <c r="AD438" s="44">
        <v>2.7742221765426178</v>
      </c>
      <c r="AE438" s="44">
        <v>-0.35868604336711796</v>
      </c>
      <c r="AF438" s="44">
        <v>-1.8700154360689614</v>
      </c>
      <c r="AG438" s="44">
        <v>8.3683225944861661</v>
      </c>
      <c r="AH438" s="44">
        <v>14.666140212336565</v>
      </c>
      <c r="AI438" s="44">
        <v>3.8684662286154081</v>
      </c>
      <c r="AJ438" s="44">
        <v>5.4441837357655176</v>
      </c>
      <c r="AK438" s="44">
        <v>13.964204840476246</v>
      </c>
      <c r="AL438" s="44">
        <v>19.233863825399244</v>
      </c>
      <c r="AM438" s="44">
        <v>1.2307400790639855</v>
      </c>
      <c r="AN438" s="44">
        <v>-2.2304815483450091</v>
      </c>
      <c r="AO438" s="44">
        <v>16.43541303026965</v>
      </c>
      <c r="AP438" s="44">
        <v>8.2233581506711459</v>
      </c>
      <c r="AQ438" s="44">
        <v>9.2683231860320561</v>
      </c>
      <c r="AR438" s="44">
        <v>21.176989739761165</v>
      </c>
      <c r="AS438" s="44">
        <v>31.423108770655482</v>
      </c>
      <c r="AT438" s="44">
        <v>35.9840788485714</v>
      </c>
      <c r="AU438" s="44">
        <v>19.585225654528891</v>
      </c>
      <c r="AV438" s="44">
        <v>5.9475456946182836</v>
      </c>
      <c r="AW438" s="44">
        <v>27.028669091920719</v>
      </c>
      <c r="AX438" s="44">
        <v>12.489191717496272</v>
      </c>
      <c r="AY438" s="44">
        <v>20.457073346500067</v>
      </c>
      <c r="AZ438" s="44">
        <v>-0.15905821011595878</v>
      </c>
      <c r="BA438" s="44">
        <v>6.7412133090744675</v>
      </c>
      <c r="BB438" s="44">
        <v>2.3879007439506994</v>
      </c>
      <c r="BC438" s="44">
        <v>-5.0540563785971155</v>
      </c>
      <c r="BD438" s="44">
        <v>-0.31114091077588668</v>
      </c>
      <c r="BE438" s="44">
        <v>6.0430502384602347</v>
      </c>
      <c r="BF438" s="44">
        <v>14.31042935796356</v>
      </c>
      <c r="BG438" s="44">
        <v>4.8303059093205647</v>
      </c>
      <c r="BH438" s="44">
        <v>15.002872993375727</v>
      </c>
      <c r="BI438" s="44">
        <v>23.359147483800037</v>
      </c>
      <c r="BJ438" s="44">
        <v>26.356498644364002</v>
      </c>
      <c r="BK438" s="44">
        <v>8.1545539616899134</v>
      </c>
      <c r="BL438" s="44">
        <v>14.597469826074105</v>
      </c>
      <c r="BM438" s="44">
        <v>30.026524803531274</v>
      </c>
      <c r="BN438" s="44">
        <v>41.437101800789165</v>
      </c>
      <c r="BO438" s="44">
        <v>16.147080497904966</v>
      </c>
      <c r="BP438" s="44">
        <v>29.480673347416086</v>
      </c>
      <c r="BQ438" s="44">
        <v>38.021854530008014</v>
      </c>
      <c r="BR438" s="44">
        <v>40.408985060798976</v>
      </c>
      <c r="BS438" s="44">
        <v>25.486698985143065</v>
      </c>
      <c r="BT438" s="44">
        <v>22.984753421879734</v>
      </c>
      <c r="BU438" s="44">
        <v>38.995077982400787</v>
      </c>
      <c r="BV438" s="44">
        <v>44.821358712496128</v>
      </c>
      <c r="BW438" s="44">
        <v>25.344630655730448</v>
      </c>
      <c r="BX438" s="44">
        <v>1.1857942340031289</v>
      </c>
      <c r="BY438" s="44">
        <v>0.78664471339440811</v>
      </c>
      <c r="BZ438" s="44">
        <v>0.21262009142786956</v>
      </c>
      <c r="CA438" s="44">
        <v>-1.4366555675462629</v>
      </c>
      <c r="CB438" s="44">
        <v>5.4316696388538359E-2</v>
      </c>
      <c r="CC438" s="44">
        <v>0.22855118449376785</v>
      </c>
      <c r="CD438" s="44">
        <v>1.0101221289619555</v>
      </c>
      <c r="CE438" s="44">
        <v>0.33019498688285182</v>
      </c>
      <c r="CF438" s="44">
        <v>4.2675262010769304</v>
      </c>
      <c r="CG438" s="44">
        <v>2.234947082120744</v>
      </c>
      <c r="CH438" s="44">
        <v>1.5058158223067388</v>
      </c>
      <c r="CI438" s="44">
        <v>-0.50727126840403447</v>
      </c>
      <c r="CJ438" s="44">
        <v>-1.893680766119684E-2</v>
      </c>
      <c r="CK438" s="44">
        <v>0.25681527425139689</v>
      </c>
      <c r="CL438" s="44">
        <v>0.4918038289886521</v>
      </c>
      <c r="CM438" s="44">
        <v>0.30435226947463023</v>
      </c>
      <c r="CN438" s="44">
        <v>-1.501821881930788</v>
      </c>
      <c r="CO438" s="44">
        <v>0.51903920299884398</v>
      </c>
      <c r="CP438" s="44">
        <v>8.8729397796398726E-2</v>
      </c>
      <c r="CQ438" s="44">
        <v>-3.7023618197237158</v>
      </c>
      <c r="CR438" s="44">
        <v>-5.6580631566292935E-2</v>
      </c>
      <c r="CS438" s="44">
        <v>0.16924514024483725</v>
      </c>
      <c r="CT438" s="44">
        <v>1.0787950643720421</v>
      </c>
      <c r="CU438" s="44">
        <v>0.40131176394709894</v>
      </c>
      <c r="CV438" s="44">
        <v>13.87057690378616</v>
      </c>
      <c r="CW438" s="44">
        <v>3.544524613702777</v>
      </c>
      <c r="CX438" s="44">
        <v>2.1736344867719164</v>
      </c>
      <c r="CY438" s="44">
        <v>3.4173119569930241</v>
      </c>
      <c r="CZ438" s="44">
        <v>1.6992613139304396</v>
      </c>
      <c r="DA438" s="44">
        <v>0.4077354189193903</v>
      </c>
      <c r="DB438" s="44">
        <v>2.0415174228428823</v>
      </c>
      <c r="DC438" s="44">
        <v>0.58659169062572691</v>
      </c>
      <c r="DD438" s="45">
        <v>2394</v>
      </c>
      <c r="DE438" s="45">
        <v>16631</v>
      </c>
      <c r="DF438" s="44">
        <v>18.0473372781065</v>
      </c>
      <c r="DG438" s="44">
        <v>13.220777452515486</v>
      </c>
      <c r="DH438" s="45">
        <v>7481</v>
      </c>
      <c r="DI438" s="45">
        <v>54070</v>
      </c>
      <c r="DJ438" s="44">
        <v>-4.1634640020497109</v>
      </c>
      <c r="DK438" s="44">
        <v>8.0816359166050233</v>
      </c>
    </row>
    <row r="439" spans="1:115" x14ac:dyDescent="0.2">
      <c r="A439" s="42">
        <v>2022</v>
      </c>
      <c r="B439" s="42" t="s">
        <v>169</v>
      </c>
      <c r="C439" s="42" t="s">
        <v>176</v>
      </c>
      <c r="D439" s="43">
        <v>93.460800069150324</v>
      </c>
      <c r="E439" s="43">
        <v>87.972308830523701</v>
      </c>
      <c r="F439" s="43">
        <v>103.42534684528195</v>
      </c>
      <c r="G439" s="43">
        <v>93.505405579659282</v>
      </c>
      <c r="H439" s="43">
        <v>86.898784965097036</v>
      </c>
      <c r="I439" s="43">
        <v>87.001012270040562</v>
      </c>
      <c r="J439" s="43">
        <v>88.604496262602694</v>
      </c>
      <c r="K439" s="43">
        <v>108.9773833158161</v>
      </c>
      <c r="L439" s="43">
        <v>108.84461731630253</v>
      </c>
      <c r="M439" s="43">
        <v>120.71278129897853</v>
      </c>
      <c r="N439" s="43">
        <v>127.75609672311144</v>
      </c>
      <c r="O439" s="43">
        <v>99.93374405500542</v>
      </c>
      <c r="P439" s="43">
        <v>114.2117138432241</v>
      </c>
      <c r="Q439" s="43">
        <v>109.40567903832792</v>
      </c>
      <c r="R439" s="43">
        <v>114.42735095086891</v>
      </c>
      <c r="S439" s="43">
        <v>124.85279120129688</v>
      </c>
      <c r="T439" s="43">
        <v>139.23749665812289</v>
      </c>
      <c r="U439" s="43">
        <v>154.11665946414976</v>
      </c>
      <c r="V439" s="43">
        <v>161.47324102201642</v>
      </c>
      <c r="W439" s="43">
        <v>133.52238062313037</v>
      </c>
      <c r="X439" s="43">
        <v>135.72219769462595</v>
      </c>
      <c r="Y439" s="43">
        <v>132.11916145409822</v>
      </c>
      <c r="Z439" s="43">
        <v>122.45446635783613</v>
      </c>
      <c r="AA439" s="43">
        <v>152.48736088608879</v>
      </c>
      <c r="AB439" s="44">
        <v>1.6456817695056802</v>
      </c>
      <c r="AC439" s="44">
        <v>2.6578687715836491</v>
      </c>
      <c r="AD439" s="44">
        <v>4.776438928175919</v>
      </c>
      <c r="AE439" s="44">
        <v>0.34627422164841271</v>
      </c>
      <c r="AF439" s="44">
        <v>-3.6274571572580516</v>
      </c>
      <c r="AG439" s="44">
        <v>5.5614368676273118</v>
      </c>
      <c r="AH439" s="44">
        <v>11.316139552847272</v>
      </c>
      <c r="AI439" s="44">
        <v>2.4204641905932744</v>
      </c>
      <c r="AJ439" s="44">
        <v>2.0586679349920534</v>
      </c>
      <c r="AK439" s="44">
        <v>-0.66825614120851196</v>
      </c>
      <c r="AL439" s="44">
        <v>6.353815491923509</v>
      </c>
      <c r="AM439" s="44">
        <v>2.7763901090334331</v>
      </c>
      <c r="AN439" s="44">
        <v>-4.3795835525206499</v>
      </c>
      <c r="AO439" s="44">
        <v>8.1609810605496325</v>
      </c>
      <c r="AP439" s="44">
        <v>6.8887478516911793</v>
      </c>
      <c r="AQ439" s="44">
        <v>6.7072948686789813</v>
      </c>
      <c r="AR439" s="44">
        <v>18.106221408382449</v>
      </c>
      <c r="AS439" s="44">
        <v>15.058196852394179</v>
      </c>
      <c r="AT439" s="44">
        <v>21.781698994990585</v>
      </c>
      <c r="AU439" s="44">
        <v>22.3974339440582</v>
      </c>
      <c r="AV439" s="44">
        <v>4.3842695832327028</v>
      </c>
      <c r="AW439" s="44">
        <v>18.881807669831829</v>
      </c>
      <c r="AX439" s="44">
        <v>12.378573006527628</v>
      </c>
      <c r="AY439" s="44">
        <v>18.266911726248924</v>
      </c>
      <c r="AZ439" s="44">
        <v>4.1986373658509102E-2</v>
      </c>
      <c r="BA439" s="44">
        <v>6.2822725413955283</v>
      </c>
      <c r="BB439" s="44">
        <v>2.6532889318013675</v>
      </c>
      <c r="BC439" s="44">
        <v>-4.4631895721165211</v>
      </c>
      <c r="BD439" s="44">
        <v>-0.68903626459422274</v>
      </c>
      <c r="BE439" s="44">
        <v>5.9888931910509147</v>
      </c>
      <c r="BF439" s="44">
        <v>13.962860017733103</v>
      </c>
      <c r="BG439" s="44">
        <v>4.5553072886920454</v>
      </c>
      <c r="BH439" s="44">
        <v>13.411627031477069</v>
      </c>
      <c r="BI439" s="44">
        <v>19.917671431919292</v>
      </c>
      <c r="BJ439" s="44">
        <v>23.78532383462748</v>
      </c>
      <c r="BK439" s="44">
        <v>7.5477810253268496</v>
      </c>
      <c r="BL439" s="44">
        <v>12.150240269702994</v>
      </c>
      <c r="BM439" s="44">
        <v>26.998446879968153</v>
      </c>
      <c r="BN439" s="44">
        <v>36.411677255317151</v>
      </c>
      <c r="BO439" s="44">
        <v>15.052576740673818</v>
      </c>
      <c r="BP439" s="44">
        <v>28.045877222685768</v>
      </c>
      <c r="BQ439" s="44">
        <v>34.665143268692454</v>
      </c>
      <c r="BR439" s="44">
        <v>37.958890601814964</v>
      </c>
      <c r="BS439" s="44">
        <v>25.125963314088718</v>
      </c>
      <c r="BT439" s="44">
        <v>20.538853482325781</v>
      </c>
      <c r="BU439" s="44">
        <v>36.173433329940721</v>
      </c>
      <c r="BV439" s="44">
        <v>40.058149976732423</v>
      </c>
      <c r="BW439" s="44">
        <v>24.511769476720602</v>
      </c>
      <c r="BX439" s="44">
        <v>0.70920692054223844</v>
      </c>
      <c r="BY439" s="44">
        <v>0.56362704128901231</v>
      </c>
      <c r="BZ439" s="44">
        <v>0.36826859462271855</v>
      </c>
      <c r="CA439" s="44">
        <v>-1.1483731077819723</v>
      </c>
      <c r="CB439" s="44">
        <v>-0.20216910802202456</v>
      </c>
      <c r="CC439" s="44">
        <v>0.1558765244759566</v>
      </c>
      <c r="CD439" s="44">
        <v>0.76446687550400771</v>
      </c>
      <c r="CE439" s="44">
        <v>0.20751010045454041</v>
      </c>
      <c r="CF439" s="44">
        <v>1.124852017058326</v>
      </c>
      <c r="CG439" s="44">
        <v>-7.7210781507463119E-2</v>
      </c>
      <c r="CH439" s="44">
        <v>0.31715907142714428</v>
      </c>
      <c r="CI439" s="44">
        <v>0.17901085204811321</v>
      </c>
      <c r="CJ439" s="44">
        <v>-9.7691638583698198E-2</v>
      </c>
      <c r="CK439" s="44">
        <v>0.12791841991077468</v>
      </c>
      <c r="CL439" s="44">
        <v>0.44566570618114659</v>
      </c>
      <c r="CM439" s="44">
        <v>0.23000038758230873</v>
      </c>
      <c r="CN439" s="44">
        <v>-1.2609417274949379</v>
      </c>
      <c r="CO439" s="44">
        <v>0.52499612086989267</v>
      </c>
      <c r="CP439" s="44">
        <v>0.11950644717074864</v>
      </c>
      <c r="CQ439" s="44">
        <v>-3.4265097051855751</v>
      </c>
      <c r="CR439" s="44">
        <v>-7.0249805041873781E-2</v>
      </c>
      <c r="CS439" s="44">
        <v>0.16775736777678266</v>
      </c>
      <c r="CT439" s="44">
        <v>1.0438139688413752</v>
      </c>
      <c r="CU439" s="44">
        <v>0.37974387807371163</v>
      </c>
      <c r="CV439" s="44">
        <v>12.321712141352009</v>
      </c>
      <c r="CW439" s="44">
        <v>3.1057614613079596</v>
      </c>
      <c r="CX439" s="44">
        <v>1.9444429931439853</v>
      </c>
      <c r="CY439" s="44">
        <v>3.0179368203432437</v>
      </c>
      <c r="CZ439" s="44">
        <v>1.4910398485871397</v>
      </c>
      <c r="DA439" s="44">
        <v>0.37324377374831064</v>
      </c>
      <c r="DB439" s="44">
        <v>1.8448062353182488</v>
      </c>
      <c r="DC439" s="44">
        <v>0.54448100890312356</v>
      </c>
      <c r="DD439" s="45">
        <v>2135</v>
      </c>
      <c r="DE439" s="45">
        <v>18766</v>
      </c>
      <c r="DF439" s="44">
        <v>-8.3690987124463554</v>
      </c>
      <c r="DG439" s="44">
        <v>10.264997943474929</v>
      </c>
      <c r="DH439" s="45">
        <v>6649</v>
      </c>
      <c r="DI439" s="45">
        <v>60719</v>
      </c>
      <c r="DJ439" s="44">
        <v>-13.107684265551489</v>
      </c>
      <c r="DK439" s="44">
        <v>5.2705490733195859</v>
      </c>
    </row>
    <row r="440" spans="1:115" x14ac:dyDescent="0.2">
      <c r="A440" s="42">
        <v>2022</v>
      </c>
      <c r="B440" s="42" t="s">
        <v>170</v>
      </c>
      <c r="C440" s="42" t="s">
        <v>176</v>
      </c>
      <c r="D440" s="43">
        <v>95.06644602898578</v>
      </c>
      <c r="E440" s="43">
        <v>89.705649209956135</v>
      </c>
      <c r="F440" s="43">
        <v>105.82414341571894</v>
      </c>
      <c r="G440" s="43">
        <v>94.682832795173979</v>
      </c>
      <c r="H440" s="43">
        <v>88.860168017099951</v>
      </c>
      <c r="I440" s="43">
        <v>87.958221623650672</v>
      </c>
      <c r="J440" s="43">
        <v>92.378897510489182</v>
      </c>
      <c r="K440" s="43">
        <v>109.16423371871227</v>
      </c>
      <c r="L440" s="43">
        <v>111.80764307318995</v>
      </c>
      <c r="M440" s="43">
        <v>119.30919904648985</v>
      </c>
      <c r="N440" s="43">
        <v>119.48508597164584</v>
      </c>
      <c r="O440" s="43">
        <v>105.72060853110108</v>
      </c>
      <c r="P440" s="43">
        <v>117.73160363438122</v>
      </c>
      <c r="Q440" s="43">
        <v>105.55775831228547</v>
      </c>
      <c r="R440" s="43">
        <v>122.03335567004186</v>
      </c>
      <c r="S440" s="43">
        <v>122.82414136826934</v>
      </c>
      <c r="T440" s="43">
        <v>144.41899188761445</v>
      </c>
      <c r="U440" s="43">
        <v>154.85235406349665</v>
      </c>
      <c r="V440" s="43">
        <v>152.57451929703709</v>
      </c>
      <c r="W440" s="43">
        <v>142.34345057994076</v>
      </c>
      <c r="X440" s="43">
        <v>141.05579393056345</v>
      </c>
      <c r="Y440" s="43">
        <v>128.52203542822443</v>
      </c>
      <c r="Z440" s="43">
        <v>130.84944611878677</v>
      </c>
      <c r="AA440" s="43">
        <v>151.29831687332756</v>
      </c>
      <c r="AB440" s="44">
        <v>4.6130636339444697</v>
      </c>
      <c r="AC440" s="44">
        <v>4.3395414592169113</v>
      </c>
      <c r="AD440" s="44">
        <v>7.3182172224191655</v>
      </c>
      <c r="AE440" s="44">
        <v>5.6773322252809955</v>
      </c>
      <c r="AF440" s="44">
        <v>-2.9337387715841712</v>
      </c>
      <c r="AG440" s="44">
        <v>4.3368167208230002</v>
      </c>
      <c r="AH440" s="44">
        <v>10.162932790224</v>
      </c>
      <c r="AI440" s="44">
        <v>2.2220926163536658</v>
      </c>
      <c r="AJ440" s="44">
        <v>-0.89041142816853602</v>
      </c>
      <c r="AK440" s="44">
        <v>-1.8031135356165406</v>
      </c>
      <c r="AL440" s="44">
        <v>5.83081829401082</v>
      </c>
      <c r="AM440" s="44">
        <v>-0.75593188564445635</v>
      </c>
      <c r="AN440" s="44">
        <v>-8.6463760061215815</v>
      </c>
      <c r="AO440" s="44">
        <v>8.9039421260336695</v>
      </c>
      <c r="AP440" s="44">
        <v>2.4383661541163226</v>
      </c>
      <c r="AQ440" s="44">
        <v>4.2464327347799369</v>
      </c>
      <c r="AR440" s="44">
        <v>15.848670148530308</v>
      </c>
      <c r="AS440" s="44">
        <v>14.270218769718056</v>
      </c>
      <c r="AT440" s="44">
        <v>21.322791695459276</v>
      </c>
      <c r="AU440" s="44">
        <v>19.281039132590006</v>
      </c>
      <c r="AV440" s="44">
        <v>1.0181486330567147</v>
      </c>
      <c r="AW440" s="44">
        <v>20.356562196167726</v>
      </c>
      <c r="AX440" s="44">
        <v>11.837765353596797</v>
      </c>
      <c r="AY440" s="44">
        <v>15.998670552609372</v>
      </c>
      <c r="AZ440" s="44">
        <v>0.49533869842988132</v>
      </c>
      <c r="BA440" s="44">
        <v>6.0854074793831314</v>
      </c>
      <c r="BB440" s="44">
        <v>3.1193371299562678</v>
      </c>
      <c r="BC440" s="44">
        <v>-3.497934928717561</v>
      </c>
      <c r="BD440" s="44">
        <v>-0.9217968765081741</v>
      </c>
      <c r="BE440" s="44">
        <v>5.8184720475305873</v>
      </c>
      <c r="BF440" s="44">
        <v>13.548805169903734</v>
      </c>
      <c r="BG440" s="44">
        <v>4.3155399594247523</v>
      </c>
      <c r="BH440" s="44">
        <v>11.765866336509756</v>
      </c>
      <c r="BI440" s="44">
        <v>17.196840950503088</v>
      </c>
      <c r="BJ440" s="44">
        <v>21.849988000449727</v>
      </c>
      <c r="BK440" s="44">
        <v>6.6343243272494412</v>
      </c>
      <c r="BL440" s="44">
        <v>9.6100361129525922</v>
      </c>
      <c r="BM440" s="44">
        <v>24.878551956952677</v>
      </c>
      <c r="BN440" s="44">
        <v>31.67859342633119</v>
      </c>
      <c r="BO440" s="44">
        <v>13.922815775584851</v>
      </c>
      <c r="BP440" s="44">
        <v>26.610413647765661</v>
      </c>
      <c r="BQ440" s="44">
        <v>32.037604239151648</v>
      </c>
      <c r="BR440" s="44">
        <v>36.113670020895718</v>
      </c>
      <c r="BS440" s="44">
        <v>24.463915859131504</v>
      </c>
      <c r="BT440" s="44">
        <v>18.123298015432955</v>
      </c>
      <c r="BU440" s="44">
        <v>34.294636507730544</v>
      </c>
      <c r="BV440" s="44">
        <v>36.215222654164059</v>
      </c>
      <c r="BW440" s="44">
        <v>23.606178260161602</v>
      </c>
      <c r="BX440" s="44">
        <v>3.332817604245649</v>
      </c>
      <c r="BY440" s="44">
        <v>0.72795643201595428</v>
      </c>
      <c r="BZ440" s="44">
        <v>0.52704097106528147</v>
      </c>
      <c r="CA440" s="44">
        <v>1.4765618569778227</v>
      </c>
      <c r="CB440" s="44">
        <v>-0.43712330368058255</v>
      </c>
      <c r="CC440" s="44">
        <v>0.12695777607622041</v>
      </c>
      <c r="CD440" s="44">
        <v>0.71776808258871527</v>
      </c>
      <c r="CE440" s="44">
        <v>0.19365578920223733</v>
      </c>
      <c r="CF440" s="44">
        <v>-2.1668828806646183</v>
      </c>
      <c r="CG440" s="44">
        <v>-0.11315582360511749</v>
      </c>
      <c r="CH440" s="44">
        <v>0.15214134531102486</v>
      </c>
      <c r="CI440" s="44">
        <v>-1.4972024705724558</v>
      </c>
      <c r="CJ440" s="44">
        <v>-1.0711118888207092</v>
      </c>
      <c r="CK440" s="44">
        <v>0.12549996773529215</v>
      </c>
      <c r="CL440" s="44">
        <v>9.560311978211225E-2</v>
      </c>
      <c r="CM440" s="44">
        <v>0.14134286950523464</v>
      </c>
      <c r="CN440" s="44">
        <v>-0.88474356981525693</v>
      </c>
      <c r="CO440" s="44">
        <v>0.54026234599313594</v>
      </c>
      <c r="CP440" s="44">
        <v>0.15973565437179865</v>
      </c>
      <c r="CQ440" s="44">
        <v>-2.9453593921611803</v>
      </c>
      <c r="CR440" s="44">
        <v>-0.18063903652988483</v>
      </c>
      <c r="CS440" s="44">
        <v>0.16385677532191725</v>
      </c>
      <c r="CT440" s="44">
        <v>1.0157730707998911</v>
      </c>
      <c r="CU440" s="44">
        <v>0.36162701238906458</v>
      </c>
      <c r="CV440" s="44">
        <v>10.574045999371741</v>
      </c>
      <c r="CW440" s="44">
        <v>2.7967695077195405</v>
      </c>
      <c r="CX440" s="44">
        <v>1.7336000431251477</v>
      </c>
      <c r="CY440" s="44">
        <v>2.4915419980788331</v>
      </c>
      <c r="CZ440" s="44">
        <v>1.107527659769989</v>
      </c>
      <c r="DA440" s="44">
        <v>0.34401093007382139</v>
      </c>
      <c r="DB440" s="44">
        <v>1.6035698640665617</v>
      </c>
      <c r="DC440" s="44">
        <v>0.49702599653784696</v>
      </c>
      <c r="DD440" s="45">
        <v>1769</v>
      </c>
      <c r="DE440" s="45">
        <v>20535</v>
      </c>
      <c r="DF440" s="44">
        <v>-18.964727439303708</v>
      </c>
      <c r="DG440" s="44">
        <v>6.9419852098739687</v>
      </c>
      <c r="DH440" s="45">
        <v>5584</v>
      </c>
      <c r="DI440" s="45">
        <v>66303</v>
      </c>
      <c r="DJ440" s="44">
        <v>-19.896714961985374</v>
      </c>
      <c r="DK440" s="44">
        <v>2.5568445475637969</v>
      </c>
    </row>
    <row r="441" spans="1:115" x14ac:dyDescent="0.2">
      <c r="A441" s="42">
        <v>2022</v>
      </c>
      <c r="B441" s="42" t="s">
        <v>171</v>
      </c>
      <c r="C441" s="42" t="s">
        <v>176</v>
      </c>
      <c r="D441" s="43">
        <v>98.703871510922127</v>
      </c>
      <c r="E441" s="43">
        <v>90.931670453944932</v>
      </c>
      <c r="F441" s="43">
        <v>106.26503314451132</v>
      </c>
      <c r="G441" s="43">
        <v>98.615346617398586</v>
      </c>
      <c r="H441" s="43">
        <v>89.581661565555777</v>
      </c>
      <c r="I441" s="43">
        <v>89.22715933304795</v>
      </c>
      <c r="J441" s="43">
        <v>105.9291687777885</v>
      </c>
      <c r="K441" s="43">
        <v>110.77737553038263</v>
      </c>
      <c r="L441" s="43">
        <v>112.69387385348411</v>
      </c>
      <c r="M441" s="43">
        <v>106.31993108987136</v>
      </c>
      <c r="N441" s="43">
        <v>118.02533660950797</v>
      </c>
      <c r="O441" s="43">
        <v>105.75611314761053</v>
      </c>
      <c r="P441" s="43">
        <v>123.39906098542772</v>
      </c>
      <c r="Q441" s="43">
        <v>115.94198826582426</v>
      </c>
      <c r="R441" s="43">
        <v>155.46023072759732</v>
      </c>
      <c r="S441" s="43">
        <v>133.28182565561045</v>
      </c>
      <c r="T441" s="43">
        <v>145.40476668046182</v>
      </c>
      <c r="U441" s="43">
        <v>140.3187352047604</v>
      </c>
      <c r="V441" s="43">
        <v>152.39537114108293</v>
      </c>
      <c r="W441" s="43">
        <v>141.83328070974648</v>
      </c>
      <c r="X441" s="43">
        <v>148.4509151547793</v>
      </c>
      <c r="Y441" s="43">
        <v>142.54668920877944</v>
      </c>
      <c r="Z441" s="43">
        <v>167.2855419922285</v>
      </c>
      <c r="AA441" s="43">
        <v>165.54817641275585</v>
      </c>
      <c r="AB441" s="44">
        <v>7.9891739332728973</v>
      </c>
      <c r="AC441" s="44">
        <v>4.3860713419072939</v>
      </c>
      <c r="AD441" s="44">
        <v>6.6687112380411806</v>
      </c>
      <c r="AE441" s="44">
        <v>12.475450734223692</v>
      </c>
      <c r="AF441" s="44">
        <v>-3.5049338330910951</v>
      </c>
      <c r="AG441" s="44">
        <v>0.63822062578369199</v>
      </c>
      <c r="AH441" s="44">
        <v>12.775010000363585</v>
      </c>
      <c r="AI441" s="44">
        <v>3.5183191223117971</v>
      </c>
      <c r="AJ441" s="44">
        <v>-2.1511930398967927</v>
      </c>
      <c r="AK441" s="44">
        <v>-11.058492914821827</v>
      </c>
      <c r="AL441" s="44">
        <v>1.4914225935949599</v>
      </c>
      <c r="AM441" s="44">
        <v>1.9841886640166617</v>
      </c>
      <c r="AN441" s="44">
        <v>-13.518252116524499</v>
      </c>
      <c r="AO441" s="44">
        <v>-3.9187238752451448</v>
      </c>
      <c r="AP441" s="44">
        <v>3.9712811616505972</v>
      </c>
      <c r="AQ441" s="44">
        <v>5.3201354312239379</v>
      </c>
      <c r="AR441" s="44">
        <v>13.774751514009154</v>
      </c>
      <c r="AS441" s="44">
        <v>4.247795763142137</v>
      </c>
      <c r="AT441" s="44">
        <v>16.804206004267861</v>
      </c>
      <c r="AU441" s="44">
        <v>21.164790021095659</v>
      </c>
      <c r="AV441" s="44">
        <v>-4.4491778108652351</v>
      </c>
      <c r="AW441" s="44">
        <v>7.3665928682320025</v>
      </c>
      <c r="AX441" s="44">
        <v>14.675770682724032</v>
      </c>
      <c r="AY441" s="44">
        <v>17.61691189854535</v>
      </c>
      <c r="AZ441" s="44">
        <v>1.1750719923186326</v>
      </c>
      <c r="BA441" s="44">
        <v>5.9271770075466801</v>
      </c>
      <c r="BB441" s="44">
        <v>3.4447384091030209</v>
      </c>
      <c r="BC441" s="44">
        <v>-2.1368146361957385</v>
      </c>
      <c r="BD441" s="44">
        <v>-1.1675791183693107</v>
      </c>
      <c r="BE441" s="44">
        <v>5.3114722828822458</v>
      </c>
      <c r="BF441" s="44">
        <v>13.464634517786521</v>
      </c>
      <c r="BG441" s="44">
        <v>4.2411102416970881</v>
      </c>
      <c r="BH441" s="44">
        <v>10.302793068429184</v>
      </c>
      <c r="BI441" s="44">
        <v>14.096660785374437</v>
      </c>
      <c r="BJ441" s="44">
        <v>19.81552430724447</v>
      </c>
      <c r="BK441" s="44">
        <v>6.1845264554263091</v>
      </c>
      <c r="BL441" s="44">
        <v>6.8548372464805718</v>
      </c>
      <c r="BM441" s="44">
        <v>21.212956124118932</v>
      </c>
      <c r="BN441" s="44">
        <v>27.554735133759745</v>
      </c>
      <c r="BO441" s="44">
        <v>13.054320672954756</v>
      </c>
      <c r="BP441" s="44">
        <v>25.228505656522525</v>
      </c>
      <c r="BQ441" s="44">
        <v>28.884915886410599</v>
      </c>
      <c r="BR441" s="44">
        <v>34.120989388661613</v>
      </c>
      <c r="BS441" s="44">
        <v>24.134011215030249</v>
      </c>
      <c r="BT441" s="44">
        <v>15.391575386493717</v>
      </c>
      <c r="BU441" s="44">
        <v>30.829494043849827</v>
      </c>
      <c r="BV441" s="44">
        <v>33.088922272740426</v>
      </c>
      <c r="BW441" s="44">
        <v>22.989445261258901</v>
      </c>
      <c r="BX441" s="44">
        <v>6.4586881813543409</v>
      </c>
      <c r="BY441" s="44">
        <v>0.32449599279271352</v>
      </c>
      <c r="BZ441" s="44">
        <v>0.62208953901324737</v>
      </c>
      <c r="CA441" s="44">
        <v>4.8025618086693029</v>
      </c>
      <c r="CB441" s="44">
        <v>-0.5288585600744995</v>
      </c>
      <c r="CC441" s="44">
        <v>1.514701755326806E-2</v>
      </c>
      <c r="CD441" s="44">
        <v>0.91690536121474142</v>
      </c>
      <c r="CE441" s="44">
        <v>0.30634702218556675</v>
      </c>
      <c r="CF441" s="44">
        <v>-3.0082887797510054</v>
      </c>
      <c r="CG441" s="44">
        <v>-1.966716422892975</v>
      </c>
      <c r="CH441" s="44">
        <v>0.16233471240330397</v>
      </c>
      <c r="CI441" s="44">
        <v>0.16434926651474083</v>
      </c>
      <c r="CJ441" s="44">
        <v>-1.8222393364690823</v>
      </c>
      <c r="CK441" s="44">
        <v>-6.3681378357652987E-2</v>
      </c>
      <c r="CL441" s="44">
        <v>0.33113835563803307</v>
      </c>
      <c r="CM441" s="44">
        <v>0.1865260234126275</v>
      </c>
      <c r="CN441" s="44">
        <v>-0.20516331042090835</v>
      </c>
      <c r="CO441" s="44">
        <v>0.4521606405645886</v>
      </c>
      <c r="CP441" s="44">
        <v>0.29205783607003949</v>
      </c>
      <c r="CQ441" s="44">
        <v>-2.2492496881237631</v>
      </c>
      <c r="CR441" s="44">
        <v>-0.21195636701609377</v>
      </c>
      <c r="CS441" s="44">
        <v>0.15030092373845735</v>
      </c>
      <c r="CT441" s="44">
        <v>1.0051619954343207</v>
      </c>
      <c r="CU441" s="44">
        <v>0.35636134891154242</v>
      </c>
      <c r="CV441" s="44">
        <v>9.1975371764680922</v>
      </c>
      <c r="CW441" s="44">
        <v>2.2480668789742602</v>
      </c>
      <c r="CX441" s="44">
        <v>1.6720852718540826</v>
      </c>
      <c r="CY441" s="44">
        <v>2.2443736315239087</v>
      </c>
      <c r="CZ441" s="44">
        <v>0.79875794371879405</v>
      </c>
      <c r="DA441" s="44">
        <v>0.30082835450257372</v>
      </c>
      <c r="DB441" s="44">
        <v>1.469554032008251</v>
      </c>
      <c r="DC441" s="44">
        <v>0.46387106388622146</v>
      </c>
      <c r="DD441" s="45">
        <v>2043</v>
      </c>
      <c r="DE441" s="45">
        <v>22578</v>
      </c>
      <c r="DF441" s="44">
        <v>-12.12903225806452</v>
      </c>
      <c r="DG441" s="44">
        <v>4.8822409067682537</v>
      </c>
      <c r="DH441" s="45">
        <v>6237</v>
      </c>
      <c r="DI441" s="45">
        <v>72540</v>
      </c>
      <c r="DJ441" s="44">
        <v>-1.4380530973451378</v>
      </c>
      <c r="DK441" s="44">
        <v>2.2006819014342538</v>
      </c>
    </row>
    <row r="442" spans="1:115" x14ac:dyDescent="0.2">
      <c r="A442" s="42">
        <v>2022</v>
      </c>
      <c r="B442" s="42" t="s">
        <v>172</v>
      </c>
      <c r="C442" s="42" t="s">
        <v>176</v>
      </c>
      <c r="D442" s="43">
        <v>103.75823997963154</v>
      </c>
      <c r="E442" s="43">
        <v>92.14183797495113</v>
      </c>
      <c r="F442" s="43">
        <v>106.65245597652557</v>
      </c>
      <c r="G442" s="43">
        <v>100.87246993563816</v>
      </c>
      <c r="H442" s="43">
        <v>89.47088106008421</v>
      </c>
      <c r="I442" s="43">
        <v>95.333816173694899</v>
      </c>
      <c r="J442" s="43">
        <v>143.98401430059721</v>
      </c>
      <c r="K442" s="43">
        <v>110.54381252676239</v>
      </c>
      <c r="L442" s="43">
        <v>146.33503893849121</v>
      </c>
      <c r="M442" s="43">
        <v>113.79507123510744</v>
      </c>
      <c r="N442" s="43">
        <v>118.28406531835249</v>
      </c>
      <c r="O442" s="43">
        <v>139.17717360757968</v>
      </c>
      <c r="P442" s="43">
        <v>118.02168371656296</v>
      </c>
      <c r="Q442" s="43">
        <v>192.19345884680831</v>
      </c>
      <c r="R442" s="43">
        <v>376.92479488358458</v>
      </c>
      <c r="S442" s="43">
        <v>150.57465701261256</v>
      </c>
      <c r="T442" s="43">
        <v>187.97597093393446</v>
      </c>
      <c r="U442" s="43">
        <v>152.13849874577153</v>
      </c>
      <c r="V442" s="43">
        <v>155.0213302792622</v>
      </c>
      <c r="W442" s="43">
        <v>187.37153771994537</v>
      </c>
      <c r="X442" s="43">
        <v>140.28921159107639</v>
      </c>
      <c r="Y442" s="43">
        <v>241.60874359272597</v>
      </c>
      <c r="Z442" s="43">
        <v>408.81588383999247</v>
      </c>
      <c r="AA442" s="43">
        <v>188.91202859815104</v>
      </c>
      <c r="AB442" s="44">
        <v>9.2340435438669211</v>
      </c>
      <c r="AC442" s="44">
        <v>5.3216550890969438</v>
      </c>
      <c r="AD442" s="44">
        <v>6.8237264218131255</v>
      </c>
      <c r="AE442" s="44">
        <v>13.763602646674444</v>
      </c>
      <c r="AF442" s="44">
        <v>-1.0492586076903732</v>
      </c>
      <c r="AG442" s="44">
        <v>4.9743494079014461</v>
      </c>
      <c r="AH442" s="44">
        <v>12.741715477814285</v>
      </c>
      <c r="AI442" s="44">
        <v>2.4651444736310424</v>
      </c>
      <c r="AJ442" s="44">
        <v>9.7693373520768567E-2</v>
      </c>
      <c r="AK442" s="44">
        <v>-4.8902436557405782</v>
      </c>
      <c r="AL442" s="44">
        <v>-0.92091869306775154</v>
      </c>
      <c r="AM442" s="44">
        <v>3.2061757655786227</v>
      </c>
      <c r="AN442" s="44">
        <v>-13.131763485130254</v>
      </c>
      <c r="AO442" s="44">
        <v>-2.1176996373861945</v>
      </c>
      <c r="AP442" s="44">
        <v>4.2488288482289915</v>
      </c>
      <c r="AQ442" s="44">
        <v>-1.7585549237922993</v>
      </c>
      <c r="AR442" s="44">
        <v>16.670492665791681</v>
      </c>
      <c r="AS442" s="44">
        <v>11.732632378497488</v>
      </c>
      <c r="AT442" s="44">
        <v>14.58945098951836</v>
      </c>
      <c r="AU442" s="44">
        <v>22.859142071576642</v>
      </c>
      <c r="AV442" s="44">
        <v>-3.9904016910465745</v>
      </c>
      <c r="AW442" s="44">
        <v>10.69277017848227</v>
      </c>
      <c r="AX442" s="44">
        <v>16.478618643594743</v>
      </c>
      <c r="AY442" s="44">
        <v>10.899278849548399</v>
      </c>
      <c r="AZ442" s="44">
        <v>1.869300756049852</v>
      </c>
      <c r="BA442" s="44">
        <v>5.8753945254588436</v>
      </c>
      <c r="BB442" s="44">
        <v>3.7290727619455843</v>
      </c>
      <c r="BC442" s="44">
        <v>-0.87530450546530192</v>
      </c>
      <c r="BD442" s="44">
        <v>-1.1575440190450537</v>
      </c>
      <c r="BE442" s="44">
        <v>5.2807549692751365</v>
      </c>
      <c r="BF442" s="44">
        <v>13.371491977725046</v>
      </c>
      <c r="BG442" s="44">
        <v>4.0883322117569287</v>
      </c>
      <c r="BH442" s="44">
        <v>9.1013162993958794</v>
      </c>
      <c r="BI442" s="44">
        <v>12.217876330467936</v>
      </c>
      <c r="BJ442" s="44">
        <v>17.886126808110305</v>
      </c>
      <c r="BK442" s="44">
        <v>5.8517439933722937</v>
      </c>
      <c r="BL442" s="44">
        <v>4.8187358628526411</v>
      </c>
      <c r="BM442" s="44">
        <v>17.209809377562735</v>
      </c>
      <c r="BN442" s="44">
        <v>21.386731555450812</v>
      </c>
      <c r="BO442" s="44">
        <v>11.440437862302243</v>
      </c>
      <c r="BP442" s="44">
        <v>24.205759110298075</v>
      </c>
      <c r="BQ442" s="44">
        <v>27.119102511334091</v>
      </c>
      <c r="BR442" s="44">
        <v>32.23304945578527</v>
      </c>
      <c r="BS442" s="44">
        <v>23.987063504081306</v>
      </c>
      <c r="BT442" s="44">
        <v>13.410953202436126</v>
      </c>
      <c r="BU442" s="44">
        <v>27.313341767937203</v>
      </c>
      <c r="BV442" s="44">
        <v>28.789720793696016</v>
      </c>
      <c r="BW442" s="44">
        <v>21.649691584347174</v>
      </c>
      <c r="BX442" s="44">
        <v>8.7845791713748138</v>
      </c>
      <c r="BY442" s="44">
        <v>0.42309218545708305</v>
      </c>
      <c r="BZ442" s="44">
        <v>0.71564502101558247</v>
      </c>
      <c r="CA442" s="44">
        <v>6.1711813869647987</v>
      </c>
      <c r="CB442" s="44">
        <v>-0.17836561588580924</v>
      </c>
      <c r="CC442" s="44">
        <v>0.14549474066397705</v>
      </c>
      <c r="CD442" s="44">
        <v>1.3002976166552833</v>
      </c>
      <c r="CE442" s="44">
        <v>0.20723383650389735</v>
      </c>
      <c r="CF442" s="44">
        <v>-0.77934272084893941</v>
      </c>
      <c r="CG442" s="44">
        <v>-0.62849177531668021</v>
      </c>
      <c r="CH442" s="44">
        <v>-9.1397704645052522E-3</v>
      </c>
      <c r="CI442" s="44">
        <v>1.0035571111081771</v>
      </c>
      <c r="CJ442" s="44">
        <v>-1.3379870179559392</v>
      </c>
      <c r="CK442" s="44">
        <v>-6.0962301008348041E-2</v>
      </c>
      <c r="CL442" s="44">
        <v>0.31226922481092123</v>
      </c>
      <c r="CM442" s="44">
        <v>-5.8588192022565204E-2</v>
      </c>
      <c r="CN442" s="44">
        <v>0.56359796970839193</v>
      </c>
      <c r="CO442" s="44">
        <v>0.45191962536877045</v>
      </c>
      <c r="CP442" s="44">
        <v>0.32817562585101834</v>
      </c>
      <c r="CQ442" s="44">
        <v>-1.531269139504627</v>
      </c>
      <c r="CR442" s="44">
        <v>-0.20909220178393642</v>
      </c>
      <c r="CS442" s="44">
        <v>0.14989111740790168</v>
      </c>
      <c r="CT442" s="44">
        <v>1.0303271720567102</v>
      </c>
      <c r="CU442" s="44">
        <v>0.34364577031255467</v>
      </c>
      <c r="CV442" s="44">
        <v>8.0405532763062393</v>
      </c>
      <c r="CW442" s="44">
        <v>1.9205356082029845</v>
      </c>
      <c r="CX442" s="44">
        <v>1.4773410341894544</v>
      </c>
      <c r="CY442" s="44">
        <v>2.0988659429726004</v>
      </c>
      <c r="CZ442" s="44">
        <v>0.54811190203943994</v>
      </c>
      <c r="DA442" s="44">
        <v>0.25839336331042906</v>
      </c>
      <c r="DB442" s="44">
        <v>1.3347137047759154</v>
      </c>
      <c r="DC442" s="44">
        <v>0.40259172081541544</v>
      </c>
      <c r="DD442" s="45">
        <v>1946</v>
      </c>
      <c r="DE442" s="45">
        <v>24524</v>
      </c>
      <c r="DF442" s="44">
        <v>-21.690140845070427</v>
      </c>
      <c r="DG442" s="44">
        <v>2.132267199733473</v>
      </c>
      <c r="DH442" s="45">
        <v>6262</v>
      </c>
      <c r="DI442" s="45">
        <v>78802</v>
      </c>
      <c r="DJ442" s="44">
        <v>-22.384729796727811</v>
      </c>
      <c r="DK442" s="44">
        <v>-0.30868102117753704</v>
      </c>
    </row>
    <row r="443" spans="1:115" x14ac:dyDescent="0.2">
      <c r="A443" s="42">
        <v>2023</v>
      </c>
      <c r="B443" s="42" t="s">
        <v>160</v>
      </c>
      <c r="C443" s="42" t="s">
        <v>176</v>
      </c>
      <c r="D443" s="43">
        <v>97.654836591669508</v>
      </c>
      <c r="E443" s="43">
        <v>90.995085345875381</v>
      </c>
      <c r="F443" s="43">
        <v>103.71686873533324</v>
      </c>
      <c r="G443" s="43">
        <v>99.899812670513029</v>
      </c>
      <c r="H443" s="43">
        <v>87.073477300648335</v>
      </c>
      <c r="I443" s="43">
        <v>91.464318539027161</v>
      </c>
      <c r="J443" s="43">
        <v>94.110681612460652</v>
      </c>
      <c r="K443" s="43">
        <v>109.89917863677059</v>
      </c>
      <c r="L443" s="43">
        <v>103.15753306158332</v>
      </c>
      <c r="M443" s="43">
        <v>88.480263462678536</v>
      </c>
      <c r="N443" s="43">
        <v>124.95510038357493</v>
      </c>
      <c r="O443" s="43">
        <v>102.33887738196489</v>
      </c>
      <c r="P443" s="43">
        <v>104.72278633198499</v>
      </c>
      <c r="Q443" s="43">
        <v>128.63370564168335</v>
      </c>
      <c r="R443" s="43">
        <v>99.182325339020238</v>
      </c>
      <c r="S443" s="43">
        <v>126.1059865244836</v>
      </c>
      <c r="T443" s="43">
        <v>139.01117011284097</v>
      </c>
      <c r="U443" s="43">
        <v>121.21115324466101</v>
      </c>
      <c r="V443" s="43">
        <v>165.44950408960887</v>
      </c>
      <c r="W443" s="43">
        <v>144.12838942020812</v>
      </c>
      <c r="X443" s="43">
        <v>127.78133186376746</v>
      </c>
      <c r="Y443" s="43">
        <v>158.67133002205645</v>
      </c>
      <c r="Z443" s="43">
        <v>107.9133723403356</v>
      </c>
      <c r="AA443" s="43">
        <v>161.3216795128015</v>
      </c>
      <c r="AB443" s="44">
        <v>8.6319616106301122</v>
      </c>
      <c r="AC443" s="44">
        <v>3.0399138292142691</v>
      </c>
      <c r="AD443" s="44">
        <v>4.3206029978614557</v>
      </c>
      <c r="AE443" s="44">
        <v>14.566803061537414</v>
      </c>
      <c r="AF443" s="44">
        <v>-0.80895676935026639</v>
      </c>
      <c r="AG443" s="44">
        <v>2.4362708362154706</v>
      </c>
      <c r="AH443" s="44">
        <v>7.7386305869471483</v>
      </c>
      <c r="AI443" s="44">
        <v>3.5474311199788833</v>
      </c>
      <c r="AJ443" s="44">
        <v>-0.92178898632662154</v>
      </c>
      <c r="AK443" s="44">
        <v>-9.2515398058699798</v>
      </c>
      <c r="AL443" s="44">
        <v>0.25742612015593469</v>
      </c>
      <c r="AM443" s="44">
        <v>1.7585719233893293</v>
      </c>
      <c r="AN443" s="44">
        <v>-5.5372603920258667</v>
      </c>
      <c r="AO443" s="44">
        <v>10.205369907877504</v>
      </c>
      <c r="AP443" s="44">
        <v>5.6622752163832724</v>
      </c>
      <c r="AQ443" s="44">
        <v>-7.8513679336905007</v>
      </c>
      <c r="AR443" s="44">
        <v>15.822655487136084</v>
      </c>
      <c r="AS443" s="44">
        <v>7.8392109315092995</v>
      </c>
      <c r="AT443" s="44">
        <v>16.083696663237991</v>
      </c>
      <c r="AU443" s="44">
        <v>21.296703022809304</v>
      </c>
      <c r="AV443" s="44">
        <v>3.8776279958693927</v>
      </c>
      <c r="AW443" s="44">
        <v>22.874283674281195</v>
      </c>
      <c r="AX443" s="44">
        <v>13.679415069631551</v>
      </c>
      <c r="AY443" s="44">
        <v>4.231047642068253</v>
      </c>
      <c r="AZ443" s="44">
        <v>8.6319616106301122</v>
      </c>
      <c r="BA443" s="44">
        <v>3.0399138292142691</v>
      </c>
      <c r="BB443" s="44">
        <v>4.3206029978614557</v>
      </c>
      <c r="BC443" s="44">
        <v>14.566803061537414</v>
      </c>
      <c r="BD443" s="44">
        <v>-0.80895676935026639</v>
      </c>
      <c r="BE443" s="44">
        <v>2.4362708362154706</v>
      </c>
      <c r="BF443" s="44">
        <v>7.7386305869471483</v>
      </c>
      <c r="BG443" s="44">
        <v>3.5474311199788833</v>
      </c>
      <c r="BH443" s="44">
        <v>-0.92178898632662154</v>
      </c>
      <c r="BI443" s="44">
        <v>-9.2515398058699798</v>
      </c>
      <c r="BJ443" s="44">
        <v>0.25742612015593469</v>
      </c>
      <c r="BK443" s="44">
        <v>1.7585719233893293</v>
      </c>
      <c r="BL443" s="44">
        <v>-5.5372603920258667</v>
      </c>
      <c r="BM443" s="44">
        <v>10.205369907877504</v>
      </c>
      <c r="BN443" s="44">
        <v>5.6622752163832724</v>
      </c>
      <c r="BO443" s="44">
        <v>-7.8513679336905007</v>
      </c>
      <c r="BP443" s="44">
        <v>15.822655487136084</v>
      </c>
      <c r="BQ443" s="44">
        <v>7.8392109315092995</v>
      </c>
      <c r="BR443" s="44">
        <v>16.083696663237991</v>
      </c>
      <c r="BS443" s="44">
        <v>21.296703022809304</v>
      </c>
      <c r="BT443" s="44">
        <v>3.8776279958693927</v>
      </c>
      <c r="BU443" s="44">
        <v>22.874283674281195</v>
      </c>
      <c r="BV443" s="44">
        <v>13.679415069631551</v>
      </c>
      <c r="BW443" s="44">
        <v>4.231047642068253</v>
      </c>
      <c r="BX443" s="44">
        <v>8.4825183171694363</v>
      </c>
      <c r="BY443" s="44">
        <v>0.27559515871520945</v>
      </c>
      <c r="BZ443" s="44">
        <v>0.37011331679752357</v>
      </c>
      <c r="CA443" s="44">
        <v>6.9667854632743555</v>
      </c>
      <c r="CB443" s="44">
        <v>-0.32444274559050001</v>
      </c>
      <c r="CC443" s="44">
        <v>8.203359533266727E-2</v>
      </c>
      <c r="CD443" s="44">
        <v>0.79791360237546127</v>
      </c>
      <c r="CE443" s="44">
        <v>0.31451992626471975</v>
      </c>
      <c r="CF443" s="44">
        <v>-1.206145293457197</v>
      </c>
      <c r="CG443" s="44">
        <v>-1.4093389722897403</v>
      </c>
      <c r="CH443" s="44">
        <v>1.1676775121416577E-2</v>
      </c>
      <c r="CI443" s="44">
        <v>0.62984660833957817</v>
      </c>
      <c r="CJ443" s="44">
        <v>-0.63303588237907771</v>
      </c>
      <c r="CK443" s="44">
        <v>0.18914035556217354</v>
      </c>
      <c r="CL443" s="44">
        <v>0.32817744958762984</v>
      </c>
      <c r="CM443" s="44">
        <v>-0.32261162739917704</v>
      </c>
      <c r="CN443" s="44">
        <v>8.4825183171694434</v>
      </c>
      <c r="CO443" s="44">
        <v>0.2755951587152109</v>
      </c>
      <c r="CP443" s="44">
        <v>0.37011331679752307</v>
      </c>
      <c r="CQ443" s="44">
        <v>6.9667854632743582</v>
      </c>
      <c r="CR443" s="44">
        <v>-0.32444274559049935</v>
      </c>
      <c r="CS443" s="44">
        <v>8.2033595332667367E-2</v>
      </c>
      <c r="CT443" s="44">
        <v>0.79791360237546183</v>
      </c>
      <c r="CU443" s="44">
        <v>0.31451992626472003</v>
      </c>
      <c r="CV443" s="44">
        <v>-1.2061452934571926</v>
      </c>
      <c r="CW443" s="44">
        <v>-1.4093389722897394</v>
      </c>
      <c r="CX443" s="44">
        <v>1.167677512141632E-2</v>
      </c>
      <c r="CY443" s="44">
        <v>0.62984660833958217</v>
      </c>
      <c r="CZ443" s="44">
        <v>-0.63303588237907815</v>
      </c>
      <c r="DA443" s="44">
        <v>0.18914035556217348</v>
      </c>
      <c r="DB443" s="44">
        <v>0.32817744958763001</v>
      </c>
      <c r="DC443" s="44">
        <v>-0.32261162739917737</v>
      </c>
      <c r="DD443" s="45">
        <v>1266</v>
      </c>
      <c r="DE443" s="45">
        <v>1266</v>
      </c>
      <c r="DF443" s="44">
        <v>-29.115341545352745</v>
      </c>
      <c r="DG443" s="44">
        <v>-29.115341545352745</v>
      </c>
      <c r="DH443" s="45">
        <v>5929</v>
      </c>
      <c r="DI443" s="45">
        <v>5929</v>
      </c>
      <c r="DJ443" s="44">
        <v>-2.7554535017221604</v>
      </c>
      <c r="DK443" s="44">
        <v>-2.7554535017221604</v>
      </c>
    </row>
    <row r="444" spans="1:115" x14ac:dyDescent="0.2">
      <c r="A444" s="42">
        <v>2023</v>
      </c>
      <c r="B444" s="42" t="s">
        <v>162</v>
      </c>
      <c r="C444" s="42" t="s">
        <v>176</v>
      </c>
      <c r="D444" s="43">
        <v>97.473093145689461</v>
      </c>
      <c r="E444" s="43">
        <v>91.36500554880304</v>
      </c>
      <c r="F444" s="43">
        <v>103.75378635448966</v>
      </c>
      <c r="G444" s="43">
        <v>100.13871094630102</v>
      </c>
      <c r="H444" s="43">
        <v>88.162818937785374</v>
      </c>
      <c r="I444" s="43">
        <v>88.525770532374366</v>
      </c>
      <c r="J444" s="43">
        <v>89.161263143512642</v>
      </c>
      <c r="K444" s="43">
        <v>111.01093853400286</v>
      </c>
      <c r="L444" s="43">
        <v>97.492671693060757</v>
      </c>
      <c r="M444" s="43">
        <v>95.706806547541802</v>
      </c>
      <c r="N444" s="43">
        <v>113.33824916266597</v>
      </c>
      <c r="O444" s="43">
        <v>95.960193693778479</v>
      </c>
      <c r="P444" s="43">
        <v>98.930337872810085</v>
      </c>
      <c r="Q444" s="43">
        <v>97.849438981108804</v>
      </c>
      <c r="R444" s="43">
        <v>83.598227471338035</v>
      </c>
      <c r="S444" s="43">
        <v>113.7550766703514</v>
      </c>
      <c r="T444" s="43">
        <v>133.31532941085845</v>
      </c>
      <c r="U444" s="43">
        <v>133.0698288658636</v>
      </c>
      <c r="V444" s="43">
        <v>152.07870932600551</v>
      </c>
      <c r="W444" s="43">
        <v>137.08181554171315</v>
      </c>
      <c r="X444" s="43">
        <v>120.75825946058028</v>
      </c>
      <c r="Y444" s="43">
        <v>124.90851329698522</v>
      </c>
      <c r="Z444" s="43">
        <v>91.652465662204833</v>
      </c>
      <c r="AA444" s="43">
        <v>147.32898628221639</v>
      </c>
      <c r="AB444" s="44">
        <v>8.6045106480834299</v>
      </c>
      <c r="AC444" s="44">
        <v>2.8372591006423864</v>
      </c>
      <c r="AD444" s="44">
        <v>3.8228812370229459</v>
      </c>
      <c r="AE444" s="44">
        <v>14.037381197875609</v>
      </c>
      <c r="AF444" s="44">
        <v>1.3055895552835484</v>
      </c>
      <c r="AG444" s="44">
        <v>2.5543899593249542</v>
      </c>
      <c r="AH444" s="44">
        <v>7.0277584156791972</v>
      </c>
      <c r="AI444" s="44">
        <v>4.0423793123577134</v>
      </c>
      <c r="AJ444" s="44">
        <v>-2.2850469969088127</v>
      </c>
      <c r="AK444" s="44">
        <v>-5.8050390687525599</v>
      </c>
      <c r="AL444" s="44">
        <v>-7.6957747937725145</v>
      </c>
      <c r="AM444" s="44">
        <v>1.6987124528156983</v>
      </c>
      <c r="AN444" s="44">
        <v>-8.7738665669086497</v>
      </c>
      <c r="AO444" s="44">
        <v>-9.6484216363659119</v>
      </c>
      <c r="AP444" s="44">
        <v>-6.4587848058527459</v>
      </c>
      <c r="AQ444" s="44">
        <v>2.803370533235916</v>
      </c>
      <c r="AR444" s="44">
        <v>13.903908561438305</v>
      </c>
      <c r="AS444" s="44">
        <v>12.13997281624939</v>
      </c>
      <c r="AT444" s="44">
        <v>6.8408700405835798</v>
      </c>
      <c r="AU444" s="44">
        <v>20.231484649750087</v>
      </c>
      <c r="AV444" s="44">
        <v>-0.61804375358864849</v>
      </c>
      <c r="AW444" s="44">
        <v>2.3429571197132404</v>
      </c>
      <c r="AX444" s="44">
        <v>7.4629992394359412E-2</v>
      </c>
      <c r="AY444" s="44">
        <v>16.57571063163472</v>
      </c>
      <c r="AZ444" s="44">
        <v>8.618247178949634</v>
      </c>
      <c r="BA444" s="44">
        <v>2.9382811800853004</v>
      </c>
      <c r="BB444" s="44">
        <v>4.071102748089217</v>
      </c>
      <c r="BC444" s="44">
        <v>14.301162957168568</v>
      </c>
      <c r="BD444" s="44">
        <v>0.24373796543795123</v>
      </c>
      <c r="BE444" s="44">
        <v>2.4943321598478452</v>
      </c>
      <c r="BF444" s="44">
        <v>7.3916176293983282</v>
      </c>
      <c r="BG444" s="44">
        <v>3.7955606280087206</v>
      </c>
      <c r="BH444" s="44">
        <v>-1.5888929374845318</v>
      </c>
      <c r="BI444" s="44">
        <v>-7.4927655948931466</v>
      </c>
      <c r="BJ444" s="44">
        <v>-3.6894964235311023</v>
      </c>
      <c r="BK444" s="44">
        <v>1.729596140871581</v>
      </c>
      <c r="BL444" s="44">
        <v>-7.1377331517415765</v>
      </c>
      <c r="BM444" s="44">
        <v>0.65007148287614669</v>
      </c>
      <c r="BN444" s="44">
        <v>-0.24952371955849761</v>
      </c>
      <c r="BO444" s="44">
        <v>-3.0878857920405567</v>
      </c>
      <c r="BP444" s="44">
        <v>14.8753369087959</v>
      </c>
      <c r="BQ444" s="44">
        <v>10.047888829685458</v>
      </c>
      <c r="BR444" s="44">
        <v>11.465280114806209</v>
      </c>
      <c r="BS444" s="44">
        <v>20.775092208103697</v>
      </c>
      <c r="BT444" s="44">
        <v>1.643601285167029</v>
      </c>
      <c r="BU444" s="44">
        <v>12.898143755733082</v>
      </c>
      <c r="BV444" s="44">
        <v>6.9989722451171854</v>
      </c>
      <c r="BW444" s="44">
        <v>9.7800589357390777</v>
      </c>
      <c r="BX444" s="44">
        <v>8.0357198393210734</v>
      </c>
      <c r="BY444" s="44">
        <v>0.25832706722613902</v>
      </c>
      <c r="BZ444" s="44">
        <v>0.32890087708271376</v>
      </c>
      <c r="CA444" s="44">
        <v>6.438138731845962</v>
      </c>
      <c r="CB444" s="44">
        <v>5.838916584811546E-2</v>
      </c>
      <c r="CC444" s="44">
        <v>8.038286268418475E-2</v>
      </c>
      <c r="CD444" s="44">
        <v>0.5492409450888901</v>
      </c>
      <c r="CE444" s="44">
        <v>0.32234018954506899</v>
      </c>
      <c r="CF444" s="44">
        <v>-2.4830414642869991</v>
      </c>
      <c r="CG444" s="44">
        <v>-0.93541309357413294</v>
      </c>
      <c r="CH444" s="44">
        <v>-0.812653352280994</v>
      </c>
      <c r="CI444" s="44">
        <v>0.71207617040124416</v>
      </c>
      <c r="CJ444" s="44">
        <v>-1.0343880259506573</v>
      </c>
      <c r="CK444" s="44">
        <v>-0.16655712707365872</v>
      </c>
      <c r="CL444" s="44">
        <v>-0.35042003752026107</v>
      </c>
      <c r="CM444" s="44">
        <v>0.10431400171146095</v>
      </c>
      <c r="CN444" s="44">
        <v>8.2756741779058878</v>
      </c>
      <c r="CO444" s="44">
        <v>0.26702576836896558</v>
      </c>
      <c r="CP444" s="44">
        <v>0.3427550015243252</v>
      </c>
      <c r="CQ444" s="44">
        <v>6.7110037856467599</v>
      </c>
      <c r="CR444" s="44">
        <v>-8.8639674333177612E-2</v>
      </c>
      <c r="CS444" s="44">
        <v>8.122857942073354E-2</v>
      </c>
      <c r="CT444" s="44">
        <v>0.6437881538758593</v>
      </c>
      <c r="CU444" s="44">
        <v>0.31851256340242107</v>
      </c>
      <c r="CV444" s="44">
        <v>-1.8471664365419853</v>
      </c>
      <c r="CW444" s="44">
        <v>-1.1772690449423062</v>
      </c>
      <c r="CX444" s="44">
        <v>-0.39222231945592417</v>
      </c>
      <c r="CY444" s="44">
        <v>0.67320925575964308</v>
      </c>
      <c r="CZ444" s="44">
        <v>-0.83536775254930673</v>
      </c>
      <c r="DA444" s="44">
        <v>1.5172371240406952E-2</v>
      </c>
      <c r="DB444" s="44">
        <v>-1.690519210227431E-2</v>
      </c>
      <c r="DC444" s="44">
        <v>-0.11378375449222398</v>
      </c>
      <c r="DD444" s="45">
        <v>1363</v>
      </c>
      <c r="DE444" s="45">
        <v>2629</v>
      </c>
      <c r="DF444" s="44">
        <v>-22.424587364826408</v>
      </c>
      <c r="DG444" s="44">
        <v>-25.797346881174143</v>
      </c>
      <c r="DH444" s="45">
        <v>6059</v>
      </c>
      <c r="DI444" s="45">
        <v>11988</v>
      </c>
      <c r="DJ444" s="44">
        <v>-13.294218660560963</v>
      </c>
      <c r="DK444" s="44">
        <v>-8.3836453954910244</v>
      </c>
    </row>
    <row r="445" spans="1:115" x14ac:dyDescent="0.2">
      <c r="A445" s="42">
        <v>2023</v>
      </c>
      <c r="B445" s="42" t="s">
        <v>163</v>
      </c>
      <c r="C445" s="42" t="s">
        <v>176</v>
      </c>
      <c r="D445" s="43">
        <v>97.527991833681028</v>
      </c>
      <c r="E445" s="43">
        <v>91.660941711145171</v>
      </c>
      <c r="F445" s="43">
        <v>104.27360340726372</v>
      </c>
      <c r="G445" s="43">
        <v>100.74991822275787</v>
      </c>
      <c r="H445" s="43">
        <v>86.778062619390852</v>
      </c>
      <c r="I445" s="43">
        <v>86.894279191677199</v>
      </c>
      <c r="J445" s="43">
        <v>88.46786635317693</v>
      </c>
      <c r="K445" s="43">
        <v>110.81163143758026</v>
      </c>
      <c r="L445" s="43">
        <v>103.87699724581636</v>
      </c>
      <c r="M445" s="43">
        <v>96.516633475059251</v>
      </c>
      <c r="N445" s="43">
        <v>115.78769208719682</v>
      </c>
      <c r="O445" s="43">
        <v>104.13628808352145</v>
      </c>
      <c r="P445" s="43">
        <v>104.92323362505005</v>
      </c>
      <c r="Q445" s="43">
        <v>84.279485732204023</v>
      </c>
      <c r="R445" s="43">
        <v>93.880907351278395</v>
      </c>
      <c r="S445" s="43">
        <v>132.10733747729267</v>
      </c>
      <c r="T445" s="43">
        <v>143.82468088232073</v>
      </c>
      <c r="U445" s="43">
        <v>136.14404969370545</v>
      </c>
      <c r="V445" s="43">
        <v>157.53235276103018</v>
      </c>
      <c r="W445" s="43">
        <v>150.55240230780447</v>
      </c>
      <c r="X445" s="43">
        <v>129.81665156204065</v>
      </c>
      <c r="Y445" s="43">
        <v>109.70180001728956</v>
      </c>
      <c r="Z445" s="43">
        <v>103.72014404270496</v>
      </c>
      <c r="AA445" s="43">
        <v>172.98885344846596</v>
      </c>
      <c r="AB445" s="44">
        <v>7.8997810900678367</v>
      </c>
      <c r="AC445" s="44">
        <v>1.6407852329328954</v>
      </c>
      <c r="AD445" s="44">
        <v>3.7360531236467098</v>
      </c>
      <c r="AE445" s="44">
        <v>13.964343371907194</v>
      </c>
      <c r="AF445" s="44">
        <v>-0.18623190773346954</v>
      </c>
      <c r="AG445" s="44">
        <v>1.5985579306877495</v>
      </c>
      <c r="AH445" s="44">
        <v>3.7577117218171363</v>
      </c>
      <c r="AI445" s="44">
        <v>3.5081595252639763</v>
      </c>
      <c r="AJ445" s="44">
        <v>-7.5058223762613174</v>
      </c>
      <c r="AK445" s="44">
        <v>-14.199039532860292</v>
      </c>
      <c r="AL445" s="44">
        <v>-8.3957443297141943</v>
      </c>
      <c r="AM445" s="44">
        <v>-2.8787540919733012</v>
      </c>
      <c r="AN445" s="44">
        <v>-17.107030008208401</v>
      </c>
      <c r="AO445" s="44">
        <v>-11.28984917620237</v>
      </c>
      <c r="AP445" s="44">
        <v>-13.382414061634062</v>
      </c>
      <c r="AQ445" s="44">
        <v>1.2124061075802883</v>
      </c>
      <c r="AR445" s="44">
        <v>8.2693217515337878</v>
      </c>
      <c r="AS445" s="44">
        <v>2.5984262996901153</v>
      </c>
      <c r="AT445" s="44">
        <v>6.2411111188776847</v>
      </c>
      <c r="AU445" s="44">
        <v>14.976272266370994</v>
      </c>
      <c r="AV445" s="44">
        <v>-8.8855962524161285</v>
      </c>
      <c r="AW445" s="44">
        <v>0.90132537939993096</v>
      </c>
      <c r="AX445" s="44">
        <v>-4.9875244578051703</v>
      </c>
      <c r="AY445" s="44">
        <v>14.793155100482757</v>
      </c>
      <c r="AZ445" s="44">
        <v>8.3777567293205291</v>
      </c>
      <c r="BA445" s="44">
        <v>2.5005930260140641</v>
      </c>
      <c r="BB445" s="44">
        <v>3.9587932302203699</v>
      </c>
      <c r="BC445" s="44">
        <v>14.188122778345313</v>
      </c>
      <c r="BD445" s="44">
        <v>0.10092405193791176</v>
      </c>
      <c r="BE445" s="44">
        <v>2.2009497985180149</v>
      </c>
      <c r="BF445" s="44">
        <v>6.1809300090758468</v>
      </c>
      <c r="BG445" s="44">
        <v>3.6993769470405002</v>
      </c>
      <c r="BH445" s="44">
        <v>-3.6904663696656681</v>
      </c>
      <c r="BI445" s="44">
        <v>-9.9138025487548695</v>
      </c>
      <c r="BJ445" s="44">
        <v>-5.280813895214953</v>
      </c>
      <c r="BK445" s="44">
        <v>9.4249258204825992E-2</v>
      </c>
      <c r="BL445" s="44">
        <v>-10.786018245970974</v>
      </c>
      <c r="BM445" s="44">
        <v>-2.8945102452811788</v>
      </c>
      <c r="BN445" s="44">
        <v>-5.1305296138169698</v>
      </c>
      <c r="BO445" s="44">
        <v>-1.6030906551524171</v>
      </c>
      <c r="BP445" s="44">
        <v>12.502977660977654</v>
      </c>
      <c r="BQ445" s="44">
        <v>7.3303985877351652</v>
      </c>
      <c r="BR445" s="44">
        <v>9.6768970622406414</v>
      </c>
      <c r="BS445" s="44">
        <v>18.687814689315086</v>
      </c>
      <c r="BT445" s="44">
        <v>-2.2328187439922043</v>
      </c>
      <c r="BU445" s="44">
        <v>9.2740749903178035</v>
      </c>
      <c r="BV445" s="44">
        <v>2.5735198934434544</v>
      </c>
      <c r="BW445" s="44">
        <v>11.52940378051046</v>
      </c>
      <c r="BX445" s="44">
        <v>7.6841918476910962</v>
      </c>
      <c r="BY445" s="44">
        <v>0.16141162761025285</v>
      </c>
      <c r="BZ445" s="44">
        <v>0.37904545601007089</v>
      </c>
      <c r="CA445" s="44">
        <v>6.6393335880636206</v>
      </c>
      <c r="CB445" s="44">
        <v>-0.11286621594575974</v>
      </c>
      <c r="CC445" s="44">
        <v>5.1582713867118969E-2</v>
      </c>
      <c r="CD445" s="44">
        <v>0.25618839492448853</v>
      </c>
      <c r="CE445" s="44">
        <v>0.30949628316130345</v>
      </c>
      <c r="CF445" s="44">
        <v>-7.9785702336277513</v>
      </c>
      <c r="CG445" s="44">
        <v>-2.3225642666007644</v>
      </c>
      <c r="CH445" s="44">
        <v>-0.86652714355040972</v>
      </c>
      <c r="CI445" s="44">
        <v>-1.8123838301253534</v>
      </c>
      <c r="CJ445" s="44">
        <v>-2.0944211692282306</v>
      </c>
      <c r="CK445" s="44">
        <v>-0.15329911071267233</v>
      </c>
      <c r="CL445" s="44">
        <v>-0.780204814657809</v>
      </c>
      <c r="CM445" s="44">
        <v>5.0830101247488102E-2</v>
      </c>
      <c r="CN445" s="44">
        <v>8.0712470487407835</v>
      </c>
      <c r="CO445" s="44">
        <v>0.23150333548133351</v>
      </c>
      <c r="CP445" s="44">
        <v>0.37880788467646231</v>
      </c>
      <c r="CQ445" s="44">
        <v>6.6657970284393357</v>
      </c>
      <c r="CR445" s="44">
        <v>-0.10271481886763219</v>
      </c>
      <c r="CS445" s="44">
        <v>7.1252122665515574E-2</v>
      </c>
      <c r="CT445" s="44">
        <v>0.51370714462166489</v>
      </c>
      <c r="CU445" s="44">
        <v>0.31289435172410496</v>
      </c>
      <c r="CV445" s="44">
        <v>-4.0776790174665978</v>
      </c>
      <c r="CW445" s="44">
        <v>-1.5826930741470864</v>
      </c>
      <c r="CX445" s="44">
        <v>-0.61414229486464944</v>
      </c>
      <c r="CY445" s="44">
        <v>-0.21101139874382788</v>
      </c>
      <c r="CZ445" s="44">
        <v>-1.2815676442188932</v>
      </c>
      <c r="DA445" s="44">
        <v>-4.4672905841328055E-2</v>
      </c>
      <c r="DB445" s="44">
        <v>-0.28795373263970347</v>
      </c>
      <c r="DC445" s="44">
        <v>-5.5637967011108957E-2</v>
      </c>
      <c r="DD445" s="45">
        <v>1479</v>
      </c>
      <c r="DE445" s="45">
        <v>4108</v>
      </c>
      <c r="DF445" s="44">
        <v>-26.745913818722144</v>
      </c>
      <c r="DG445" s="44">
        <v>-26.14167565623876</v>
      </c>
      <c r="DH445" s="45">
        <v>6857</v>
      </c>
      <c r="DI445" s="45">
        <v>18845</v>
      </c>
      <c r="DJ445" s="44">
        <v>-11.213259096206141</v>
      </c>
      <c r="DK445" s="44">
        <v>-9.4338715878508275</v>
      </c>
    </row>
    <row r="446" spans="1:115" x14ac:dyDescent="0.2">
      <c r="A446" s="42">
        <v>2023</v>
      </c>
      <c r="B446" s="42" t="s">
        <v>164</v>
      </c>
      <c r="C446" s="42" t="s">
        <v>176</v>
      </c>
      <c r="D446" s="43">
        <v>97.489273773379907</v>
      </c>
      <c r="E446" s="43">
        <v>90.693864609205733</v>
      </c>
      <c r="F446" s="43">
        <v>105.31493487455296</v>
      </c>
      <c r="G446" s="43">
        <v>100.94538044850967</v>
      </c>
      <c r="H446" s="43">
        <v>86.99820336744331</v>
      </c>
      <c r="I446" s="43">
        <v>85.526232195228246</v>
      </c>
      <c r="J446" s="43">
        <v>87.917930967738272</v>
      </c>
      <c r="K446" s="43">
        <v>109.77772587488808</v>
      </c>
      <c r="L446" s="43">
        <v>97.098845687175157</v>
      </c>
      <c r="M446" s="43">
        <v>81.995727543741921</v>
      </c>
      <c r="N446" s="43">
        <v>101.57755570008602</v>
      </c>
      <c r="O446" s="43">
        <v>100.88813016636496</v>
      </c>
      <c r="P446" s="43">
        <v>92.339295277010208</v>
      </c>
      <c r="Q446" s="43">
        <v>77.961323704817886</v>
      </c>
      <c r="R446" s="43">
        <v>98.894022011123113</v>
      </c>
      <c r="S446" s="43">
        <v>120.5200018104911</v>
      </c>
      <c r="T446" s="43">
        <v>135.54806644059369</v>
      </c>
      <c r="U446" s="43">
        <v>116.80615229676997</v>
      </c>
      <c r="V446" s="43">
        <v>139.70909137077592</v>
      </c>
      <c r="W446" s="43">
        <v>147.00622773513302</v>
      </c>
      <c r="X446" s="43">
        <v>114.85998343427688</v>
      </c>
      <c r="Y446" s="43">
        <v>102.13175802015846</v>
      </c>
      <c r="Z446" s="43">
        <v>109.79777459778697</v>
      </c>
      <c r="AA446" s="43">
        <v>159.58398673041896</v>
      </c>
      <c r="AB446" s="44">
        <v>6.8473306020665037</v>
      </c>
      <c r="AC446" s="44">
        <v>0.56841488426602194</v>
      </c>
      <c r="AD446" s="44">
        <v>4.8282183194524819</v>
      </c>
      <c r="AE446" s="44">
        <v>12.313162347530993</v>
      </c>
      <c r="AF446" s="44">
        <v>-0.34976411257522377</v>
      </c>
      <c r="AG446" s="44">
        <v>4.3598458479032765E-2</v>
      </c>
      <c r="AH446" s="44">
        <v>4.0884826916855577</v>
      </c>
      <c r="AI446" s="44">
        <v>0.49032184497848075</v>
      </c>
      <c r="AJ446" s="44">
        <v>-8.340648281456831</v>
      </c>
      <c r="AK446" s="44">
        <v>-24.67695351560981</v>
      </c>
      <c r="AL446" s="44">
        <v>-24.661113140785307</v>
      </c>
      <c r="AM446" s="44">
        <v>0.88928590563734922</v>
      </c>
      <c r="AN446" s="44">
        <v>-15.493799037672872</v>
      </c>
      <c r="AO446" s="44">
        <v>-8.6280856096886858</v>
      </c>
      <c r="AP446" s="44">
        <v>-3.9612118189622403</v>
      </c>
      <c r="AQ446" s="44">
        <v>-3.2989080058013487</v>
      </c>
      <c r="AR446" s="44">
        <v>5.6638261667699474</v>
      </c>
      <c r="AS446" s="44">
        <v>-10.151146752793627</v>
      </c>
      <c r="AT446" s="44">
        <v>-12.259510769277181</v>
      </c>
      <c r="AU446" s="44">
        <v>16.672111856831194</v>
      </c>
      <c r="AV446" s="44">
        <v>-8.4175094512884403</v>
      </c>
      <c r="AW446" s="44">
        <v>3.2230555235878811</v>
      </c>
      <c r="AX446" s="44">
        <v>2.8417977238069714</v>
      </c>
      <c r="AY446" s="44">
        <v>9.8035361139548591</v>
      </c>
      <c r="AZ446" s="44">
        <v>7.9912404442042506</v>
      </c>
      <c r="BA446" s="44">
        <v>2.0132144915968153</v>
      </c>
      <c r="BB446" s="44">
        <v>4.1769747538628055</v>
      </c>
      <c r="BC446" s="44">
        <v>13.711129261819167</v>
      </c>
      <c r="BD446" s="44">
        <v>-1.1799794113931394E-2</v>
      </c>
      <c r="BE446" s="44">
        <v>1.6688783156187048</v>
      </c>
      <c r="BF446" s="44">
        <v>5.6617027254846741</v>
      </c>
      <c r="BG446" s="44">
        <v>2.8824592341018418</v>
      </c>
      <c r="BH446" s="44">
        <v>-4.8574377358225789</v>
      </c>
      <c r="BI446" s="44">
        <v>-13.7361011896464</v>
      </c>
      <c r="BJ446" s="44">
        <v>-10.41794320888194</v>
      </c>
      <c r="BK446" s="44">
        <v>0.29194381225015054</v>
      </c>
      <c r="BL446" s="44">
        <v>-11.916222990496205</v>
      </c>
      <c r="BM446" s="44">
        <v>-4.1013872890581222</v>
      </c>
      <c r="BN446" s="44">
        <v>-4.8253869443673931</v>
      </c>
      <c r="BO446" s="44">
        <v>-2.023558201844422</v>
      </c>
      <c r="BP446" s="44">
        <v>10.741898845618604</v>
      </c>
      <c r="BQ446" s="44">
        <v>2.7276788621380277</v>
      </c>
      <c r="BR446" s="44">
        <v>3.7804133924858263</v>
      </c>
      <c r="BS446" s="44">
        <v>18.169260008450649</v>
      </c>
      <c r="BT446" s="44">
        <v>-3.7465652893567403</v>
      </c>
      <c r="BU446" s="44">
        <v>7.9692716246451134</v>
      </c>
      <c r="BV446" s="44">
        <v>2.6446915443039343</v>
      </c>
      <c r="BW446" s="44">
        <v>11.094828633662047</v>
      </c>
      <c r="BX446" s="44">
        <v>6.5505278536278979</v>
      </c>
      <c r="BY446" s="44">
        <v>3.5514006507889474E-2</v>
      </c>
      <c r="BZ446" s="44">
        <v>0.51865786609063746</v>
      </c>
      <c r="CA446" s="44">
        <v>5.9151617325420514</v>
      </c>
      <c r="CB446" s="44">
        <v>-0.14215447095604214</v>
      </c>
      <c r="CC446" s="44">
        <v>6.370480454625029E-3</v>
      </c>
      <c r="CD446" s="44">
        <v>0.16783453268592757</v>
      </c>
      <c r="CE446" s="44">
        <v>4.914370630280894E-2</v>
      </c>
      <c r="CF446" s="44">
        <v>-8.8689119188669601</v>
      </c>
      <c r="CG446" s="44">
        <v>-4.1244692345702001</v>
      </c>
      <c r="CH446" s="44">
        <v>-2.6841521314400993</v>
      </c>
      <c r="CI446" s="44">
        <v>0.21050438612936517</v>
      </c>
      <c r="CJ446" s="44">
        <v>-1.7161391497512042</v>
      </c>
      <c r="CK446" s="44">
        <v>-0.11160525006918647</v>
      </c>
      <c r="CL446" s="44">
        <v>-0.35436572782727344</v>
      </c>
      <c r="CM446" s="44">
        <v>-8.8684811338361869E-2</v>
      </c>
      <c r="CN446" s="44">
        <v>7.6743261201928181</v>
      </c>
      <c r="CO446" s="44">
        <v>0.18187009028601725</v>
      </c>
      <c r="CP446" s="44">
        <v>0.41381653351569953</v>
      </c>
      <c r="CQ446" s="44">
        <v>6.4862288949592992</v>
      </c>
      <c r="CR446" s="44">
        <v>-0.11259083058840477</v>
      </c>
      <c r="CS446" s="44">
        <v>5.4825231021816433E-2</v>
      </c>
      <c r="CT446" s="44">
        <v>0.40407629636275183</v>
      </c>
      <c r="CU446" s="44">
        <v>0.2460999046356396</v>
      </c>
      <c r="CV446" s="44">
        <v>-5.2767987906778329</v>
      </c>
      <c r="CW446" s="44">
        <v>-2.2198391593086226</v>
      </c>
      <c r="CX446" s="44">
        <v>-1.1334075117443114</v>
      </c>
      <c r="CY446" s="44">
        <v>-8.3096616550347627E-2</v>
      </c>
      <c r="CZ446" s="44">
        <v>-1.3899372720452257</v>
      </c>
      <c r="DA446" s="44">
        <v>-6.1449139537544613E-2</v>
      </c>
      <c r="DB446" s="44">
        <v>-0.32564605051794565</v>
      </c>
      <c r="DC446" s="44">
        <v>-6.3423040973834915E-2</v>
      </c>
      <c r="DD446" s="45">
        <v>1124</v>
      </c>
      <c r="DE446" s="45">
        <v>5232</v>
      </c>
      <c r="DF446" s="44">
        <v>-40.053333333333327</v>
      </c>
      <c r="DG446" s="44">
        <v>-29.649052037111733</v>
      </c>
      <c r="DH446" s="45">
        <v>5495</v>
      </c>
      <c r="DI446" s="45">
        <v>24340</v>
      </c>
      <c r="DJ446" s="44">
        <v>-12.722363405336722</v>
      </c>
      <c r="DK446" s="44">
        <v>-10.197756788665879</v>
      </c>
    </row>
    <row r="447" spans="1:115" x14ac:dyDescent="0.2">
      <c r="A447" s="42">
        <v>2023</v>
      </c>
      <c r="B447" s="42" t="s">
        <v>165</v>
      </c>
      <c r="C447" s="42" t="s">
        <v>176</v>
      </c>
      <c r="D447" s="43">
        <v>97.259276148749876</v>
      </c>
      <c r="E447" s="43">
        <v>89.795486973524291</v>
      </c>
      <c r="F447" s="43">
        <v>105.74309438969007</v>
      </c>
      <c r="G447" s="43">
        <v>100.51101994764005</v>
      </c>
      <c r="H447" s="43">
        <v>85.942948039682136</v>
      </c>
      <c r="I447" s="43">
        <v>86.242021490533844</v>
      </c>
      <c r="J447" s="43">
        <v>89.472096187456245</v>
      </c>
      <c r="K447" s="43">
        <v>109.73412744754563</v>
      </c>
      <c r="L447" s="43">
        <v>101.09234629547186</v>
      </c>
      <c r="M447" s="43">
        <v>87.213994462737816</v>
      </c>
      <c r="N447" s="43">
        <v>108.91098222359021</v>
      </c>
      <c r="O447" s="43">
        <v>101.87400972099911</v>
      </c>
      <c r="P447" s="43">
        <v>99.631238845987241</v>
      </c>
      <c r="Q447" s="43">
        <v>89.362334168909371</v>
      </c>
      <c r="R447" s="43">
        <v>113.80407426348849</v>
      </c>
      <c r="S447" s="43">
        <v>126.15467960921922</v>
      </c>
      <c r="T447" s="43">
        <v>140.81343750052545</v>
      </c>
      <c r="U447" s="43">
        <v>125.03863033606098</v>
      </c>
      <c r="V447" s="43">
        <v>150.62523954650459</v>
      </c>
      <c r="W447" s="43">
        <v>147.92117421784744</v>
      </c>
      <c r="X447" s="43">
        <v>124.37540673873066</v>
      </c>
      <c r="Y447" s="43">
        <v>117.82835502061917</v>
      </c>
      <c r="Z447" s="43">
        <v>127.15994228113452</v>
      </c>
      <c r="AA447" s="43">
        <v>167.86193817112172</v>
      </c>
      <c r="AB447" s="44">
        <v>6.2819370071975689</v>
      </c>
      <c r="AC447" s="44">
        <v>-1.0770215986493636</v>
      </c>
      <c r="AD447" s="44">
        <v>4.3801337874176394</v>
      </c>
      <c r="AE447" s="44">
        <v>11.662214564320594</v>
      </c>
      <c r="AF447" s="44">
        <v>-1.7869605440410163</v>
      </c>
      <c r="AG447" s="44">
        <v>2.1286413613248234</v>
      </c>
      <c r="AH447" s="44">
        <v>4.41680618671767</v>
      </c>
      <c r="AI447" s="44">
        <v>0.88178877150792978</v>
      </c>
      <c r="AJ447" s="44">
        <v>-8.2734699775461884</v>
      </c>
      <c r="AK447" s="44">
        <v>-26.69884220967036</v>
      </c>
      <c r="AL447" s="44">
        <v>-11.324770712760712</v>
      </c>
      <c r="AM447" s="44">
        <v>-1.9625346387226461</v>
      </c>
      <c r="AN447" s="44">
        <v>-10.85233016620033</v>
      </c>
      <c r="AO447" s="44">
        <v>-8.229839588230492</v>
      </c>
      <c r="AP447" s="44">
        <v>-1.9648520679112269</v>
      </c>
      <c r="AQ447" s="44">
        <v>-4.780613750711538</v>
      </c>
      <c r="AR447" s="44">
        <v>4.5536233037679841</v>
      </c>
      <c r="AS447" s="44">
        <v>-12.791699500959396</v>
      </c>
      <c r="AT447" s="44">
        <v>2.2217284252019187</v>
      </c>
      <c r="AU447" s="44">
        <v>11.809908862936069</v>
      </c>
      <c r="AV447" s="44">
        <v>-3.450678032407295</v>
      </c>
      <c r="AW447" s="44">
        <v>3.280839347719855</v>
      </c>
      <c r="AX447" s="44">
        <v>5.1043196418664172</v>
      </c>
      <c r="AY447" s="44">
        <v>7.8534926398099225</v>
      </c>
      <c r="AZ447" s="44">
        <v>7.6457800707614876</v>
      </c>
      <c r="BA447" s="44">
        <v>1.3874808440410114</v>
      </c>
      <c r="BB447" s="44">
        <v>4.2180023024947388</v>
      </c>
      <c r="BC447" s="44">
        <v>13.295097056131899</v>
      </c>
      <c r="BD447" s="44">
        <v>-0.36762313748452957</v>
      </c>
      <c r="BE447" s="44">
        <v>1.7589435729957303</v>
      </c>
      <c r="BF447" s="44">
        <v>5.4113421731950107</v>
      </c>
      <c r="BG447" s="44">
        <v>2.4778843036450393</v>
      </c>
      <c r="BH447" s="44">
        <v>-5.5646585789736474</v>
      </c>
      <c r="BI447" s="44">
        <v>-16.595232562207972</v>
      </c>
      <c r="BJ447" s="44">
        <v>-10.594320096648612</v>
      </c>
      <c r="BK447" s="44">
        <v>-0.17098372306019183</v>
      </c>
      <c r="BL447" s="44">
        <v>-11.706489671855525</v>
      </c>
      <c r="BM447" s="44">
        <v>-4.901055246360464</v>
      </c>
      <c r="BN447" s="44">
        <v>-4.1751474641089414</v>
      </c>
      <c r="BO447" s="44">
        <v>-2.598664671878681</v>
      </c>
      <c r="BP447" s="44">
        <v>9.4249668571157805</v>
      </c>
      <c r="BQ447" s="44">
        <v>-0.76472403202304529</v>
      </c>
      <c r="BR447" s="44">
        <v>3.4699277937681572</v>
      </c>
      <c r="BS447" s="44">
        <v>16.816816802019009</v>
      </c>
      <c r="BT447" s="44">
        <v>-3.6871231407400007</v>
      </c>
      <c r="BU447" s="44">
        <v>7.0356850938322113</v>
      </c>
      <c r="BV447" s="44">
        <v>3.2132102758875458</v>
      </c>
      <c r="BW447" s="44">
        <v>10.406426768921362</v>
      </c>
      <c r="BX447" s="44">
        <v>5.5702026657094672</v>
      </c>
      <c r="BY447" s="44">
        <v>-9.3411548806487193E-2</v>
      </c>
      <c r="BZ447" s="44">
        <v>0.43783700591571822</v>
      </c>
      <c r="CA447" s="44">
        <v>5.1768214350187698</v>
      </c>
      <c r="CB447" s="44">
        <v>-0.31479349780941324</v>
      </c>
      <c r="CC447" s="44">
        <v>6.501387312810944E-2</v>
      </c>
      <c r="CD447" s="44">
        <v>0.23239413502877443</v>
      </c>
      <c r="CE447" s="44">
        <v>6.6341263233996348E-2</v>
      </c>
      <c r="CF447" s="44">
        <v>-8.6999108577409707</v>
      </c>
      <c r="CG447" s="44">
        <v>-4.7231913393510325</v>
      </c>
      <c r="CH447" s="44">
        <v>-1.1003883845863234</v>
      </c>
      <c r="CI447" s="44">
        <v>-1.2477436546795422</v>
      </c>
      <c r="CJ447" s="44">
        <v>-1.1814199999149808</v>
      </c>
      <c r="CK447" s="44">
        <v>-0.11843025979294579</v>
      </c>
      <c r="CL447" s="44">
        <v>-0.17718908260959806</v>
      </c>
      <c r="CM447" s="44">
        <v>-0.15154813680654911</v>
      </c>
      <c r="CN447" s="44">
        <v>7.2565110030743663</v>
      </c>
      <c r="CO447" s="44">
        <v>0.12507805533685878</v>
      </c>
      <c r="CP447" s="44">
        <v>0.41379012634434298</v>
      </c>
      <c r="CQ447" s="44">
        <v>6.2218149601421553</v>
      </c>
      <c r="CR447" s="44">
        <v>-0.15410072102328226</v>
      </c>
      <c r="CS447" s="44">
        <v>5.6898084289721436E-2</v>
      </c>
      <c r="CT447" s="44">
        <v>0.38486970658534214</v>
      </c>
      <c r="CU447" s="44">
        <v>0.20816079139922813</v>
      </c>
      <c r="CV447" s="44">
        <v>-5.9745959382957619</v>
      </c>
      <c r="CW447" s="44">
        <v>-2.7380877782295374</v>
      </c>
      <c r="CX447" s="44">
        <v>-1.1265934869102292</v>
      </c>
      <c r="CY447" s="44">
        <v>-0.32593514246235644</v>
      </c>
      <c r="CZ447" s="44">
        <v>-1.3467989719533651</v>
      </c>
      <c r="DA447" s="44">
        <v>-7.3245680330188148E-2</v>
      </c>
      <c r="DB447" s="44">
        <v>-0.2822682905867529</v>
      </c>
      <c r="DC447" s="44">
        <v>-8.166658782333254E-2</v>
      </c>
      <c r="DD447" s="45">
        <v>1225</v>
      </c>
      <c r="DE447" s="45">
        <v>6457</v>
      </c>
      <c r="DF447" s="44">
        <v>-44.089456869009581</v>
      </c>
      <c r="DG447" s="44">
        <v>-32.935189031990028</v>
      </c>
      <c r="DH447" s="45">
        <v>5892</v>
      </c>
      <c r="DI447" s="45">
        <v>30232</v>
      </c>
      <c r="DJ447" s="44">
        <v>-6.5948002536461603</v>
      </c>
      <c r="DK447" s="44">
        <v>-9.5175386088830365</v>
      </c>
    </row>
    <row r="448" spans="1:115" x14ac:dyDescent="0.2">
      <c r="A448" s="42">
        <v>2023</v>
      </c>
      <c r="B448" s="42" t="s">
        <v>166</v>
      </c>
      <c r="C448" s="42" t="s">
        <v>176</v>
      </c>
      <c r="D448" s="43">
        <v>97.426328473488255</v>
      </c>
      <c r="E448" s="43">
        <v>89.219468371822657</v>
      </c>
      <c r="F448" s="43">
        <v>105.68580842876725</v>
      </c>
      <c r="G448" s="43">
        <v>100.73905921063626</v>
      </c>
      <c r="H448" s="43">
        <v>85.478522074435944</v>
      </c>
      <c r="I448" s="43">
        <v>87.399990681916265</v>
      </c>
      <c r="J448" s="43">
        <v>90.421674057965234</v>
      </c>
      <c r="K448" s="43">
        <v>110.36007629724784</v>
      </c>
      <c r="L448" s="43">
        <v>99.541676043430598</v>
      </c>
      <c r="M448" s="43">
        <v>77.278481200727228</v>
      </c>
      <c r="N448" s="43">
        <v>110.5879390134679</v>
      </c>
      <c r="O448" s="43">
        <v>101.1559005968123</v>
      </c>
      <c r="P448" s="43">
        <v>97.095625364501942</v>
      </c>
      <c r="Q448" s="43">
        <v>85.778505205803711</v>
      </c>
      <c r="R448" s="43">
        <v>123.64055509362524</v>
      </c>
      <c r="S448" s="43">
        <v>128.02847038967028</v>
      </c>
      <c r="T448" s="43">
        <v>138.36152316963702</v>
      </c>
      <c r="U448" s="43">
        <v>110.64493319508999</v>
      </c>
      <c r="V448" s="43">
        <v>153.15678815301632</v>
      </c>
      <c r="W448" s="43">
        <v>146.57439947333066</v>
      </c>
      <c r="X448" s="43">
        <v>121.50580417642824</v>
      </c>
      <c r="Y448" s="43">
        <v>113.36634609339258</v>
      </c>
      <c r="Z448" s="43">
        <v>138.72934854338249</v>
      </c>
      <c r="AA448" s="43">
        <v>170.95776800201438</v>
      </c>
      <c r="AB448" s="44">
        <v>4.8263172682074362</v>
      </c>
      <c r="AC448" s="44">
        <v>-2.0366716954856701</v>
      </c>
      <c r="AD448" s="44">
        <v>3.6523599256514494</v>
      </c>
      <c r="AE448" s="44">
        <v>9.5684011621394163</v>
      </c>
      <c r="AF448" s="44">
        <v>-2.4190541044473934</v>
      </c>
      <c r="AG448" s="44">
        <v>3.4200370873584074</v>
      </c>
      <c r="AH448" s="44">
        <v>2.0194234623092111</v>
      </c>
      <c r="AI448" s="44">
        <v>0.20358536447437903</v>
      </c>
      <c r="AJ448" s="44">
        <v>-11.164140818297707</v>
      </c>
      <c r="AK448" s="44">
        <v>-28.109241526764862</v>
      </c>
      <c r="AL448" s="44">
        <v>-9.8988006600806866</v>
      </c>
      <c r="AM448" s="44">
        <v>-5.2368806208594183</v>
      </c>
      <c r="AN448" s="44">
        <v>-20.555274179997486</v>
      </c>
      <c r="AO448" s="44">
        <v>-8.4005915728614156</v>
      </c>
      <c r="AP448" s="44">
        <v>-8.4644292271081607</v>
      </c>
      <c r="AQ448" s="44">
        <v>-2.4969626476426532</v>
      </c>
      <c r="AR448" s="44">
        <v>1.6334604222309812</v>
      </c>
      <c r="AS448" s="44">
        <v>-15.480989546672719</v>
      </c>
      <c r="AT448" s="44">
        <v>2.784838762813413</v>
      </c>
      <c r="AU448" s="44">
        <v>8.8128631097176715</v>
      </c>
      <c r="AV448" s="44">
        <v>-12.908790016778116</v>
      </c>
      <c r="AW448" s="44">
        <v>2.939963759216635</v>
      </c>
      <c r="AX448" s="44">
        <v>1.2821263837451857</v>
      </c>
      <c r="AY448" s="44">
        <v>10.182982537411501</v>
      </c>
      <c r="AZ448" s="44">
        <v>7.1656072546668392</v>
      </c>
      <c r="BA448" s="44">
        <v>0.80929612791973415</v>
      </c>
      <c r="BB448" s="44">
        <v>4.1224531689305621</v>
      </c>
      <c r="BC448" s="44">
        <v>12.654948050245673</v>
      </c>
      <c r="BD448" s="44">
        <v>-0.7104593599362552</v>
      </c>
      <c r="BE448" s="44">
        <v>2.0312166272310694</v>
      </c>
      <c r="BF448" s="44">
        <v>4.8272566794526295</v>
      </c>
      <c r="BG448" s="44">
        <v>2.0913625573058425</v>
      </c>
      <c r="BH448" s="44">
        <v>-6.5383334549188543</v>
      </c>
      <c r="BI448" s="44">
        <v>-18.508413797018008</v>
      </c>
      <c r="BJ448" s="44">
        <v>-10.481133257824037</v>
      </c>
      <c r="BK448" s="44">
        <v>-1.0534196711853405</v>
      </c>
      <c r="BL448" s="44">
        <v>-13.275829085117996</v>
      </c>
      <c r="BM448" s="44">
        <v>-5.4505711195508404</v>
      </c>
      <c r="BN448" s="44">
        <v>-5.0723444989758555</v>
      </c>
      <c r="BO448" s="44">
        <v>-2.5812413485908126</v>
      </c>
      <c r="BP448" s="44">
        <v>8.0456248481069359</v>
      </c>
      <c r="BQ448" s="44">
        <v>-3.2730459576165827</v>
      </c>
      <c r="BR448" s="44">
        <v>3.3550642084494431</v>
      </c>
      <c r="BS448" s="44">
        <v>15.39215112160992</v>
      </c>
      <c r="BT448" s="44">
        <v>-5.3349817898411311</v>
      </c>
      <c r="BU448" s="44">
        <v>6.3753395349277264</v>
      </c>
      <c r="BV448" s="44">
        <v>2.8126841589541263</v>
      </c>
      <c r="BW448" s="44">
        <v>10.367384145976398</v>
      </c>
      <c r="BX448" s="44">
        <v>4.2891005209256514</v>
      </c>
      <c r="BY448" s="44">
        <v>-0.1884367759470772</v>
      </c>
      <c r="BZ448" s="44">
        <v>0.36886916682453696</v>
      </c>
      <c r="CA448" s="44">
        <v>4.5120226296352106</v>
      </c>
      <c r="CB448" s="44">
        <v>-0.43777485026275798</v>
      </c>
      <c r="CC448" s="44">
        <v>0.10019278737599858</v>
      </c>
      <c r="CD448" s="44">
        <v>-7.2801552072809889E-2</v>
      </c>
      <c r="CE448" s="44">
        <v>7.0291153725498788E-3</v>
      </c>
      <c r="CF448" s="44">
        <v>-11.71604189865975</v>
      </c>
      <c r="CG448" s="44">
        <v>-4.4427831939742628</v>
      </c>
      <c r="CH448" s="44">
        <v>-0.872801719085049</v>
      </c>
      <c r="CI448" s="44">
        <v>-2.8856468463307094</v>
      </c>
      <c r="CJ448" s="44">
        <v>-2.4278589877674328</v>
      </c>
      <c r="CK448" s="44">
        <v>-0.11384955702382092</v>
      </c>
      <c r="CL448" s="44">
        <v>-0.86592737027176381</v>
      </c>
      <c r="CM448" s="44">
        <v>-0.10717422420670991</v>
      </c>
      <c r="CN448" s="44">
        <v>6.7141930551061293</v>
      </c>
      <c r="CO448" s="44">
        <v>5.460262907594126E-2</v>
      </c>
      <c r="CP448" s="44">
        <v>0.40563309922567081</v>
      </c>
      <c r="CQ448" s="44">
        <v>5.9089091669985194</v>
      </c>
      <c r="CR448" s="44">
        <v>-0.20239878644679535</v>
      </c>
      <c r="CS448" s="44">
        <v>6.4269395899132636E-2</v>
      </c>
      <c r="CT448" s="44">
        <v>0.30853462087866346</v>
      </c>
      <c r="CU448" s="44">
        <v>0.17464292947499654</v>
      </c>
      <c r="CV448" s="44">
        <v>-6.9736566707584835</v>
      </c>
      <c r="CW448" s="44">
        <v>-3.0347294245691363</v>
      </c>
      <c r="CX448" s="44">
        <v>-1.0805502833889411</v>
      </c>
      <c r="CY448" s="44">
        <v>-0.77136198351390106</v>
      </c>
      <c r="CZ448" s="44">
        <v>-1.5349190430939899</v>
      </c>
      <c r="DA448" s="44">
        <v>-8.0311341866508651E-2</v>
      </c>
      <c r="DB448" s="44">
        <v>-0.38383340814365113</v>
      </c>
      <c r="DC448" s="44">
        <v>-8.7951186182354951E-2</v>
      </c>
      <c r="DD448" s="45">
        <v>1186</v>
      </c>
      <c r="DE448" s="45">
        <v>7643</v>
      </c>
      <c r="DF448" s="44">
        <v>-51.670741646291773</v>
      </c>
      <c r="DG448" s="44">
        <v>-36.740605859956965</v>
      </c>
      <c r="DH448" s="45">
        <v>6020</v>
      </c>
      <c r="DI448" s="45">
        <v>36252</v>
      </c>
      <c r="DJ448" s="44">
        <v>-7.7959871343237896</v>
      </c>
      <c r="DK448" s="44">
        <v>-9.2361232818407135</v>
      </c>
    </row>
    <row r="449" spans="1:115" x14ac:dyDescent="0.2">
      <c r="A449" s="42">
        <v>2023</v>
      </c>
      <c r="B449" s="42" t="s">
        <v>167</v>
      </c>
      <c r="C449" s="42" t="s">
        <v>176</v>
      </c>
      <c r="D449" s="43">
        <v>97.464440170167308</v>
      </c>
      <c r="E449" s="43">
        <v>88.53775828357027</v>
      </c>
      <c r="F449" s="43">
        <v>105.11973826700232</v>
      </c>
      <c r="G449" s="43">
        <v>101.34871519985131</v>
      </c>
      <c r="H449" s="43">
        <v>85.205831599429033</v>
      </c>
      <c r="I449" s="43">
        <v>88.894253779003392</v>
      </c>
      <c r="J449" s="43">
        <v>88.300494714130366</v>
      </c>
      <c r="K449" s="43">
        <v>110.91128498579157</v>
      </c>
      <c r="L449" s="43">
        <v>104.3084750683136</v>
      </c>
      <c r="M449" s="43">
        <v>81.945396863159942</v>
      </c>
      <c r="N449" s="43">
        <v>108.85781104843497</v>
      </c>
      <c r="O449" s="43">
        <v>108.21987659232364</v>
      </c>
      <c r="P449" s="43">
        <v>99.13267665840921</v>
      </c>
      <c r="Q449" s="43">
        <v>92.033014924972917</v>
      </c>
      <c r="R449" s="43">
        <v>119.76998036508223</v>
      </c>
      <c r="S449" s="43">
        <v>135.01870701076928</v>
      </c>
      <c r="T449" s="43">
        <v>145.60759577593586</v>
      </c>
      <c r="U449" s="43">
        <v>117.48867534582858</v>
      </c>
      <c r="V449" s="43">
        <v>151.30145773005952</v>
      </c>
      <c r="W449" s="43">
        <v>157.16980731440856</v>
      </c>
      <c r="X449" s="43">
        <v>124.30489147320512</v>
      </c>
      <c r="Y449" s="43">
        <v>121.97292861745322</v>
      </c>
      <c r="Z449" s="43">
        <v>135.00696529330727</v>
      </c>
      <c r="AA449" s="43">
        <v>180.78631730056489</v>
      </c>
      <c r="AB449" s="44">
        <v>4.6163587838887077</v>
      </c>
      <c r="AC449" s="44">
        <v>-2.6043483315893456</v>
      </c>
      <c r="AD449" s="44">
        <v>2.3158129507783842</v>
      </c>
      <c r="AE449" s="44">
        <v>9.8718509315018022</v>
      </c>
      <c r="AF449" s="44">
        <v>-3.3072769763881293</v>
      </c>
      <c r="AG449" s="44">
        <v>3.4666009368953921</v>
      </c>
      <c r="AH449" s="44">
        <v>-0.65713626931059865</v>
      </c>
      <c r="AI449" s="44">
        <v>2.1452949780594865</v>
      </c>
      <c r="AJ449" s="44">
        <v>-9.9371780230609446</v>
      </c>
      <c r="AK449" s="44">
        <v>-31.828008418891972</v>
      </c>
      <c r="AL449" s="44">
        <v>-17.923267546595422</v>
      </c>
      <c r="AM449" s="44">
        <v>-0.62859140939111047</v>
      </c>
      <c r="AN449" s="44">
        <v>-16.453902638285378</v>
      </c>
      <c r="AO449" s="44">
        <v>-8.9298544703604108</v>
      </c>
      <c r="AP449" s="44">
        <v>-8.1869371943992348</v>
      </c>
      <c r="AQ449" s="44">
        <v>-3.9816100999783943</v>
      </c>
      <c r="AR449" s="44">
        <v>1.1481308522124145</v>
      </c>
      <c r="AS449" s="44">
        <v>-20.985211526743296</v>
      </c>
      <c r="AT449" s="44">
        <v>-7.3468494841690486</v>
      </c>
      <c r="AU449" s="44">
        <v>11.548453684047399</v>
      </c>
      <c r="AV449" s="44">
        <v>-10.183133301225345</v>
      </c>
      <c r="AW449" s="44">
        <v>1.7960250944379252</v>
      </c>
      <c r="AX449" s="44">
        <v>-1.5172913063128179</v>
      </c>
      <c r="AY449" s="44">
        <v>7.7435413228555738</v>
      </c>
      <c r="AZ449" s="44">
        <v>6.793872852534899</v>
      </c>
      <c r="BA449" s="44">
        <v>0.31693860781780714</v>
      </c>
      <c r="BB449" s="44">
        <v>3.8596708342892416</v>
      </c>
      <c r="BC449" s="44">
        <v>12.245826299341921</v>
      </c>
      <c r="BD449" s="44">
        <v>-1.0841981711984472</v>
      </c>
      <c r="BE449" s="44">
        <v>2.2362426506901123</v>
      </c>
      <c r="BF449" s="44">
        <v>4.0196255970301076</v>
      </c>
      <c r="BG449" s="44">
        <v>2.0991023250645169</v>
      </c>
      <c r="BH449" s="44">
        <v>-7.056145003153369</v>
      </c>
      <c r="BI449" s="44">
        <v>-20.595495881023751</v>
      </c>
      <c r="BJ449" s="44">
        <v>-11.594129230233264</v>
      </c>
      <c r="BK449" s="44">
        <v>-0.98931431955054938</v>
      </c>
      <c r="BL449" s="44">
        <v>-13.742658269041442</v>
      </c>
      <c r="BM449" s="44">
        <v>-5.9547193472216264</v>
      </c>
      <c r="BN449" s="44">
        <v>-5.5957863074910241</v>
      </c>
      <c r="BO449" s="44">
        <v>-2.7983312466291821</v>
      </c>
      <c r="BP449" s="44">
        <v>6.9580309931777773</v>
      </c>
      <c r="BQ449" s="44">
        <v>-6.1458797610419165</v>
      </c>
      <c r="BR449" s="44">
        <v>1.6938904554206546</v>
      </c>
      <c r="BS449" s="44">
        <v>14.788849914816593</v>
      </c>
      <c r="BT449" s="44">
        <v>-6.0649783707214411</v>
      </c>
      <c r="BU449" s="44">
        <v>5.6919291053782795</v>
      </c>
      <c r="BV449" s="44">
        <v>2.0683652640201444</v>
      </c>
      <c r="BW449" s="44">
        <v>9.9503799592991484</v>
      </c>
      <c r="BX449" s="44">
        <v>3.9149844884505023</v>
      </c>
      <c r="BY449" s="44">
        <v>-0.2427782935092041</v>
      </c>
      <c r="BZ449" s="44">
        <v>0.23561303975849834</v>
      </c>
      <c r="CA449" s="44">
        <v>4.5201663525350151</v>
      </c>
      <c r="CB449" s="44">
        <v>-0.54902835129664362</v>
      </c>
      <c r="CC449" s="44">
        <v>0.10542321081060634</v>
      </c>
      <c r="CD449" s="44">
        <v>-0.33008897565417256</v>
      </c>
      <c r="CE449" s="44">
        <v>0.17567750580640273</v>
      </c>
      <c r="CF449" s="44">
        <v>-10.450593893115883</v>
      </c>
      <c r="CG449" s="44">
        <v>-5.4102176381356371</v>
      </c>
      <c r="CH449" s="44">
        <v>-1.7409082961603377</v>
      </c>
      <c r="CI449" s="44">
        <v>-0.28073353969681425</v>
      </c>
      <c r="CJ449" s="44">
        <v>-1.8502850798947217</v>
      </c>
      <c r="CK449" s="44">
        <v>-0.1267866002216354</v>
      </c>
      <c r="CL449" s="44">
        <v>-0.82443462881579843</v>
      </c>
      <c r="CM449" s="44">
        <v>-0.21722811019093985</v>
      </c>
      <c r="CN449" s="44">
        <v>6.2986080278798777</v>
      </c>
      <c r="CO449" s="44">
        <v>6.8919370502033336E-3</v>
      </c>
      <c r="CP449" s="44">
        <v>0.38121909776477042</v>
      </c>
      <c r="CQ449" s="44">
        <v>5.7064630215309542</v>
      </c>
      <c r="CR449" s="44">
        <v>-0.25691512256030757</v>
      </c>
      <c r="CS449" s="44">
        <v>7.0264287141496226E-2</v>
      </c>
      <c r="CT449" s="44">
        <v>0.21600387000872875</v>
      </c>
      <c r="CU449" s="44">
        <v>0.17468093694403264</v>
      </c>
      <c r="CV449" s="44">
        <v>-7.5020467702615461</v>
      </c>
      <c r="CW449" s="44">
        <v>-3.3966208009156453</v>
      </c>
      <c r="CX449" s="44">
        <v>-1.1804946387659454</v>
      </c>
      <c r="CY449" s="44">
        <v>-0.69658243856717728</v>
      </c>
      <c r="CZ449" s="44">
        <v>-1.5828450375041323</v>
      </c>
      <c r="DA449" s="44">
        <v>-8.7391040798458802E-2</v>
      </c>
      <c r="DB449" s="44">
        <v>-0.45146717083553595</v>
      </c>
      <c r="DC449" s="44">
        <v>-0.10664564287465092</v>
      </c>
      <c r="DD449" s="45">
        <v>1183</v>
      </c>
      <c r="DE449" s="45">
        <v>8826</v>
      </c>
      <c r="DF449" s="44">
        <v>-45.104408352668216</v>
      </c>
      <c r="DG449" s="44">
        <v>-38.006602514574695</v>
      </c>
      <c r="DH449" s="45">
        <v>6292</v>
      </c>
      <c r="DI449" s="45">
        <v>42544</v>
      </c>
      <c r="DJ449" s="44">
        <v>-5.3549939831528226</v>
      </c>
      <c r="DK449" s="44">
        <v>-8.682306982334886</v>
      </c>
    </row>
    <row r="450" spans="1:115" x14ac:dyDescent="0.2">
      <c r="A450" s="42">
        <v>2023</v>
      </c>
      <c r="B450" s="42" t="s">
        <v>168</v>
      </c>
      <c r="C450" s="42" t="s">
        <v>176</v>
      </c>
      <c r="D450" s="43">
        <v>97.81951626796382</v>
      </c>
      <c r="E450" s="43">
        <v>88.088569465729535</v>
      </c>
      <c r="F450" s="43">
        <v>105.2372805720954</v>
      </c>
      <c r="G450" s="43">
        <v>101.39370253760873</v>
      </c>
      <c r="H450" s="43">
        <v>85.4515370795134</v>
      </c>
      <c r="I450" s="43">
        <v>94.007276485159494</v>
      </c>
      <c r="J450" s="43">
        <v>89.273982818788895</v>
      </c>
      <c r="K450" s="43">
        <v>112.01681653626065</v>
      </c>
      <c r="L450" s="43">
        <v>102.35717107902651</v>
      </c>
      <c r="M450" s="43">
        <v>89.07925433023938</v>
      </c>
      <c r="N450" s="43">
        <v>111.2237451149134</v>
      </c>
      <c r="O450" s="43">
        <v>103.93009160616099</v>
      </c>
      <c r="P450" s="43">
        <v>99.809093201886583</v>
      </c>
      <c r="Q450" s="43">
        <v>103.29373547106056</v>
      </c>
      <c r="R450" s="43">
        <v>104.40468634633686</v>
      </c>
      <c r="S450" s="43">
        <v>125.2153891734737</v>
      </c>
      <c r="T450" s="43">
        <v>143.48093762949918</v>
      </c>
      <c r="U450" s="43">
        <v>127.3221114856192</v>
      </c>
      <c r="V450" s="43">
        <v>153.86769396955947</v>
      </c>
      <c r="W450" s="43">
        <v>151.89125325610109</v>
      </c>
      <c r="X450" s="43">
        <v>125.35592200701555</v>
      </c>
      <c r="Y450" s="43">
        <v>136.58712200452078</v>
      </c>
      <c r="Z450" s="43">
        <v>117.85530792836505</v>
      </c>
      <c r="AA450" s="43">
        <v>168.50691143411908</v>
      </c>
      <c r="AB450" s="44">
        <v>4.7399353210860751</v>
      </c>
      <c r="AC450" s="44">
        <v>-4.366035570854832</v>
      </c>
      <c r="AD450" s="44">
        <v>2.9592234947358964</v>
      </c>
      <c r="AE450" s="44">
        <v>9.4347520357971568</v>
      </c>
      <c r="AF450" s="44">
        <v>-1.4140818299496871</v>
      </c>
      <c r="AG450" s="44">
        <v>6.4302976828473746</v>
      </c>
      <c r="AH450" s="44">
        <v>-3.8259938018869732E-3</v>
      </c>
      <c r="AI450" s="44">
        <v>2.499073889379666</v>
      </c>
      <c r="AJ450" s="44">
        <v>-10.876959076583393</v>
      </c>
      <c r="AK450" s="44">
        <v>-31.265581928738417</v>
      </c>
      <c r="AL450" s="44">
        <v>-21.782047943316172</v>
      </c>
      <c r="AM450" s="44">
        <v>-1.2472389186678368</v>
      </c>
      <c r="AN450" s="44">
        <v>-14.517400940719217</v>
      </c>
      <c r="AO450" s="44">
        <v>-14.468560170783817</v>
      </c>
      <c r="AP450" s="44">
        <v>-7.8503999066779855</v>
      </c>
      <c r="AQ450" s="44">
        <v>-3.0159001130148355</v>
      </c>
      <c r="AR450" s="44">
        <v>-0.716010569575809</v>
      </c>
      <c r="AS450" s="44">
        <v>-21.953105272335371</v>
      </c>
      <c r="AT450" s="44">
        <v>-13.166624896123746</v>
      </c>
      <c r="AU450" s="44">
        <v>10.267598562671122</v>
      </c>
      <c r="AV450" s="44">
        <v>-8.4980450264182323</v>
      </c>
      <c r="AW450" s="44">
        <v>-4.9862525569178366</v>
      </c>
      <c r="AX450" s="44">
        <v>-1.4133920091898844</v>
      </c>
      <c r="AY450" s="44">
        <v>8.009573644929846</v>
      </c>
      <c r="AZ450" s="44">
        <v>6.5319208606943402</v>
      </c>
      <c r="BA450" s="44">
        <v>-0.28018376543572643</v>
      </c>
      <c r="BB450" s="44">
        <v>3.7458421808047815</v>
      </c>
      <c r="BC450" s="44">
        <v>11.884159123296856</v>
      </c>
      <c r="BD450" s="44">
        <v>-1.1251069329101249</v>
      </c>
      <c r="BE450" s="44">
        <v>2.7732649597479453</v>
      </c>
      <c r="BF450" s="44">
        <v>3.5011954940964651</v>
      </c>
      <c r="BG450" s="44">
        <v>2.1495824552065335</v>
      </c>
      <c r="BH450" s="44">
        <v>-7.5576169848562413</v>
      </c>
      <c r="BI450" s="44">
        <v>-22.13757973506366</v>
      </c>
      <c r="BJ450" s="44">
        <v>-13.001948932462371</v>
      </c>
      <c r="BK450" s="44">
        <v>-1.022139144587153</v>
      </c>
      <c r="BL450" s="44">
        <v>-13.840499364425929</v>
      </c>
      <c r="BM450" s="44">
        <v>-7.2113773253354552</v>
      </c>
      <c r="BN450" s="44">
        <v>-5.8829640426052654</v>
      </c>
      <c r="BO450" s="44">
        <v>-2.8254405102264069</v>
      </c>
      <c r="BP450" s="44">
        <v>5.9092867211540501</v>
      </c>
      <c r="BQ450" s="44">
        <v>-8.5338449684716373</v>
      </c>
      <c r="BR450" s="44">
        <v>-0.44831390434469931</v>
      </c>
      <c r="BS450" s="44">
        <v>14.187365320971379</v>
      </c>
      <c r="BT450" s="44">
        <v>-6.3805836782066638</v>
      </c>
      <c r="BU450" s="44">
        <v>4.0703532243920648</v>
      </c>
      <c r="BV450" s="44">
        <v>1.6144799355544137</v>
      </c>
      <c r="BW450" s="44">
        <v>9.7005115191223901</v>
      </c>
      <c r="BX450" s="44">
        <v>3.9916394544137428</v>
      </c>
      <c r="BY450" s="44">
        <v>-0.39931966993996332</v>
      </c>
      <c r="BZ450" s="44">
        <v>0.29808880076654309</v>
      </c>
      <c r="CA450" s="44">
        <v>4.201038887437881</v>
      </c>
      <c r="CB450" s="44">
        <v>-0.33309913796328688</v>
      </c>
      <c r="CC450" s="44">
        <v>0.19387485931871334</v>
      </c>
      <c r="CD450" s="44">
        <v>-0.17832913328116462</v>
      </c>
      <c r="CE450" s="44">
        <v>0.20938484807502056</v>
      </c>
      <c r="CF450" s="44">
        <v>-11.159878104444147</v>
      </c>
      <c r="CG450" s="44">
        <v>-5.7675968590474618</v>
      </c>
      <c r="CH450" s="44">
        <v>-2.1854070774038985</v>
      </c>
      <c r="CI450" s="44">
        <v>-0.60621481631110641</v>
      </c>
      <c r="CJ450" s="44">
        <v>-1.5676912716194591</v>
      </c>
      <c r="CK450" s="44">
        <v>-0.24755635601283274</v>
      </c>
      <c r="CL450" s="44">
        <v>-0.68330195588033205</v>
      </c>
      <c r="CM450" s="44">
        <v>-0.10210976816905584</v>
      </c>
      <c r="CN450" s="44">
        <v>6.0015846072985397</v>
      </c>
      <c r="CO450" s="44">
        <v>-4.484697950362479E-2</v>
      </c>
      <c r="CP450" s="44">
        <v>0.36949288480272374</v>
      </c>
      <c r="CQ450" s="44">
        <v>5.5147180976744474</v>
      </c>
      <c r="CR450" s="44">
        <v>-0.26630000399336129</v>
      </c>
      <c r="CS450" s="44">
        <v>8.6008487870853051E-2</v>
      </c>
      <c r="CT450" s="44">
        <v>0.16341096819893611</v>
      </c>
      <c r="CU450" s="44">
        <v>0.17910115224856554</v>
      </c>
      <c r="CV450" s="44">
        <v>-7.9758542097344396</v>
      </c>
      <c r="CW450" s="44">
        <v>-3.7071965231773927</v>
      </c>
      <c r="CX450" s="44">
        <v>-1.3122697805973709</v>
      </c>
      <c r="CY450" s="44">
        <v>-0.68343382174644407</v>
      </c>
      <c r="CZ450" s="44">
        <v>-1.5762074397920189</v>
      </c>
      <c r="DA450" s="44">
        <v>-0.10839132936800912</v>
      </c>
      <c r="DB450" s="44">
        <v>-0.48230271186868756</v>
      </c>
      <c r="DC450" s="44">
        <v>-0.10605260318451645</v>
      </c>
      <c r="DD450" s="45">
        <v>1299</v>
      </c>
      <c r="DE450" s="45">
        <v>10125</v>
      </c>
      <c r="DF450" s="44">
        <v>-45.73934837092731</v>
      </c>
      <c r="DG450" s="44">
        <v>-39.119716192652277</v>
      </c>
      <c r="DH450" s="45">
        <v>6176</v>
      </c>
      <c r="DI450" s="45">
        <v>48720</v>
      </c>
      <c r="DJ450" s="44">
        <v>-17.444191952947463</v>
      </c>
      <c r="DK450" s="44">
        <v>-9.8945810985759159</v>
      </c>
    </row>
    <row r="451" spans="1:115" x14ac:dyDescent="0.2">
      <c r="A451" s="42">
        <v>2023</v>
      </c>
      <c r="B451" s="42" t="s">
        <v>169</v>
      </c>
      <c r="C451" s="42" t="s">
        <v>176</v>
      </c>
      <c r="D451" s="43">
        <v>97.949369173318118</v>
      </c>
      <c r="E451" s="43">
        <v>88.194260952280302</v>
      </c>
      <c r="F451" s="43">
        <v>105.9124062298915</v>
      </c>
      <c r="G451" s="43">
        <v>101.55969030064624</v>
      </c>
      <c r="H451" s="43">
        <v>85.22429501700762</v>
      </c>
      <c r="I451" s="43">
        <v>93.227108507700351</v>
      </c>
      <c r="J451" s="43">
        <v>89.779513483664175</v>
      </c>
      <c r="K451" s="43">
        <v>111.83308030674608</v>
      </c>
      <c r="L451" s="43">
        <v>102.71594228444101</v>
      </c>
      <c r="M451" s="43">
        <v>102.45590872953758</v>
      </c>
      <c r="N451" s="43">
        <v>115.66197545743684</v>
      </c>
      <c r="O451" s="43">
        <v>100.49961145609605</v>
      </c>
      <c r="P451" s="43">
        <v>98.448827903685583</v>
      </c>
      <c r="Q451" s="43">
        <v>98.012601429898311</v>
      </c>
      <c r="R451" s="43">
        <v>105.19182125787967</v>
      </c>
      <c r="S451" s="43">
        <v>122.00373024881389</v>
      </c>
      <c r="T451" s="43">
        <v>144.90035279350587</v>
      </c>
      <c r="U451" s="43">
        <v>145.84766707389477</v>
      </c>
      <c r="V451" s="43">
        <v>159.5920980233077</v>
      </c>
      <c r="W451" s="43">
        <v>148.82507787356485</v>
      </c>
      <c r="X451" s="43">
        <v>123.07373054222499</v>
      </c>
      <c r="Y451" s="43">
        <v>130.94483676254103</v>
      </c>
      <c r="Z451" s="43">
        <v>119.17617721748961</v>
      </c>
      <c r="AA451" s="43">
        <v>165.4229465229626</v>
      </c>
      <c r="AB451" s="44">
        <v>4.8026221697725413</v>
      </c>
      <c r="AC451" s="44">
        <v>0.25229771129935408</v>
      </c>
      <c r="AD451" s="44">
        <v>2.4046903979254131</v>
      </c>
      <c r="AE451" s="44">
        <v>8.6137102673976784</v>
      </c>
      <c r="AF451" s="44">
        <v>-1.9269428781564346</v>
      </c>
      <c r="AG451" s="44">
        <v>7.1563491908976262</v>
      </c>
      <c r="AH451" s="44">
        <v>1.3261372397840976</v>
      </c>
      <c r="AI451" s="44">
        <v>2.6204492198662832</v>
      </c>
      <c r="AJ451" s="44">
        <v>-5.6306643203600792</v>
      </c>
      <c r="AK451" s="44">
        <v>-15.124224935404939</v>
      </c>
      <c r="AL451" s="44">
        <v>-9.466570735865897</v>
      </c>
      <c r="AM451" s="44">
        <v>0.56624257045665427</v>
      </c>
      <c r="AN451" s="44">
        <v>-13.801461696981354</v>
      </c>
      <c r="AO451" s="44">
        <v>-10.413607144139458</v>
      </c>
      <c r="AP451" s="44">
        <v>-8.0710858166721522</v>
      </c>
      <c r="AQ451" s="44">
        <v>-2.2819361305984054</v>
      </c>
      <c r="AR451" s="44">
        <v>4.0670482242921135</v>
      </c>
      <c r="AS451" s="44">
        <v>-5.3654111236290492</v>
      </c>
      <c r="AT451" s="44">
        <v>-1.1649874535262672</v>
      </c>
      <c r="AU451" s="44">
        <v>11.460773226944365</v>
      </c>
      <c r="AV451" s="44">
        <v>-9.3193798562412944</v>
      </c>
      <c r="AW451" s="44">
        <v>-0.88883753017550138</v>
      </c>
      <c r="AX451" s="44">
        <v>-2.6771495053244609</v>
      </c>
      <c r="AY451" s="44">
        <v>8.4830543080465226</v>
      </c>
      <c r="AZ451" s="44">
        <v>6.3361922209096422</v>
      </c>
      <c r="BA451" s="44">
        <v>-0.22237728491032449</v>
      </c>
      <c r="BB451" s="44">
        <v>3.5937460741330973</v>
      </c>
      <c r="BC451" s="44">
        <v>11.508315555931702</v>
      </c>
      <c r="BD451" s="44">
        <v>-1.2137729615626425</v>
      </c>
      <c r="BE451" s="44">
        <v>3.2641515813994326</v>
      </c>
      <c r="BF451" s="44">
        <v>3.2545839980767877</v>
      </c>
      <c r="BG451" s="44">
        <v>2.2022181901816928</v>
      </c>
      <c r="BH451" s="44">
        <v>-7.3444473745424173</v>
      </c>
      <c r="BI451" s="44">
        <v>-21.3054930144861</v>
      </c>
      <c r="BJ451" s="44">
        <v>-12.611500983334301</v>
      </c>
      <c r="BK451" s="44">
        <v>-0.85088584152303026</v>
      </c>
      <c r="BL451" s="44">
        <v>-13.836207161833357</v>
      </c>
      <c r="BM451" s="44">
        <v>-7.5890638330862288</v>
      </c>
      <c r="BN451" s="44">
        <v>-6.132364545504732</v>
      </c>
      <c r="BO451" s="44">
        <v>-2.7669943568379818</v>
      </c>
      <c r="BP451" s="44">
        <v>5.6949420238402215</v>
      </c>
      <c r="BQ451" s="44">
        <v>-8.138132320784452</v>
      </c>
      <c r="BR451" s="44">
        <v>-0.53152609494542258</v>
      </c>
      <c r="BS451" s="44">
        <v>13.875922037450872</v>
      </c>
      <c r="BT451" s="44">
        <v>-6.7152345122285517</v>
      </c>
      <c r="BU451" s="44">
        <v>3.4629830585053201</v>
      </c>
      <c r="BV451" s="44">
        <v>1.1089128179445851</v>
      </c>
      <c r="BW451" s="44">
        <v>9.5644341622366227</v>
      </c>
      <c r="BX451" s="44">
        <v>4.1119208816455899</v>
      </c>
      <c r="BY451" s="44">
        <v>4.5381591328715557E-3</v>
      </c>
      <c r="BZ451" s="44">
        <v>0.22264054717317941</v>
      </c>
      <c r="CA451" s="44">
        <v>3.8199824095011543</v>
      </c>
      <c r="CB451" s="44">
        <v>-0.37114196919019277</v>
      </c>
      <c r="CC451" s="44">
        <v>0.20948559858657739</v>
      </c>
      <c r="CD451" s="44">
        <v>6.0806861287753654E-3</v>
      </c>
      <c r="CE451" s="44">
        <v>0.22033545031322388</v>
      </c>
      <c r="CF451" s="44">
        <v>-5.783941623653706</v>
      </c>
      <c r="CG451" s="44">
        <v>-2.7805576220041477</v>
      </c>
      <c r="CH451" s="44">
        <v>-0.91418138174502406</v>
      </c>
      <c r="CI451" s="44">
        <v>0.36612906727291394</v>
      </c>
      <c r="CJ451" s="44">
        <v>-1.5108492907534419</v>
      </c>
      <c r="CK451" s="44">
        <v>-0.16988007808738306</v>
      </c>
      <c r="CL451" s="44">
        <v>-0.70708996150856807</v>
      </c>
      <c r="CM451" s="44">
        <v>-6.751235682805598E-2</v>
      </c>
      <c r="CN451" s="44">
        <v>5.8104348110459201</v>
      </c>
      <c r="CO451" s="44">
        <v>-3.5879933999466158E-2</v>
      </c>
      <c r="CP451" s="44">
        <v>0.35089556437121994</v>
      </c>
      <c r="CQ451" s="44">
        <v>5.3233973962379366</v>
      </c>
      <c r="CR451" s="44">
        <v>-0.2781357365275961</v>
      </c>
      <c r="CS451" s="44">
        <v>9.9947963860143985E-2</v>
      </c>
      <c r="CT451" s="44">
        <v>0.15978268139368473</v>
      </c>
      <c r="CU451" s="44">
        <v>0.19042687570999778</v>
      </c>
      <c r="CV451" s="44">
        <v>-7.7227696132406169</v>
      </c>
      <c r="CW451" s="44">
        <v>-3.5995539795143721</v>
      </c>
      <c r="CX451" s="44">
        <v>-1.2683349464993052</v>
      </c>
      <c r="CY451" s="44">
        <v>-0.56759931981800471</v>
      </c>
      <c r="CZ451" s="44">
        <v>-1.5689942192027095</v>
      </c>
      <c r="DA451" s="44">
        <v>-0.1151775054577209</v>
      </c>
      <c r="DB451" s="44">
        <v>-0.50711124823588749</v>
      </c>
      <c r="DC451" s="44">
        <v>-9.5998394512618143E-2</v>
      </c>
      <c r="DD451" s="45">
        <v>1591</v>
      </c>
      <c r="DE451" s="45">
        <v>11716</v>
      </c>
      <c r="DF451" s="44">
        <v>-25.480093676814985</v>
      </c>
      <c r="DG451" s="44">
        <v>-37.567942022807202</v>
      </c>
      <c r="DH451" s="45">
        <v>6843</v>
      </c>
      <c r="DI451" s="45">
        <v>55563</v>
      </c>
      <c r="DJ451" s="44">
        <v>2.9177319897728982</v>
      </c>
      <c r="DK451" s="44">
        <v>-8.4915759482204862</v>
      </c>
    </row>
    <row r="452" spans="1:115" x14ac:dyDescent="0.2">
      <c r="A452" s="42">
        <v>2023</v>
      </c>
      <c r="B452" s="42" t="s">
        <v>170</v>
      </c>
      <c r="C452" s="42" t="s">
        <v>176</v>
      </c>
      <c r="D452" s="43">
        <v>97.640775506551464</v>
      </c>
      <c r="E452" s="43">
        <v>87.597104053268509</v>
      </c>
      <c r="F452" s="43">
        <v>105.81438358563193</v>
      </c>
      <c r="G452" s="43">
        <v>100.74991822364214</v>
      </c>
      <c r="H452" s="43">
        <v>85.860572792023788</v>
      </c>
      <c r="I452" s="43">
        <v>89.879417033886327</v>
      </c>
      <c r="J452" s="43">
        <v>91.982670773154496</v>
      </c>
      <c r="K452" s="43">
        <v>111.21647397718868</v>
      </c>
      <c r="L452" s="43">
        <v>100.40737267105868</v>
      </c>
      <c r="M452" s="43">
        <v>87.991364319925864</v>
      </c>
      <c r="N452" s="43">
        <v>107.01910112693747</v>
      </c>
      <c r="O452" s="43">
        <v>101.32004969486432</v>
      </c>
      <c r="P452" s="43">
        <v>102.75143748902786</v>
      </c>
      <c r="Q452" s="43">
        <v>89.609830042283448</v>
      </c>
      <c r="R452" s="43">
        <v>106.01971880216814</v>
      </c>
      <c r="S452" s="43">
        <v>118.43237600402064</v>
      </c>
      <c r="T452" s="43">
        <v>141.63255067804559</v>
      </c>
      <c r="U452" s="43">
        <v>123.70365363857154</v>
      </c>
      <c r="V452" s="43">
        <v>147.75923799782493</v>
      </c>
      <c r="W452" s="43">
        <v>150.44704304806805</v>
      </c>
      <c r="X452" s="43">
        <v>128.60260110825021</v>
      </c>
      <c r="Y452" s="43">
        <v>120.43396930573107</v>
      </c>
      <c r="Z452" s="43">
        <v>120.26762153252125</v>
      </c>
      <c r="AA452" s="43">
        <v>161.32054902951609</v>
      </c>
      <c r="AB452" s="44">
        <v>2.7079264925721214</v>
      </c>
      <c r="AC452" s="44">
        <v>-2.3505154639175241</v>
      </c>
      <c r="AD452" s="44">
        <v>-9.2226875380130302E-3</v>
      </c>
      <c r="AE452" s="44">
        <v>6.4077988050832868</v>
      </c>
      <c r="AF452" s="44">
        <v>-3.3756353290924856</v>
      </c>
      <c r="AG452" s="44">
        <v>2.184213567272808</v>
      </c>
      <c r="AH452" s="44">
        <v>-0.4289147716768249</v>
      </c>
      <c r="AI452" s="44">
        <v>1.8799566383294497</v>
      </c>
      <c r="AJ452" s="44">
        <v>-10.196324767054243</v>
      </c>
      <c r="AK452" s="44">
        <v>-26.249304309184684</v>
      </c>
      <c r="AL452" s="44">
        <v>-10.433088567778736</v>
      </c>
      <c r="AM452" s="44">
        <v>-4.1624418336016156</v>
      </c>
      <c r="AN452" s="44">
        <v>-12.723997365970375</v>
      </c>
      <c r="AO452" s="44">
        <v>-15.108248341937269</v>
      </c>
      <c r="AP452" s="44">
        <v>-13.122344116449568</v>
      </c>
      <c r="AQ452" s="44">
        <v>-3.5756532187598666</v>
      </c>
      <c r="AR452" s="44">
        <v>-1.9294146657229505</v>
      </c>
      <c r="AS452" s="44">
        <v>-20.115096482261219</v>
      </c>
      <c r="AT452" s="44">
        <v>-3.1560193152813443</v>
      </c>
      <c r="AU452" s="44">
        <v>5.6929858276663525</v>
      </c>
      <c r="AV452" s="44">
        <v>-8.8285581721254776</v>
      </c>
      <c r="AW452" s="44">
        <v>-6.2931357222476443</v>
      </c>
      <c r="AX452" s="44">
        <v>-8.0870228343643209</v>
      </c>
      <c r="AY452" s="44">
        <v>6.6241531058005787</v>
      </c>
      <c r="AZ452" s="44">
        <v>5.9616020526240376</v>
      </c>
      <c r="BA452" s="44">
        <v>-0.43448138188567631</v>
      </c>
      <c r="BB452" s="44">
        <v>3.2191357909642671</v>
      </c>
      <c r="BC452" s="44">
        <v>10.976646959590219</v>
      </c>
      <c r="BD452" s="44">
        <v>-1.433391461351341</v>
      </c>
      <c r="BE452" s="44">
        <v>3.1543096263630499</v>
      </c>
      <c r="BF452" s="44">
        <v>2.865183911191016</v>
      </c>
      <c r="BG452" s="44">
        <v>2.1697663328564598</v>
      </c>
      <c r="BH452" s="44">
        <v>-7.6354561459129116</v>
      </c>
      <c r="BI452" s="44">
        <v>-21.824376281725677</v>
      </c>
      <c r="BJ452" s="44">
        <v>-12.407557583200312</v>
      </c>
      <c r="BK452" s="44">
        <v>-1.1899292287669283</v>
      </c>
      <c r="BL452" s="44">
        <v>-13.722983259450173</v>
      </c>
      <c r="BM452" s="44">
        <v>-8.3572988912498971</v>
      </c>
      <c r="BN452" s="44">
        <v>-6.889946621764798</v>
      </c>
      <c r="BO452" s="44">
        <v>-2.8443570636128568</v>
      </c>
      <c r="BP452" s="44">
        <v>4.8739165908616044</v>
      </c>
      <c r="BQ452" s="44">
        <v>-9.4735257871741538</v>
      </c>
      <c r="BR452" s="44">
        <v>-0.79099355621036205</v>
      </c>
      <c r="BS452" s="44">
        <v>12.987647205085452</v>
      </c>
      <c r="BT452" s="44">
        <v>-6.9388754864637692</v>
      </c>
      <c r="BU452" s="44">
        <v>2.4243851920485948</v>
      </c>
      <c r="BV452" s="44">
        <v>8.0759213378778227E-2</v>
      </c>
      <c r="BW452" s="44">
        <v>9.2709084162531994</v>
      </c>
      <c r="BX452" s="44">
        <v>1.9959326634018382</v>
      </c>
      <c r="BY452" s="44">
        <v>-0.2084750635278565</v>
      </c>
      <c r="BZ452" s="44">
        <v>-4.5326504305625666E-3</v>
      </c>
      <c r="CA452" s="44">
        <v>2.7415111922678794</v>
      </c>
      <c r="CB452" s="44">
        <v>-0.55142038943456806</v>
      </c>
      <c r="CC452" s="44">
        <v>6.9419888302897456E-2</v>
      </c>
      <c r="CD452" s="44">
        <v>-0.21698110987316757</v>
      </c>
      <c r="CE452" s="44">
        <v>0.16641079609721607</v>
      </c>
      <c r="CF452" s="44">
        <v>-10.410449813897069</v>
      </c>
      <c r="CG452" s="44">
        <v>-4.6020539980967685</v>
      </c>
      <c r="CH452" s="44">
        <v>-0.98656800680518553</v>
      </c>
      <c r="CI452" s="44">
        <v>-2.1192191014702577</v>
      </c>
      <c r="CJ452" s="44">
        <v>-1.3787944776478858</v>
      </c>
      <c r="CK452" s="44">
        <v>-0.2320754902150422</v>
      </c>
      <c r="CL452" s="44">
        <v>-1.0236541669150125</v>
      </c>
      <c r="CM452" s="44">
        <v>-6.8084572746917205E-2</v>
      </c>
      <c r="CN452" s="44">
        <v>5.4036296175772183</v>
      </c>
      <c r="CO452" s="44">
        <v>-5.3054404839132756E-2</v>
      </c>
      <c r="CP452" s="44">
        <v>0.29831444168491211</v>
      </c>
      <c r="CQ452" s="44">
        <v>5.0574729429971077</v>
      </c>
      <c r="CR452" s="44">
        <v>-0.30577592466423598</v>
      </c>
      <c r="CS452" s="44">
        <v>9.7057233799909617E-2</v>
      </c>
      <c r="CT452" s="44">
        <v>0.12097744472619464</v>
      </c>
      <c r="CU452" s="44">
        <v>0.18863788387246291</v>
      </c>
      <c r="CV452" s="44">
        <v>-7.9905396912948001</v>
      </c>
      <c r="CW452" s="44">
        <v>-3.7016916382783736</v>
      </c>
      <c r="CX452" s="44">
        <v>-1.2420998144600834</v>
      </c>
      <c r="CY452" s="44">
        <v>-0.72405705039598633</v>
      </c>
      <c r="CZ452" s="44">
        <v>-1.5498527140593543</v>
      </c>
      <c r="DA452" s="44">
        <v>-0.12708741693505529</v>
      </c>
      <c r="DB452" s="44">
        <v>-0.55132783679818276</v>
      </c>
      <c r="DC452" s="44">
        <v>-9.442322036776489E-2</v>
      </c>
      <c r="DD452" s="45">
        <v>1293</v>
      </c>
      <c r="DE452" s="45">
        <v>13009</v>
      </c>
      <c r="DF452" s="44">
        <v>-26.907857546636514</v>
      </c>
      <c r="DG452" s="44">
        <v>-36.649622595568545</v>
      </c>
      <c r="DH452" s="45">
        <v>6321</v>
      </c>
      <c r="DI452" s="45">
        <v>61884</v>
      </c>
      <c r="DJ452" s="44">
        <v>13.198424068767899</v>
      </c>
      <c r="DK452" s="44">
        <v>-6.6648567938102365</v>
      </c>
    </row>
    <row r="453" spans="1:115" x14ac:dyDescent="0.2">
      <c r="A453" s="42">
        <v>2023</v>
      </c>
      <c r="B453" s="42" t="s">
        <v>171</v>
      </c>
      <c r="C453" s="42" t="s">
        <v>176</v>
      </c>
      <c r="D453" s="43">
        <v>99.759374311352644</v>
      </c>
      <c r="E453" s="43">
        <v>87.306452465253926</v>
      </c>
      <c r="F453" s="43">
        <v>105.83178154404398</v>
      </c>
      <c r="G453" s="43">
        <v>102.05610230209811</v>
      </c>
      <c r="H453" s="43">
        <v>87.448426703782843</v>
      </c>
      <c r="I453" s="43">
        <v>92.075068931647024</v>
      </c>
      <c r="J453" s="43">
        <v>103.52448237189522</v>
      </c>
      <c r="K453" s="43">
        <v>112.72373389388453</v>
      </c>
      <c r="L453" s="43">
        <v>107.9286850985748</v>
      </c>
      <c r="M453" s="43">
        <v>97.705849673652537</v>
      </c>
      <c r="N453" s="43">
        <v>108.94002867257714</v>
      </c>
      <c r="O453" s="43">
        <v>104.02361029381694</v>
      </c>
      <c r="P453" s="43">
        <v>113.43605485750467</v>
      </c>
      <c r="Q453" s="43">
        <v>101.56323354131793</v>
      </c>
      <c r="R453" s="43">
        <v>150.62615909683217</v>
      </c>
      <c r="S453" s="43">
        <v>129.76149184514435</v>
      </c>
      <c r="T453" s="43">
        <v>149.87647071452156</v>
      </c>
      <c r="U453" s="43">
        <v>136.8553603408817</v>
      </c>
      <c r="V453" s="43">
        <v>150.23029852975031</v>
      </c>
      <c r="W453" s="43">
        <v>151.61767485429482</v>
      </c>
      <c r="X453" s="43">
        <v>142.51443580495709</v>
      </c>
      <c r="Y453" s="43">
        <v>137.1253475568281</v>
      </c>
      <c r="Z453" s="43">
        <v>171.3013287180284</v>
      </c>
      <c r="AA453" s="43">
        <v>177.55109811698102</v>
      </c>
      <c r="AB453" s="44">
        <v>1.0693631204868437</v>
      </c>
      <c r="AC453" s="44">
        <v>-3.9867495786598428</v>
      </c>
      <c r="AD453" s="44">
        <v>-0.40770852616980324</v>
      </c>
      <c r="AE453" s="44">
        <v>3.4890671713082799</v>
      </c>
      <c r="AF453" s="44">
        <v>-2.3813298665060323</v>
      </c>
      <c r="AG453" s="44">
        <v>3.1917519507362213</v>
      </c>
      <c r="AH453" s="44">
        <v>-2.2700889978072847</v>
      </c>
      <c r="AI453" s="44">
        <v>1.7569998875520243</v>
      </c>
      <c r="AJ453" s="44">
        <v>-4.2284363754365506</v>
      </c>
      <c r="AK453" s="44">
        <v>-8.102038185989235</v>
      </c>
      <c r="AL453" s="44">
        <v>-7.6977606655679098</v>
      </c>
      <c r="AM453" s="44">
        <v>-1.6382058703078739</v>
      </c>
      <c r="AN453" s="44">
        <v>-8.0738103259145433</v>
      </c>
      <c r="AO453" s="44">
        <v>-12.401680305446948</v>
      </c>
      <c r="AP453" s="44">
        <v>-3.1095230002813889</v>
      </c>
      <c r="AQ453" s="44">
        <v>-2.6412707007498204</v>
      </c>
      <c r="AR453" s="44">
        <v>3.0753489972489279</v>
      </c>
      <c r="AS453" s="44">
        <v>-2.4682198416517642</v>
      </c>
      <c r="AT453" s="44">
        <v>-1.4206944706530944</v>
      </c>
      <c r="AU453" s="44">
        <v>6.8985178200675845</v>
      </c>
      <c r="AV453" s="44">
        <v>-3.9989509957770619</v>
      </c>
      <c r="AW453" s="44">
        <v>-3.8032041866725042</v>
      </c>
      <c r="AX453" s="44">
        <v>2.4005581582097868</v>
      </c>
      <c r="AY453" s="44">
        <v>7.2504101007423216</v>
      </c>
      <c r="AZ453" s="44">
        <v>5.4879616313213475</v>
      </c>
      <c r="BA453" s="44">
        <v>-0.76043194240769107</v>
      </c>
      <c r="BB453" s="44">
        <v>2.8762693060501388</v>
      </c>
      <c r="BC453" s="44">
        <v>10.243350835788267</v>
      </c>
      <c r="BD453" s="44">
        <v>-1.521453525707106</v>
      </c>
      <c r="BE453" s="44">
        <v>3.1578115525317862</v>
      </c>
      <c r="BF453" s="44">
        <v>2.3099824990761464</v>
      </c>
      <c r="BG453" s="44">
        <v>2.1314970521849386</v>
      </c>
      <c r="BH453" s="44">
        <v>-7.3177231819737116</v>
      </c>
      <c r="BI453" s="44">
        <v>-20.650705872244814</v>
      </c>
      <c r="BJ453" s="44">
        <v>-12.00888056549344</v>
      </c>
      <c r="BK453" s="44">
        <v>-1.2315748642278135</v>
      </c>
      <c r="BL453" s="44">
        <v>-13.178324363760908</v>
      </c>
      <c r="BM453" s="44">
        <v>-8.7653692008825885</v>
      </c>
      <c r="BN453" s="44">
        <v>-6.4313122361797088</v>
      </c>
      <c r="BO453" s="44">
        <v>-2.8252568337449935</v>
      </c>
      <c r="BP453" s="44">
        <v>4.6979904755724</v>
      </c>
      <c r="BQ453" s="44">
        <v>-8.8307087418445729</v>
      </c>
      <c r="BR453" s="44">
        <v>-0.84758666322779508</v>
      </c>
      <c r="BS453" s="44">
        <v>12.393313452023502</v>
      </c>
      <c r="BT453" s="44">
        <v>-6.6442611303408894</v>
      </c>
      <c r="BU453" s="44">
        <v>1.7667277011536919</v>
      </c>
      <c r="BV453" s="44">
        <v>0.37087820552077488</v>
      </c>
      <c r="BW453" s="44">
        <v>9.0719400742236509</v>
      </c>
      <c r="BX453" s="44">
        <v>0.68041905931288071</v>
      </c>
      <c r="BY453" s="44">
        <v>-0.34885483615817742</v>
      </c>
      <c r="BZ453" s="44">
        <v>-1.3798675554115134E-2</v>
      </c>
      <c r="CA453" s="44">
        <v>1.4781548466134933</v>
      </c>
      <c r="CB453" s="44">
        <v>-0.42771544167399939</v>
      </c>
      <c r="CC453" s="44">
        <v>0.10060214735306593</v>
      </c>
      <c r="CD453" s="44">
        <v>-0.23480369276251165</v>
      </c>
      <c r="CE453" s="44">
        <v>0.12683471149512521</v>
      </c>
      <c r="CF453" s="44">
        <v>-4.4229066111715127</v>
      </c>
      <c r="CG453" s="44">
        <v>-1.1518670884220841</v>
      </c>
      <c r="CH453" s="44">
        <v>-0.69198886932320003</v>
      </c>
      <c r="CI453" s="44">
        <v>-0.9722808440929076</v>
      </c>
      <c r="CJ453" s="44">
        <v>-0.86521042920448921</v>
      </c>
      <c r="CK453" s="44">
        <v>-0.20799715236674085</v>
      </c>
      <c r="CL453" s="44">
        <v>-0.42346154610088615</v>
      </c>
      <c r="CM453" s="44">
        <v>-0.11010068166120485</v>
      </c>
      <c r="CN453" s="44">
        <v>4.9535411177349422</v>
      </c>
      <c r="CO453" s="44">
        <v>-8.1584894823927223E-2</v>
      </c>
      <c r="CP453" s="44">
        <v>0.2685051085274337</v>
      </c>
      <c r="CQ453" s="44">
        <v>4.7122411979117595</v>
      </c>
      <c r="CR453" s="44">
        <v>-0.31655036114635438</v>
      </c>
      <c r="CS453" s="44">
        <v>9.7399147164181604E-2</v>
      </c>
      <c r="CT453" s="44">
        <v>9.1472609349797687E-2</v>
      </c>
      <c r="CU453" s="44">
        <v>0.18205831075205103</v>
      </c>
      <c r="CV453" s="44">
        <v>-7.665700082661842</v>
      </c>
      <c r="CW453" s="44">
        <v>-3.4673300931846542</v>
      </c>
      <c r="CX453" s="44">
        <v>-1.1907470331037502</v>
      </c>
      <c r="CY453" s="44">
        <v>-0.74718258769607604</v>
      </c>
      <c r="CZ453" s="44">
        <v>-1.4863184930958369</v>
      </c>
      <c r="DA453" s="44">
        <v>-0.1346292074487791</v>
      </c>
      <c r="DB453" s="44">
        <v>-0.54040991736660682</v>
      </c>
      <c r="DC453" s="44">
        <v>-9.9082750766138081E-2</v>
      </c>
      <c r="DD453" s="45">
        <v>1412</v>
      </c>
      <c r="DE453" s="45">
        <v>14421</v>
      </c>
      <c r="DF453" s="44">
        <v>-30.885952031326479</v>
      </c>
      <c r="DG453" s="44">
        <v>-36.128089290459741</v>
      </c>
      <c r="DH453" s="45">
        <v>6185</v>
      </c>
      <c r="DI453" s="45">
        <v>68069</v>
      </c>
      <c r="DJ453" s="44">
        <v>-0.83373416706750136</v>
      </c>
      <c r="DK453" s="44">
        <v>-6.1634960022056813</v>
      </c>
    </row>
    <row r="454" spans="1:115" x14ac:dyDescent="0.2">
      <c r="A454" s="42">
        <v>2023</v>
      </c>
      <c r="B454" s="42" t="s">
        <v>172</v>
      </c>
      <c r="C454" s="42" t="s">
        <v>176</v>
      </c>
      <c r="D454" s="43">
        <v>103.24849194101733</v>
      </c>
      <c r="E454" s="43">
        <v>86.931247687998749</v>
      </c>
      <c r="F454" s="43">
        <v>104.08392322577711</v>
      </c>
      <c r="G454" s="43">
        <v>103.47242779325651</v>
      </c>
      <c r="H454" s="43">
        <v>86.313636654144659</v>
      </c>
      <c r="I454" s="43">
        <v>97.677708458037486</v>
      </c>
      <c r="J454" s="43">
        <v>134.73416943247355</v>
      </c>
      <c r="K454" s="43">
        <v>112.21923780606484</v>
      </c>
      <c r="L454" s="43">
        <v>137.7430365990248</v>
      </c>
      <c r="M454" s="43">
        <v>88.460344457812326</v>
      </c>
      <c r="N454" s="43">
        <v>114.43697478333949</v>
      </c>
      <c r="O454" s="43">
        <v>135.86172879176837</v>
      </c>
      <c r="P454" s="43">
        <v>110.22827297409714</v>
      </c>
      <c r="Q454" s="43">
        <v>186.82627236927732</v>
      </c>
      <c r="R454" s="43">
        <v>352.43335212689647</v>
      </c>
      <c r="S454" s="43">
        <v>149.7998802221999</v>
      </c>
      <c r="T454" s="43">
        <v>187.97354744910081</v>
      </c>
      <c r="U454" s="43">
        <v>123.19096956523283</v>
      </c>
      <c r="V454" s="43">
        <v>157.1533073529661</v>
      </c>
      <c r="W454" s="43">
        <v>196.12077797184028</v>
      </c>
      <c r="X454" s="43">
        <v>134.87002330572179</v>
      </c>
      <c r="Y454" s="43">
        <v>252.70004587050931</v>
      </c>
      <c r="Z454" s="43">
        <v>402.20503222185738</v>
      </c>
      <c r="AA454" s="43">
        <v>205.86356648497511</v>
      </c>
      <c r="AB454" s="44">
        <v>-0.49128439217384079</v>
      </c>
      <c r="AC454" s="44">
        <v>-5.6549667354897863</v>
      </c>
      <c r="AD454" s="44">
        <v>-2.4083203028290368</v>
      </c>
      <c r="AE454" s="44">
        <v>2.5774702049798703</v>
      </c>
      <c r="AF454" s="44">
        <v>-3.5287954790780507</v>
      </c>
      <c r="AG454" s="44">
        <v>2.4586158179927375</v>
      </c>
      <c r="AH454" s="44">
        <v>-6.4242165444926673</v>
      </c>
      <c r="AI454" s="44">
        <v>1.5156210383976187</v>
      </c>
      <c r="AJ454" s="44">
        <v>-5.8714593591476572</v>
      </c>
      <c r="AK454" s="44">
        <v>-22.263465809474337</v>
      </c>
      <c r="AL454" s="44">
        <v>-3.252416565713101</v>
      </c>
      <c r="AM454" s="44">
        <v>-2.3821757044437786</v>
      </c>
      <c r="AN454" s="44">
        <v>-6.6033719372977533</v>
      </c>
      <c r="AO454" s="44">
        <v>-2.7925958093136916</v>
      </c>
      <c r="AP454" s="44">
        <v>-6.4977000953870494</v>
      </c>
      <c r="AQ454" s="44">
        <v>-0.51454660816379061</v>
      </c>
      <c r="AR454" s="44">
        <v>-1.2892524622221124E-3</v>
      </c>
      <c r="AS454" s="44">
        <v>-19.027090065421881</v>
      </c>
      <c r="AT454" s="44">
        <v>1.3752798210822093</v>
      </c>
      <c r="AU454" s="44">
        <v>4.6694606653503445</v>
      </c>
      <c r="AV454" s="44">
        <v>-3.862868872020464</v>
      </c>
      <c r="AW454" s="44">
        <v>4.5906046746717388</v>
      </c>
      <c r="AX454" s="44">
        <v>-1.6170730833742541</v>
      </c>
      <c r="AY454" s="44">
        <v>8.9732443257400938</v>
      </c>
      <c r="AZ454" s="44">
        <v>4.935650126800617</v>
      </c>
      <c r="BA454" s="44">
        <v>-1.1768092466371671</v>
      </c>
      <c r="BB454" s="44">
        <v>2.41831602271807</v>
      </c>
      <c r="BC454" s="44">
        <v>9.5453342477176406</v>
      </c>
      <c r="BD454" s="44">
        <v>-1.6918884240489929</v>
      </c>
      <c r="BE454" s="44">
        <v>3.0942889941530938</v>
      </c>
      <c r="BF454" s="44">
        <v>1.1908995577440296</v>
      </c>
      <c r="BG454" s="44">
        <v>2.0793423209143791</v>
      </c>
      <c r="BH454" s="44">
        <v>-7.161502068655623</v>
      </c>
      <c r="BI454" s="44">
        <v>-20.785961562008971</v>
      </c>
      <c r="BJ454" s="44">
        <v>-11.324125131318763</v>
      </c>
      <c r="BK454" s="44">
        <v>-1.356922732467003</v>
      </c>
      <c r="BL454" s="44">
        <v>-12.623219331366863</v>
      </c>
      <c r="BM454" s="44">
        <v>-7.9095326893127265</v>
      </c>
      <c r="BN454" s="44">
        <v>-6.4464014722252276</v>
      </c>
      <c r="BO454" s="44">
        <v>-2.6033196662647029</v>
      </c>
      <c r="BP454" s="44">
        <v>4.1704622811846503</v>
      </c>
      <c r="BQ454" s="44">
        <v>-9.7533611871480463</v>
      </c>
      <c r="BR454" s="44">
        <v>-0.66139093037974606</v>
      </c>
      <c r="BS454" s="44">
        <v>11.51112309303215</v>
      </c>
      <c r="BT454" s="44">
        <v>-6.4036446016750181</v>
      </c>
      <c r="BU454" s="44">
        <v>2.1954439764118927</v>
      </c>
      <c r="BV454" s="44">
        <v>-9.4473141896300739E-2</v>
      </c>
      <c r="BW454" s="44">
        <v>9.0619697602734703</v>
      </c>
      <c r="BX454" s="44">
        <v>-1.1829021653627727</v>
      </c>
      <c r="BY454" s="44">
        <v>-0.49721955802917306</v>
      </c>
      <c r="BZ454" s="44">
        <v>-0.16858576829171246</v>
      </c>
      <c r="CA454" s="44">
        <v>0.83726390129370998</v>
      </c>
      <c r="CB454" s="44">
        <v>-0.51865649088090926</v>
      </c>
      <c r="CC454" s="44">
        <v>9.230985093378638E-2</v>
      </c>
      <c r="CD454" s="44">
        <v>-1.0235615725276401</v>
      </c>
      <c r="CE454" s="44">
        <v>9.5547472139165743E-2</v>
      </c>
      <c r="CF454" s="44">
        <v>-6.0925012059790404</v>
      </c>
      <c r="CG454" s="44">
        <v>-2.580959590413626</v>
      </c>
      <c r="CH454" s="44">
        <v>-0.23285825728634213</v>
      </c>
      <c r="CI454" s="44">
        <v>-1.5681899784904045</v>
      </c>
      <c r="CJ454" s="44">
        <v>-0.52217221843947781</v>
      </c>
      <c r="CK454" s="44">
        <v>-7.4892247721195376E-2</v>
      </c>
      <c r="CL454" s="44">
        <v>-1.0182843830933808</v>
      </c>
      <c r="CM454" s="44">
        <v>-9.5144530534614163E-2</v>
      </c>
      <c r="CN454" s="44">
        <v>4.392852645569298</v>
      </c>
      <c r="CO454" s="44">
        <v>-0.1198573934333967</v>
      </c>
      <c r="CP454" s="44">
        <v>0.23075282315373905</v>
      </c>
      <c r="CQ454" s="44">
        <v>4.3554252816143757</v>
      </c>
      <c r="CR454" s="44">
        <v>-0.33224877450864748</v>
      </c>
      <c r="CS454" s="44">
        <v>9.6930514251328009E-2</v>
      </c>
      <c r="CT454" s="44">
        <v>-1.2242019484241175E-2</v>
      </c>
      <c r="CU454" s="44">
        <v>0.17409221397614094</v>
      </c>
      <c r="CV454" s="44">
        <v>-7.4972651861833954</v>
      </c>
      <c r="CW454" s="44">
        <v>-3.371207037435592</v>
      </c>
      <c r="CX454" s="44">
        <v>-1.0894534087826693</v>
      </c>
      <c r="CY454" s="44">
        <v>-0.83552166582114662</v>
      </c>
      <c r="CZ454" s="44">
        <v>-1.3824886291950085</v>
      </c>
      <c r="DA454" s="44">
        <v>-0.12810782506341167</v>
      </c>
      <c r="DB454" s="44">
        <v>-0.59182802362121467</v>
      </c>
      <c r="DC454" s="44">
        <v>-9.8658596264352777E-2</v>
      </c>
      <c r="DD454" s="45">
        <v>1567</v>
      </c>
      <c r="DE454" s="45">
        <v>15988</v>
      </c>
      <c r="DF454" s="44">
        <v>-19.475847893114086</v>
      </c>
      <c r="DG454" s="44">
        <v>-34.806719947806229</v>
      </c>
      <c r="DH454" s="45">
        <v>7079</v>
      </c>
      <c r="DI454" s="45">
        <v>75148</v>
      </c>
      <c r="DJ454" s="44">
        <v>13.046949856275948</v>
      </c>
      <c r="DK454" s="44">
        <v>-4.6369381487779471</v>
      </c>
    </row>
    <row r="455" spans="1:115" x14ac:dyDescent="0.2">
      <c r="A455" s="42">
        <v>2024</v>
      </c>
      <c r="B455" s="42" t="s">
        <v>160</v>
      </c>
      <c r="C455" s="42" t="s">
        <v>176</v>
      </c>
      <c r="D455" s="43">
        <v>97.425332434757678</v>
      </c>
      <c r="E455" s="43">
        <v>85.932463140094058</v>
      </c>
      <c r="F455" s="43">
        <v>104.20867931853275</v>
      </c>
      <c r="G455" s="43">
        <v>102.18330787751837</v>
      </c>
      <c r="H455" s="43">
        <v>83.531341651339645</v>
      </c>
      <c r="I455" s="43">
        <v>92.219920966873701</v>
      </c>
      <c r="J455" s="43">
        <v>88.645485235430414</v>
      </c>
      <c r="K455" s="43">
        <v>110.17945424111485</v>
      </c>
      <c r="L455" s="43">
        <v>99.816475848614786</v>
      </c>
      <c r="M455" s="43">
        <v>90.543182330550437</v>
      </c>
      <c r="N455" s="43">
        <v>110.23686681010408</v>
      </c>
      <c r="O455" s="43">
        <v>101.17101380497661</v>
      </c>
      <c r="P455" s="43">
        <v>95.692408618837845</v>
      </c>
      <c r="Q455" s="43">
        <v>108.12781603148326</v>
      </c>
      <c r="R455" s="43">
        <v>87.840776829533198</v>
      </c>
      <c r="S455" s="43">
        <v>130.0000597296077</v>
      </c>
      <c r="T455" s="43">
        <v>140.64619018514165</v>
      </c>
      <c r="U455" s="43">
        <v>125.77308241213933</v>
      </c>
      <c r="V455" s="43">
        <v>151.2280954456524</v>
      </c>
      <c r="W455" s="43">
        <v>149.57434979765799</v>
      </c>
      <c r="X455" s="43">
        <v>120.31522574208304</v>
      </c>
      <c r="Y455" s="43">
        <v>143.15556693073228</v>
      </c>
      <c r="Z455" s="43">
        <v>100.30225259933212</v>
      </c>
      <c r="AA455" s="43">
        <v>180.18546890391011</v>
      </c>
      <c r="AB455" s="44">
        <v>-0.23501565813014436</v>
      </c>
      <c r="AC455" s="44">
        <v>-5.563621580811895</v>
      </c>
      <c r="AD455" s="44">
        <v>0.47418572233850487</v>
      </c>
      <c r="AE455" s="44">
        <v>2.2857852742294016</v>
      </c>
      <c r="AF455" s="44">
        <v>-4.0679846023357502</v>
      </c>
      <c r="AG455" s="44">
        <v>0.82611715684968168</v>
      </c>
      <c r="AH455" s="44">
        <v>-5.807200929152156</v>
      </c>
      <c r="AI455" s="44">
        <v>0.25502975347122536</v>
      </c>
      <c r="AJ455" s="44">
        <v>-3.238791306664901</v>
      </c>
      <c r="AK455" s="44">
        <v>2.3315017238189517</v>
      </c>
      <c r="AL455" s="44">
        <v>-11.778817773976623</v>
      </c>
      <c r="AM455" s="44">
        <v>-1.1411729411779703</v>
      </c>
      <c r="AN455" s="44">
        <v>-8.6231259016730668</v>
      </c>
      <c r="AO455" s="44">
        <v>-15.941303648143689</v>
      </c>
      <c r="AP455" s="44">
        <v>-11.435050015937719</v>
      </c>
      <c r="AQ455" s="44">
        <v>3.0879368319029599</v>
      </c>
      <c r="AR455" s="44">
        <v>1.1761789149558721</v>
      </c>
      <c r="AS455" s="44">
        <v>3.7636216184415039</v>
      </c>
      <c r="AT455" s="44">
        <v>-8.5956187794035461</v>
      </c>
      <c r="AU455" s="44">
        <v>3.7785480010965156</v>
      </c>
      <c r="AV455" s="44">
        <v>-5.8428770562857446</v>
      </c>
      <c r="AW455" s="44">
        <v>-9.7785548839650964</v>
      </c>
      <c r="AX455" s="44">
        <v>-7.0529903532248417</v>
      </c>
      <c r="AY455" s="44">
        <v>11.693276097842563</v>
      </c>
      <c r="AZ455" s="44">
        <v>-0.23501565813014436</v>
      </c>
      <c r="BA455" s="44">
        <v>-5.563621580811895</v>
      </c>
      <c r="BB455" s="44">
        <v>0.47418572233850487</v>
      </c>
      <c r="BC455" s="44">
        <v>2.2857852742294016</v>
      </c>
      <c r="BD455" s="44">
        <v>-4.0679846023357502</v>
      </c>
      <c r="BE455" s="44">
        <v>0.82611715684968168</v>
      </c>
      <c r="BF455" s="44">
        <v>-5.807200929152156</v>
      </c>
      <c r="BG455" s="44">
        <v>0.25502975347122536</v>
      </c>
      <c r="BH455" s="44">
        <v>-3.238791306664901</v>
      </c>
      <c r="BI455" s="44">
        <v>2.3315017238189517</v>
      </c>
      <c r="BJ455" s="44">
        <v>-11.778817773976623</v>
      </c>
      <c r="BK455" s="44">
        <v>-1.1411729411779703</v>
      </c>
      <c r="BL455" s="44">
        <v>-8.6231259016730668</v>
      </c>
      <c r="BM455" s="44">
        <v>-15.941303648143689</v>
      </c>
      <c r="BN455" s="44">
        <v>-11.435050015937719</v>
      </c>
      <c r="BO455" s="44">
        <v>3.0879368319029599</v>
      </c>
      <c r="BP455" s="44">
        <v>1.1761789149558721</v>
      </c>
      <c r="BQ455" s="44">
        <v>3.7636216184415039</v>
      </c>
      <c r="BR455" s="44">
        <v>-8.5956187794035461</v>
      </c>
      <c r="BS455" s="44">
        <v>3.7785480010965156</v>
      </c>
      <c r="BT455" s="44">
        <v>-5.8428770562857446</v>
      </c>
      <c r="BU455" s="44">
        <v>-9.7785548839650964</v>
      </c>
      <c r="BV455" s="44">
        <v>-7.0529903532248417</v>
      </c>
      <c r="BW455" s="44">
        <v>11.693276097842563</v>
      </c>
      <c r="BX455" s="44">
        <v>-0.78714093040342248</v>
      </c>
      <c r="BY455" s="44">
        <v>-0.44336635905469229</v>
      </c>
      <c r="BZ455" s="44">
        <v>0.10070624275862321</v>
      </c>
      <c r="CA455" s="44">
        <v>0.76772359136242929</v>
      </c>
      <c r="CB455" s="44">
        <v>-0.49853536549175337</v>
      </c>
      <c r="CC455" s="44">
        <v>3.8093561402591437E-2</v>
      </c>
      <c r="CD455" s="44">
        <v>-0.77330993708898221</v>
      </c>
      <c r="CE455" s="44">
        <v>2.1547335708361426E-2</v>
      </c>
      <c r="CF455" s="44">
        <v>-3.2087942313351587</v>
      </c>
      <c r="CG455" s="44">
        <v>0.35758550593647448</v>
      </c>
      <c r="CH455" s="44">
        <v>-0.91623997580966476</v>
      </c>
      <c r="CI455" s="44">
        <v>-0.66901260595059941</v>
      </c>
      <c r="CJ455" s="44">
        <v>-0.97653832878407665</v>
      </c>
      <c r="CK455" s="44">
        <v>-0.32357506125561775</v>
      </c>
      <c r="CL455" s="44">
        <v>-0.78737485973758181</v>
      </c>
      <c r="CM455" s="44">
        <v>0.10636109426590702</v>
      </c>
      <c r="CN455" s="44">
        <v>3.6126013395149439</v>
      </c>
      <c r="CO455" s="44">
        <v>-0.17454882441411074</v>
      </c>
      <c r="CP455" s="44">
        <v>0.20780891950445618</v>
      </c>
      <c r="CQ455" s="44">
        <v>3.8390589683637359</v>
      </c>
      <c r="CR455" s="44">
        <v>-0.36463489447324682</v>
      </c>
      <c r="CS455" s="44">
        <v>9.1918092877229435E-2</v>
      </c>
      <c r="CT455" s="44">
        <v>-0.13630301305297421</v>
      </c>
      <c r="CU455" s="44">
        <v>0.14930209070985406</v>
      </c>
      <c r="CV455" s="44">
        <v>-7.7506301245331626</v>
      </c>
      <c r="CW455" s="44">
        <v>-3.2789981442531153</v>
      </c>
      <c r="CX455" s="44">
        <v>-1.1549518651993862</v>
      </c>
      <c r="CY455" s="44">
        <v>-0.93564084109434165</v>
      </c>
      <c r="CZ455" s="44">
        <v>-1.4560234854734628</v>
      </c>
      <c r="DA455" s="44">
        <v>-0.16773894087397434</v>
      </c>
      <c r="DB455" s="44">
        <v>-0.6951789154247181</v>
      </c>
      <c r="DC455" s="44">
        <v>-6.20979322141645E-2</v>
      </c>
      <c r="DD455" s="45">
        <v>1131</v>
      </c>
      <c r="DE455" s="45">
        <v>1131</v>
      </c>
      <c r="DF455" s="44">
        <v>-10.663507109004744</v>
      </c>
      <c r="DG455" s="44">
        <v>-10.663507109004744</v>
      </c>
      <c r="DH455" s="45">
        <v>5749</v>
      </c>
      <c r="DI455" s="45">
        <v>5749</v>
      </c>
      <c r="DJ455" s="44">
        <v>-3.0359251138471932</v>
      </c>
      <c r="DK455" s="44">
        <v>-3.0359251138471932</v>
      </c>
    </row>
    <row r="456" spans="1:115" x14ac:dyDescent="0.2">
      <c r="A456" s="42">
        <v>2024</v>
      </c>
      <c r="B456" s="42" t="s">
        <v>162</v>
      </c>
      <c r="C456" s="42" t="s">
        <v>176</v>
      </c>
      <c r="D456" s="43">
        <v>96.523135891978626</v>
      </c>
      <c r="E456" s="43">
        <v>86.275960471384025</v>
      </c>
      <c r="F456" s="43">
        <v>105.36033930303867</v>
      </c>
      <c r="G456" s="43">
        <v>101.37198451331429</v>
      </c>
      <c r="H456" s="43">
        <v>83.593833218528729</v>
      </c>
      <c r="I456" s="43">
        <v>91.086517325103912</v>
      </c>
      <c r="J456" s="43">
        <v>84.18451869267949</v>
      </c>
      <c r="K456" s="43">
        <v>107.77531239051731</v>
      </c>
      <c r="L456" s="43">
        <v>97.084683877947171</v>
      </c>
      <c r="M456" s="43">
        <v>91.286107867554449</v>
      </c>
      <c r="N456" s="43">
        <v>110.80429175637177</v>
      </c>
      <c r="O456" s="43">
        <v>98.980601711642521</v>
      </c>
      <c r="P456" s="43">
        <v>94.293907788610426</v>
      </c>
      <c r="Q456" s="43">
        <v>93.904531320502798</v>
      </c>
      <c r="R456" s="43">
        <v>72.711253857365463</v>
      </c>
      <c r="S456" s="43">
        <v>116.06001750670734</v>
      </c>
      <c r="T456" s="43">
        <v>137.27069228848026</v>
      </c>
      <c r="U456" s="43">
        <v>126.28797739232505</v>
      </c>
      <c r="V456" s="43">
        <v>151.88869217869342</v>
      </c>
      <c r="W456" s="43">
        <v>146.90080147418254</v>
      </c>
      <c r="X456" s="43">
        <v>118.59424820856827</v>
      </c>
      <c r="Y456" s="43">
        <v>125.57250206074426</v>
      </c>
      <c r="Z456" s="43">
        <v>83.435945459699553</v>
      </c>
      <c r="AA456" s="43">
        <v>161.11718198839839</v>
      </c>
      <c r="AB456" s="44">
        <v>-0.97458408577530964</v>
      </c>
      <c r="AC456" s="44">
        <v>-5.57001561686622</v>
      </c>
      <c r="AD456" s="44">
        <v>1.5484282598227317</v>
      </c>
      <c r="AE456" s="44">
        <v>1.2315652511990072</v>
      </c>
      <c r="AF456" s="44">
        <v>-5.1824405960531728</v>
      </c>
      <c r="AG456" s="44">
        <v>2.8926568809622077</v>
      </c>
      <c r="AH456" s="44">
        <v>-5.581733900317964</v>
      </c>
      <c r="AI456" s="44">
        <v>-2.9146912783684531</v>
      </c>
      <c r="AJ456" s="44">
        <v>-0.41848049502435369</v>
      </c>
      <c r="AK456" s="44">
        <v>-4.6190013432235837</v>
      </c>
      <c r="AL456" s="44">
        <v>-2.2357477947779203</v>
      </c>
      <c r="AM456" s="44">
        <v>3.1475634860664847</v>
      </c>
      <c r="AN456" s="44">
        <v>-4.6865604463622645</v>
      </c>
      <c r="AO456" s="44">
        <v>-4.0316098913634306</v>
      </c>
      <c r="AP456" s="44">
        <v>-13.022971830001072</v>
      </c>
      <c r="AQ456" s="44">
        <v>2.0262311835412605</v>
      </c>
      <c r="AR456" s="44">
        <v>2.9669227800742659</v>
      </c>
      <c r="AS456" s="44">
        <v>-5.096460656288027</v>
      </c>
      <c r="AT456" s="44">
        <v>-0.12494658072403908</v>
      </c>
      <c r="AU456" s="44">
        <v>7.1628653980597035</v>
      </c>
      <c r="AV456" s="44">
        <v>-1.7920192471127971</v>
      </c>
      <c r="AW456" s="44">
        <v>0.53158007107194649</v>
      </c>
      <c r="AX456" s="44">
        <v>-8.9648654219387396</v>
      </c>
      <c r="AY456" s="44">
        <v>9.3587800025787047</v>
      </c>
      <c r="AZ456" s="44">
        <v>-0.60445545248709598</v>
      </c>
      <c r="BA456" s="44">
        <v>-5.5668250840384843</v>
      </c>
      <c r="BB456" s="44">
        <v>1.011402567191988</v>
      </c>
      <c r="BC456" s="44">
        <v>1.7580457556041651</v>
      </c>
      <c r="BD456" s="44">
        <v>-4.6286765599799047</v>
      </c>
      <c r="BE456" s="44">
        <v>1.8425176839934165</v>
      </c>
      <c r="BF456" s="44">
        <v>-5.6975118814649122</v>
      </c>
      <c r="BG456" s="44">
        <v>-1.3378067863033416</v>
      </c>
      <c r="BH456" s="44">
        <v>-1.868448144703605</v>
      </c>
      <c r="BI456" s="44">
        <v>-1.2801006129174008</v>
      </c>
      <c r="BJ456" s="44">
        <v>-7.2398961249303673</v>
      </c>
      <c r="BK456" s="44">
        <v>0.93421740748758086</v>
      </c>
      <c r="BL456" s="44">
        <v>-6.7108264853346196</v>
      </c>
      <c r="BM456" s="44">
        <v>-10.795857374520711</v>
      </c>
      <c r="BN456" s="44">
        <v>-12.161316825933088</v>
      </c>
      <c r="BO456" s="44">
        <v>2.5844186459078156</v>
      </c>
      <c r="BP456" s="44">
        <v>2.0528237096647084</v>
      </c>
      <c r="BQ456" s="44">
        <v>-0.87301940067830985</v>
      </c>
      <c r="BR456" s="44">
        <v>-4.5386284375320436</v>
      </c>
      <c r="BS456" s="44">
        <v>5.4283045353870962</v>
      </c>
      <c r="BT456" s="44">
        <v>-3.8746814229403626</v>
      </c>
      <c r="BU456" s="44">
        <v>-5.2372461151465322</v>
      </c>
      <c r="BV456" s="44">
        <v>-7.9310367455312054</v>
      </c>
      <c r="BW456" s="44">
        <v>10.578945298299015</v>
      </c>
      <c r="BX456" s="44">
        <v>-1.2688229531353468</v>
      </c>
      <c r="BY456" s="44">
        <v>-0.44298310150146575</v>
      </c>
      <c r="BZ456" s="44">
        <v>0.20740234051584899</v>
      </c>
      <c r="CA456" s="44">
        <v>0.4426823668840103</v>
      </c>
      <c r="CB456" s="44">
        <v>-0.65477015535523819</v>
      </c>
      <c r="CC456" s="44">
        <v>9.2840329575570466E-2</v>
      </c>
      <c r="CD456" s="44">
        <v>-0.66642943172249947</v>
      </c>
      <c r="CE456" s="44">
        <v>-0.24756530153157319</v>
      </c>
      <c r="CF456" s="44">
        <v>-0.42312062373997339</v>
      </c>
      <c r="CG456" s="44">
        <v>-0.73404951760339221</v>
      </c>
      <c r="CH456" s="44">
        <v>-0.12942683207947542</v>
      </c>
      <c r="CI456" s="44">
        <v>1.6933250230137695</v>
      </c>
      <c r="CJ456" s="44">
        <v>-0.53189594400999451</v>
      </c>
      <c r="CK456" s="44">
        <v>-6.7269580659246875E-2</v>
      </c>
      <c r="CL456" s="44">
        <v>-0.72675236511212171</v>
      </c>
      <c r="CM456" s="44">
        <v>7.2948592710487883E-2</v>
      </c>
      <c r="CN456" s="44">
        <v>-1.0208039270255511</v>
      </c>
      <c r="CO456" s="44">
        <v>-0.43999759499439783</v>
      </c>
      <c r="CP456" s="44">
        <v>0.15407178756235151</v>
      </c>
      <c r="CQ456" s="44">
        <v>0.62419951206117519</v>
      </c>
      <c r="CR456" s="44">
        <v>-0.57184153198752186</v>
      </c>
      <c r="CS456" s="44">
        <v>6.546287371355082E-2</v>
      </c>
      <c r="CT456" s="44">
        <v>-0.73991064601002388</v>
      </c>
      <c r="CU456" s="44">
        <v>-0.11278832737068503</v>
      </c>
      <c r="CV456" s="44">
        <v>-2.0224165778458194</v>
      </c>
      <c r="CW456" s="44">
        <v>-0.20736170156346614</v>
      </c>
      <c r="CX456" s="44">
        <v>-0.64743549523874511</v>
      </c>
      <c r="CY456" s="44">
        <v>0.46700798221516671</v>
      </c>
      <c r="CZ456" s="44">
        <v>-0.76105098421262274</v>
      </c>
      <c r="DA456" s="44">
        <v>-0.19916056131536167</v>
      </c>
      <c r="DB456" s="44">
        <v>-0.76456859009578626</v>
      </c>
      <c r="DC456" s="44">
        <v>9.0152772364995887E-2</v>
      </c>
      <c r="DD456" s="45">
        <v>1374</v>
      </c>
      <c r="DE456" s="45">
        <v>2505</v>
      </c>
      <c r="DF456" s="44">
        <v>0.80704328686720395</v>
      </c>
      <c r="DG456" s="44">
        <v>-4.716622289844052</v>
      </c>
      <c r="DH456" s="45">
        <v>6306</v>
      </c>
      <c r="DI456" s="45">
        <v>12055</v>
      </c>
      <c r="DJ456" s="44">
        <v>4.0765802937778428</v>
      </c>
      <c r="DK456" s="44">
        <v>0.55889222555889351</v>
      </c>
    </row>
    <row r="457" spans="1:115" x14ac:dyDescent="0.2">
      <c r="A457" s="42">
        <v>2024</v>
      </c>
      <c r="B457" s="42" t="s">
        <v>163</v>
      </c>
      <c r="C457" s="42" t="s">
        <v>176</v>
      </c>
      <c r="D457" s="43">
        <v>96.102079033099812</v>
      </c>
      <c r="E457" s="43">
        <v>85.599534957459184</v>
      </c>
      <c r="F457" s="43">
        <v>105.63361455358458</v>
      </c>
      <c r="G457" s="43">
        <v>100.42880171042867</v>
      </c>
      <c r="H457" s="43">
        <v>84.056838920884232</v>
      </c>
      <c r="I457" s="43">
        <v>88.604549709159997</v>
      </c>
      <c r="J457" s="43">
        <v>84.034225792311162</v>
      </c>
      <c r="K457" s="43">
        <v>109.21406049281789</v>
      </c>
      <c r="L457" s="43">
        <v>101.12929093888199</v>
      </c>
      <c r="M457" s="43">
        <v>87.133569204599326</v>
      </c>
      <c r="N457" s="43">
        <v>97.548186039914413</v>
      </c>
      <c r="O457" s="43">
        <v>108.25214314136269</v>
      </c>
      <c r="P457" s="43">
        <v>93.072547740171856</v>
      </c>
      <c r="Q457" s="43">
        <v>74.092663349270595</v>
      </c>
      <c r="R457" s="43">
        <v>85.988649079616295</v>
      </c>
      <c r="S457" s="43">
        <v>128.97724480637265</v>
      </c>
      <c r="T457" s="43">
        <v>143.68867255211947</v>
      </c>
      <c r="U457" s="43">
        <v>120.36884513955171</v>
      </c>
      <c r="V457" s="43">
        <v>134.13319686237367</v>
      </c>
      <c r="W457" s="43">
        <v>161.39815834422217</v>
      </c>
      <c r="X457" s="43">
        <v>116.87949788979321</v>
      </c>
      <c r="Y457" s="43">
        <v>100.53360600110528</v>
      </c>
      <c r="Z457" s="43">
        <v>98.88647713978574</v>
      </c>
      <c r="AA457" s="43">
        <v>179.9801164499936</v>
      </c>
      <c r="AB457" s="44">
        <v>-1.4620549175388464</v>
      </c>
      <c r="AC457" s="44">
        <v>-6.612856731046401</v>
      </c>
      <c r="AD457" s="44">
        <v>1.3042717446035024</v>
      </c>
      <c r="AE457" s="44">
        <v>-0.31872632553329172</v>
      </c>
      <c r="AF457" s="44">
        <v>-3.1358428805237648</v>
      </c>
      <c r="AG457" s="44">
        <v>1.9682199258597599</v>
      </c>
      <c r="AH457" s="44">
        <v>-5.0115830115829985</v>
      </c>
      <c r="AI457" s="44">
        <v>-1.4416996880532995</v>
      </c>
      <c r="AJ457" s="44">
        <v>-2.6451537681938753</v>
      </c>
      <c r="AK457" s="44">
        <v>-9.7217069562259404</v>
      </c>
      <c r="AL457" s="44">
        <v>-15.752543054011891</v>
      </c>
      <c r="AM457" s="44">
        <v>3.952373503595763</v>
      </c>
      <c r="AN457" s="44">
        <v>-11.294625103937783</v>
      </c>
      <c r="AO457" s="44">
        <v>-12.086953657147125</v>
      </c>
      <c r="AP457" s="44">
        <v>-8.4066702105160545</v>
      </c>
      <c r="AQ457" s="44">
        <v>-2.3693556547970229</v>
      </c>
      <c r="AR457" s="44">
        <v>-9.4565362055309965E-2</v>
      </c>
      <c r="AS457" s="44">
        <v>-11.587142140728535</v>
      </c>
      <c r="AT457" s="44">
        <v>-14.853555786189542</v>
      </c>
      <c r="AU457" s="44">
        <v>7.2039740782372519</v>
      </c>
      <c r="AV457" s="44">
        <v>-9.9657120381545496</v>
      </c>
      <c r="AW457" s="44">
        <v>-8.3573779233698247</v>
      </c>
      <c r="AX457" s="44">
        <v>-4.6602971366189401</v>
      </c>
      <c r="AY457" s="44">
        <v>4.0414528810148731</v>
      </c>
      <c r="AZ457" s="44">
        <v>-0.89025166387123322</v>
      </c>
      <c r="BA457" s="44">
        <v>-5.9167261296357188</v>
      </c>
      <c r="BB457" s="44">
        <v>1.1093627496917113</v>
      </c>
      <c r="BC457" s="44">
        <v>1.0624252189164407</v>
      </c>
      <c r="BD457" s="44">
        <v>-4.1342562729357439</v>
      </c>
      <c r="BE457" s="44">
        <v>1.8834447932536413</v>
      </c>
      <c r="BF457" s="44">
        <v>-5.4742002388284643</v>
      </c>
      <c r="BG457" s="44">
        <v>-1.3725122042809068</v>
      </c>
      <c r="BH457" s="44">
        <v>-2.1333894943830534</v>
      </c>
      <c r="BI457" s="44">
        <v>-4.1826466615147551</v>
      </c>
      <c r="BJ457" s="44">
        <v>-10.023608398607875</v>
      </c>
      <c r="BK457" s="44">
        <v>1.97344633091463</v>
      </c>
      <c r="BL457" s="44">
        <v>-8.2694260382371265</v>
      </c>
      <c r="BM457" s="44">
        <v>-11.146005429987394</v>
      </c>
      <c r="BN457" s="44">
        <v>-10.887233941989594</v>
      </c>
      <c r="BO457" s="44">
        <v>0.82504894636603598</v>
      </c>
      <c r="BP457" s="44">
        <v>1.3106714282054011</v>
      </c>
      <c r="BQ457" s="44">
        <v>-4.6091119662730158</v>
      </c>
      <c r="BR457" s="44">
        <v>-7.9591076132102589</v>
      </c>
      <c r="BS457" s="44">
        <v>6.0474672671284369</v>
      </c>
      <c r="BT457" s="44">
        <v>-5.9645562800242358</v>
      </c>
      <c r="BU457" s="44">
        <v>-6.1075742411927703</v>
      </c>
      <c r="BV457" s="44">
        <v>-6.8124832895658516</v>
      </c>
      <c r="BW457" s="44">
        <v>8.2308960363315578</v>
      </c>
      <c r="BX457" s="44">
        <v>-1.4351889260931825</v>
      </c>
      <c r="BY457" s="44">
        <v>-0.49418117276071089</v>
      </c>
      <c r="BZ457" s="44">
        <v>0.15729312577088556</v>
      </c>
      <c r="CA457" s="44">
        <v>-0.10577790937171931</v>
      </c>
      <c r="CB457" s="44">
        <v>-0.41552965650286439</v>
      </c>
      <c r="CC457" s="44">
        <v>5.8738793897044249E-2</v>
      </c>
      <c r="CD457" s="44">
        <v>-0.51480872377591558</v>
      </c>
      <c r="CE457" s="44">
        <v>-0.12092338334990214</v>
      </c>
      <c r="CF457" s="44">
        <v>-2.7121912534944443</v>
      </c>
      <c r="CG457" s="44">
        <v>-1.4586989494095166</v>
      </c>
      <c r="CH457" s="44">
        <v>-1.3373182568905404</v>
      </c>
      <c r="CI457" s="44">
        <v>2.1224327233196529</v>
      </c>
      <c r="CJ457" s="44">
        <v>-1.2213422419025362</v>
      </c>
      <c r="CK457" s="44">
        <v>-0.15997363441933823</v>
      </c>
      <c r="CL457" s="44">
        <v>-0.5528409655936728</v>
      </c>
      <c r="CM457" s="44">
        <v>-0.10444992859849318</v>
      </c>
      <c r="CN457" s="44">
        <v>-1.0663820582357497</v>
      </c>
      <c r="CO457" s="44">
        <v>-0.45804275256125776</v>
      </c>
      <c r="CP457" s="44">
        <v>0.14748905122297393</v>
      </c>
      <c r="CQ457" s="44">
        <v>0.47709866657348238</v>
      </c>
      <c r="CR457" s="44">
        <v>-0.519754338543154</v>
      </c>
      <c r="CS457" s="44">
        <v>5.8415885906635621E-2</v>
      </c>
      <c r="CT457" s="44">
        <v>-0.65609171414488321</v>
      </c>
      <c r="CU457" s="44">
        <v>-0.11549685668954664</v>
      </c>
      <c r="CV457" s="44">
        <v>-2.2425650430619499</v>
      </c>
      <c r="CW457" s="44">
        <v>-0.63396559863587232</v>
      </c>
      <c r="CX457" s="44">
        <v>-0.86437343709961278</v>
      </c>
      <c r="CY457" s="44">
        <v>1.0313514764949461</v>
      </c>
      <c r="CZ457" s="44">
        <v>-0.91784512383829897</v>
      </c>
      <c r="DA457" s="44">
        <v>-0.18577831930335773</v>
      </c>
      <c r="DB457" s="44">
        <v>-0.69574966186231446</v>
      </c>
      <c r="DC457" s="44">
        <v>2.3795621182560137E-2</v>
      </c>
      <c r="DD457" s="45">
        <v>1182</v>
      </c>
      <c r="DE457" s="45">
        <v>3687</v>
      </c>
      <c r="DF457" s="44">
        <v>-20.081135902636916</v>
      </c>
      <c r="DG457" s="44">
        <v>-10.248296007789682</v>
      </c>
      <c r="DH457" s="45">
        <v>5841</v>
      </c>
      <c r="DI457" s="45">
        <v>17896</v>
      </c>
      <c r="DJ457" s="44">
        <v>-14.816975353653206</v>
      </c>
      <c r="DK457" s="44">
        <v>-5.0358185195011895</v>
      </c>
    </row>
    <row r="458" spans="1:115" x14ac:dyDescent="0.2">
      <c r="A458" s="42">
        <v>2024</v>
      </c>
      <c r="B458" s="42" t="s">
        <v>164</v>
      </c>
      <c r="C458" s="42" t="s">
        <v>176</v>
      </c>
      <c r="D458" s="43">
        <v>97.397596296939625</v>
      </c>
      <c r="E458" s="43">
        <v>86.371082809279727</v>
      </c>
      <c r="F458" s="43">
        <v>105.77279822159393</v>
      </c>
      <c r="G458" s="43">
        <v>101.48833107554252</v>
      </c>
      <c r="H458" s="43">
        <v>89.416911070239081</v>
      </c>
      <c r="I458" s="43">
        <v>88.552030257969577</v>
      </c>
      <c r="J458" s="43">
        <v>85.028208383383515</v>
      </c>
      <c r="K458" s="43">
        <v>107.56977694733155</v>
      </c>
      <c r="L458" s="43">
        <v>96.370140061677162</v>
      </c>
      <c r="M458" s="43">
        <v>90.555933431444828</v>
      </c>
      <c r="N458" s="43">
        <v>108.41296828619859</v>
      </c>
      <c r="O458" s="43">
        <v>97.634949095193591</v>
      </c>
      <c r="P458" s="43">
        <v>91.211520237219773</v>
      </c>
      <c r="Q458" s="43">
        <v>77.93333871127345</v>
      </c>
      <c r="R458" s="43">
        <v>85.698192702365333</v>
      </c>
      <c r="S458" s="43">
        <v>120.96579984978153</v>
      </c>
      <c r="T458" s="43">
        <v>136.88845293276265</v>
      </c>
      <c r="U458" s="43">
        <v>124.86717829569804</v>
      </c>
      <c r="V458" s="43">
        <v>149.22629077735866</v>
      </c>
      <c r="W458" s="43">
        <v>146.28318996438213</v>
      </c>
      <c r="X458" s="43">
        <v>114.6231791986104</v>
      </c>
      <c r="Y458" s="43">
        <v>105.18796514721936</v>
      </c>
      <c r="Z458" s="43">
        <v>98.623014882485933</v>
      </c>
      <c r="AA458" s="43">
        <v>169.43967592717186</v>
      </c>
      <c r="AB458" s="44">
        <v>-9.4038526385364918E-2</v>
      </c>
      <c r="AC458" s="44">
        <v>-4.766344248922028</v>
      </c>
      <c r="AD458" s="44">
        <v>0.43475633117597834</v>
      </c>
      <c r="AE458" s="44">
        <v>0.53786574939880261</v>
      </c>
      <c r="AF458" s="44">
        <v>2.7801812096971412</v>
      </c>
      <c r="AG458" s="44">
        <v>3.5378596543741425</v>
      </c>
      <c r="AH458" s="44">
        <v>-3.2868409806131038</v>
      </c>
      <c r="AI458" s="44">
        <v>-2.0112904598450942</v>
      </c>
      <c r="AJ458" s="44">
        <v>-0.75047815485436153</v>
      </c>
      <c r="AK458" s="44">
        <v>10.439819420025675</v>
      </c>
      <c r="AL458" s="44">
        <v>6.729254842767185</v>
      </c>
      <c r="AM458" s="44">
        <v>-3.2245429326590358</v>
      </c>
      <c r="AN458" s="44">
        <v>-1.2213381490590813</v>
      </c>
      <c r="AO458" s="44">
        <v>-3.5895995879176024E-2</v>
      </c>
      <c r="AP458" s="44">
        <v>-13.343404424661365</v>
      </c>
      <c r="AQ458" s="44">
        <v>0.36989548008090622</v>
      </c>
      <c r="AR458" s="44">
        <v>0.98886433968898846</v>
      </c>
      <c r="AS458" s="44">
        <v>6.9011998430077437</v>
      </c>
      <c r="AT458" s="44">
        <v>6.8121546802740962</v>
      </c>
      <c r="AU458" s="44">
        <v>-0.49184159194508581</v>
      </c>
      <c r="AV458" s="44">
        <v>-0.20616774318270581</v>
      </c>
      <c r="AW458" s="44">
        <v>2.9924160577532444</v>
      </c>
      <c r="AX458" s="44">
        <v>-10.177583066903317</v>
      </c>
      <c r="AY458" s="44">
        <v>6.1758635052787891</v>
      </c>
      <c r="AZ458" s="44">
        <v>-0.69129434882907459</v>
      </c>
      <c r="BA458" s="44">
        <v>-5.6306600014489616</v>
      </c>
      <c r="BB458" s="44">
        <v>0.93901251605321701</v>
      </c>
      <c r="BC458" s="44">
        <v>0.93061691132427793</v>
      </c>
      <c r="BD458" s="44">
        <v>-2.4106975722110624</v>
      </c>
      <c r="BE458" s="44">
        <v>2.2849533442887537</v>
      </c>
      <c r="BF458" s="44">
        <v>-4.9395027257013613</v>
      </c>
      <c r="BG458" s="44">
        <v>-1.5313427993031037</v>
      </c>
      <c r="BH458" s="44">
        <v>-1.7990508838047536</v>
      </c>
      <c r="BI458" s="44">
        <v>-0.87693498328590413</v>
      </c>
      <c r="BJ458" s="44">
        <v>-6.2889814015644863</v>
      </c>
      <c r="BK458" s="44">
        <v>0.67321108227182958</v>
      </c>
      <c r="BL458" s="44">
        <v>-6.6461033675115022</v>
      </c>
      <c r="BM458" s="44">
        <v>-8.9177948220679699</v>
      </c>
      <c r="BN458" s="44">
        <v>-11.534010754755375</v>
      </c>
      <c r="BO458" s="44">
        <v>0.7136654167149814</v>
      </c>
      <c r="BP458" s="44">
        <v>1.2316060155469488</v>
      </c>
      <c r="BQ458" s="44">
        <v>-1.9584956865167591</v>
      </c>
      <c r="BR458" s="44">
        <v>-4.6022737030023126</v>
      </c>
      <c r="BS458" s="44">
        <v>4.3864947523259534</v>
      </c>
      <c r="BT458" s="44">
        <v>-4.6235452251289555</v>
      </c>
      <c r="BU458" s="44">
        <v>-4.2315692630210737</v>
      </c>
      <c r="BV458" s="44">
        <v>-7.7069277234351201</v>
      </c>
      <c r="BW458" s="44">
        <v>7.71945146028159</v>
      </c>
      <c r="BX458" s="44">
        <v>-0.45282246608382459</v>
      </c>
      <c r="BY458" s="44">
        <v>-0.41233177424507089</v>
      </c>
      <c r="BZ458" s="44">
        <v>6.5244287264398973E-2</v>
      </c>
      <c r="CA458" s="44">
        <v>0.76403389189052962</v>
      </c>
      <c r="CB458" s="44">
        <v>-0.38926321120014556</v>
      </c>
      <c r="CC458" s="44">
        <v>0.10026775659639452</v>
      </c>
      <c r="CD458" s="44">
        <v>-0.41505903508195902</v>
      </c>
      <c r="CE458" s="44">
        <v>-0.16571438130797225</v>
      </c>
      <c r="CF458" s="44">
        <v>-0.78847164848823659</v>
      </c>
      <c r="CG458" s="44">
        <v>1.4191811496566265</v>
      </c>
      <c r="CH458" s="44">
        <v>0.59152936424272728</v>
      </c>
      <c r="CI458" s="44">
        <v>-1.81576807973302</v>
      </c>
      <c r="CJ458" s="44">
        <v>-0.11943374105728845</v>
      </c>
      <c r="CK458" s="44">
        <v>-3.3561493951363409E-3</v>
      </c>
      <c r="CL458" s="44">
        <v>-0.87056889030813123</v>
      </c>
      <c r="CM458" s="44">
        <v>9.9446981059856995E-3</v>
      </c>
      <c r="CN458" s="44">
        <v>-0.94269413670607749</v>
      </c>
      <c r="CO458" s="44">
        <v>-0.45518537930314856</v>
      </c>
      <c r="CP458" s="44">
        <v>0.12694258606351214</v>
      </c>
      <c r="CQ458" s="44">
        <v>0.52895287536507107</v>
      </c>
      <c r="CR458" s="44">
        <v>-0.48835663142462776</v>
      </c>
      <c r="CS458" s="44">
        <v>6.8871360049871044E-2</v>
      </c>
      <c r="CT458" s="44">
        <v>-0.59587670100249956</v>
      </c>
      <c r="CU458" s="44">
        <v>-0.12804224645425585</v>
      </c>
      <c r="CV458" s="44">
        <v>-1.8752724509411003</v>
      </c>
      <c r="CW458" s="44">
        <v>-0.13807823597874239</v>
      </c>
      <c r="CX458" s="44">
        <v>-0.51273573704568409</v>
      </c>
      <c r="CY458" s="44">
        <v>0.35837742215166252</v>
      </c>
      <c r="CZ458" s="44">
        <v>-0.72894868161655968</v>
      </c>
      <c r="DA458" s="44">
        <v>-0.14171870748982771</v>
      </c>
      <c r="DB458" s="44">
        <v>-0.73797296918695909</v>
      </c>
      <c r="DC458" s="44">
        <v>2.5804458225009909E-2</v>
      </c>
      <c r="DD458" s="45">
        <v>1486</v>
      </c>
      <c r="DE458" s="45">
        <v>5365</v>
      </c>
      <c r="DF458" s="44">
        <v>32.206405693950167</v>
      </c>
      <c r="DG458" s="44">
        <v>-1.1276758409785925</v>
      </c>
      <c r="DH458" s="45">
        <v>6499</v>
      </c>
      <c r="DI458" s="45">
        <v>24860</v>
      </c>
      <c r="DJ458" s="44">
        <v>18.271155595996369</v>
      </c>
      <c r="DK458" s="44">
        <v>0.22596548890714274</v>
      </c>
    </row>
    <row r="459" spans="1:115" x14ac:dyDescent="0.2">
      <c r="A459" s="42">
        <v>2024</v>
      </c>
      <c r="B459" s="42" t="s">
        <v>165</v>
      </c>
      <c r="C459" s="42" t="s">
        <v>176</v>
      </c>
      <c r="D459" s="43">
        <v>96.997388885260378</v>
      </c>
      <c r="E459" s="43">
        <v>85.351159964064891</v>
      </c>
      <c r="F459" s="43">
        <v>105.98072504263941</v>
      </c>
      <c r="G459" s="43">
        <v>101.06793216187859</v>
      </c>
      <c r="H459" s="43">
        <v>89.22375531710918</v>
      </c>
      <c r="I459" s="43">
        <v>88.582525423216268</v>
      </c>
      <c r="J459" s="43">
        <v>84.044473035518081</v>
      </c>
      <c r="K459" s="43">
        <v>107.53240686675227</v>
      </c>
      <c r="L459" s="43">
        <v>102.47536736090346</v>
      </c>
      <c r="M459" s="43">
        <v>96.818339438767524</v>
      </c>
      <c r="N459" s="43">
        <v>109.19903736588243</v>
      </c>
      <c r="O459" s="43">
        <v>103.18958005940306</v>
      </c>
      <c r="P459" s="43">
        <v>95.570689043544434</v>
      </c>
      <c r="Q459" s="43">
        <v>83.891112355934922</v>
      </c>
      <c r="R459" s="43">
        <v>105.09255616419262</v>
      </c>
      <c r="S459" s="43">
        <v>130.60898430535849</v>
      </c>
      <c r="T459" s="43">
        <v>144.76052551355085</v>
      </c>
      <c r="U459" s="43">
        <v>132.96586813202677</v>
      </c>
      <c r="V459" s="43">
        <v>149.0707760089397</v>
      </c>
      <c r="W459" s="43">
        <v>153.91648968119404</v>
      </c>
      <c r="X459" s="43">
        <v>119.42443603615294</v>
      </c>
      <c r="Y459" s="43">
        <v>113.94768667774554</v>
      </c>
      <c r="Z459" s="43">
        <v>121.20989988053763</v>
      </c>
      <c r="AA459" s="43">
        <v>183.38554605522518</v>
      </c>
      <c r="AB459" s="44">
        <v>-0.26926713199979524</v>
      </c>
      <c r="AC459" s="44">
        <v>-4.9493879472693125</v>
      </c>
      <c r="AD459" s="44">
        <v>0.22472451210251432</v>
      </c>
      <c r="AE459" s="44">
        <v>0.55408075107450383</v>
      </c>
      <c r="AF459" s="44">
        <v>3.8174246430459968</v>
      </c>
      <c r="AG459" s="44">
        <v>2.7138787939233522</v>
      </c>
      <c r="AH459" s="44">
        <v>-6.0662747194013988</v>
      </c>
      <c r="AI459" s="44">
        <v>-2.0064137128586679</v>
      </c>
      <c r="AJ459" s="44">
        <v>1.3680769277916616</v>
      </c>
      <c r="AK459" s="44">
        <v>11.012389737673534</v>
      </c>
      <c r="AL459" s="44">
        <v>0.26448677296919687</v>
      </c>
      <c r="AM459" s="44">
        <v>1.2913699401907008</v>
      </c>
      <c r="AN459" s="44">
        <v>-4.0755789544278613</v>
      </c>
      <c r="AO459" s="44">
        <v>-6.1225144395097741</v>
      </c>
      <c r="AP459" s="44">
        <v>-7.6548385070346896</v>
      </c>
      <c r="AQ459" s="44">
        <v>3.5308279565507084</v>
      </c>
      <c r="AR459" s="44">
        <v>2.8030620394524863</v>
      </c>
      <c r="AS459" s="44">
        <v>6.3398309583686974</v>
      </c>
      <c r="AT459" s="44">
        <v>-1.0320073463418122</v>
      </c>
      <c r="AU459" s="44">
        <v>4.0530475065842397</v>
      </c>
      <c r="AV459" s="44">
        <v>-3.98066694405107</v>
      </c>
      <c r="AW459" s="44">
        <v>-3.2934927608847198</v>
      </c>
      <c r="AX459" s="44">
        <v>-4.6791798532293205</v>
      </c>
      <c r="AY459" s="44">
        <v>9.2478426337949227</v>
      </c>
      <c r="AZ459" s="44">
        <v>-0.60708079720092067</v>
      </c>
      <c r="BA459" s="44">
        <v>-5.4960642738381864</v>
      </c>
      <c r="BB459" s="44">
        <v>0.79453911646920616</v>
      </c>
      <c r="BC459" s="44">
        <v>0.8552631588687909</v>
      </c>
      <c r="BD459" s="44">
        <v>-1.1800816326530739</v>
      </c>
      <c r="BE459" s="44">
        <v>2.3692829390393522</v>
      </c>
      <c r="BF459" s="44">
        <v>-5.1639693356047678</v>
      </c>
      <c r="BG459" s="44">
        <v>-1.6259152128717536</v>
      </c>
      <c r="BH459" s="44">
        <v>-1.1621687141368575</v>
      </c>
      <c r="BI459" s="44">
        <v>1.4277650803898645</v>
      </c>
      <c r="BJ459" s="44">
        <v>-5.0247534273625831</v>
      </c>
      <c r="BK459" s="44">
        <v>0.79786395885890204</v>
      </c>
      <c r="BL459" s="44">
        <v>-6.134453937904194</v>
      </c>
      <c r="BM459" s="44">
        <v>-8.3953101037393392</v>
      </c>
      <c r="BN459" s="44">
        <v>-10.631881429284684</v>
      </c>
      <c r="BO459" s="44">
        <v>1.2881456750544862</v>
      </c>
      <c r="BP459" s="44">
        <v>1.5511411368648531</v>
      </c>
      <c r="BQ459" s="44">
        <v>-0.31740611673941599</v>
      </c>
      <c r="BR459" s="44">
        <v>-3.8996661637325292</v>
      </c>
      <c r="BS459" s="44">
        <v>4.3186199948587634</v>
      </c>
      <c r="BT459" s="44">
        <v>-4.4940773965308374</v>
      </c>
      <c r="BU459" s="44">
        <v>-4.0513271154817065</v>
      </c>
      <c r="BV459" s="44">
        <v>-6.9942711109028499</v>
      </c>
      <c r="BW459" s="44">
        <v>8.0365486303347389</v>
      </c>
      <c r="BX459" s="44">
        <v>-0.93627505687045121</v>
      </c>
      <c r="BY459" s="44">
        <v>-0.45662479916108772</v>
      </c>
      <c r="BZ459" s="44">
        <v>4.6004547867157408E-2</v>
      </c>
      <c r="CA459" s="44">
        <v>0.50796369312728173</v>
      </c>
      <c r="CB459" s="44">
        <v>-0.3505543012599972</v>
      </c>
      <c r="CC459" s="44">
        <v>7.6435675951980392E-2</v>
      </c>
      <c r="CD459" s="44">
        <v>-0.59384905516546138</v>
      </c>
      <c r="CE459" s="44">
        <v>-0.1656508182303244</v>
      </c>
      <c r="CF459" s="44">
        <v>1.3510605975534542</v>
      </c>
      <c r="CG459" s="44">
        <v>1.5591046364665373</v>
      </c>
      <c r="CH459" s="44">
        <v>6.8441805234210826E-2</v>
      </c>
      <c r="CI459" s="44">
        <v>1.1495375852216581</v>
      </c>
      <c r="CJ459" s="44">
        <v>-0.84334707725090841</v>
      </c>
      <c r="CK459" s="44">
        <v>-8.8262670161636553E-2</v>
      </c>
      <c r="CL459" s="44">
        <v>-0.62336512521324405</v>
      </c>
      <c r="CM459" s="44">
        <v>0.12895144325683724</v>
      </c>
      <c r="CN459" s="44">
        <v>-0.94285663093556105</v>
      </c>
      <c r="CO459" s="44">
        <v>-0.45547251785366427</v>
      </c>
      <c r="CP459" s="44">
        <v>0.11079689317123215</v>
      </c>
      <c r="CQ459" s="44">
        <v>0.52284192708990784</v>
      </c>
      <c r="CR459" s="44">
        <v>-0.46086752800355169</v>
      </c>
      <c r="CS459" s="44">
        <v>7.038030595734851E-2</v>
      </c>
      <c r="CT459" s="44">
        <v>-0.59499122654344205</v>
      </c>
      <c r="CU459" s="44">
        <v>-0.13554448475339151</v>
      </c>
      <c r="CV459" s="44">
        <v>-1.2211532774450584</v>
      </c>
      <c r="CW459" s="44">
        <v>0.20319420932917354</v>
      </c>
      <c r="CX459" s="44">
        <v>-0.3887106441764353</v>
      </c>
      <c r="CY459" s="44">
        <v>0.51566693668425612</v>
      </c>
      <c r="CZ459" s="44">
        <v>-0.75195210738245066</v>
      </c>
      <c r="DA459" s="44">
        <v>-0.13096967574336746</v>
      </c>
      <c r="DB459" s="44">
        <v>-0.71492742718945679</v>
      </c>
      <c r="DC459" s="44">
        <v>4.6545431033222201E-2</v>
      </c>
      <c r="DD459" s="45">
        <v>1346</v>
      </c>
      <c r="DE459" s="45">
        <v>6711</v>
      </c>
      <c r="DF459" s="44">
        <v>9.8775510204081698</v>
      </c>
      <c r="DG459" s="44">
        <v>0.96019823447421881</v>
      </c>
      <c r="DH459" s="45">
        <v>6592</v>
      </c>
      <c r="DI459" s="45">
        <v>31452</v>
      </c>
      <c r="DJ459" s="44">
        <v>11.880515953835701</v>
      </c>
      <c r="DK459" s="44">
        <v>2.4973537973008719</v>
      </c>
    </row>
    <row r="460" spans="1:115" x14ac:dyDescent="0.2">
      <c r="A460" s="42">
        <v>2024</v>
      </c>
      <c r="B460" s="42" t="s">
        <v>166</v>
      </c>
      <c r="C460" s="42" t="s">
        <v>176</v>
      </c>
      <c r="D460" s="43">
        <v>97.061790915167606</v>
      </c>
      <c r="E460" s="43">
        <v>84.220261057971797</v>
      </c>
      <c r="F460" s="43">
        <v>106.66942959493456</v>
      </c>
      <c r="G460" s="43">
        <v>101.06948344944153</v>
      </c>
      <c r="H460" s="43">
        <v>88.414205469432375</v>
      </c>
      <c r="I460" s="43">
        <v>91.371985955295855</v>
      </c>
      <c r="J460" s="43">
        <v>85.151175301866715</v>
      </c>
      <c r="K460" s="43">
        <v>107.82513916462297</v>
      </c>
      <c r="L460" s="43">
        <v>103.07965303799239</v>
      </c>
      <c r="M460" s="43">
        <v>91.081098068877836</v>
      </c>
      <c r="N460" s="43">
        <v>103.57616961919669</v>
      </c>
      <c r="O460" s="43">
        <v>105.48012667782511</v>
      </c>
      <c r="P460" s="43">
        <v>93.746386163917748</v>
      </c>
      <c r="Q460" s="43">
        <v>82.47439452617273</v>
      </c>
      <c r="R460" s="43">
        <v>120.88523564212366</v>
      </c>
      <c r="S460" s="43">
        <v>131.36540316966602</v>
      </c>
      <c r="T460" s="43">
        <v>145.48048246927323</v>
      </c>
      <c r="U460" s="43">
        <v>124.96515732757156</v>
      </c>
      <c r="V460" s="43">
        <v>141.28433636539137</v>
      </c>
      <c r="W460" s="43">
        <v>157.20946774679248</v>
      </c>
      <c r="X460" s="43">
        <v>116.92251384320332</v>
      </c>
      <c r="Y460" s="43">
        <v>111.88940596923773</v>
      </c>
      <c r="Z460" s="43">
        <v>139.75263022657674</v>
      </c>
      <c r="AA460" s="43">
        <v>185.08894298403123</v>
      </c>
      <c r="AB460" s="44">
        <v>-0.37416739810722799</v>
      </c>
      <c r="AC460" s="44">
        <v>-5.6032695610969458</v>
      </c>
      <c r="AD460" s="44">
        <v>0.93070316704846334</v>
      </c>
      <c r="AE460" s="44">
        <v>0.3280001236803276</v>
      </c>
      <c r="AF460" s="44">
        <v>3.4344105674171566</v>
      </c>
      <c r="AG460" s="44">
        <v>4.544617502117676</v>
      </c>
      <c r="AH460" s="44">
        <v>-5.8288002417648643</v>
      </c>
      <c r="AI460" s="44">
        <v>-2.2969693549297565</v>
      </c>
      <c r="AJ460" s="44">
        <v>3.5542670519412844</v>
      </c>
      <c r="AK460" s="44">
        <v>17.860880097137198</v>
      </c>
      <c r="AL460" s="44">
        <v>-6.3404467583189961</v>
      </c>
      <c r="AM460" s="44">
        <v>4.2748134864107667</v>
      </c>
      <c r="AN460" s="44">
        <v>-3.4494233782531136</v>
      </c>
      <c r="AO460" s="44">
        <v>-3.8519098365069504</v>
      </c>
      <c r="AP460" s="44">
        <v>-2.2284916542271604</v>
      </c>
      <c r="AQ460" s="44">
        <v>2.6063990062830555</v>
      </c>
      <c r="AR460" s="44">
        <v>5.1451871420265194</v>
      </c>
      <c r="AS460" s="44">
        <v>12.942503302191021</v>
      </c>
      <c r="AT460" s="44">
        <v>-7.7518286527159308</v>
      </c>
      <c r="AU460" s="44">
        <v>7.2557474645474462</v>
      </c>
      <c r="AV460" s="44">
        <v>-3.7720752224888909</v>
      </c>
      <c r="AW460" s="44">
        <v>-1.3028029702378596</v>
      </c>
      <c r="AX460" s="44">
        <v>0.73761009760258123</v>
      </c>
      <c r="AY460" s="44">
        <v>8.2658864508867289</v>
      </c>
      <c r="AZ460" s="44">
        <v>-0.56828000673765366</v>
      </c>
      <c r="BA460" s="44">
        <v>-5.5136553600933063</v>
      </c>
      <c r="BB460" s="44">
        <v>0.81743630076216434</v>
      </c>
      <c r="BC460" s="44">
        <v>0.76717460129036574</v>
      </c>
      <c r="BD460" s="44">
        <v>-0.42217582927398523</v>
      </c>
      <c r="BE460" s="44">
        <v>2.7306996794530081</v>
      </c>
      <c r="BF460" s="44">
        <v>-5.2753861737148577</v>
      </c>
      <c r="BG460" s="44">
        <v>-1.7378533839187416</v>
      </c>
      <c r="BH460" s="44">
        <v>-0.38263517958605497</v>
      </c>
      <c r="BI460" s="44">
        <v>3.8366149769264002</v>
      </c>
      <c r="BJ460" s="44">
        <v>-5.2402584167053456</v>
      </c>
      <c r="BK460" s="44">
        <v>1.3779117676053998</v>
      </c>
      <c r="BL460" s="44">
        <v>-5.6982320933099517</v>
      </c>
      <c r="BM460" s="44">
        <v>-7.7041407170127858</v>
      </c>
      <c r="BN460" s="44">
        <v>-8.9369391985840032</v>
      </c>
      <c r="BO460" s="44">
        <v>1.5141807463282975</v>
      </c>
      <c r="BP460" s="44">
        <v>2.149640494670324</v>
      </c>
      <c r="BQ460" s="44">
        <v>1.6574393100159845</v>
      </c>
      <c r="BR460" s="44">
        <v>-4.5419651695828289</v>
      </c>
      <c r="BS460" s="44">
        <v>4.8116066444453098</v>
      </c>
      <c r="BT460" s="44">
        <v>-4.3753820116541275</v>
      </c>
      <c r="BU460" s="44">
        <v>-3.6224987850015822</v>
      </c>
      <c r="BV460" s="44">
        <v>-5.4144752013722153</v>
      </c>
      <c r="BW460" s="44">
        <v>8.0765540927817625</v>
      </c>
      <c r="BX460" s="44">
        <v>-0.86973857748744288</v>
      </c>
      <c r="BY460" s="44">
        <v>-0.50469788184673581</v>
      </c>
      <c r="BZ460" s="44">
        <v>0.10068337487556381</v>
      </c>
      <c r="CA460" s="44">
        <v>0.37099510192530899</v>
      </c>
      <c r="CB460" s="44">
        <v>-0.21755656812486254</v>
      </c>
      <c r="CC460" s="44">
        <v>0.12792103831055518</v>
      </c>
      <c r="CD460" s="44">
        <v>-0.55580434993690697</v>
      </c>
      <c r="CE460" s="44">
        <v>-0.19127929269036545</v>
      </c>
      <c r="CF460" s="44">
        <v>3.3926436980280914</v>
      </c>
      <c r="CG460" s="44">
        <v>2.2183781645699487</v>
      </c>
      <c r="CH460" s="44">
        <v>-0.5580828368902595</v>
      </c>
      <c r="CI460" s="44">
        <v>2.8186040452362984</v>
      </c>
      <c r="CJ460" s="44">
        <v>-0.77696533109766164</v>
      </c>
      <c r="CK460" s="44">
        <v>-5.4480216737744704E-2</v>
      </c>
      <c r="CL460" s="44">
        <v>-0.3615604924334932</v>
      </c>
      <c r="CM460" s="44">
        <v>0.10675036538100333</v>
      </c>
      <c r="CN460" s="44">
        <v>-0.93507925363358013</v>
      </c>
      <c r="CO460" s="44">
        <v>-0.46298421584595334</v>
      </c>
      <c r="CP460" s="44">
        <v>0.10866476154756344</v>
      </c>
      <c r="CQ460" s="44">
        <v>0.46882446975487335</v>
      </c>
      <c r="CR460" s="44">
        <v>-0.41011729258462259</v>
      </c>
      <c r="CS460" s="44">
        <v>7.9977773744168812E-2</v>
      </c>
      <c r="CT460" s="44">
        <v>-0.57458641121994192</v>
      </c>
      <c r="CU460" s="44">
        <v>-0.14485833902966785</v>
      </c>
      <c r="CV460" s="44">
        <v>-0.46823236072419133</v>
      </c>
      <c r="CW460" s="44">
        <v>0.52904455950898788</v>
      </c>
      <c r="CX460" s="44">
        <v>-0.42102920004037586</v>
      </c>
      <c r="CY460" s="44">
        <v>0.89607279849918131</v>
      </c>
      <c r="CZ460" s="44">
        <v>-0.75608566289772494</v>
      </c>
      <c r="DA460" s="44">
        <v>-0.11833524166429923</v>
      </c>
      <c r="DB460" s="44">
        <v>-0.65655897764271431</v>
      </c>
      <c r="DC460" s="44">
        <v>5.8659363512753727E-2</v>
      </c>
      <c r="DD460" s="45">
        <v>1323</v>
      </c>
      <c r="DE460" s="45">
        <v>8034</v>
      </c>
      <c r="DF460" s="44">
        <v>11.551433389544696</v>
      </c>
      <c r="DG460" s="44">
        <v>2.6036896506607343</v>
      </c>
      <c r="DH460" s="45">
        <v>5909</v>
      </c>
      <c r="DI460" s="45">
        <v>37361</v>
      </c>
      <c r="DJ460" s="44">
        <v>-1.8438538205980071</v>
      </c>
      <c r="DK460" s="44">
        <v>1.7764537128986069</v>
      </c>
    </row>
    <row r="461" spans="1:115" x14ac:dyDescent="0.2">
      <c r="A461" s="42">
        <v>2024</v>
      </c>
      <c r="B461" s="42" t="s">
        <v>167</v>
      </c>
      <c r="C461" s="42" t="s">
        <v>176</v>
      </c>
      <c r="D461" s="43">
        <v>96.935346757875692</v>
      </c>
      <c r="E461" s="43">
        <v>83.771072240131048</v>
      </c>
      <c r="F461" s="43">
        <v>107.15148034736977</v>
      </c>
      <c r="G461" s="43">
        <v>101.06948344944153</v>
      </c>
      <c r="H461" s="43">
        <v>88.328989695992703</v>
      </c>
      <c r="I461" s="43">
        <v>89.900594232143732</v>
      </c>
      <c r="J461" s="43">
        <v>84.215260422300304</v>
      </c>
      <c r="K461" s="43">
        <v>108.05247382147999</v>
      </c>
      <c r="L461" s="43">
        <v>104.62676584100134</v>
      </c>
      <c r="M461" s="43">
        <v>94.462540734671464</v>
      </c>
      <c r="N461" s="43">
        <v>112.72219789859876</v>
      </c>
      <c r="O461" s="43">
        <v>105.36906299812301</v>
      </c>
      <c r="P461" s="43">
        <v>102.53434005707294</v>
      </c>
      <c r="Q461" s="43">
        <v>84.487545028883247</v>
      </c>
      <c r="R461" s="43">
        <v>109.52957358750623</v>
      </c>
      <c r="S461" s="43">
        <v>131.76830134731435</v>
      </c>
      <c r="T461" s="43">
        <v>147.252353774049</v>
      </c>
      <c r="U461" s="43">
        <v>129.71617582823637</v>
      </c>
      <c r="V461" s="43">
        <v>153.44976137943135</v>
      </c>
      <c r="W461" s="43">
        <v>156.48506384801311</v>
      </c>
      <c r="X461" s="43">
        <v>127.37801597499178</v>
      </c>
      <c r="Y461" s="43">
        <v>114.7176782771157</v>
      </c>
      <c r="Z461" s="43">
        <v>126.42132733496034</v>
      </c>
      <c r="AA461" s="43">
        <v>186.10068890246828</v>
      </c>
      <c r="AB461" s="44">
        <v>-0.54285789911463489</v>
      </c>
      <c r="AC461" s="44">
        <v>-5.383788945923385</v>
      </c>
      <c r="AD461" s="44">
        <v>1.9327883743458951</v>
      </c>
      <c r="AE461" s="44">
        <v>-0.27551582657872054</v>
      </c>
      <c r="AF461" s="44">
        <v>3.6654276332238833</v>
      </c>
      <c r="AG461" s="44">
        <v>1.1320646840032644</v>
      </c>
      <c r="AH461" s="44">
        <v>-4.6265134811032009</v>
      </c>
      <c r="AI461" s="44">
        <v>-2.5775656324582341</v>
      </c>
      <c r="AJ461" s="44">
        <v>0.30514373111032445</v>
      </c>
      <c r="AK461" s="44">
        <v>15.274981085775718</v>
      </c>
      <c r="AL461" s="44">
        <v>3.5499398829950568</v>
      </c>
      <c r="AM461" s="44">
        <v>-2.6342791028490686</v>
      </c>
      <c r="AN461" s="44">
        <v>3.4314249481885328</v>
      </c>
      <c r="AO461" s="44">
        <v>-8.1986555609863352</v>
      </c>
      <c r="AP461" s="44">
        <v>-8.5500613311960461</v>
      </c>
      <c r="AQ461" s="44">
        <v>-2.4073743079139898</v>
      </c>
      <c r="AR461" s="44">
        <v>1.1295825532646742</v>
      </c>
      <c r="AS461" s="44">
        <v>10.407386453559099</v>
      </c>
      <c r="AT461" s="44">
        <v>1.4198829816991276</v>
      </c>
      <c r="AU461" s="44">
        <v>-0.4356711241782274</v>
      </c>
      <c r="AV461" s="44">
        <v>2.4722474436567943</v>
      </c>
      <c r="AW461" s="44">
        <v>-5.9482464039970262</v>
      </c>
      <c r="AX461" s="44">
        <v>-6.3594037090562994</v>
      </c>
      <c r="AY461" s="44">
        <v>2.9395872880512375</v>
      </c>
      <c r="AZ461" s="44">
        <v>-0.5646485121270195</v>
      </c>
      <c r="BA461" s="44">
        <v>-5.4954698940189335</v>
      </c>
      <c r="BB461" s="44">
        <v>0.97725672871256108</v>
      </c>
      <c r="BC461" s="44">
        <v>0.61713847813182898</v>
      </c>
      <c r="BD461" s="44">
        <v>0.15289802733400304</v>
      </c>
      <c r="BE461" s="44">
        <v>2.4996074131972357</v>
      </c>
      <c r="BF461" s="44">
        <v>-5.1841293502564945</v>
      </c>
      <c r="BG461" s="44">
        <v>-1.8584138578817355</v>
      </c>
      <c r="BH461" s="44">
        <v>-0.28110055869622341</v>
      </c>
      <c r="BI461" s="44">
        <v>5.3753837319910902</v>
      </c>
      <c r="BJ461" s="44">
        <v>-4.0197698504268686</v>
      </c>
      <c r="BK461" s="44">
        <v>0.77027807165652717</v>
      </c>
      <c r="BL461" s="44">
        <v>-4.3993234247436845</v>
      </c>
      <c r="BM461" s="44">
        <v>-7.773529105624533</v>
      </c>
      <c r="BN461" s="44">
        <v>-8.8737046928457737</v>
      </c>
      <c r="BO461" s="44">
        <v>0.91364865788234884</v>
      </c>
      <c r="BP461" s="44">
        <v>1.9975350648513635</v>
      </c>
      <c r="BQ461" s="44">
        <v>2.852250571555115</v>
      </c>
      <c r="BR461" s="44">
        <v>-3.6988248545072655</v>
      </c>
      <c r="BS461" s="44">
        <v>4.0112511991333255</v>
      </c>
      <c r="BT461" s="44">
        <v>-3.3895219925320297</v>
      </c>
      <c r="BU461" s="44">
        <v>-3.9567959680887888</v>
      </c>
      <c r="BV461" s="44">
        <v>-5.5712013227039563</v>
      </c>
      <c r="BW461" s="44">
        <v>7.2765285186869644</v>
      </c>
      <c r="BX461" s="44">
        <v>-0.75144335737289891</v>
      </c>
      <c r="BY461" s="44">
        <v>-0.47050388416997757</v>
      </c>
      <c r="BZ461" s="44">
        <v>0.19544007497739421</v>
      </c>
      <c r="CA461" s="44">
        <v>0.22680700073589688</v>
      </c>
      <c r="CB461" s="44">
        <v>-0.14885369432123205</v>
      </c>
      <c r="CC461" s="44">
        <v>3.1849493697659763E-2</v>
      </c>
      <c r="CD461" s="44">
        <v>-0.36468359666800687</v>
      </c>
      <c r="CE461" s="44">
        <v>-0.22149875162463331</v>
      </c>
      <c r="CF461" s="44">
        <v>1.2822978562923748E-2</v>
      </c>
      <c r="CG461" s="44">
        <v>1.8170290244835285</v>
      </c>
      <c r="CH461" s="44">
        <v>0.28808510813609689</v>
      </c>
      <c r="CI461" s="44">
        <v>-1.0836462605350197</v>
      </c>
      <c r="CJ461" s="44">
        <v>6.0048716740814089E-3</v>
      </c>
      <c r="CK461" s="44">
        <v>-0.12030264482330244</v>
      </c>
      <c r="CL461" s="44">
        <v>-0.79618785366281841</v>
      </c>
      <c r="CM461" s="44">
        <v>-9.8159266709642645E-2</v>
      </c>
      <c r="CN461" s="44">
        <v>-0.91266119879680607</v>
      </c>
      <c r="CO461" s="44">
        <v>-0.46438546716740681</v>
      </c>
      <c r="CP461" s="44">
        <v>0.12102860805062861</v>
      </c>
      <c r="CQ461" s="44">
        <v>0.43431765301520009</v>
      </c>
      <c r="CR461" s="44">
        <v>-0.37321321402337193</v>
      </c>
      <c r="CS461" s="44">
        <v>7.3116060532831886E-2</v>
      </c>
      <c r="CT461" s="44">
        <v>-0.54499717660336788</v>
      </c>
      <c r="CU461" s="44">
        <v>-0.15852766260132004</v>
      </c>
      <c r="CV461" s="44">
        <v>-0.39794756806291476</v>
      </c>
      <c r="CW461" s="44">
        <v>0.71907269654297079</v>
      </c>
      <c r="CX461" s="44">
        <v>-0.31744773204990068</v>
      </c>
      <c r="CY461" s="44">
        <v>0.60364990198657975</v>
      </c>
      <c r="CZ461" s="44">
        <v>-0.64307481578946668</v>
      </c>
      <c r="DA461" s="44">
        <v>-0.11862519914700316</v>
      </c>
      <c r="DB461" s="44">
        <v>-0.67714583803626138</v>
      </c>
      <c r="DC461" s="44">
        <v>3.5623418430166649E-2</v>
      </c>
      <c r="DD461" s="45">
        <v>1561</v>
      </c>
      <c r="DE461" s="45">
        <v>9595</v>
      </c>
      <c r="DF461" s="44">
        <v>31.9526627218935</v>
      </c>
      <c r="DG461" s="44">
        <v>6.5375028325402207</v>
      </c>
      <c r="DH461" s="45">
        <v>7589</v>
      </c>
      <c r="DI461" s="45">
        <v>44950</v>
      </c>
      <c r="DJ461" s="44">
        <v>20.613477431659245</v>
      </c>
      <c r="DK461" s="44">
        <v>4.5623354644603209</v>
      </c>
    </row>
    <row r="462" spans="1:115" x14ac:dyDescent="0.2">
      <c r="A462" s="42">
        <v>2024</v>
      </c>
      <c r="B462" s="42" t="s">
        <v>168</v>
      </c>
      <c r="C462" s="42" t="s">
        <v>176</v>
      </c>
      <c r="D462" s="43">
        <v>96.793335620582667</v>
      </c>
      <c r="E462" s="43">
        <v>82.946678645035149</v>
      </c>
      <c r="F462" s="43">
        <v>106.55867673714448</v>
      </c>
      <c r="G462" s="43">
        <v>101.24322765013562</v>
      </c>
      <c r="H462" s="43">
        <v>87.418601183078977</v>
      </c>
      <c r="I462" s="43">
        <v>92.525719707026795</v>
      </c>
      <c r="J462" s="43">
        <v>84.201597431357698</v>
      </c>
      <c r="K462" s="43">
        <v>107.23344622211842</v>
      </c>
      <c r="L462" s="43">
        <v>109.17836447414302</v>
      </c>
      <c r="M462" s="43">
        <v>106.87501698624608</v>
      </c>
      <c r="N462" s="43">
        <v>115.69114191375844</v>
      </c>
      <c r="O462" s="43">
        <v>109.60987524341803</v>
      </c>
      <c r="P462" s="43">
        <v>104.12994739263665</v>
      </c>
      <c r="Q462" s="43">
        <v>104.74945143720302</v>
      </c>
      <c r="R462" s="43">
        <v>102.55121528690141</v>
      </c>
      <c r="S462" s="43">
        <v>129.17335819087364</v>
      </c>
      <c r="T462" s="43">
        <v>152.34968682918228</v>
      </c>
      <c r="U462" s="43">
        <v>146.34631440935271</v>
      </c>
      <c r="V462" s="43">
        <v>157.21446397694299</v>
      </c>
      <c r="W462" s="43">
        <v>160.39240356598518</v>
      </c>
      <c r="X462" s="43">
        <v>128.97183962154483</v>
      </c>
      <c r="Y462" s="43">
        <v>140.62877014189718</v>
      </c>
      <c r="Z462" s="43">
        <v>118.20051673201841</v>
      </c>
      <c r="AA462" s="43">
        <v>182.43207058522464</v>
      </c>
      <c r="AB462" s="44">
        <v>-1.0490551236933765</v>
      </c>
      <c r="AC462" s="44">
        <v>-5.8371827944087791</v>
      </c>
      <c r="AD462" s="44">
        <v>1.2556350352894485</v>
      </c>
      <c r="AE462" s="44">
        <v>-0.14840654173496892</v>
      </c>
      <c r="AF462" s="44">
        <v>2.3019645647043285</v>
      </c>
      <c r="AG462" s="44">
        <v>-1.5760022346425373</v>
      </c>
      <c r="AH462" s="44">
        <v>-5.6818181818181879</v>
      </c>
      <c r="AI462" s="44">
        <v>-4.2702251876563739</v>
      </c>
      <c r="AJ462" s="44">
        <v>6.6641089463581382</v>
      </c>
      <c r="AK462" s="44">
        <v>19.977449059051722</v>
      </c>
      <c r="AL462" s="44">
        <v>4.0165854820204627</v>
      </c>
      <c r="AM462" s="44">
        <v>5.4650039747683232</v>
      </c>
      <c r="AN462" s="44">
        <v>4.3291187727857228</v>
      </c>
      <c r="AO462" s="44">
        <v>1.4092974365810473</v>
      </c>
      <c r="AP462" s="44">
        <v>-1.775275731672632</v>
      </c>
      <c r="AQ462" s="44">
        <v>3.1609285755735295</v>
      </c>
      <c r="AR462" s="44">
        <v>6.1811341256942764</v>
      </c>
      <c r="AS462" s="44">
        <v>14.941790315723956</v>
      </c>
      <c r="AT462" s="44">
        <v>2.1750959678681125</v>
      </c>
      <c r="AU462" s="44">
        <v>5.5968662629640953</v>
      </c>
      <c r="AV462" s="44">
        <v>2.8845207762317804</v>
      </c>
      <c r="AW462" s="44">
        <v>2.9590257690931043</v>
      </c>
      <c r="AX462" s="44">
        <v>0.29290899979081964</v>
      </c>
      <c r="AY462" s="44">
        <v>8.2638504454162209</v>
      </c>
      <c r="AZ462" s="44">
        <v>-0.62538883274189105</v>
      </c>
      <c r="BA462" s="44">
        <v>-5.5372561677903054</v>
      </c>
      <c r="BB462" s="44">
        <v>1.0121806681020029</v>
      </c>
      <c r="BC462" s="44">
        <v>0.52080124528313121</v>
      </c>
      <c r="BD462" s="44">
        <v>0.41862415072932979</v>
      </c>
      <c r="BE462" s="44">
        <v>1.959181820301259</v>
      </c>
      <c r="BF462" s="44">
        <v>-5.2460859169218832</v>
      </c>
      <c r="BG462" s="44">
        <v>-2.1638483123320951</v>
      </c>
      <c r="BH462" s="44">
        <v>0.59770942752965794</v>
      </c>
      <c r="BI462" s="44">
        <v>7.2383316617200766</v>
      </c>
      <c r="BJ462" s="44">
        <v>-3.0213398640965172</v>
      </c>
      <c r="BK462" s="44">
        <v>1.366394486501199</v>
      </c>
      <c r="BL462" s="44">
        <v>-3.3056815906985615</v>
      </c>
      <c r="BM462" s="44">
        <v>-6.5241362963456844</v>
      </c>
      <c r="BN462" s="44">
        <v>-7.9884543622040338</v>
      </c>
      <c r="BO462" s="44">
        <v>1.1931128061352769</v>
      </c>
      <c r="BP462" s="44">
        <v>2.5335053199165625</v>
      </c>
      <c r="BQ462" s="44">
        <v>4.4106447543609706</v>
      </c>
      <c r="BR462" s="44">
        <v>-2.9602522779759388</v>
      </c>
      <c r="BS462" s="44">
        <v>4.2149523503708375</v>
      </c>
      <c r="BT462" s="44">
        <v>-2.5940915468995684</v>
      </c>
      <c r="BU462" s="44">
        <v>-2.9979625096453577</v>
      </c>
      <c r="BV462" s="44">
        <v>-4.8295289344193471</v>
      </c>
      <c r="BW462" s="44">
        <v>7.4016816126275753</v>
      </c>
      <c r="BX462" s="44">
        <v>-0.88441086395049628</v>
      </c>
      <c r="BY462" s="44">
        <v>-0.52376949411989893</v>
      </c>
      <c r="BZ462" s="44">
        <v>0.13073327749891531</v>
      </c>
      <c r="CA462" s="44">
        <v>0.57085720752512259</v>
      </c>
      <c r="CB462" s="44">
        <v>-0.16074412677533922</v>
      </c>
      <c r="CC462" s="44">
        <v>-5.62850794833799E-2</v>
      </c>
      <c r="CD462" s="44">
        <v>-0.47866908687532544</v>
      </c>
      <c r="CE462" s="44">
        <v>-0.36653356172059071</v>
      </c>
      <c r="CF462" s="44">
        <v>6.9531887846891971</v>
      </c>
      <c r="CG462" s="44">
        <v>2.9553047575213198</v>
      </c>
      <c r="CH462" s="44">
        <v>0.36781994918713862</v>
      </c>
      <c r="CI462" s="44">
        <v>3.3927687792720063</v>
      </c>
      <c r="CJ462" s="44">
        <v>0.12964971669212116</v>
      </c>
      <c r="CK462" s="44">
        <v>2.0878099426672573E-2</v>
      </c>
      <c r="CL462" s="44">
        <v>-3.9990555768482178E-2</v>
      </c>
      <c r="CM462" s="44">
        <v>0.12675803835842106</v>
      </c>
      <c r="CN462" s="44">
        <v>-0.83231422669856947</v>
      </c>
      <c r="CO462" s="44">
        <v>-0.47131927195973189</v>
      </c>
      <c r="CP462" s="44">
        <v>0.12211359557013048</v>
      </c>
      <c r="CQ462" s="44">
        <v>0.50652673679382954</v>
      </c>
      <c r="CR462" s="44">
        <v>-0.32418296703049476</v>
      </c>
      <c r="CS462" s="44">
        <v>5.684945449382308E-2</v>
      </c>
      <c r="CT462" s="44">
        <v>-0.53792083400221846</v>
      </c>
      <c r="CU462" s="44">
        <v>-0.18438094056390739</v>
      </c>
      <c r="CV462" s="44">
        <v>0.52048402942034933</v>
      </c>
      <c r="CW462" s="44">
        <v>0.99761828024619081</v>
      </c>
      <c r="CX462" s="44">
        <v>-0.23071559622840571</v>
      </c>
      <c r="CY462" s="44">
        <v>0.95650338659948009</v>
      </c>
      <c r="CZ462" s="44">
        <v>-0.5521693980159188</v>
      </c>
      <c r="DA462" s="44">
        <v>-0.10096425936142066</v>
      </c>
      <c r="DB462" s="44">
        <v>-0.59647162782468044</v>
      </c>
      <c r="DC462" s="44">
        <v>4.6683244005104027E-2</v>
      </c>
      <c r="DD462" s="45">
        <v>1642</v>
      </c>
      <c r="DE462" s="45">
        <v>11237</v>
      </c>
      <c r="DF462" s="44">
        <v>26.404926866820631</v>
      </c>
      <c r="DG462" s="44">
        <v>9.0864197530864175</v>
      </c>
      <c r="DH462" s="45">
        <v>7754</v>
      </c>
      <c r="DI462" s="45">
        <v>52704</v>
      </c>
      <c r="DJ462" s="44">
        <v>25.550518134715027</v>
      </c>
      <c r="DK462" s="44">
        <v>7.2229064039408764</v>
      </c>
    </row>
    <row r="463" spans="1:115" x14ac:dyDescent="0.2">
      <c r="A463" s="42">
        <v>2024</v>
      </c>
      <c r="B463" s="42" t="s">
        <v>169</v>
      </c>
      <c r="C463" s="42" t="s">
        <v>176</v>
      </c>
      <c r="D463" s="43">
        <v>96.721249340541107</v>
      </c>
      <c r="E463" s="43">
        <v>83.591396712994765</v>
      </c>
      <c r="F463" s="43">
        <v>106.95628373990826</v>
      </c>
      <c r="G463" s="43">
        <v>100.8274825994212</v>
      </c>
      <c r="H463" s="43">
        <v>88.279280494819574</v>
      </c>
      <c r="I463" s="43">
        <v>92.05728008535479</v>
      </c>
      <c r="J463" s="43">
        <v>84.399710800025048</v>
      </c>
      <c r="K463" s="43">
        <v>106.17462727237337</v>
      </c>
      <c r="L463" s="43">
        <v>104.31711496697795</v>
      </c>
      <c r="M463" s="43">
        <v>102.82375625039313</v>
      </c>
      <c r="N463" s="43">
        <v>111.89133287877834</v>
      </c>
      <c r="O463" s="43">
        <v>103.58234849706076</v>
      </c>
      <c r="P463" s="43">
        <v>102.72675713748363</v>
      </c>
      <c r="Q463" s="43">
        <v>89.917616736232446</v>
      </c>
      <c r="R463" s="43">
        <v>101.55442646588963</v>
      </c>
      <c r="S463" s="43">
        <v>123.55370592905803</v>
      </c>
      <c r="T463" s="43">
        <v>146.63117069104419</v>
      </c>
      <c r="U463" s="43">
        <v>140.91488222122791</v>
      </c>
      <c r="V463" s="43">
        <v>151.92791524792932</v>
      </c>
      <c r="W463" s="43">
        <v>153.90343293808397</v>
      </c>
      <c r="X463" s="43">
        <v>126.45354559673554</v>
      </c>
      <c r="Y463" s="43">
        <v>121.33045182762328</v>
      </c>
      <c r="Z463" s="43">
        <v>117.11869060179426</v>
      </c>
      <c r="AA463" s="43">
        <v>174.66747622682166</v>
      </c>
      <c r="AB463" s="44">
        <v>-1.2538312835929544</v>
      </c>
      <c r="AC463" s="44">
        <v>-5.2190065312481382</v>
      </c>
      <c r="AD463" s="44">
        <v>0.98560456435192734</v>
      </c>
      <c r="AE463" s="44">
        <v>-0.72096291260586032</v>
      </c>
      <c r="AF463" s="44">
        <v>3.5846415358464334</v>
      </c>
      <c r="AG463" s="44">
        <v>-1.254815730178882</v>
      </c>
      <c r="AH463" s="44">
        <v>-5.9922386242580945</v>
      </c>
      <c r="AI463" s="44">
        <v>-5.0597310016429748</v>
      </c>
      <c r="AJ463" s="44">
        <v>1.5588356071377651</v>
      </c>
      <c r="AK463" s="44">
        <v>0.35903007002415777</v>
      </c>
      <c r="AL463" s="44">
        <v>-3.2600537590213308</v>
      </c>
      <c r="AM463" s="44">
        <v>3.0674118997081168</v>
      </c>
      <c r="AN463" s="44">
        <v>4.3453328240568023</v>
      </c>
      <c r="AO463" s="44">
        <v>-8.2591264547300582</v>
      </c>
      <c r="AP463" s="44">
        <v>-3.4578684430920714</v>
      </c>
      <c r="AQ463" s="44">
        <v>1.2704330245338458</v>
      </c>
      <c r="AR463" s="44">
        <v>1.1944883943828977</v>
      </c>
      <c r="AS463" s="44">
        <v>-3.3821486154918201</v>
      </c>
      <c r="AT463" s="44">
        <v>-4.8023573035922196</v>
      </c>
      <c r="AU463" s="44">
        <v>3.4122979386803642</v>
      </c>
      <c r="AV463" s="44">
        <v>2.7461709656643407</v>
      </c>
      <c r="AW463" s="44">
        <v>-7.3423169424791768</v>
      </c>
      <c r="AX463" s="44">
        <v>-1.726424411097327</v>
      </c>
      <c r="AY463" s="44">
        <v>5.5884204085167921</v>
      </c>
      <c r="AZ463" s="44">
        <v>-0.69549252998845068</v>
      </c>
      <c r="BA463" s="44">
        <v>-5.5025424504254854</v>
      </c>
      <c r="BB463" s="44">
        <v>1.0092013437430492</v>
      </c>
      <c r="BC463" s="44">
        <v>0.38180077356495534</v>
      </c>
      <c r="BD463" s="44">
        <v>0.76619099890227194</v>
      </c>
      <c r="BE463" s="44">
        <v>1.5856606268575213</v>
      </c>
      <c r="BF463" s="44">
        <v>-5.3291058328500451</v>
      </c>
      <c r="BG463" s="44">
        <v>-2.4888886110607467</v>
      </c>
      <c r="BH463" s="44">
        <v>0.70600086010816909</v>
      </c>
      <c r="BI463" s="44">
        <v>6.3580402499507027</v>
      </c>
      <c r="BJ463" s="44">
        <v>-3.0486522510516201</v>
      </c>
      <c r="BK463" s="44">
        <v>1.5524130228479871</v>
      </c>
      <c r="BL463" s="44">
        <v>-2.4641111630631207</v>
      </c>
      <c r="BM463" s="44">
        <v>-6.7225148270827813</v>
      </c>
      <c r="BN463" s="44">
        <v>-7.482726989809918</v>
      </c>
      <c r="BO463" s="44">
        <v>1.2014689729317185</v>
      </c>
      <c r="BP463" s="44">
        <v>2.3801100426962263</v>
      </c>
      <c r="BQ463" s="44">
        <v>3.4080092550033525</v>
      </c>
      <c r="BR463" s="44">
        <v>-3.17277498226467</v>
      </c>
      <c r="BS463" s="44">
        <v>4.1252141118357288</v>
      </c>
      <c r="BT463" s="44">
        <v>-2.002953640655647</v>
      </c>
      <c r="BU463" s="44">
        <v>-3.5076517500868154</v>
      </c>
      <c r="BV463" s="44">
        <v>-4.4776620563382163</v>
      </c>
      <c r="BW463" s="44">
        <v>7.2010105121633083</v>
      </c>
      <c r="BX463" s="44">
        <v>-1.073425078462904</v>
      </c>
      <c r="BY463" s="44">
        <v>-0.47889217398310729</v>
      </c>
      <c r="BZ463" s="44">
        <v>0.10220326566094068</v>
      </c>
      <c r="CA463" s="44">
        <v>0.33265563695745298</v>
      </c>
      <c r="CB463" s="44">
        <v>-6.9016202714582295E-2</v>
      </c>
      <c r="CC463" s="44">
        <v>-4.1608609674721429E-2</v>
      </c>
      <c r="CD463" s="44">
        <v>-0.48287615932888217</v>
      </c>
      <c r="CE463" s="44">
        <v>-0.43589083537999168</v>
      </c>
      <c r="CF463" s="44">
        <v>1.7070736167924139</v>
      </c>
      <c r="CG463" s="44">
        <v>0.15192256095491102</v>
      </c>
      <c r="CH463" s="44">
        <v>-0.34232507238176646</v>
      </c>
      <c r="CI463" s="44">
        <v>1.9423844876321501</v>
      </c>
      <c r="CJ463" s="44">
        <v>0.14765527975546686</v>
      </c>
      <c r="CK463" s="44">
        <v>-0.12998816379558908</v>
      </c>
      <c r="CL463" s="44">
        <v>-0.11521194170596828</v>
      </c>
      <c r="CM463" s="44">
        <v>5.2636466333217953E-2</v>
      </c>
      <c r="CN463" s="44">
        <v>-0.88237999429513536</v>
      </c>
      <c r="CO463" s="44">
        <v>-0.47202219816950847</v>
      </c>
      <c r="CP463" s="44">
        <v>0.11742938305150931</v>
      </c>
      <c r="CQ463" s="44">
        <v>0.48676072598104897</v>
      </c>
      <c r="CR463" s="44">
        <v>-0.33249091162682953</v>
      </c>
      <c r="CS463" s="44">
        <v>4.6142899742860254E-2</v>
      </c>
      <c r="CT463" s="44">
        <v>-0.51561804730610317</v>
      </c>
      <c r="CU463" s="44">
        <v>-0.21258184596811647</v>
      </c>
      <c r="CV463" s="44">
        <v>0.75263943988308313</v>
      </c>
      <c r="CW463" s="44">
        <v>0.9122570546778066</v>
      </c>
      <c r="CX463" s="44">
        <v>-0.25036003650220129</v>
      </c>
      <c r="CY463" s="44">
        <v>1.0665381527197837</v>
      </c>
      <c r="CZ463" s="44">
        <v>-0.48014071419902465</v>
      </c>
      <c r="DA463" s="44">
        <v>-0.10418835721427606</v>
      </c>
      <c r="DB463" s="44">
        <v>-0.44024284587483176</v>
      </c>
      <c r="DC463" s="44">
        <v>4.8776186275822322E-2</v>
      </c>
      <c r="DD463" s="45">
        <v>1631</v>
      </c>
      <c r="DE463" s="45">
        <v>12868</v>
      </c>
      <c r="DF463" s="44">
        <v>2.5141420490257804</v>
      </c>
      <c r="DG463" s="44">
        <v>8.1939228405599085</v>
      </c>
      <c r="DH463" s="45">
        <v>7540</v>
      </c>
      <c r="DI463" s="45">
        <v>60244</v>
      </c>
      <c r="DJ463" s="44">
        <v>10.18559111500803</v>
      </c>
      <c r="DK463" s="44">
        <v>7.5877832370462306</v>
      </c>
    </row>
    <row r="464" spans="1:115" x14ac:dyDescent="0.2">
      <c r="A464" s="42">
        <v>2024</v>
      </c>
      <c r="B464" s="42" t="s">
        <v>170</v>
      </c>
      <c r="C464" s="42" t="s">
        <v>176</v>
      </c>
      <c r="D464" s="43">
        <v>96.99753820034482</v>
      </c>
      <c r="E464" s="43">
        <v>82.693019077313338</v>
      </c>
      <c r="F464" s="43">
        <v>106.94525088817235</v>
      </c>
      <c r="G464" s="43">
        <v>100.84609804936224</v>
      </c>
      <c r="H464" s="43">
        <v>88.976629574134165</v>
      </c>
      <c r="I464" s="43">
        <v>93.421091642152277</v>
      </c>
      <c r="J464" s="43">
        <v>87.183545204574827</v>
      </c>
      <c r="K464" s="43">
        <v>105.41476896726223</v>
      </c>
      <c r="L464" s="43">
        <v>108.59417014861383</v>
      </c>
      <c r="M464" s="43">
        <v>106.13657898446309</v>
      </c>
      <c r="N464" s="43">
        <v>117.93492891739952</v>
      </c>
      <c r="O464" s="43">
        <v>106.15571443938288</v>
      </c>
      <c r="P464" s="43">
        <v>113.72401399956991</v>
      </c>
      <c r="Q464" s="43">
        <v>93.04093947613427</v>
      </c>
      <c r="R464" s="43">
        <v>110.43166261108051</v>
      </c>
      <c r="S464" s="43">
        <v>126.52554783392975</v>
      </c>
      <c r="T464" s="43">
        <v>152.04393329079855</v>
      </c>
      <c r="U464" s="43">
        <v>144.90173082247193</v>
      </c>
      <c r="V464" s="43">
        <v>160.44868351862277</v>
      </c>
      <c r="W464" s="43">
        <v>157.15582960287441</v>
      </c>
      <c r="X464" s="43">
        <v>140.29796999608016</v>
      </c>
      <c r="Y464" s="43">
        <v>126.05958646467047</v>
      </c>
      <c r="Z464" s="43">
        <v>127.40764170492191</v>
      </c>
      <c r="AA464" s="43">
        <v>178.96502572845026</v>
      </c>
      <c r="AB464" s="44">
        <v>-0.65877939095586591</v>
      </c>
      <c r="AC464" s="44">
        <v>-5.5984555984555762</v>
      </c>
      <c r="AD464" s="44">
        <v>1.0687273924581797</v>
      </c>
      <c r="AE464" s="44">
        <v>9.5463924354355356E-2</v>
      </c>
      <c r="AF464" s="44">
        <v>3.6292056770437231</v>
      </c>
      <c r="AG464" s="44">
        <v>3.940473497876229</v>
      </c>
      <c r="AH464" s="44">
        <v>-5.2174235953804331</v>
      </c>
      <c r="AI464" s="44">
        <v>-5.2165877971607211</v>
      </c>
      <c r="AJ464" s="44">
        <v>8.1535820127229606</v>
      </c>
      <c r="AK464" s="44">
        <v>20.621585771262097</v>
      </c>
      <c r="AL464" s="44">
        <v>10.199887380398165</v>
      </c>
      <c r="AM464" s="44">
        <v>4.7726632182689022</v>
      </c>
      <c r="AN464" s="44">
        <v>10.678757182072252</v>
      </c>
      <c r="AO464" s="44">
        <v>3.8289431329484813</v>
      </c>
      <c r="AP464" s="44">
        <v>4.1614370031908932</v>
      </c>
      <c r="AQ464" s="44">
        <v>6.8335805655324933</v>
      </c>
      <c r="AR464" s="44">
        <v>7.3509815101895359</v>
      </c>
      <c r="AS464" s="44">
        <v>17.136177113923743</v>
      </c>
      <c r="AT464" s="44">
        <v>8.5879202496866203</v>
      </c>
      <c r="AU464" s="44">
        <v>4.4592345711061077</v>
      </c>
      <c r="AV464" s="44">
        <v>9.0941931088823544</v>
      </c>
      <c r="AW464" s="44">
        <v>4.671121604120132</v>
      </c>
      <c r="AX464" s="44">
        <v>5.9367767329380206</v>
      </c>
      <c r="AY464" s="44">
        <v>10.937525817436832</v>
      </c>
      <c r="AZ464" s="44">
        <v>-0.69181857143557624</v>
      </c>
      <c r="BA464" s="44">
        <v>-5.5119178195284668</v>
      </c>
      <c r="BB464" s="44">
        <v>1.0151968516402432</v>
      </c>
      <c r="BC464" s="44">
        <v>0.35318233512497965</v>
      </c>
      <c r="BD464" s="44">
        <v>1.0513068030191475</v>
      </c>
      <c r="BE464" s="44">
        <v>1.8229193868945615</v>
      </c>
      <c r="BF464" s="44">
        <v>-5.3176774585803273</v>
      </c>
      <c r="BG464" s="44">
        <v>-2.7627897822327663</v>
      </c>
      <c r="BH464" s="44">
        <v>1.4448900179329094</v>
      </c>
      <c r="BI464" s="44">
        <v>7.7703502672702429</v>
      </c>
      <c r="BJ464" s="44">
        <v>-1.7803623817524872</v>
      </c>
      <c r="BK464" s="44">
        <v>1.872190093989845</v>
      </c>
      <c r="BL464" s="44">
        <v>-1.110664056959032</v>
      </c>
      <c r="BM464" s="44">
        <v>-5.7238874523713124</v>
      </c>
      <c r="BN464" s="44">
        <v>-6.3051925536256492</v>
      </c>
      <c r="BO464" s="44">
        <v>1.7362256706861645</v>
      </c>
      <c r="BP464" s="44">
        <v>2.880671283564662</v>
      </c>
      <c r="BQ464" s="44">
        <v>4.7587256981802772</v>
      </c>
      <c r="BR464" s="44">
        <v>-2.0377851388861612</v>
      </c>
      <c r="BS464" s="44">
        <v>4.1591318171205982</v>
      </c>
      <c r="BT464" s="44">
        <v>-0.85245206874052792</v>
      </c>
      <c r="BU464" s="44">
        <v>-2.711076956220837</v>
      </c>
      <c r="BV464" s="44">
        <v>-3.4083014214607132</v>
      </c>
      <c r="BW464" s="44">
        <v>7.5649885347470525</v>
      </c>
      <c r="BX464" s="44">
        <v>-0.57780758897190765</v>
      </c>
      <c r="BY464" s="44">
        <v>-0.47775692183755636</v>
      </c>
      <c r="BZ464" s="44">
        <v>0.12378090099631966</v>
      </c>
      <c r="CA464" s="44">
        <v>0.15809866876175402</v>
      </c>
      <c r="CB464" s="44">
        <v>0.44521967877794738</v>
      </c>
      <c r="CC464" s="44">
        <v>0.10943851995137323</v>
      </c>
      <c r="CD464" s="44">
        <v>-0.47120052763460896</v>
      </c>
      <c r="CE464" s="44">
        <v>-0.46538790798714946</v>
      </c>
      <c r="CF464" s="44">
        <v>8.2500134554733648</v>
      </c>
      <c r="CG464" s="44">
        <v>2.9041412386289243</v>
      </c>
      <c r="CH464" s="44">
        <v>0.91782633859970619</v>
      </c>
      <c r="CI464" s="44">
        <v>2.6238870489921449</v>
      </c>
      <c r="CJ464" s="44">
        <v>1.1458907659805806</v>
      </c>
      <c r="CK464" s="44">
        <v>5.9128111392267521E-2</v>
      </c>
      <c r="CL464" s="44">
        <v>0.34425757599017032</v>
      </c>
      <c r="CM464" s="44">
        <v>0.25488237588966145</v>
      </c>
      <c r="CN464" s="44">
        <v>-0.73428855304946694</v>
      </c>
      <c r="CO464" s="44">
        <v>-0.47156158358441447</v>
      </c>
      <c r="CP464" s="44">
        <v>0.10249584016950958</v>
      </c>
      <c r="CQ464" s="44">
        <v>0.21254834445649198</v>
      </c>
      <c r="CR464" s="44">
        <v>0.12586072760864569</v>
      </c>
      <c r="CS464" s="44">
        <v>4.5755599416756249E-2</v>
      </c>
      <c r="CT464" s="44">
        <v>-0.51144874657721151</v>
      </c>
      <c r="CU464" s="44">
        <v>-0.23793873453926331</v>
      </c>
      <c r="CV464" s="44">
        <v>1.4750754258501075</v>
      </c>
      <c r="CW464" s="44">
        <v>1.0956675820668784</v>
      </c>
      <c r="CX464" s="44">
        <v>-0.13591196086337273</v>
      </c>
      <c r="CY464" s="44">
        <v>1.0166595265742511</v>
      </c>
      <c r="CZ464" s="44">
        <v>-0.11923547582019271</v>
      </c>
      <c r="DA464" s="44">
        <v>-8.8656389329426905E-2</v>
      </c>
      <c r="DB464" s="44">
        <v>-0.3626718132690479</v>
      </c>
      <c r="DC464" s="44">
        <v>6.9223956491014871E-2</v>
      </c>
      <c r="DD464" s="45">
        <v>1657</v>
      </c>
      <c r="DE464" s="45">
        <v>14525</v>
      </c>
      <c r="DF464" s="44">
        <v>28.151585460170136</v>
      </c>
      <c r="DG464" s="44">
        <v>10.177569375048034</v>
      </c>
      <c r="DH464" s="45">
        <v>8412</v>
      </c>
      <c r="DI464" s="45">
        <v>68656</v>
      </c>
      <c r="DJ464" s="44">
        <v>33.080208827717136</v>
      </c>
      <c r="DK464" s="44">
        <v>10.191648891474369</v>
      </c>
    </row>
    <row r="465" spans="1:115" x14ac:dyDescent="0.2">
      <c r="A465" s="42">
        <v>2024</v>
      </c>
      <c r="B465" s="42" t="s">
        <v>171</v>
      </c>
      <c r="C465" s="42" t="s">
        <v>176</v>
      </c>
      <c r="D465" s="43">
        <v>98.961851097145782</v>
      </c>
      <c r="E465" s="43">
        <v>83.649527030597696</v>
      </c>
      <c r="F465" s="43">
        <v>106.08129372951956</v>
      </c>
      <c r="G465" s="43">
        <v>101.73653707658725</v>
      </c>
      <c r="H465" s="43">
        <v>89.601545246025026</v>
      </c>
      <c r="I465" s="43">
        <v>95.559988649071101</v>
      </c>
      <c r="J465" s="43">
        <v>101.21202115486429</v>
      </c>
      <c r="K465" s="43">
        <v>105.71061543851452</v>
      </c>
      <c r="L465" s="43">
        <v>120.76096841096349</v>
      </c>
      <c r="M465" s="43">
        <v>121.58200591618291</v>
      </c>
      <c r="N465" s="43">
        <v>119.36677364972203</v>
      </c>
      <c r="O465" s="43">
        <v>114.82507438465024</v>
      </c>
      <c r="P465" s="43">
        <v>128.93996151370862</v>
      </c>
      <c r="Q465" s="43">
        <v>115.04484284724339</v>
      </c>
      <c r="R465" s="43">
        <v>151.75951533785963</v>
      </c>
      <c r="S465" s="43">
        <v>139.66594838895963</v>
      </c>
      <c r="T465" s="43">
        <v>166.05107990299933</v>
      </c>
      <c r="U465" s="43">
        <v>166.61993002746763</v>
      </c>
      <c r="V465" s="43">
        <v>162.1922007408962</v>
      </c>
      <c r="W465" s="43">
        <v>165.40894852706697</v>
      </c>
      <c r="X465" s="43">
        <v>158.26008257885195</v>
      </c>
      <c r="Y465" s="43">
        <v>156.4088652283815</v>
      </c>
      <c r="Z465" s="43">
        <v>175.74495775800753</v>
      </c>
      <c r="AA465" s="43">
        <v>198.05272855977722</v>
      </c>
      <c r="AB465" s="44">
        <v>-0.79944688878837988</v>
      </c>
      <c r="AC465" s="44">
        <v>-4.1886084377458888</v>
      </c>
      <c r="AD465" s="44">
        <v>0.23576300222418745</v>
      </c>
      <c r="AE465" s="44">
        <v>-0.31312701377219643</v>
      </c>
      <c r="AF465" s="44">
        <v>2.4621581238225332</v>
      </c>
      <c r="AG465" s="44">
        <v>3.7848678886259091</v>
      </c>
      <c r="AH465" s="44">
        <v>-2.2337336676785169</v>
      </c>
      <c r="AI465" s="44">
        <v>-6.221510069895297</v>
      </c>
      <c r="AJ465" s="44">
        <v>11.889594782581248</v>
      </c>
      <c r="AK465" s="44">
        <v>24.436772539493965</v>
      </c>
      <c r="AL465" s="44">
        <v>9.5710870505485435</v>
      </c>
      <c r="AM465" s="44">
        <v>10.383665843094958</v>
      </c>
      <c r="AN465" s="44">
        <v>13.66752984814179</v>
      </c>
      <c r="AO465" s="44">
        <v>13.274104058966252</v>
      </c>
      <c r="AP465" s="44">
        <v>0.75242988855532822</v>
      </c>
      <c r="AQ465" s="44">
        <v>7.6328164873714188</v>
      </c>
      <c r="AR465" s="44">
        <v>10.791960279933788</v>
      </c>
      <c r="AS465" s="44">
        <v>21.748925005529806</v>
      </c>
      <c r="AT465" s="44">
        <v>7.9623766498587267</v>
      </c>
      <c r="AU465" s="44">
        <v>9.0960857208934431</v>
      </c>
      <c r="AV465" s="44">
        <v>11.048457431669645</v>
      </c>
      <c r="AW465" s="44">
        <v>14.062693743446552</v>
      </c>
      <c r="AX465" s="44">
        <v>2.5940423657154321</v>
      </c>
      <c r="AY465" s="44">
        <v>11.546890253130693</v>
      </c>
      <c r="AZ465" s="44">
        <v>-0.70180210491310735</v>
      </c>
      <c r="BA465" s="44">
        <v>-5.3944405934475697</v>
      </c>
      <c r="BB465" s="44">
        <v>0.9438646050810684</v>
      </c>
      <c r="BC465" s="44">
        <v>0.29192531026798196</v>
      </c>
      <c r="BD465" s="44">
        <v>1.1812283698210635</v>
      </c>
      <c r="BE465" s="44">
        <v>2.0064779517124265</v>
      </c>
      <c r="BF465" s="44">
        <v>-4.9991821936292924</v>
      </c>
      <c r="BG465" s="44">
        <v>-3.0822861692679893</v>
      </c>
      <c r="BH465" s="44">
        <v>2.4514129470568635</v>
      </c>
      <c r="BI465" s="44">
        <v>9.4212596384120051</v>
      </c>
      <c r="BJ465" s="44">
        <v>-0.77240137136304066</v>
      </c>
      <c r="BK465" s="44">
        <v>2.6596647085018521</v>
      </c>
      <c r="BL465" s="44">
        <v>0.39792928923005899</v>
      </c>
      <c r="BM465" s="44">
        <v>-3.8834263736633678</v>
      </c>
      <c r="BN465" s="44">
        <v>-5.4185774592371949</v>
      </c>
      <c r="BO465" s="44">
        <v>2.2918488042250829</v>
      </c>
      <c r="BP465" s="44">
        <v>3.6425174141065053</v>
      </c>
      <c r="BQ465" s="44">
        <v>6.4265731394708592</v>
      </c>
      <c r="BR465" s="44">
        <v>-1.1442354556272738</v>
      </c>
      <c r="BS465" s="44">
        <v>4.6174482973632802</v>
      </c>
      <c r="BT465" s="44">
        <v>0.37394990322756616</v>
      </c>
      <c r="BU465" s="44">
        <v>-1.0366534959950102</v>
      </c>
      <c r="BV465" s="44">
        <v>-2.6424557191961462</v>
      </c>
      <c r="BW465" s="44">
        <v>7.9505573920422457</v>
      </c>
      <c r="BX465" s="44">
        <v>-1.0138074236188999</v>
      </c>
      <c r="BY465" s="44">
        <v>-0.31583613152799567</v>
      </c>
      <c r="BZ465" s="44">
        <v>8.6613224865864161E-2</v>
      </c>
      <c r="CA465" s="44">
        <v>-0.35092903487287397</v>
      </c>
      <c r="CB465" s="44">
        <v>0.31176284808567206</v>
      </c>
      <c r="CC465" s="44">
        <v>0.10036988174759241</v>
      </c>
      <c r="CD465" s="44">
        <v>-0.31657469391039411</v>
      </c>
      <c r="CE465" s="44">
        <v>-0.52921351800673255</v>
      </c>
      <c r="CF465" s="44">
        <v>11.806920180170692</v>
      </c>
      <c r="CG465" s="44">
        <v>3.6166342947851988</v>
      </c>
      <c r="CH465" s="44">
        <v>0.79288479873184681</v>
      </c>
      <c r="CI465" s="44">
        <v>5.2978965836173293</v>
      </c>
      <c r="CJ465" s="44">
        <v>1.5186724384218864</v>
      </c>
      <c r="CK465" s="44">
        <v>0.20294370271101131</v>
      </c>
      <c r="CL465" s="44">
        <v>8.8230362213857272E-2</v>
      </c>
      <c r="CM465" s="44">
        <v>0.28965799968958433</v>
      </c>
      <c r="CN465" s="44">
        <v>-0.72043797920876784</v>
      </c>
      <c r="CO465" s="44">
        <v>-0.42312566491947051</v>
      </c>
      <c r="CP465" s="44">
        <v>0.10092060429751776</v>
      </c>
      <c r="CQ465" s="44">
        <v>0.16008668372807303</v>
      </c>
      <c r="CR465" s="44">
        <v>0.13954924704338104</v>
      </c>
      <c r="CS465" s="44">
        <v>5.0338206814837125E-2</v>
      </c>
      <c r="CT465" s="44">
        <v>-0.48502280543165166</v>
      </c>
      <c r="CU465" s="44">
        <v>-0.26318425074144391</v>
      </c>
      <c r="CV465" s="44">
        <v>2.4890190405833863</v>
      </c>
      <c r="CW465" s="44">
        <v>1.3723654419589828</v>
      </c>
      <c r="CX465" s="44">
        <v>-5.0063275550460778E-2</v>
      </c>
      <c r="CY465" s="44">
        <v>1.4283306073636626</v>
      </c>
      <c r="CZ465" s="44">
        <v>2.9248952157922052E-2</v>
      </c>
      <c r="DA465" s="44">
        <v>-6.0882781580099216E-2</v>
      </c>
      <c r="DB465" s="44">
        <v>-0.31891865729938557</v>
      </c>
      <c r="DC465" s="44">
        <v>8.8938753532761788E-2</v>
      </c>
      <c r="DD465" s="45">
        <v>1854</v>
      </c>
      <c r="DE465" s="45">
        <v>16379</v>
      </c>
      <c r="DF465" s="44">
        <v>31.303116147308785</v>
      </c>
      <c r="DG465" s="44">
        <v>12.246030095000338</v>
      </c>
      <c r="DH465" s="45">
        <v>8295</v>
      </c>
      <c r="DI465" s="45">
        <v>76951</v>
      </c>
      <c r="DJ465" s="44">
        <v>34.114793856103475</v>
      </c>
      <c r="DK465" s="44">
        <v>12.365393938503576</v>
      </c>
    </row>
    <row r="466" spans="1:115" x14ac:dyDescent="0.2">
      <c r="A466" s="42">
        <v>2024</v>
      </c>
      <c r="B466" s="42" t="s">
        <v>172</v>
      </c>
      <c r="C466" s="42" t="s">
        <v>176</v>
      </c>
      <c r="D466" s="43">
        <v>102.54046475045496</v>
      </c>
      <c r="E466" s="43">
        <v>84.33652169317763</v>
      </c>
      <c r="F466" s="43">
        <v>104.95000208674441</v>
      </c>
      <c r="G466" s="43">
        <v>102.54630915358672</v>
      </c>
      <c r="H466" s="43">
        <v>89.47088106008421</v>
      </c>
      <c r="I466" s="43">
        <v>102.13000258374724</v>
      </c>
      <c r="J466" s="43">
        <v>132.00498699169407</v>
      </c>
      <c r="K466" s="43">
        <v>106.82237533574681</v>
      </c>
      <c r="L466" s="43">
        <v>151.55208750720362</v>
      </c>
      <c r="M466" s="43">
        <v>119.95061095277745</v>
      </c>
      <c r="N466" s="43">
        <v>124.90549702624708</v>
      </c>
      <c r="O466" s="43">
        <v>145.59307595252352</v>
      </c>
      <c r="P466" s="43">
        <v>125.27504885275103</v>
      </c>
      <c r="Q466" s="43">
        <v>194.04113693139604</v>
      </c>
      <c r="R466" s="43">
        <v>360.19345882744483</v>
      </c>
      <c r="S466" s="43">
        <v>162.56438748966943</v>
      </c>
      <c r="T466" s="43">
        <v>206.06241490911245</v>
      </c>
      <c r="U466" s="43">
        <v>164.06412183972643</v>
      </c>
      <c r="V466" s="43">
        <v>169.4382267739305</v>
      </c>
      <c r="W466" s="43">
        <v>208.93946288833388</v>
      </c>
      <c r="X466" s="43">
        <v>149.41482647667368</v>
      </c>
      <c r="Y466" s="43">
        <v>266.65826780229469</v>
      </c>
      <c r="Z466" s="43">
        <v>418.87696295489656</v>
      </c>
      <c r="AA466" s="43">
        <v>230.3138957504105</v>
      </c>
      <c r="AB466" s="44">
        <v>-0.68575063640333722</v>
      </c>
      <c r="AC466" s="44">
        <v>-2.9848024316109445</v>
      </c>
      <c r="AD466" s="44">
        <v>0.83209667172960966</v>
      </c>
      <c r="AE466" s="44">
        <v>-0.89503905477140711</v>
      </c>
      <c r="AF466" s="44">
        <v>3.6578743850065099</v>
      </c>
      <c r="AG466" s="44">
        <v>4.5581476019397771</v>
      </c>
      <c r="AH466" s="44">
        <v>-2.0256052731651764</v>
      </c>
      <c r="AI466" s="44">
        <v>-4.8092132648813628</v>
      </c>
      <c r="AJ466" s="44">
        <v>10.025226137839184</v>
      </c>
      <c r="AK466" s="44">
        <v>35.59817304349653</v>
      </c>
      <c r="AL466" s="44">
        <v>9.1478495151827932</v>
      </c>
      <c r="AM466" s="44">
        <v>7.1626846259774224</v>
      </c>
      <c r="AN466" s="44">
        <v>13.650559400662821</v>
      </c>
      <c r="AO466" s="44">
        <v>3.8618040549767807</v>
      </c>
      <c r="AP466" s="44">
        <v>2.2018650203554646</v>
      </c>
      <c r="AQ466" s="44">
        <v>8.5210397021251225</v>
      </c>
      <c r="AR466" s="44">
        <v>9.6230920283662424</v>
      </c>
      <c r="AS466" s="44">
        <v>33.178691927455105</v>
      </c>
      <c r="AT466" s="44">
        <v>7.8171561438236115</v>
      </c>
      <c r="AU466" s="44">
        <v>6.5361177173864471</v>
      </c>
      <c r="AV466" s="44">
        <v>10.78431130539801</v>
      </c>
      <c r="AW466" s="44">
        <v>5.5236325279252041</v>
      </c>
      <c r="AX466" s="44">
        <v>4.1451323075050173</v>
      </c>
      <c r="AY466" s="44">
        <v>11.876957969257695</v>
      </c>
      <c r="AZ466" s="44">
        <v>-0.70039608814380649</v>
      </c>
      <c r="BA466" s="44">
        <v>-5.1987420327920812</v>
      </c>
      <c r="BB466" s="44">
        <v>0.93463544256862097</v>
      </c>
      <c r="BC466" s="44">
        <v>0.19072089235268042</v>
      </c>
      <c r="BD466" s="44">
        <v>1.3875807342757396</v>
      </c>
      <c r="BE466" s="44">
        <v>2.236870026369786</v>
      </c>
      <c r="BF466" s="44">
        <v>-4.6468596900691832</v>
      </c>
      <c r="BG466" s="44">
        <v>-3.227721337642897</v>
      </c>
      <c r="BH466" s="44">
        <v>3.2808816706882515</v>
      </c>
      <c r="BI466" s="44">
        <v>11.575664263005692</v>
      </c>
      <c r="BJ466" s="44">
        <v>7.3975955620197986E-2</v>
      </c>
      <c r="BK466" s="44">
        <v>3.1451305142121022</v>
      </c>
      <c r="BL466" s="44">
        <v>1.5938979073084836</v>
      </c>
      <c r="BM466" s="44">
        <v>-2.7119493242281356</v>
      </c>
      <c r="BN466" s="44">
        <v>-3.68748376800907</v>
      </c>
      <c r="BO466" s="44">
        <v>2.9029760158305828</v>
      </c>
      <c r="BP466" s="44">
        <v>4.2869939362530696</v>
      </c>
      <c r="BQ466" s="44">
        <v>8.5985688512727485</v>
      </c>
      <c r="BR466" s="44">
        <v>-0.37820542948249214</v>
      </c>
      <c r="BS466" s="44">
        <v>4.8231463924522933</v>
      </c>
      <c r="BT466" s="44">
        <v>1.2989914573019012</v>
      </c>
      <c r="BU466" s="44">
        <v>-1.7339206416588926E-2</v>
      </c>
      <c r="BV466" s="44">
        <v>-1.077792273925593</v>
      </c>
      <c r="BW466" s="44">
        <v>8.3468824550571696</v>
      </c>
      <c r="BX466" s="44">
        <v>-1.2207895959830353</v>
      </c>
      <c r="BY466" s="44">
        <v>-0.21399755537196408</v>
      </c>
      <c r="BZ466" s="44">
        <v>6.1913827832537675E-2</v>
      </c>
      <c r="CA466" s="44">
        <v>-0.9314118650980121</v>
      </c>
      <c r="CB466" s="44">
        <v>0.42197500966392965</v>
      </c>
      <c r="CC466" s="44">
        <v>0.13266939737650241</v>
      </c>
      <c r="CD466" s="44">
        <v>-0.29824651711682892</v>
      </c>
      <c r="CE466" s="44">
        <v>-0.39369189326922621</v>
      </c>
      <c r="CF466" s="44">
        <v>9.7322904640590338</v>
      </c>
      <c r="CG466" s="44">
        <v>3.744794797763912</v>
      </c>
      <c r="CH466" s="44">
        <v>0.64314105987549297</v>
      </c>
      <c r="CI466" s="44">
        <v>3.5355232401597867</v>
      </c>
      <c r="CJ466" s="44">
        <v>1.2034063561486021</v>
      </c>
      <c r="CK466" s="44">
        <v>8.5551406167500677E-2</v>
      </c>
      <c r="CL466" s="44">
        <v>0.226770432738541</v>
      </c>
      <c r="CM466" s="44">
        <v>0.29310317120527385</v>
      </c>
      <c r="CN466" s="44">
        <v>-0.77160890850521469</v>
      </c>
      <c r="CO466" s="44">
        <v>-0.40446080335943535</v>
      </c>
      <c r="CP466" s="44">
        <v>9.1185623182355707E-2</v>
      </c>
      <c r="CQ466" s="44">
        <v>6.3437041830366234E-2</v>
      </c>
      <c r="CR466" s="44">
        <v>0.1625325870736305</v>
      </c>
      <c r="CS466" s="44">
        <v>6.3055183199387507E-2</v>
      </c>
      <c r="CT466" s="44">
        <v>-0.47299664675776393</v>
      </c>
      <c r="CU466" s="44">
        <v>-0.27436189367373026</v>
      </c>
      <c r="CV466" s="44">
        <v>3.2975156736508922</v>
      </c>
      <c r="CW466" s="44">
        <v>1.6312448541147138</v>
      </c>
      <c r="CX466" s="44">
        <v>2.976258955353836E-2</v>
      </c>
      <c r="CY466" s="44">
        <v>1.6569195855193819</v>
      </c>
      <c r="CZ466" s="44">
        <v>0.16732869970760691</v>
      </c>
      <c r="DA466" s="44">
        <v>-4.340702868617706E-2</v>
      </c>
      <c r="DB466" s="44">
        <v>-0.25556058565009571</v>
      </c>
      <c r="DC466" s="44">
        <v>0.11122755909189719</v>
      </c>
      <c r="DD466" s="45">
        <v>2093</v>
      </c>
      <c r="DE466" s="45">
        <v>18472</v>
      </c>
      <c r="DF466" s="44">
        <v>33.567326100829618</v>
      </c>
      <c r="DG466" s="44">
        <v>14.335751813860398</v>
      </c>
      <c r="DH466" s="45">
        <v>9948</v>
      </c>
      <c r="DI466" s="45">
        <v>86899</v>
      </c>
      <c r="DJ466" s="44">
        <v>40.528323209492868</v>
      </c>
      <c r="DK466" s="44">
        <v>15.01836376217598</v>
      </c>
    </row>
    <row r="467" spans="1:115" x14ac:dyDescent="0.2">
      <c r="A467" s="42" t="s">
        <v>493</v>
      </c>
      <c r="B467" s="42" t="s">
        <v>160</v>
      </c>
      <c r="C467" s="42" t="s">
        <v>176</v>
      </c>
      <c r="D467" s="43">
        <v>96.559685245631002</v>
      </c>
      <c r="E467" s="43">
        <v>83.644242456270149</v>
      </c>
      <c r="F467" s="43">
        <v>104.74462130837294</v>
      </c>
      <c r="G467" s="43">
        <v>101.06638087480894</v>
      </c>
      <c r="H467" s="43">
        <v>85.306670264665968</v>
      </c>
      <c r="I467" s="43">
        <v>99.548925681056602</v>
      </c>
      <c r="J467" s="43">
        <v>86.107584667846993</v>
      </c>
      <c r="K467" s="43">
        <v>105.04418233485147</v>
      </c>
      <c r="L467" s="43">
        <v>109.30947798374157</v>
      </c>
      <c r="M467" s="43">
        <v>100.39412574048259</v>
      </c>
      <c r="N467" s="43">
        <v>122.65005238617428</v>
      </c>
      <c r="O467" s="43">
        <v>108.57591096368797</v>
      </c>
      <c r="P467" s="43">
        <v>110.97095892901226</v>
      </c>
      <c r="Q467" s="43">
        <v>118.72822281466769</v>
      </c>
      <c r="R467" s="43">
        <v>96.802805201030168</v>
      </c>
      <c r="S467" s="43">
        <v>146.89901146546899</v>
      </c>
      <c r="T467" s="43">
        <v>153.17052765061604</v>
      </c>
      <c r="U467" s="43">
        <v>137.7242631134217</v>
      </c>
      <c r="V467" s="43">
        <v>166.33605011000046</v>
      </c>
      <c r="W467" s="43">
        <v>160.13640826215047</v>
      </c>
      <c r="X467" s="43">
        <v>136.37309179237667</v>
      </c>
      <c r="Y467" s="43">
        <v>159.68780931820251</v>
      </c>
      <c r="Z467" s="43">
        <v>111.89661262343114</v>
      </c>
      <c r="AA467" s="43">
        <v>210.71804291887676</v>
      </c>
      <c r="AB467" s="44">
        <v>-0.88852372118551903</v>
      </c>
      <c r="AC467" s="44">
        <v>-2.6628128651374317</v>
      </c>
      <c r="AD467" s="44">
        <v>0.51429688327782053</v>
      </c>
      <c r="AE467" s="44">
        <v>-1.0930620919497258</v>
      </c>
      <c r="AF467" s="44">
        <v>2.1253443057775323</v>
      </c>
      <c r="AG467" s="44">
        <v>7.9473118577227497</v>
      </c>
      <c r="AH467" s="44">
        <v>-2.8629778051788013</v>
      </c>
      <c r="AI467" s="44">
        <v>-4.6608253250423948</v>
      </c>
      <c r="AJ467" s="44">
        <v>9.5104561190120673</v>
      </c>
      <c r="AK467" s="44">
        <v>10.879829001336439</v>
      </c>
      <c r="AL467" s="44">
        <v>11.26046660728608</v>
      </c>
      <c r="AM467" s="44">
        <v>7.3191884515316774</v>
      </c>
      <c r="AN467" s="44">
        <v>15.966313870342574</v>
      </c>
      <c r="AO467" s="44">
        <v>9.8035890969053963</v>
      </c>
      <c r="AP467" s="44">
        <v>10.202583236358432</v>
      </c>
      <c r="AQ467" s="44">
        <v>12.999187670382684</v>
      </c>
      <c r="AR467" s="44">
        <v>8.9048536963481251</v>
      </c>
      <c r="AS467" s="44">
        <v>9.50217683472221</v>
      </c>
      <c r="AT467" s="44">
        <v>9.9901771690151797</v>
      </c>
      <c r="AU467" s="44">
        <v>7.0614102476665774</v>
      </c>
      <c r="AV467" s="44">
        <v>13.346495384313627</v>
      </c>
      <c r="AW467" s="44">
        <v>11.548445332530854</v>
      </c>
      <c r="AX467" s="44">
        <v>11.559421372532785</v>
      </c>
      <c r="AY467" s="44">
        <v>16.945081199222088</v>
      </c>
      <c r="AZ467" s="44">
        <v>-0.88852372118551903</v>
      </c>
      <c r="BA467" s="44">
        <v>-2.6628128651374317</v>
      </c>
      <c r="BB467" s="44">
        <v>0.51429688327782053</v>
      </c>
      <c r="BC467" s="44">
        <v>-1.0930620919497258</v>
      </c>
      <c r="BD467" s="44">
        <v>2.1253443057775323</v>
      </c>
      <c r="BE467" s="44">
        <v>7.9473118577227497</v>
      </c>
      <c r="BF467" s="44">
        <v>-2.8629778051788013</v>
      </c>
      <c r="BG467" s="44">
        <v>-4.6608253250423948</v>
      </c>
      <c r="BH467" s="44">
        <v>9.5104561190120673</v>
      </c>
      <c r="BI467" s="44">
        <v>10.879829001336439</v>
      </c>
      <c r="BJ467" s="44">
        <v>11.26046660728608</v>
      </c>
      <c r="BK467" s="44">
        <v>7.3191884515316774</v>
      </c>
      <c r="BL467" s="44">
        <v>15.966313870342574</v>
      </c>
      <c r="BM467" s="44">
        <v>9.8035890969053963</v>
      </c>
      <c r="BN467" s="44">
        <v>10.202583236358432</v>
      </c>
      <c r="BO467" s="44">
        <v>12.999187670382684</v>
      </c>
      <c r="BP467" s="44">
        <v>8.9048536963481251</v>
      </c>
      <c r="BQ467" s="44">
        <v>9.50217683472221</v>
      </c>
      <c r="BR467" s="44">
        <v>9.9901771690151797</v>
      </c>
      <c r="BS467" s="44">
        <v>7.0614102476665774</v>
      </c>
      <c r="BT467" s="44">
        <v>13.346495384313627</v>
      </c>
      <c r="BU467" s="44">
        <v>11.548445332530854</v>
      </c>
      <c r="BV467" s="44">
        <v>11.559421372532785</v>
      </c>
      <c r="BW467" s="44">
        <v>16.945081199222088</v>
      </c>
      <c r="BX467" s="44">
        <v>-1.5665106504946635</v>
      </c>
      <c r="BY467" s="44">
        <v>-0.25178336041290728</v>
      </c>
      <c r="BZ467" s="44">
        <v>4.8256758056280644E-2</v>
      </c>
      <c r="CA467" s="44">
        <v>-1.3287228961601991</v>
      </c>
      <c r="CB467" s="44">
        <v>0.22105263159258992</v>
      </c>
      <c r="CC467" s="44">
        <v>0.21864552489327557</v>
      </c>
      <c r="CD467" s="44">
        <v>-8.4248734363783218E-2</v>
      </c>
      <c r="CE467" s="44">
        <v>-0.38971057409990012</v>
      </c>
      <c r="CF467" s="44">
        <v>9.057075884749537</v>
      </c>
      <c r="CG467" s="44">
        <v>1.6131844894114815</v>
      </c>
      <c r="CH467" s="44">
        <v>1.0263585551657322</v>
      </c>
      <c r="CI467" s="44">
        <v>3.5829521767520034</v>
      </c>
      <c r="CJ467" s="44">
        <v>1.6792125875628583</v>
      </c>
      <c r="CK467" s="44">
        <v>0.18784999223882895</v>
      </c>
      <c r="CL467" s="44">
        <v>0.57029041517301782</v>
      </c>
      <c r="CM467" s="44">
        <v>0.39722766844554697</v>
      </c>
      <c r="CN467" s="44">
        <v>-0.85732444586749068</v>
      </c>
      <c r="CO467" s="44">
        <v>-0.391524783451485</v>
      </c>
      <c r="CP467" s="44">
        <v>9.0649139110200463E-2</v>
      </c>
      <c r="CQ467" s="44">
        <v>-0.1256721679560556</v>
      </c>
      <c r="CR467" s="44">
        <v>0.2224271506663873</v>
      </c>
      <c r="CS467" s="44">
        <v>7.9166178717134092E-2</v>
      </c>
      <c r="CT467" s="44">
        <v>-0.42391998127005975</v>
      </c>
      <c r="CU467" s="44">
        <v>-0.30844998168360638</v>
      </c>
      <c r="CV467" s="44">
        <v>4.3000495101082237</v>
      </c>
      <c r="CW467" s="44">
        <v>1.737180830103626</v>
      </c>
      <c r="CX467" s="44">
        <v>0.20287635946620974</v>
      </c>
      <c r="CY467" s="44">
        <v>2.0036396194056421</v>
      </c>
      <c r="CZ467" s="44">
        <v>0.38101037399458099</v>
      </c>
      <c r="DA467" s="44">
        <v>-1.9333802247730656E-3</v>
      </c>
      <c r="DB467" s="44">
        <v>-0.15606604579002606</v>
      </c>
      <c r="DC467" s="44">
        <v>0.13334175315296976</v>
      </c>
      <c r="DD467" s="45">
        <v>1281</v>
      </c>
      <c r="DE467" s="45">
        <v>1281</v>
      </c>
      <c r="DF467" s="44">
        <v>0</v>
      </c>
      <c r="DG467" s="44">
        <v>0</v>
      </c>
      <c r="DH467" s="45">
        <v>8240</v>
      </c>
      <c r="DI467" s="45">
        <v>8240</v>
      </c>
      <c r="DJ467" s="44">
        <v>0</v>
      </c>
      <c r="DK467" s="44">
        <v>0</v>
      </c>
    </row>
    <row r="468" spans="1:115" x14ac:dyDescent="0.2">
      <c r="A468" s="42" t="s">
        <v>493</v>
      </c>
      <c r="B468" s="42" t="s">
        <v>162</v>
      </c>
      <c r="C468" s="42" t="s">
        <v>176</v>
      </c>
      <c r="D468" s="43">
        <v>96.421341425697335</v>
      </c>
      <c r="E468" s="43">
        <v>83.903186598319508</v>
      </c>
      <c r="F468" s="43">
        <v>105.45284552132334</v>
      </c>
      <c r="G468" s="43">
        <v>101.78928085149394</v>
      </c>
      <c r="H468" s="43">
        <v>84.98711111426725</v>
      </c>
      <c r="I468" s="43">
        <v>90.183521598666772</v>
      </c>
      <c r="J468" s="43">
        <v>83.012917219353625</v>
      </c>
      <c r="K468" s="43">
        <v>105.63898945073767</v>
      </c>
      <c r="L468" s="43">
        <v>103.93132808450358</v>
      </c>
      <c r="M468" s="43">
        <v>103.81837294273926</v>
      </c>
      <c r="N468" s="43">
        <v>116.84696013494928</v>
      </c>
      <c r="O468" s="43">
        <v>103.27558490082676</v>
      </c>
      <c r="P468" s="43">
        <v>101.80786192399498</v>
      </c>
      <c r="Q468" s="43">
        <v>94.237924528087063</v>
      </c>
      <c r="R468" s="43">
        <v>80.402399983691168</v>
      </c>
      <c r="S468" s="43">
        <v>139.61789116316496</v>
      </c>
      <c r="T468" s="43">
        <v>146.21955150918774</v>
      </c>
      <c r="U468" s="43">
        <v>142.19456560598402</v>
      </c>
      <c r="V468" s="43">
        <v>159.36239493007315</v>
      </c>
      <c r="W468" s="43">
        <v>152.73388252568137</v>
      </c>
      <c r="X468" s="43">
        <v>125.6669951392652</v>
      </c>
      <c r="Y468" s="43">
        <v>127.9845748168573</v>
      </c>
      <c r="Z468" s="43">
        <v>93.352865491844057</v>
      </c>
      <c r="AA468" s="43">
        <v>200.43371788127718</v>
      </c>
      <c r="AB468" s="44">
        <v>-0.10546120921227642</v>
      </c>
      <c r="AC468" s="44">
        <v>-2.7502143819674085</v>
      </c>
      <c r="AD468" s="44">
        <v>8.7799848497649435E-2</v>
      </c>
      <c r="AE468" s="44">
        <v>0.41164858336659726</v>
      </c>
      <c r="AF468" s="44">
        <v>1.6667233001461446</v>
      </c>
      <c r="AG468" s="44">
        <v>-0.99136047019361406</v>
      </c>
      <c r="AH468" s="44">
        <v>-1.3917065649598381</v>
      </c>
      <c r="AI468" s="44">
        <v>-1.982200647249166</v>
      </c>
      <c r="AJ468" s="44">
        <v>7.0522392751094065</v>
      </c>
      <c r="AK468" s="44">
        <v>13.728556697112859</v>
      </c>
      <c r="AL468" s="44">
        <v>5.4534605860427243</v>
      </c>
      <c r="AM468" s="44">
        <v>4.3392170939682728</v>
      </c>
      <c r="AN468" s="44">
        <v>7.9686528128937617</v>
      </c>
      <c r="AO468" s="44">
        <v>0.3550342064392753</v>
      </c>
      <c r="AP468" s="44">
        <v>10.577655752454906</v>
      </c>
      <c r="AQ468" s="44">
        <v>20.298009738880275</v>
      </c>
      <c r="AR468" s="44">
        <v>6.5191331605591873</v>
      </c>
      <c r="AS468" s="44">
        <v>12.595488931019716</v>
      </c>
      <c r="AT468" s="44">
        <v>4.9205129389007451</v>
      </c>
      <c r="AU468" s="44">
        <v>3.9707618971186909</v>
      </c>
      <c r="AV468" s="44">
        <v>5.9638195254278159</v>
      </c>
      <c r="AW468" s="44">
        <v>1.9208606315308074</v>
      </c>
      <c r="AX468" s="44">
        <v>11.885668673742632</v>
      </c>
      <c r="AY468" s="44">
        <v>24.40244758979826</v>
      </c>
      <c r="AZ468" s="44">
        <v>-0.49881376416862633</v>
      </c>
      <c r="BA468" s="44">
        <v>-2.7066007917267543</v>
      </c>
      <c r="BB468" s="44">
        <v>0.29987648568401415</v>
      </c>
      <c r="BC468" s="44">
        <v>-0.34370546514038702</v>
      </c>
      <c r="BD468" s="44">
        <v>1.8959480590114985</v>
      </c>
      <c r="BE468" s="44">
        <v>3.5056100852879801</v>
      </c>
      <c r="BF468" s="44">
        <v>-2.14632989446224</v>
      </c>
      <c r="BG468" s="44">
        <v>-3.3362862204949328</v>
      </c>
      <c r="BH468" s="44">
        <v>8.2984002554246992</v>
      </c>
      <c r="BI468" s="44">
        <v>12.31001257318345</v>
      </c>
      <c r="BJ468" s="44">
        <v>8.3495101429706509</v>
      </c>
      <c r="BK468" s="44">
        <v>5.8455088247459708</v>
      </c>
      <c r="BL468" s="44">
        <v>11.996918976352866</v>
      </c>
      <c r="BM468" s="44">
        <v>5.4119056349523742</v>
      </c>
      <c r="BN468" s="44">
        <v>10.372447129179552</v>
      </c>
      <c r="BO468" s="44">
        <v>16.441848611412226</v>
      </c>
      <c r="BP468" s="44">
        <v>7.726481563501264</v>
      </c>
      <c r="BQ468" s="44">
        <v>11.051992297640867</v>
      </c>
      <c r="BR468" s="44">
        <v>7.449820774596394</v>
      </c>
      <c r="BS468" s="44">
        <v>5.5300214691377025</v>
      </c>
      <c r="BT468" s="44">
        <v>9.6817479016208416</v>
      </c>
      <c r="BU468" s="44">
        <v>7.0496227709596404</v>
      </c>
      <c r="BV468" s="44">
        <v>11.707571035029062</v>
      </c>
      <c r="BW468" s="44">
        <v>20.46544605652214</v>
      </c>
      <c r="BX468" s="44">
        <v>-0.1511126082677805</v>
      </c>
      <c r="BY468" s="44">
        <v>-0.21891578659182309</v>
      </c>
      <c r="BZ468" s="44">
        <v>8.2518313516125978E-3</v>
      </c>
      <c r="CA468" s="44">
        <v>0.21382841879789244</v>
      </c>
      <c r="CB468" s="44">
        <v>0.19018010872220059</v>
      </c>
      <c r="CC468" s="44">
        <v>-4.4938413707453002E-2</v>
      </c>
      <c r="CD468" s="44">
        <v>-0.13831280634341783</v>
      </c>
      <c r="CE468" s="44">
        <v>-0.1612059604968108</v>
      </c>
      <c r="CF468" s="44">
        <v>7.0755819616834543</v>
      </c>
      <c r="CG468" s="44">
        <v>2.082868372467678</v>
      </c>
      <c r="CH468" s="44">
        <v>0.50198196553475716</v>
      </c>
      <c r="CI468" s="44">
        <v>2.4112765734843609</v>
      </c>
      <c r="CJ468" s="44">
        <v>0.86373383678831817</v>
      </c>
      <c r="CK468" s="44">
        <v>1.4524207467113916E-2</v>
      </c>
      <c r="CL468" s="44">
        <v>0.44553060350001739</v>
      </c>
      <c r="CM468" s="44">
        <v>0.75566640244120009</v>
      </c>
      <c r="CN468" s="44">
        <v>-0.50651419502077033</v>
      </c>
      <c r="CO468" s="44">
        <v>-0.21534967858096593</v>
      </c>
      <c r="CP468" s="44">
        <v>2.7907533464330263E-2</v>
      </c>
      <c r="CQ468" s="44">
        <v>-0.17846877080267262</v>
      </c>
      <c r="CR468" s="44">
        <v>0.21833734868990809</v>
      </c>
      <c r="CS468" s="44">
        <v>8.7005174562221677E-2</v>
      </c>
      <c r="CT468" s="44">
        <v>-0.16993257043481488</v>
      </c>
      <c r="CU468" s="44">
        <v>-0.27601323191882332</v>
      </c>
      <c r="CV468" s="44">
        <v>8.3144353570919947</v>
      </c>
      <c r="CW468" s="44">
        <v>1.8339438426198202</v>
      </c>
      <c r="CX468" s="44">
        <v>0.7546621017654469</v>
      </c>
      <c r="CY468" s="44">
        <v>3.2378975088868027</v>
      </c>
      <c r="CZ468" s="44">
        <v>1.2680276700927768</v>
      </c>
      <c r="DA468" s="44">
        <v>9.6411586014088488E-2</v>
      </c>
      <c r="DB468" s="44">
        <v>0.48359793166467502</v>
      </c>
      <c r="DC468" s="44">
        <v>0.6398947160483468</v>
      </c>
      <c r="DD468" s="45">
        <v>1581</v>
      </c>
      <c r="DE468" s="45">
        <v>2862</v>
      </c>
      <c r="DF468" s="44">
        <v>0</v>
      </c>
      <c r="DG468" s="44">
        <v>0</v>
      </c>
      <c r="DH468" s="45">
        <v>9268</v>
      </c>
      <c r="DI468" s="45">
        <v>17508</v>
      </c>
      <c r="DJ468" s="44">
        <v>0</v>
      </c>
      <c r="DK468" s="44">
        <v>0</v>
      </c>
    </row>
    <row r="469" spans="1:115" x14ac:dyDescent="0.2">
      <c r="A469" s="42" t="s">
        <v>493</v>
      </c>
      <c r="B469" s="42" t="s">
        <v>163</v>
      </c>
      <c r="C469" s="42" t="s">
        <v>176</v>
      </c>
      <c r="D469" s="43">
        <v>96.28099278126237</v>
      </c>
      <c r="E469" s="43">
        <v>83.940178618612279</v>
      </c>
      <c r="F469" s="43">
        <v>106.18271109736827</v>
      </c>
      <c r="G469" s="43">
        <v>100.94227787421211</v>
      </c>
      <c r="H469" s="43">
        <v>84.88201166035833</v>
      </c>
      <c r="I469" s="43">
        <v>89.026399495275641</v>
      </c>
      <c r="J469" s="43">
        <v>84.556835195864664</v>
      </c>
      <c r="K469" s="43">
        <v>107.16182023434153</v>
      </c>
      <c r="L469" s="43">
        <v>112.54136153281709</v>
      </c>
      <c r="M469" s="43">
        <v>101.89950641063139</v>
      </c>
      <c r="N469" s="43">
        <v>117.36312227645429</v>
      </c>
      <c r="O469" s="43">
        <v>116.28526381380104</v>
      </c>
      <c r="P469" s="43">
        <v>110.70356137934012</v>
      </c>
      <c r="Q469" s="43">
        <v>87.502803947798341</v>
      </c>
      <c r="R469" s="43">
        <v>92.887619533884063</v>
      </c>
      <c r="S469" s="43">
        <v>146.27617462825319</v>
      </c>
      <c r="T469" s="43">
        <v>159.67913084113118</v>
      </c>
      <c r="U469" s="43">
        <v>140.31736509806728</v>
      </c>
      <c r="V469" s="43">
        <v>160.93023539894912</v>
      </c>
      <c r="W469" s="43">
        <v>173.75714134129831</v>
      </c>
      <c r="X469" s="43">
        <v>135.90700170041202</v>
      </c>
      <c r="Y469" s="43">
        <v>119.82661898921829</v>
      </c>
      <c r="Z469" s="43">
        <v>108.12750489290444</v>
      </c>
      <c r="AA469" s="43">
        <v>211.60577501838458</v>
      </c>
      <c r="AB469" s="44">
        <v>0.1861705282160786</v>
      </c>
      <c r="AC469" s="44">
        <v>-1.9385109272749723</v>
      </c>
      <c r="AD469" s="44">
        <v>0.51981232120497101</v>
      </c>
      <c r="AE469" s="44">
        <v>0.51128377023152982</v>
      </c>
      <c r="AF469" s="44">
        <v>0.98168423898352675</v>
      </c>
      <c r="AG469" s="44">
        <v>0.47610397829496165</v>
      </c>
      <c r="AH469" s="44">
        <v>0.62190065848304332</v>
      </c>
      <c r="AI469" s="44">
        <v>-1.8790989449671835</v>
      </c>
      <c r="AJ469" s="44">
        <v>11.284634241954738</v>
      </c>
      <c r="AK469" s="44">
        <v>16.946324293637048</v>
      </c>
      <c r="AL469" s="44">
        <v>20.312972532807617</v>
      </c>
      <c r="AM469" s="44">
        <v>7.4207497785500287</v>
      </c>
      <c r="AN469" s="44">
        <v>18.943301829867476</v>
      </c>
      <c r="AO469" s="44">
        <v>18.099147732499166</v>
      </c>
      <c r="AP469" s="44">
        <v>8.0231176185592279</v>
      </c>
      <c r="AQ469" s="44">
        <v>13.412389020908755</v>
      </c>
      <c r="AR469" s="44">
        <v>11.128544794100993</v>
      </c>
      <c r="AS469" s="44">
        <v>16.572826577664614</v>
      </c>
      <c r="AT469" s="44">
        <v>19.977931759928413</v>
      </c>
      <c r="AU469" s="44">
        <v>7.657449827102436</v>
      </c>
      <c r="AV469" s="44">
        <v>16.279590650329467</v>
      </c>
      <c r="AW469" s="44">
        <v>19.19061073756858</v>
      </c>
      <c r="AX469" s="44">
        <v>9.3450874380483828</v>
      </c>
      <c r="AY469" s="44">
        <v>17.571751364644751</v>
      </c>
      <c r="AZ469" s="44">
        <v>-0.27185878958785326</v>
      </c>
      <c r="BA469" s="44">
        <v>-2.451573229476256</v>
      </c>
      <c r="BB469" s="44">
        <v>0.37358341205677714</v>
      </c>
      <c r="BC469" s="44">
        <v>-6.1238237249461314E-2</v>
      </c>
      <c r="BD469" s="44">
        <v>1.5899941195096634</v>
      </c>
      <c r="BE469" s="44">
        <v>2.5184192901512414</v>
      </c>
      <c r="BF469" s="44">
        <v>-1.2406914893617116</v>
      </c>
      <c r="BG469" s="44">
        <v>-2.8498543661596321</v>
      </c>
      <c r="BH469" s="44">
        <v>9.3117051877263499</v>
      </c>
      <c r="BI469" s="44">
        <v>13.811998345662847</v>
      </c>
      <c r="BJ469" s="44">
        <v>12.012576954973287</v>
      </c>
      <c r="BK469" s="44">
        <v>6.3984307798977902</v>
      </c>
      <c r="BL469" s="44">
        <v>14.2809582050911</v>
      </c>
      <c r="BM469" s="44">
        <v>8.8162751094048808</v>
      </c>
      <c r="BN469" s="44">
        <v>9.5530461643877231</v>
      </c>
      <c r="BO469" s="44">
        <v>15.400002031697934</v>
      </c>
      <c r="BP469" s="44">
        <v>8.8859490888126835</v>
      </c>
      <c r="BQ469" s="44">
        <v>12.83631852298306</v>
      </c>
      <c r="BR469" s="44">
        <v>11.293012625321875</v>
      </c>
      <c r="BS469" s="44">
        <v>6.2799298210193699</v>
      </c>
      <c r="BT469" s="44">
        <v>11.849191551253412</v>
      </c>
      <c r="BU469" s="44">
        <v>10.355076283631215</v>
      </c>
      <c r="BV469" s="44">
        <v>10.880970597393524</v>
      </c>
      <c r="BW469" s="44">
        <v>19.466357768470544</v>
      </c>
      <c r="BX469" s="44">
        <v>0.18617052821608127</v>
      </c>
      <c r="BY469" s="44">
        <v>-0.14992928154599922</v>
      </c>
      <c r="BZ469" s="44">
        <v>4.9036621752738388E-2</v>
      </c>
      <c r="CA469" s="44">
        <v>0.26341078655799138</v>
      </c>
      <c r="CB469" s="44">
        <v>0.11559038293289209</v>
      </c>
      <c r="CC469" s="44">
        <v>1.3210329484410501E-2</v>
      </c>
      <c r="CD469" s="44">
        <v>5.2181938299675983E-2</v>
      </c>
      <c r="CE469" s="44">
        <v>-0.15733024926562403</v>
      </c>
      <c r="CF469" s="44">
        <v>11.284634241954734</v>
      </c>
      <c r="CG469" s="44">
        <v>2.351723708262524</v>
      </c>
      <c r="CH469" s="44">
        <v>1.5741456427286968</v>
      </c>
      <c r="CI469" s="44">
        <v>4.3221045436520562</v>
      </c>
      <c r="CJ469" s="44">
        <v>1.8896485187064023</v>
      </c>
      <c r="CK469" s="44">
        <v>0.21296385122333958</v>
      </c>
      <c r="CL469" s="44">
        <v>0.40205084591457596</v>
      </c>
      <c r="CM469" s="44">
        <v>0.53199713146702887</v>
      </c>
      <c r="CN469" s="44">
        <v>-0.27185878958785281</v>
      </c>
      <c r="CO469" s="44">
        <v>-0.18921130680103279</v>
      </c>
      <c r="CP469" s="44">
        <v>3.4842422911943005E-2</v>
      </c>
      <c r="CQ469" s="44">
        <v>-3.1640686801117514E-2</v>
      </c>
      <c r="CR469" s="44">
        <v>0.18536168991238589</v>
      </c>
      <c r="CS469" s="44">
        <v>7.1050919927993783E-2</v>
      </c>
      <c r="CT469" s="44">
        <v>-0.10543128836918664</v>
      </c>
      <c r="CU469" s="44">
        <v>-0.23683054036885229</v>
      </c>
      <c r="CV469" s="44">
        <v>9.3117051877263464</v>
      </c>
      <c r="CW469" s="44">
        <v>2.0076612363827433</v>
      </c>
      <c r="CX469" s="44">
        <v>1.0316585564297103</v>
      </c>
      <c r="CY469" s="44">
        <v>3.6026364405315165</v>
      </c>
      <c r="CZ469" s="44">
        <v>1.4701247205980821</v>
      </c>
      <c r="DA469" s="44">
        <v>0.13118366586836583</v>
      </c>
      <c r="DB469" s="44">
        <v>0.46573994057630486</v>
      </c>
      <c r="DC469" s="44">
        <v>0.60270062733955465</v>
      </c>
      <c r="DD469" s="45">
        <v>1618</v>
      </c>
      <c r="DE469" s="45">
        <v>4480</v>
      </c>
      <c r="DF469" s="44">
        <v>36.886632825719111</v>
      </c>
      <c r="DG469" s="44">
        <v>21.508001084892857</v>
      </c>
      <c r="DH469" s="45">
        <v>8870</v>
      </c>
      <c r="DI469" s="45">
        <v>26378</v>
      </c>
      <c r="DJ469" s="44">
        <v>51.857558637219661</v>
      </c>
      <c r="DK469" s="44">
        <v>47.396066160035758</v>
      </c>
    </row>
    <row r="470" spans="1:115" x14ac:dyDescent="0.2">
      <c r="A470" s="42">
        <v>2019</v>
      </c>
      <c r="B470" s="42" t="s">
        <v>160</v>
      </c>
      <c r="C470" s="42" t="s">
        <v>177</v>
      </c>
      <c r="D470" s="43">
        <v>98.767046559820031</v>
      </c>
      <c r="E470" s="43">
        <v>98.130745309776842</v>
      </c>
      <c r="F470" s="43">
        <v>99.252293844274291</v>
      </c>
      <c r="G470" s="43">
        <v>98.826346143628058</v>
      </c>
      <c r="H470" s="43">
        <v>99.257744057138908</v>
      </c>
      <c r="I470" s="43">
        <v>110.77854184650302</v>
      </c>
      <c r="J470" s="43">
        <v>95.522700656698291</v>
      </c>
      <c r="K470" s="43">
        <v>99.377392077215546</v>
      </c>
      <c r="L470" s="43">
        <v>91.595983411108918</v>
      </c>
      <c r="M470" s="43">
        <v>80.269384756731895</v>
      </c>
      <c r="N470" s="43">
        <v>96.662709018367892</v>
      </c>
      <c r="O470" s="43">
        <v>93.079329206444427</v>
      </c>
      <c r="P470" s="43">
        <v>95.481937443606697</v>
      </c>
      <c r="Q470" s="43">
        <v>135.47557347052253</v>
      </c>
      <c r="R470" s="43">
        <v>73.602976180596855</v>
      </c>
      <c r="S470" s="43">
        <v>103.51532568296867</v>
      </c>
      <c r="T470" s="43">
        <v>89.756935087345568</v>
      </c>
      <c r="U470" s="43">
        <v>78.856672490719887</v>
      </c>
      <c r="V470" s="43">
        <v>94.348229801275764</v>
      </c>
      <c r="W470" s="43">
        <v>90.827967931644721</v>
      </c>
      <c r="X470" s="43">
        <v>94.380273983798887</v>
      </c>
      <c r="Y470" s="43">
        <v>132.95161562943099</v>
      </c>
      <c r="Z470" s="43">
        <v>73.355772074128993</v>
      </c>
      <c r="AA470" s="43">
        <v>102.03989984762836</v>
      </c>
      <c r="AB470" s="44"/>
      <c r="AC470" s="44"/>
      <c r="AD470" s="44"/>
      <c r="AE470" s="44"/>
      <c r="AF470" s="44"/>
      <c r="AG470" s="44"/>
      <c r="AH470" s="44"/>
      <c r="AI470" s="44"/>
      <c r="AJ470" s="44"/>
      <c r="AK470" s="44"/>
      <c r="AL470" s="44"/>
      <c r="AM470" s="44"/>
      <c r="AN470" s="44"/>
      <c r="AO470" s="44"/>
      <c r="AP470" s="44"/>
      <c r="AQ470" s="44"/>
      <c r="AR470" s="44"/>
      <c r="AS470" s="44"/>
      <c r="AT470" s="44"/>
      <c r="AU470" s="44"/>
      <c r="AV470" s="44"/>
      <c r="AW470" s="44"/>
      <c r="AX470" s="44"/>
      <c r="AY470" s="44"/>
      <c r="AZ470" s="44"/>
      <c r="BA470" s="44"/>
      <c r="BB470" s="44"/>
      <c r="BC470" s="44"/>
      <c r="BD470" s="44"/>
      <c r="BE470" s="44"/>
      <c r="BF470" s="44"/>
      <c r="BG470" s="44"/>
      <c r="BH470" s="44"/>
      <c r="BI470" s="44"/>
      <c r="BJ470" s="44"/>
      <c r="BK470" s="44"/>
      <c r="BL470" s="44"/>
      <c r="BM470" s="44"/>
      <c r="BN470" s="44"/>
      <c r="BO470" s="44"/>
      <c r="BP470" s="44"/>
      <c r="BQ470" s="44"/>
      <c r="BR470" s="44"/>
      <c r="BS470" s="44"/>
      <c r="BT470" s="44"/>
      <c r="BU470" s="44"/>
      <c r="BV470" s="44"/>
      <c r="BW470" s="44"/>
      <c r="BX470" s="44"/>
      <c r="BY470" s="44"/>
      <c r="BZ470" s="44"/>
      <c r="CA470" s="44"/>
      <c r="CB470" s="44"/>
      <c r="CC470" s="44"/>
      <c r="CD470" s="44"/>
      <c r="CE470" s="44"/>
      <c r="CF470" s="44"/>
      <c r="CG470" s="44"/>
      <c r="CH470" s="44"/>
      <c r="CI470" s="44"/>
      <c r="CJ470" s="44"/>
      <c r="CK470" s="44"/>
      <c r="CL470" s="44"/>
      <c r="CM470" s="44"/>
      <c r="CN470" s="44"/>
      <c r="CO470" s="44"/>
      <c r="CP470" s="44"/>
      <c r="CQ470" s="44"/>
      <c r="CR470" s="44"/>
      <c r="CS470" s="44"/>
      <c r="CT470" s="44"/>
      <c r="CU470" s="44"/>
      <c r="CV470" s="44"/>
      <c r="CW470" s="44"/>
      <c r="CX470" s="44"/>
      <c r="CY470" s="44"/>
      <c r="CZ470" s="44"/>
      <c r="DA470" s="44"/>
      <c r="DB470" s="44"/>
      <c r="DC470" s="44"/>
      <c r="DD470" s="45"/>
      <c r="DE470" s="45"/>
      <c r="DF470" s="44"/>
      <c r="DG470" s="44"/>
      <c r="DH470" s="45"/>
      <c r="DI470" s="45"/>
      <c r="DJ470" s="44"/>
      <c r="DK470" s="44"/>
    </row>
    <row r="471" spans="1:115" x14ac:dyDescent="0.2">
      <c r="A471" s="42">
        <v>2019</v>
      </c>
      <c r="B471" s="42" t="s">
        <v>162</v>
      </c>
      <c r="C471" s="42" t="s">
        <v>177</v>
      </c>
      <c r="D471" s="43">
        <v>97.969059975051564</v>
      </c>
      <c r="E471" s="43">
        <v>98.630720337312255</v>
      </c>
      <c r="F471" s="43">
        <v>99.967087884254042</v>
      </c>
      <c r="G471" s="43">
        <v>98.400198240061172</v>
      </c>
      <c r="H471" s="43">
        <v>98.268128079307147</v>
      </c>
      <c r="I471" s="43">
        <v>101.49074226744131</v>
      </c>
      <c r="J471" s="43">
        <v>93.509998361251988</v>
      </c>
      <c r="K471" s="43">
        <v>98.586461810401431</v>
      </c>
      <c r="L471" s="43">
        <v>85.561375187895891</v>
      </c>
      <c r="M471" s="43">
        <v>87.742867351574787</v>
      </c>
      <c r="N471" s="43">
        <v>92.276942427646986</v>
      </c>
      <c r="O471" s="43">
        <v>85.508998751584727</v>
      </c>
      <c r="P471" s="43">
        <v>89.919349771793051</v>
      </c>
      <c r="Q471" s="43">
        <v>111.90982289076483</v>
      </c>
      <c r="R471" s="43">
        <v>58.072071945373203</v>
      </c>
      <c r="S471" s="43">
        <v>86.614176614211743</v>
      </c>
      <c r="T471" s="43">
        <v>84.300525191489911</v>
      </c>
      <c r="U471" s="43">
        <v>86.495511603712501</v>
      </c>
      <c r="V471" s="43">
        <v>90.402228573547035</v>
      </c>
      <c r="W471" s="43">
        <v>84.066968525480817</v>
      </c>
      <c r="X471" s="43">
        <v>89.164758965101228</v>
      </c>
      <c r="Y471" s="43">
        <v>111.0139775525419</v>
      </c>
      <c r="Z471" s="43">
        <v>57.833585698909729</v>
      </c>
      <c r="AA471" s="43">
        <v>85.517964522763052</v>
      </c>
      <c r="AB471" s="44"/>
      <c r="AC471" s="44"/>
      <c r="AD471" s="44"/>
      <c r="AE471" s="44"/>
      <c r="AF471" s="44"/>
      <c r="AG471" s="44"/>
      <c r="AH471" s="44"/>
      <c r="AI471" s="44"/>
      <c r="AJ471" s="44"/>
      <c r="AK471" s="44"/>
      <c r="AL471" s="44"/>
      <c r="AM471" s="44"/>
      <c r="AN471" s="44"/>
      <c r="AO471" s="44"/>
      <c r="AP471" s="44"/>
      <c r="AQ471" s="44"/>
      <c r="AR471" s="44"/>
      <c r="AS471" s="44"/>
      <c r="AT471" s="44"/>
      <c r="AU471" s="44"/>
      <c r="AV471" s="44"/>
      <c r="AW471" s="44"/>
      <c r="AX471" s="44"/>
      <c r="AY471" s="44"/>
      <c r="AZ471" s="44"/>
      <c r="BA471" s="44"/>
      <c r="BB471" s="44"/>
      <c r="BC471" s="44"/>
      <c r="BD471" s="44"/>
      <c r="BE471" s="44"/>
      <c r="BF471" s="44"/>
      <c r="BG471" s="44"/>
      <c r="BH471" s="44"/>
      <c r="BI471" s="44"/>
      <c r="BJ471" s="44"/>
      <c r="BK471" s="44"/>
      <c r="BL471" s="44"/>
      <c r="BM471" s="44"/>
      <c r="BN471" s="44"/>
      <c r="BO471" s="44"/>
      <c r="BP471" s="44"/>
      <c r="BQ471" s="44"/>
      <c r="BR471" s="44"/>
      <c r="BS471" s="44"/>
      <c r="BT471" s="44"/>
      <c r="BU471" s="44"/>
      <c r="BV471" s="44"/>
      <c r="BW471" s="44"/>
      <c r="BX471" s="44"/>
      <c r="BY471" s="44"/>
      <c r="BZ471" s="44"/>
      <c r="CA471" s="44"/>
      <c r="CB471" s="44"/>
      <c r="CC471" s="44"/>
      <c r="CD471" s="44"/>
      <c r="CE471" s="44"/>
      <c r="CF471" s="44"/>
      <c r="CG471" s="44"/>
      <c r="CH471" s="44"/>
      <c r="CI471" s="44"/>
      <c r="CJ471" s="44"/>
      <c r="CK471" s="44"/>
      <c r="CL471" s="44"/>
      <c r="CM471" s="44"/>
      <c r="CN471" s="44"/>
      <c r="CO471" s="44"/>
      <c r="CP471" s="44"/>
      <c r="CQ471" s="44"/>
      <c r="CR471" s="44"/>
      <c r="CS471" s="44"/>
      <c r="CT471" s="44"/>
      <c r="CU471" s="44"/>
      <c r="CV471" s="44"/>
      <c r="CW471" s="44"/>
      <c r="CX471" s="44"/>
      <c r="CY471" s="44"/>
      <c r="CZ471" s="44"/>
      <c r="DA471" s="44"/>
      <c r="DB471" s="44"/>
      <c r="DC471" s="44"/>
      <c r="DD471" s="45"/>
      <c r="DE471" s="45"/>
      <c r="DF471" s="44"/>
      <c r="DG471" s="44"/>
      <c r="DH471" s="45"/>
      <c r="DI471" s="45"/>
      <c r="DJ471" s="44"/>
      <c r="DK471" s="44"/>
    </row>
    <row r="472" spans="1:115" x14ac:dyDescent="0.2">
      <c r="A472" s="42">
        <v>2019</v>
      </c>
      <c r="B472" s="42" t="s">
        <v>163</v>
      </c>
      <c r="C472" s="42" t="s">
        <v>177</v>
      </c>
      <c r="D472" s="43">
        <v>97.504382501824523</v>
      </c>
      <c r="E472" s="43">
        <v>99.995005507085608</v>
      </c>
      <c r="F472" s="43">
        <v>100.53528462643196</v>
      </c>
      <c r="G472" s="43">
        <v>97.644143871111666</v>
      </c>
      <c r="H472" s="43">
        <v>98.783720113812876</v>
      </c>
      <c r="I472" s="43">
        <v>97.242563261980735</v>
      </c>
      <c r="J472" s="43">
        <v>91.015157752810211</v>
      </c>
      <c r="K472" s="43">
        <v>99.843561582959055</v>
      </c>
      <c r="L472" s="43">
        <v>94.951971555024514</v>
      </c>
      <c r="M472" s="43">
        <v>95.752804770748853</v>
      </c>
      <c r="N472" s="43">
        <v>95.674601392202035</v>
      </c>
      <c r="O472" s="43">
        <v>97.321778190938375</v>
      </c>
      <c r="P472" s="43">
        <v>94.116989962541226</v>
      </c>
      <c r="Q472" s="43">
        <v>94.493909508914513</v>
      </c>
      <c r="R472" s="43">
        <v>70.340446054666842</v>
      </c>
      <c r="S472" s="43">
        <v>97.22824437233281</v>
      </c>
      <c r="T472" s="43">
        <v>93.919348603893766</v>
      </c>
      <c r="U472" s="43">
        <v>94.836200304748914</v>
      </c>
      <c r="V472" s="43">
        <v>94.259710300731655</v>
      </c>
      <c r="W472" s="43">
        <v>96.089609986463898</v>
      </c>
      <c r="X472" s="43">
        <v>93.663090014480048</v>
      </c>
      <c r="Y472" s="43">
        <v>93.965819042974402</v>
      </c>
      <c r="Z472" s="43">
        <v>70.040043132929256</v>
      </c>
      <c r="AA472" s="43">
        <v>96.091159522729441</v>
      </c>
      <c r="AB472" s="44"/>
      <c r="AC472" s="44"/>
      <c r="AD472" s="44"/>
      <c r="AE472" s="44"/>
      <c r="AF472" s="44"/>
      <c r="AG472" s="44"/>
      <c r="AH472" s="44"/>
      <c r="AI472" s="44"/>
      <c r="AJ472" s="44"/>
      <c r="AK472" s="44"/>
      <c r="AL472" s="44"/>
      <c r="AM472" s="44"/>
      <c r="AN472" s="44"/>
      <c r="AO472" s="44"/>
      <c r="AP472" s="44"/>
      <c r="AQ472" s="44"/>
      <c r="AR472" s="44"/>
      <c r="AS472" s="44"/>
      <c r="AT472" s="44"/>
      <c r="AU472" s="44"/>
      <c r="AV472" s="44"/>
      <c r="AW472" s="44"/>
      <c r="AX472" s="44"/>
      <c r="AY472" s="44"/>
      <c r="AZ472" s="44"/>
      <c r="BA472" s="44"/>
      <c r="BB472" s="44"/>
      <c r="BC472" s="44"/>
      <c r="BD472" s="44"/>
      <c r="BE472" s="44"/>
      <c r="BF472" s="44"/>
      <c r="BG472" s="44"/>
      <c r="BH472" s="44"/>
      <c r="BI472" s="44"/>
      <c r="BJ472" s="44"/>
      <c r="BK472" s="44"/>
      <c r="BL472" s="44"/>
      <c r="BM472" s="44"/>
      <c r="BN472" s="44"/>
      <c r="BO472" s="44"/>
      <c r="BP472" s="44"/>
      <c r="BQ472" s="44"/>
      <c r="BR472" s="44"/>
      <c r="BS472" s="44"/>
      <c r="BT472" s="44"/>
      <c r="BU472" s="44"/>
      <c r="BV472" s="44"/>
      <c r="BW472" s="44"/>
      <c r="BX472" s="44"/>
      <c r="BY472" s="44"/>
      <c r="BZ472" s="44"/>
      <c r="CA472" s="44"/>
      <c r="CB472" s="44"/>
      <c r="CC472" s="44"/>
      <c r="CD472" s="44"/>
      <c r="CE472" s="44"/>
      <c r="CF472" s="44"/>
      <c r="CG472" s="44"/>
      <c r="CH472" s="44"/>
      <c r="CI472" s="44"/>
      <c r="CJ472" s="44"/>
      <c r="CK472" s="44"/>
      <c r="CL472" s="44"/>
      <c r="CM472" s="44"/>
      <c r="CN472" s="44"/>
      <c r="CO472" s="44"/>
      <c r="CP472" s="44"/>
      <c r="CQ472" s="44"/>
      <c r="CR472" s="44"/>
      <c r="CS472" s="44"/>
      <c r="CT472" s="44"/>
      <c r="CU472" s="44"/>
      <c r="CV472" s="44"/>
      <c r="CW472" s="44"/>
      <c r="CX472" s="44"/>
      <c r="CY472" s="44"/>
      <c r="CZ472" s="44"/>
      <c r="DA472" s="44"/>
      <c r="DB472" s="44"/>
      <c r="DC472" s="44"/>
      <c r="DD472" s="45"/>
      <c r="DE472" s="45"/>
      <c r="DF472" s="44"/>
      <c r="DG472" s="44"/>
      <c r="DH472" s="45"/>
      <c r="DI472" s="45"/>
      <c r="DJ472" s="44"/>
      <c r="DK472" s="44"/>
    </row>
    <row r="473" spans="1:115" x14ac:dyDescent="0.2">
      <c r="A473" s="42">
        <v>2019</v>
      </c>
      <c r="B473" s="42" t="s">
        <v>164</v>
      </c>
      <c r="C473" s="42" t="s">
        <v>177</v>
      </c>
      <c r="D473" s="43">
        <v>97.653462636795254</v>
      </c>
      <c r="E473" s="43">
        <v>99.871983260562672</v>
      </c>
      <c r="F473" s="43">
        <v>100.20380127005359</v>
      </c>
      <c r="G473" s="43">
        <v>97.940588799077773</v>
      </c>
      <c r="H473" s="43">
        <v>99.869027103573572</v>
      </c>
      <c r="I473" s="43">
        <v>94.786766631426829</v>
      </c>
      <c r="J473" s="43">
        <v>90.875904142568416</v>
      </c>
      <c r="K473" s="43">
        <v>99.198833577586328</v>
      </c>
      <c r="L473" s="43">
        <v>89.981208008753171</v>
      </c>
      <c r="M473" s="43">
        <v>86.004441042410789</v>
      </c>
      <c r="N473" s="43">
        <v>93.915234255762627</v>
      </c>
      <c r="O473" s="43">
        <v>92.104030129425169</v>
      </c>
      <c r="P473" s="43">
        <v>92.069306920039111</v>
      </c>
      <c r="Q473" s="43">
        <v>72.33444110695855</v>
      </c>
      <c r="R473" s="43">
        <v>70.170460850678552</v>
      </c>
      <c r="S473" s="43">
        <v>96.915079418472089</v>
      </c>
      <c r="T473" s="43">
        <v>89.407476613905715</v>
      </c>
      <c r="U473" s="43">
        <v>85.289458508354571</v>
      </c>
      <c r="V473" s="43">
        <v>92.808061760210734</v>
      </c>
      <c r="W473" s="43">
        <v>91.504423346697152</v>
      </c>
      <c r="X473" s="43">
        <v>91.94632751877316</v>
      </c>
      <c r="Y473" s="43">
        <v>72.156323201697248</v>
      </c>
      <c r="Z473" s="43">
        <v>69.923624747715309</v>
      </c>
      <c r="AA473" s="43">
        <v>96.103955862038674</v>
      </c>
      <c r="AB473" s="44"/>
      <c r="AC473" s="44"/>
      <c r="AD473" s="44"/>
      <c r="AE473" s="44"/>
      <c r="AF473" s="44"/>
      <c r="AG473" s="44"/>
      <c r="AH473" s="44"/>
      <c r="AI473" s="44"/>
      <c r="AJ473" s="44"/>
      <c r="AK473" s="44"/>
      <c r="AL473" s="44"/>
      <c r="AM473" s="44"/>
      <c r="AN473" s="44"/>
      <c r="AO473" s="44"/>
      <c r="AP473" s="44"/>
      <c r="AQ473" s="44"/>
      <c r="AR473" s="44"/>
      <c r="AS473" s="44"/>
      <c r="AT473" s="44"/>
      <c r="AU473" s="44"/>
      <c r="AV473" s="44"/>
      <c r="AW473" s="44"/>
      <c r="AX473" s="44"/>
      <c r="AY473" s="44"/>
      <c r="AZ473" s="44"/>
      <c r="BA473" s="44"/>
      <c r="BB473" s="44"/>
      <c r="BC473" s="44"/>
      <c r="BD473" s="44"/>
      <c r="BE473" s="44"/>
      <c r="BF473" s="44"/>
      <c r="BG473" s="44"/>
      <c r="BH473" s="44"/>
      <c r="BI473" s="44"/>
      <c r="BJ473" s="44"/>
      <c r="BK473" s="44"/>
      <c r="BL473" s="44"/>
      <c r="BM473" s="44"/>
      <c r="BN473" s="44"/>
      <c r="BO473" s="44"/>
      <c r="BP473" s="44"/>
      <c r="BQ473" s="44"/>
      <c r="BR473" s="44"/>
      <c r="BS473" s="44"/>
      <c r="BT473" s="44"/>
      <c r="BU473" s="44"/>
      <c r="BV473" s="44"/>
      <c r="BW473" s="44"/>
      <c r="BX473" s="44"/>
      <c r="BY473" s="44"/>
      <c r="BZ473" s="44"/>
      <c r="CA473" s="44"/>
      <c r="CB473" s="44"/>
      <c r="CC473" s="44"/>
      <c r="CD473" s="44"/>
      <c r="CE473" s="44"/>
      <c r="CF473" s="44"/>
      <c r="CG473" s="44"/>
      <c r="CH473" s="44"/>
      <c r="CI473" s="44"/>
      <c r="CJ473" s="44"/>
      <c r="CK473" s="44"/>
      <c r="CL473" s="44"/>
      <c r="CM473" s="44"/>
      <c r="CN473" s="44"/>
      <c r="CO473" s="44"/>
      <c r="CP473" s="44"/>
      <c r="CQ473" s="44"/>
      <c r="CR473" s="44"/>
      <c r="CS473" s="44"/>
      <c r="CT473" s="44"/>
      <c r="CU473" s="44"/>
      <c r="CV473" s="44"/>
      <c r="CW473" s="44"/>
      <c r="CX473" s="44"/>
      <c r="CY473" s="44"/>
      <c r="CZ473" s="44"/>
      <c r="DA473" s="44"/>
      <c r="DB473" s="44"/>
      <c r="DC473" s="44"/>
      <c r="DD473" s="45"/>
      <c r="DE473" s="45"/>
      <c r="DF473" s="44"/>
      <c r="DG473" s="44"/>
      <c r="DH473" s="45"/>
      <c r="DI473" s="45"/>
      <c r="DJ473" s="44"/>
      <c r="DK473" s="44"/>
    </row>
    <row r="474" spans="1:115" x14ac:dyDescent="0.2">
      <c r="A474" s="42">
        <v>2019</v>
      </c>
      <c r="B474" s="42" t="s">
        <v>165</v>
      </c>
      <c r="C474" s="42" t="s">
        <v>177</v>
      </c>
      <c r="D474" s="43">
        <v>98.102676726425997</v>
      </c>
      <c r="E474" s="43">
        <v>100.28048020735029</v>
      </c>
      <c r="F474" s="43">
        <v>99.089619497520587</v>
      </c>
      <c r="G474" s="43">
        <v>98.868160585927043</v>
      </c>
      <c r="H474" s="43">
        <v>98.655006735033055</v>
      </c>
      <c r="I474" s="43">
        <v>96.346372074527423</v>
      </c>
      <c r="J474" s="43">
        <v>92.030275536157021</v>
      </c>
      <c r="K474" s="43">
        <v>99.760873418701209</v>
      </c>
      <c r="L474" s="43">
        <v>95.235718757303175</v>
      </c>
      <c r="M474" s="43">
        <v>99.342396411316983</v>
      </c>
      <c r="N474" s="43">
        <v>101.31946924806421</v>
      </c>
      <c r="O474" s="43">
        <v>95.307081679943806</v>
      </c>
      <c r="P474" s="43">
        <v>95.82230769002031</v>
      </c>
      <c r="Q474" s="43">
        <v>76.666136692007399</v>
      </c>
      <c r="R474" s="43">
        <v>79.206214500182725</v>
      </c>
      <c r="S474" s="43">
        <v>97.42000395336747</v>
      </c>
      <c r="T474" s="43">
        <v>94.984577717698386</v>
      </c>
      <c r="U474" s="43">
        <v>98.866123530606487</v>
      </c>
      <c r="V474" s="43">
        <v>100.64968625269934</v>
      </c>
      <c r="W474" s="43">
        <v>95.099394041064926</v>
      </c>
      <c r="X474" s="43">
        <v>95.852304951634622</v>
      </c>
      <c r="Y474" s="43">
        <v>76.549483813737794</v>
      </c>
      <c r="Z474" s="43">
        <v>79.115119293985444</v>
      </c>
      <c r="AA474" s="43">
        <v>96.945756035265887</v>
      </c>
      <c r="AB474" s="44"/>
      <c r="AC474" s="44"/>
      <c r="AD474" s="44"/>
      <c r="AE474" s="44"/>
      <c r="AF474" s="44"/>
      <c r="AG474" s="44"/>
      <c r="AH474" s="44"/>
      <c r="AI474" s="44"/>
      <c r="AJ474" s="44"/>
      <c r="AK474" s="44"/>
      <c r="AL474" s="44"/>
      <c r="AM474" s="44"/>
      <c r="AN474" s="44"/>
      <c r="AO474" s="44"/>
      <c r="AP474" s="44"/>
      <c r="AQ474" s="44"/>
      <c r="AR474" s="44"/>
      <c r="AS474" s="44"/>
      <c r="AT474" s="44"/>
      <c r="AU474" s="44"/>
      <c r="AV474" s="44"/>
      <c r="AW474" s="44"/>
      <c r="AX474" s="44"/>
      <c r="AY474" s="44"/>
      <c r="AZ474" s="44"/>
      <c r="BA474" s="44"/>
      <c r="BB474" s="44"/>
      <c r="BC474" s="44"/>
      <c r="BD474" s="44"/>
      <c r="BE474" s="44"/>
      <c r="BF474" s="44"/>
      <c r="BG474" s="44"/>
      <c r="BH474" s="44"/>
      <c r="BI474" s="44"/>
      <c r="BJ474" s="44"/>
      <c r="BK474" s="44"/>
      <c r="BL474" s="44"/>
      <c r="BM474" s="44"/>
      <c r="BN474" s="44"/>
      <c r="BO474" s="44"/>
      <c r="BP474" s="44"/>
      <c r="BQ474" s="44"/>
      <c r="BR474" s="44"/>
      <c r="BS474" s="44"/>
      <c r="BT474" s="44"/>
      <c r="BU474" s="44"/>
      <c r="BV474" s="44"/>
      <c r="BW474" s="44"/>
      <c r="BX474" s="44"/>
      <c r="BY474" s="44"/>
      <c r="BZ474" s="44"/>
      <c r="CA474" s="44"/>
      <c r="CB474" s="44"/>
      <c r="CC474" s="44"/>
      <c r="CD474" s="44"/>
      <c r="CE474" s="44"/>
      <c r="CF474" s="44"/>
      <c r="CG474" s="44"/>
      <c r="CH474" s="44"/>
      <c r="CI474" s="44"/>
      <c r="CJ474" s="44"/>
      <c r="CK474" s="44"/>
      <c r="CL474" s="44"/>
      <c r="CM474" s="44"/>
      <c r="CN474" s="44"/>
      <c r="CO474" s="44"/>
      <c r="CP474" s="44"/>
      <c r="CQ474" s="44"/>
      <c r="CR474" s="44"/>
      <c r="CS474" s="44"/>
      <c r="CT474" s="44"/>
      <c r="CU474" s="44"/>
      <c r="CV474" s="44"/>
      <c r="CW474" s="44"/>
      <c r="CX474" s="44"/>
      <c r="CY474" s="44"/>
      <c r="CZ474" s="44"/>
      <c r="DA474" s="44"/>
      <c r="DB474" s="44"/>
      <c r="DC474" s="44"/>
      <c r="DD474" s="45"/>
      <c r="DE474" s="45"/>
      <c r="DF474" s="44"/>
      <c r="DG474" s="44"/>
      <c r="DH474" s="45"/>
      <c r="DI474" s="45"/>
      <c r="DJ474" s="44"/>
      <c r="DK474" s="44"/>
    </row>
    <row r="475" spans="1:115" x14ac:dyDescent="0.2">
      <c r="A475" s="42">
        <v>2019</v>
      </c>
      <c r="B475" s="42" t="s">
        <v>166</v>
      </c>
      <c r="C475" s="42" t="s">
        <v>177</v>
      </c>
      <c r="D475" s="43">
        <v>97.774235446066072</v>
      </c>
      <c r="E475" s="43">
        <v>99.928762758957845</v>
      </c>
      <c r="F475" s="43">
        <v>98.717414669625185</v>
      </c>
      <c r="G475" s="43">
        <v>98.257782875287319</v>
      </c>
      <c r="H475" s="43">
        <v>98.484092248456562</v>
      </c>
      <c r="I475" s="43">
        <v>94.274657381453508</v>
      </c>
      <c r="J475" s="43">
        <v>93.000041301778751</v>
      </c>
      <c r="K475" s="43">
        <v>99.349230166200215</v>
      </c>
      <c r="L475" s="43">
        <v>96.041735838695445</v>
      </c>
      <c r="M475" s="43">
        <v>87.620247134586975</v>
      </c>
      <c r="N475" s="43">
        <v>90.098135314441265</v>
      </c>
      <c r="O475" s="43">
        <v>100.20361168717351</v>
      </c>
      <c r="P475" s="43">
        <v>93.665404163379321</v>
      </c>
      <c r="Q475" s="43">
        <v>73.822087598206934</v>
      </c>
      <c r="R475" s="43">
        <v>90.384376363589197</v>
      </c>
      <c r="S475" s="43">
        <v>101.08100681331702</v>
      </c>
      <c r="T475" s="43">
        <v>96.189102996001992</v>
      </c>
      <c r="U475" s="43">
        <v>87.451834481649428</v>
      </c>
      <c r="V475" s="43">
        <v>89.971662866101227</v>
      </c>
      <c r="W475" s="43">
        <v>100.53868942944639</v>
      </c>
      <c r="X475" s="43">
        <v>93.718587751538806</v>
      </c>
      <c r="Y475" s="43">
        <v>73.695116284540816</v>
      </c>
      <c r="Z475" s="43">
        <v>90.358993110263896</v>
      </c>
      <c r="AA475" s="43">
        <v>100.94775509146665</v>
      </c>
      <c r="AB475" s="44"/>
      <c r="AC475" s="44"/>
      <c r="AD475" s="44"/>
      <c r="AE475" s="44"/>
      <c r="AF475" s="44"/>
      <c r="AG475" s="44"/>
      <c r="AH475" s="44"/>
      <c r="AI475" s="44"/>
      <c r="AJ475" s="44"/>
      <c r="AK475" s="44"/>
      <c r="AL475" s="44"/>
      <c r="AM475" s="44"/>
      <c r="AN475" s="44"/>
      <c r="AO475" s="44"/>
      <c r="AP475" s="44"/>
      <c r="AQ475" s="44"/>
      <c r="AR475" s="44"/>
      <c r="AS475" s="44"/>
      <c r="AT475" s="44"/>
      <c r="AU475" s="44"/>
      <c r="AV475" s="44"/>
      <c r="AW475" s="44"/>
      <c r="AX475" s="44"/>
      <c r="AY475" s="44"/>
      <c r="AZ475" s="44"/>
      <c r="BA475" s="44"/>
      <c r="BB475" s="44"/>
      <c r="BC475" s="44"/>
      <c r="BD475" s="44"/>
      <c r="BE475" s="44"/>
      <c r="BF475" s="44"/>
      <c r="BG475" s="44"/>
      <c r="BH475" s="44"/>
      <c r="BI475" s="44"/>
      <c r="BJ475" s="44"/>
      <c r="BK475" s="44"/>
      <c r="BL475" s="44"/>
      <c r="BM475" s="44"/>
      <c r="BN475" s="44"/>
      <c r="BO475" s="44"/>
      <c r="BP475" s="44"/>
      <c r="BQ475" s="44"/>
      <c r="BR475" s="44"/>
      <c r="BS475" s="44"/>
      <c r="BT475" s="44"/>
      <c r="BU475" s="44"/>
      <c r="BV475" s="44"/>
      <c r="BW475" s="44"/>
      <c r="BX475" s="44"/>
      <c r="BY475" s="44"/>
      <c r="BZ475" s="44"/>
      <c r="CA475" s="44"/>
      <c r="CB475" s="44"/>
      <c r="CC475" s="44"/>
      <c r="CD475" s="44"/>
      <c r="CE475" s="44"/>
      <c r="CF475" s="44"/>
      <c r="CG475" s="44"/>
      <c r="CH475" s="44"/>
      <c r="CI475" s="44"/>
      <c r="CJ475" s="44"/>
      <c r="CK475" s="44"/>
      <c r="CL475" s="44"/>
      <c r="CM475" s="44"/>
      <c r="CN475" s="44"/>
      <c r="CO475" s="44"/>
      <c r="CP475" s="44"/>
      <c r="CQ475" s="44"/>
      <c r="CR475" s="44"/>
      <c r="CS475" s="44"/>
      <c r="CT475" s="44"/>
      <c r="CU475" s="44"/>
      <c r="CV475" s="44"/>
      <c r="CW475" s="44"/>
      <c r="CX475" s="44"/>
      <c r="CY475" s="44"/>
      <c r="CZ475" s="44"/>
      <c r="DA475" s="44"/>
      <c r="DB475" s="44"/>
      <c r="DC475" s="44"/>
      <c r="DD475" s="45"/>
      <c r="DE475" s="45"/>
      <c r="DF475" s="44"/>
      <c r="DG475" s="44"/>
      <c r="DH475" s="45"/>
      <c r="DI475" s="45"/>
      <c r="DJ475" s="44"/>
      <c r="DK475" s="44"/>
    </row>
    <row r="476" spans="1:115" x14ac:dyDescent="0.2">
      <c r="A476" s="42">
        <v>2019</v>
      </c>
      <c r="B476" s="42" t="s">
        <v>167</v>
      </c>
      <c r="C476" s="42" t="s">
        <v>177</v>
      </c>
      <c r="D476" s="43">
        <v>98.355274867914233</v>
      </c>
      <c r="E476" s="43">
        <v>99.870406052273935</v>
      </c>
      <c r="F476" s="43">
        <v>98.504711086485514</v>
      </c>
      <c r="G476" s="43">
        <v>98.82850924647849</v>
      </c>
      <c r="H476" s="43">
        <v>100.00407064852293</v>
      </c>
      <c r="I476" s="43">
        <v>93.704353898528652</v>
      </c>
      <c r="J476" s="43">
        <v>93.797245571050397</v>
      </c>
      <c r="K476" s="43">
        <v>99.439707795206971</v>
      </c>
      <c r="L476" s="43">
        <v>100.00941990290653</v>
      </c>
      <c r="M476" s="43">
        <v>102.4350938840024</v>
      </c>
      <c r="N476" s="43">
        <v>104.81154535907426</v>
      </c>
      <c r="O476" s="43">
        <v>100.5366032610074</v>
      </c>
      <c r="P476" s="43">
        <v>99.696606314837268</v>
      </c>
      <c r="Q476" s="43">
        <v>83.093487451018106</v>
      </c>
      <c r="R476" s="43">
        <v>84.763115091653191</v>
      </c>
      <c r="S476" s="43">
        <v>104.69506076003769</v>
      </c>
      <c r="T476" s="43">
        <v>100.4104405476499</v>
      </c>
      <c r="U476" s="43">
        <v>102.55962692923364</v>
      </c>
      <c r="V476" s="43">
        <v>105.14472489535103</v>
      </c>
      <c r="W476" s="43">
        <v>101.18801850332237</v>
      </c>
      <c r="X476" s="43">
        <v>99.831716121022112</v>
      </c>
      <c r="Y476" s="43">
        <v>82.995958087491545</v>
      </c>
      <c r="Z476" s="43">
        <v>84.57792220912944</v>
      </c>
      <c r="AA476" s="43">
        <v>104.71765988322666</v>
      </c>
      <c r="AB476" s="44"/>
      <c r="AC476" s="44"/>
      <c r="AD476" s="44"/>
      <c r="AE476" s="44"/>
      <c r="AF476" s="44"/>
      <c r="AG476" s="44"/>
      <c r="AH476" s="44"/>
      <c r="AI476" s="44"/>
      <c r="AJ476" s="44"/>
      <c r="AK476" s="44"/>
      <c r="AL476" s="44"/>
      <c r="AM476" s="44"/>
      <c r="AN476" s="44"/>
      <c r="AO476" s="44"/>
      <c r="AP476" s="44"/>
      <c r="AQ476" s="44"/>
      <c r="AR476" s="44"/>
      <c r="AS476" s="44"/>
      <c r="AT476" s="44"/>
      <c r="AU476" s="44"/>
      <c r="AV476" s="44"/>
      <c r="AW476" s="44"/>
      <c r="AX476" s="44"/>
      <c r="AY476" s="44"/>
      <c r="AZ476" s="44"/>
      <c r="BA476" s="44"/>
      <c r="BB476" s="44"/>
      <c r="BC476" s="44"/>
      <c r="BD476" s="44"/>
      <c r="BE476" s="44"/>
      <c r="BF476" s="44"/>
      <c r="BG476" s="44"/>
      <c r="BH476" s="44"/>
      <c r="BI476" s="44"/>
      <c r="BJ476" s="44"/>
      <c r="BK476" s="44"/>
      <c r="BL476" s="44"/>
      <c r="BM476" s="44"/>
      <c r="BN476" s="44"/>
      <c r="BO476" s="44"/>
      <c r="BP476" s="44"/>
      <c r="BQ476" s="44"/>
      <c r="BR476" s="44"/>
      <c r="BS476" s="44"/>
      <c r="BT476" s="44"/>
      <c r="BU476" s="44"/>
      <c r="BV476" s="44"/>
      <c r="BW476" s="44"/>
      <c r="BX476" s="44"/>
      <c r="BY476" s="44"/>
      <c r="BZ476" s="44"/>
      <c r="CA476" s="44"/>
      <c r="CB476" s="44"/>
      <c r="CC476" s="44"/>
      <c r="CD476" s="44"/>
      <c r="CE476" s="44"/>
      <c r="CF476" s="44"/>
      <c r="CG476" s="44"/>
      <c r="CH476" s="44"/>
      <c r="CI476" s="44"/>
      <c r="CJ476" s="44"/>
      <c r="CK476" s="44"/>
      <c r="CL476" s="44"/>
      <c r="CM476" s="44"/>
      <c r="CN476" s="44"/>
      <c r="CO476" s="44"/>
      <c r="CP476" s="44"/>
      <c r="CQ476" s="44"/>
      <c r="CR476" s="44"/>
      <c r="CS476" s="44"/>
      <c r="CT476" s="44"/>
      <c r="CU476" s="44"/>
      <c r="CV476" s="44"/>
      <c r="CW476" s="44"/>
      <c r="CX476" s="44"/>
      <c r="CY476" s="44"/>
      <c r="CZ476" s="44"/>
      <c r="DA476" s="44"/>
      <c r="DB476" s="44"/>
      <c r="DC476" s="44"/>
      <c r="DD476" s="45"/>
      <c r="DE476" s="45"/>
      <c r="DF476" s="44"/>
      <c r="DG476" s="44"/>
      <c r="DH476" s="45"/>
      <c r="DI476" s="45"/>
      <c r="DJ476" s="44"/>
      <c r="DK476" s="44"/>
    </row>
    <row r="477" spans="1:115" x14ac:dyDescent="0.2">
      <c r="A477" s="42">
        <v>2019</v>
      </c>
      <c r="B477" s="42" t="s">
        <v>168</v>
      </c>
      <c r="C477" s="42" t="s">
        <v>177</v>
      </c>
      <c r="D477" s="43">
        <v>99.622970245705659</v>
      </c>
      <c r="E477" s="43">
        <v>100.4492414942471</v>
      </c>
      <c r="F477" s="43">
        <v>99.734182220247206</v>
      </c>
      <c r="G477" s="43">
        <v>100.50461445998724</v>
      </c>
      <c r="H477" s="43">
        <v>100.23237864170287</v>
      </c>
      <c r="I477" s="43">
        <v>105.22681202292854</v>
      </c>
      <c r="J477" s="43">
        <v>93.903990684450434</v>
      </c>
      <c r="K477" s="43">
        <v>99.82079237830834</v>
      </c>
      <c r="L477" s="43">
        <v>103.25876987157665</v>
      </c>
      <c r="M477" s="43">
        <v>113.71285229403554</v>
      </c>
      <c r="N477" s="43">
        <v>103.27227569503705</v>
      </c>
      <c r="O477" s="43">
        <v>102.69276220928532</v>
      </c>
      <c r="P477" s="43">
        <v>100.47105650494237</v>
      </c>
      <c r="Q477" s="43">
        <v>113.11703789141001</v>
      </c>
      <c r="R477" s="43">
        <v>87.150689914144507</v>
      </c>
      <c r="S477" s="43">
        <v>101.99490477189931</v>
      </c>
      <c r="T477" s="43">
        <v>103.74638244368668</v>
      </c>
      <c r="U477" s="43">
        <v>114.1084256029322</v>
      </c>
      <c r="V477" s="43">
        <v>104.07441679115455</v>
      </c>
      <c r="W477" s="43">
        <v>103.30794171603301</v>
      </c>
      <c r="X477" s="43">
        <v>100.6539098740918</v>
      </c>
      <c r="Y477" s="43">
        <v>113.39731473265873</v>
      </c>
      <c r="Z477" s="43">
        <v>87.134006957729383</v>
      </c>
      <c r="AA477" s="43">
        <v>102.35733666156715</v>
      </c>
      <c r="AB477" s="44"/>
      <c r="AC477" s="44"/>
      <c r="AD477" s="44"/>
      <c r="AE477" s="44"/>
      <c r="AF477" s="44"/>
      <c r="AG477" s="44"/>
      <c r="AH477" s="44"/>
      <c r="AI477" s="44"/>
      <c r="AJ477" s="44"/>
      <c r="AK477" s="44"/>
      <c r="AL477" s="44"/>
      <c r="AM477" s="44"/>
      <c r="AN477" s="44"/>
      <c r="AO477" s="44"/>
      <c r="AP477" s="44"/>
      <c r="AQ477" s="44"/>
      <c r="AR477" s="44"/>
      <c r="AS477" s="44"/>
      <c r="AT477" s="44"/>
      <c r="AU477" s="44"/>
      <c r="AV477" s="44"/>
      <c r="AW477" s="44"/>
      <c r="AX477" s="44"/>
      <c r="AY477" s="44"/>
      <c r="AZ477" s="44"/>
      <c r="BA477" s="44"/>
      <c r="BB477" s="44"/>
      <c r="BC477" s="44"/>
      <c r="BD477" s="44"/>
      <c r="BE477" s="44"/>
      <c r="BF477" s="44"/>
      <c r="BG477" s="44"/>
      <c r="BH477" s="44"/>
      <c r="BI477" s="44"/>
      <c r="BJ477" s="44"/>
      <c r="BK477" s="44"/>
      <c r="BL477" s="44"/>
      <c r="BM477" s="44"/>
      <c r="BN477" s="44"/>
      <c r="BO477" s="44"/>
      <c r="BP477" s="44"/>
      <c r="BQ477" s="44"/>
      <c r="BR477" s="44"/>
      <c r="BS477" s="44"/>
      <c r="BT477" s="44"/>
      <c r="BU477" s="44"/>
      <c r="BV477" s="44"/>
      <c r="BW477" s="44"/>
      <c r="BX477" s="44"/>
      <c r="BY477" s="44"/>
      <c r="BZ477" s="44"/>
      <c r="CA477" s="44"/>
      <c r="CB477" s="44"/>
      <c r="CC477" s="44"/>
      <c r="CD477" s="44"/>
      <c r="CE477" s="44"/>
      <c r="CF477" s="44"/>
      <c r="CG477" s="44"/>
      <c r="CH477" s="44"/>
      <c r="CI477" s="44"/>
      <c r="CJ477" s="44"/>
      <c r="CK477" s="44"/>
      <c r="CL477" s="44"/>
      <c r="CM477" s="44"/>
      <c r="CN477" s="44"/>
      <c r="CO477" s="44"/>
      <c r="CP477" s="44"/>
      <c r="CQ477" s="44"/>
      <c r="CR477" s="44"/>
      <c r="CS477" s="44"/>
      <c r="CT477" s="44"/>
      <c r="CU477" s="44"/>
      <c r="CV477" s="44"/>
      <c r="CW477" s="44"/>
      <c r="CX477" s="44"/>
      <c r="CY477" s="44"/>
      <c r="CZ477" s="44"/>
      <c r="DA477" s="44"/>
      <c r="DB477" s="44"/>
      <c r="DC477" s="44"/>
      <c r="DD477" s="45"/>
      <c r="DE477" s="45"/>
      <c r="DF477" s="44"/>
      <c r="DG477" s="44"/>
      <c r="DH477" s="45"/>
      <c r="DI477" s="45"/>
      <c r="DJ477" s="44"/>
      <c r="DK477" s="44"/>
    </row>
    <row r="478" spans="1:115" x14ac:dyDescent="0.2">
      <c r="A478" s="42">
        <v>2019</v>
      </c>
      <c r="B478" s="42" t="s">
        <v>169</v>
      </c>
      <c r="C478" s="42" t="s">
        <v>177</v>
      </c>
      <c r="D478" s="43">
        <v>100.28222651482884</v>
      </c>
      <c r="E478" s="43">
        <v>100.90978631456366</v>
      </c>
      <c r="F478" s="43">
        <v>100.23828230826055</v>
      </c>
      <c r="G478" s="43">
        <v>101.08479192676106</v>
      </c>
      <c r="H478" s="43">
        <v>100.31351027144193</v>
      </c>
      <c r="I478" s="43">
        <v>101.61876957993464</v>
      </c>
      <c r="J478" s="43">
        <v>95.526004799000233</v>
      </c>
      <c r="K478" s="43">
        <v>101.89039324313866</v>
      </c>
      <c r="L478" s="43">
        <v>96.429292660078374</v>
      </c>
      <c r="M478" s="43">
        <v>99.587939631911055</v>
      </c>
      <c r="N478" s="43">
        <v>101.44270376965356</v>
      </c>
      <c r="O478" s="43">
        <v>96.783075783650347</v>
      </c>
      <c r="P478" s="43">
        <v>95.837740164619461</v>
      </c>
      <c r="Q478" s="43">
        <v>78.336485309191957</v>
      </c>
      <c r="R478" s="43">
        <v>86.624007792160484</v>
      </c>
      <c r="S478" s="43">
        <v>94.824441245844397</v>
      </c>
      <c r="T478" s="43">
        <v>97.136256942531304</v>
      </c>
      <c r="U478" s="43">
        <v>100.10562422182896</v>
      </c>
      <c r="V478" s="43">
        <v>102.40393016338112</v>
      </c>
      <c r="W478" s="43">
        <v>97.689934916923633</v>
      </c>
      <c r="X478" s="43">
        <v>96.105612595877091</v>
      </c>
      <c r="Y478" s="43">
        <v>78.621182813206929</v>
      </c>
      <c r="Z478" s="43">
        <v>86.697913437851057</v>
      </c>
      <c r="AA478" s="43">
        <v>95.53050444444267</v>
      </c>
      <c r="AB478" s="44"/>
      <c r="AC478" s="44"/>
      <c r="AD478" s="44"/>
      <c r="AE478" s="44"/>
      <c r="AF478" s="44"/>
      <c r="AG478" s="44"/>
      <c r="AH478" s="44"/>
      <c r="AI478" s="44"/>
      <c r="AJ478" s="44"/>
      <c r="AK478" s="44"/>
      <c r="AL478" s="44"/>
      <c r="AM478" s="44"/>
      <c r="AN478" s="44"/>
      <c r="AO478" s="44"/>
      <c r="AP478" s="44"/>
      <c r="AQ478" s="44"/>
      <c r="AR478" s="44"/>
      <c r="AS478" s="44"/>
      <c r="AT478" s="44"/>
      <c r="AU478" s="44"/>
      <c r="AV478" s="44"/>
      <c r="AW478" s="44"/>
      <c r="AX478" s="44"/>
      <c r="AY478" s="44"/>
      <c r="AZ478" s="44"/>
      <c r="BA478" s="44"/>
      <c r="BB478" s="44"/>
      <c r="BC478" s="44"/>
      <c r="BD478" s="44"/>
      <c r="BE478" s="44"/>
      <c r="BF478" s="44"/>
      <c r="BG478" s="44"/>
      <c r="BH478" s="44"/>
      <c r="BI478" s="44"/>
      <c r="BJ478" s="44"/>
      <c r="BK478" s="44"/>
      <c r="BL478" s="44"/>
      <c r="BM478" s="44"/>
      <c r="BN478" s="44"/>
      <c r="BO478" s="44"/>
      <c r="BP478" s="44"/>
      <c r="BQ478" s="44"/>
      <c r="BR478" s="44"/>
      <c r="BS478" s="44"/>
      <c r="BT478" s="44"/>
      <c r="BU478" s="44"/>
      <c r="BV478" s="44"/>
      <c r="BW478" s="44"/>
      <c r="BX478" s="44"/>
      <c r="BY478" s="44"/>
      <c r="BZ478" s="44"/>
      <c r="CA478" s="44"/>
      <c r="CB478" s="44"/>
      <c r="CC478" s="44"/>
      <c r="CD478" s="44"/>
      <c r="CE478" s="44"/>
      <c r="CF478" s="44"/>
      <c r="CG478" s="44"/>
      <c r="CH478" s="44"/>
      <c r="CI478" s="44"/>
      <c r="CJ478" s="44"/>
      <c r="CK478" s="44"/>
      <c r="CL478" s="44"/>
      <c r="CM478" s="44"/>
      <c r="CN478" s="44"/>
      <c r="CO478" s="44"/>
      <c r="CP478" s="44"/>
      <c r="CQ478" s="44"/>
      <c r="CR478" s="44"/>
      <c r="CS478" s="44"/>
      <c r="CT478" s="44"/>
      <c r="CU478" s="44"/>
      <c r="CV478" s="44"/>
      <c r="CW478" s="44"/>
      <c r="CX478" s="44"/>
      <c r="CY478" s="44"/>
      <c r="CZ478" s="44"/>
      <c r="DA478" s="44"/>
      <c r="DB478" s="44"/>
      <c r="DC478" s="44"/>
      <c r="DD478" s="45"/>
      <c r="DE478" s="45"/>
      <c r="DF478" s="44"/>
      <c r="DG478" s="44"/>
      <c r="DH478" s="45"/>
      <c r="DI478" s="45"/>
      <c r="DJ478" s="44"/>
      <c r="DK478" s="44"/>
    </row>
    <row r="479" spans="1:115" x14ac:dyDescent="0.2">
      <c r="A479" s="42">
        <v>2019</v>
      </c>
      <c r="B479" s="42" t="s">
        <v>170</v>
      </c>
      <c r="C479" s="42" t="s">
        <v>177</v>
      </c>
      <c r="D479" s="43">
        <v>101.05131068317033</v>
      </c>
      <c r="E479" s="43">
        <v>100.32464203943545</v>
      </c>
      <c r="F479" s="43">
        <v>101.06392336732874</v>
      </c>
      <c r="G479" s="43">
        <v>102.0220144802408</v>
      </c>
      <c r="H479" s="43">
        <v>101.03768128123269</v>
      </c>
      <c r="I479" s="43">
        <v>97.219285568800146</v>
      </c>
      <c r="J479" s="43">
        <v>99.215079679125125</v>
      </c>
      <c r="K479" s="43">
        <v>99.771658831430486</v>
      </c>
      <c r="L479" s="43">
        <v>98.424874312642928</v>
      </c>
      <c r="M479" s="43">
        <v>103.84261189700416</v>
      </c>
      <c r="N479" s="43">
        <v>101.2599705464573</v>
      </c>
      <c r="O479" s="43">
        <v>96.435845782517774</v>
      </c>
      <c r="P479" s="43">
        <v>104.09547819829162</v>
      </c>
      <c r="Q479" s="43">
        <v>87.100189050169377</v>
      </c>
      <c r="R479" s="43">
        <v>90.955235232558849</v>
      </c>
      <c r="S479" s="43">
        <v>98.651654761817412</v>
      </c>
      <c r="T479" s="43">
        <v>99.316148053058313</v>
      </c>
      <c r="U479" s="43">
        <v>104.75567035716141</v>
      </c>
      <c r="V479" s="43">
        <v>102.73690965631931</v>
      </c>
      <c r="W479" s="43">
        <v>97.431130382140495</v>
      </c>
      <c r="X479" s="43">
        <v>104.55120596877698</v>
      </c>
      <c r="Y479" s="43">
        <v>87.736875825706022</v>
      </c>
      <c r="Z479" s="43">
        <v>91.066574579659147</v>
      </c>
      <c r="AA479" s="43">
        <v>99.696883351903125</v>
      </c>
      <c r="AB479" s="44"/>
      <c r="AC479" s="44"/>
      <c r="AD479" s="44"/>
      <c r="AE479" s="44"/>
      <c r="AF479" s="44"/>
      <c r="AG479" s="44"/>
      <c r="AH479" s="44"/>
      <c r="AI479" s="44"/>
      <c r="AJ479" s="44"/>
      <c r="AK479" s="44"/>
      <c r="AL479" s="44"/>
      <c r="AM479" s="44"/>
      <c r="AN479" s="44"/>
      <c r="AO479" s="44"/>
      <c r="AP479" s="44"/>
      <c r="AQ479" s="44"/>
      <c r="AR479" s="44"/>
      <c r="AS479" s="44"/>
      <c r="AT479" s="44"/>
      <c r="AU479" s="44"/>
      <c r="AV479" s="44"/>
      <c r="AW479" s="44"/>
      <c r="AX479" s="44"/>
      <c r="AY479" s="44"/>
      <c r="AZ479" s="44"/>
      <c r="BA479" s="44"/>
      <c r="BB479" s="44"/>
      <c r="BC479" s="44"/>
      <c r="BD479" s="44"/>
      <c r="BE479" s="44"/>
      <c r="BF479" s="44"/>
      <c r="BG479" s="44"/>
      <c r="BH479" s="44"/>
      <c r="BI479" s="44"/>
      <c r="BJ479" s="44"/>
      <c r="BK479" s="44"/>
      <c r="BL479" s="44"/>
      <c r="BM479" s="44"/>
      <c r="BN479" s="44"/>
      <c r="BO479" s="44"/>
      <c r="BP479" s="44"/>
      <c r="BQ479" s="44"/>
      <c r="BR479" s="44"/>
      <c r="BS479" s="44"/>
      <c r="BT479" s="44"/>
      <c r="BU479" s="44"/>
      <c r="BV479" s="44"/>
      <c r="BW479" s="44"/>
      <c r="BX479" s="44"/>
      <c r="BY479" s="44"/>
      <c r="BZ479" s="44"/>
      <c r="CA479" s="44"/>
      <c r="CB479" s="44"/>
      <c r="CC479" s="44"/>
      <c r="CD479" s="44"/>
      <c r="CE479" s="44"/>
      <c r="CF479" s="44"/>
      <c r="CG479" s="44"/>
      <c r="CH479" s="44"/>
      <c r="CI479" s="44"/>
      <c r="CJ479" s="44"/>
      <c r="CK479" s="44"/>
      <c r="CL479" s="44"/>
      <c r="CM479" s="44"/>
      <c r="CN479" s="44"/>
      <c r="CO479" s="44"/>
      <c r="CP479" s="44"/>
      <c r="CQ479" s="44"/>
      <c r="CR479" s="44"/>
      <c r="CS479" s="44"/>
      <c r="CT479" s="44"/>
      <c r="CU479" s="44"/>
      <c r="CV479" s="44"/>
      <c r="CW479" s="44"/>
      <c r="CX479" s="44"/>
      <c r="CY479" s="44"/>
      <c r="CZ479" s="44"/>
      <c r="DA479" s="44"/>
      <c r="DB479" s="44"/>
      <c r="DC479" s="44"/>
      <c r="DD479" s="45"/>
      <c r="DE479" s="45"/>
      <c r="DF479" s="44"/>
      <c r="DG479" s="44"/>
      <c r="DH479" s="45"/>
      <c r="DI479" s="45"/>
      <c r="DJ479" s="44"/>
      <c r="DK479" s="44"/>
    </row>
    <row r="480" spans="1:115" x14ac:dyDescent="0.2">
      <c r="A480" s="42">
        <v>2019</v>
      </c>
      <c r="B480" s="42" t="s">
        <v>171</v>
      </c>
      <c r="C480" s="42" t="s">
        <v>177</v>
      </c>
      <c r="D480" s="43">
        <v>103.51740834991432</v>
      </c>
      <c r="E480" s="43">
        <v>100.62588882258771</v>
      </c>
      <c r="F480" s="43">
        <v>101.37880082482833</v>
      </c>
      <c r="G480" s="43">
        <v>102.89008429905044</v>
      </c>
      <c r="H480" s="43">
        <v>102.35952548019367</v>
      </c>
      <c r="I480" s="43">
        <v>102.93395924463886</v>
      </c>
      <c r="J480" s="43">
        <v>112.01228927765851</v>
      </c>
      <c r="K480" s="43">
        <v>100.60093723239321</v>
      </c>
      <c r="L480" s="43">
        <v>107.30102524379919</v>
      </c>
      <c r="M480" s="43">
        <v>115.64004424065098</v>
      </c>
      <c r="N480" s="43">
        <v>103.77956671512287</v>
      </c>
      <c r="O480" s="43">
        <v>102.85853419990268</v>
      </c>
      <c r="P480" s="43">
        <v>115.0461081545053</v>
      </c>
      <c r="Q480" s="43">
        <v>104.64084465429345</v>
      </c>
      <c r="R480" s="43">
        <v>122.79698871394389</v>
      </c>
      <c r="S480" s="43">
        <v>98.52963257427588</v>
      </c>
      <c r="T480" s="43">
        <v>108.24872227661932</v>
      </c>
      <c r="U480" s="43">
        <v>116.8297589787179</v>
      </c>
      <c r="V480" s="43">
        <v>105.44495855680891</v>
      </c>
      <c r="W480" s="43">
        <v>103.77742605404245</v>
      </c>
      <c r="X480" s="43">
        <v>115.67774666682469</v>
      </c>
      <c r="Y480" s="43">
        <v>105.58554031396601</v>
      </c>
      <c r="Z480" s="43">
        <v>123.07369484982461</v>
      </c>
      <c r="AA480" s="43">
        <v>99.77747598466506</v>
      </c>
      <c r="AB480" s="44"/>
      <c r="AC480" s="44"/>
      <c r="AD480" s="44"/>
      <c r="AE480" s="44"/>
      <c r="AF480" s="44"/>
      <c r="AG480" s="44"/>
      <c r="AH480" s="44"/>
      <c r="AI480" s="44"/>
      <c r="AJ480" s="44"/>
      <c r="AK480" s="44"/>
      <c r="AL480" s="44"/>
      <c r="AM480" s="44"/>
      <c r="AN480" s="44"/>
      <c r="AO480" s="44"/>
      <c r="AP480" s="44"/>
      <c r="AQ480" s="44"/>
      <c r="AR480" s="44"/>
      <c r="AS480" s="44"/>
      <c r="AT480" s="44"/>
      <c r="AU480" s="44"/>
      <c r="AV480" s="44"/>
      <c r="AW480" s="44"/>
      <c r="AX480" s="44"/>
      <c r="AY480" s="44"/>
      <c r="AZ480" s="44"/>
      <c r="BA480" s="44"/>
      <c r="BB480" s="44"/>
      <c r="BC480" s="44"/>
      <c r="BD480" s="44"/>
      <c r="BE480" s="44"/>
      <c r="BF480" s="44"/>
      <c r="BG480" s="44"/>
      <c r="BH480" s="44"/>
      <c r="BI480" s="44"/>
      <c r="BJ480" s="44"/>
      <c r="BK480" s="44"/>
      <c r="BL480" s="44"/>
      <c r="BM480" s="44"/>
      <c r="BN480" s="44"/>
      <c r="BO480" s="44"/>
      <c r="BP480" s="44"/>
      <c r="BQ480" s="44"/>
      <c r="BR480" s="44"/>
      <c r="BS480" s="44"/>
      <c r="BT480" s="44"/>
      <c r="BU480" s="44"/>
      <c r="BV480" s="44"/>
      <c r="BW480" s="44"/>
      <c r="BX480" s="44"/>
      <c r="BY480" s="44"/>
      <c r="BZ480" s="44"/>
      <c r="CA480" s="44"/>
      <c r="CB480" s="44"/>
      <c r="CC480" s="44"/>
      <c r="CD480" s="44"/>
      <c r="CE480" s="44"/>
      <c r="CF480" s="44"/>
      <c r="CG480" s="44"/>
      <c r="CH480" s="44"/>
      <c r="CI480" s="44"/>
      <c r="CJ480" s="44"/>
      <c r="CK480" s="44"/>
      <c r="CL480" s="44"/>
      <c r="CM480" s="44"/>
      <c r="CN480" s="44"/>
      <c r="CO480" s="44"/>
      <c r="CP480" s="44"/>
      <c r="CQ480" s="44"/>
      <c r="CR480" s="44"/>
      <c r="CS480" s="44"/>
      <c r="CT480" s="44"/>
      <c r="CU480" s="44"/>
      <c r="CV480" s="44"/>
      <c r="CW480" s="44"/>
      <c r="CX480" s="44"/>
      <c r="CY480" s="44"/>
      <c r="CZ480" s="44"/>
      <c r="DA480" s="44"/>
      <c r="DB480" s="44"/>
      <c r="DC480" s="44"/>
      <c r="DD480" s="45"/>
      <c r="DE480" s="45"/>
      <c r="DF480" s="44"/>
      <c r="DG480" s="44"/>
      <c r="DH480" s="45"/>
      <c r="DI480" s="45"/>
      <c r="DJ480" s="44"/>
      <c r="DK480" s="44"/>
    </row>
    <row r="481" spans="1:115" x14ac:dyDescent="0.2">
      <c r="A481" s="42">
        <v>2019</v>
      </c>
      <c r="B481" s="42" t="s">
        <v>172</v>
      </c>
      <c r="C481" s="42" t="s">
        <v>177</v>
      </c>
      <c r="D481" s="43">
        <v>109.39994549248307</v>
      </c>
      <c r="E481" s="43">
        <v>100.98233789584643</v>
      </c>
      <c r="F481" s="43">
        <v>101.31459840069002</v>
      </c>
      <c r="G481" s="43">
        <v>104.73276507238884</v>
      </c>
      <c r="H481" s="43">
        <v>102.73511533958397</v>
      </c>
      <c r="I481" s="43">
        <v>104.37717622183642</v>
      </c>
      <c r="J481" s="43">
        <v>149.59131223745055</v>
      </c>
      <c r="K481" s="43">
        <v>102.36015788645855</v>
      </c>
      <c r="L481" s="43">
        <v>141.20862525021519</v>
      </c>
      <c r="M481" s="43">
        <v>128.04931658502557</v>
      </c>
      <c r="N481" s="43">
        <v>115.48684625816976</v>
      </c>
      <c r="O481" s="43">
        <v>137.16834911812649</v>
      </c>
      <c r="P481" s="43">
        <v>123.77771471142414</v>
      </c>
      <c r="Q481" s="43">
        <v>169.00998437654243</v>
      </c>
      <c r="R481" s="43">
        <v>285.93341736045187</v>
      </c>
      <c r="S481" s="43">
        <v>118.53046903145533</v>
      </c>
      <c r="T481" s="43">
        <v>142.58408352611926</v>
      </c>
      <c r="U481" s="43">
        <v>129.845092990334</v>
      </c>
      <c r="V481" s="43">
        <v>117.75548038241912</v>
      </c>
      <c r="W481" s="43">
        <v>138.47849516674032</v>
      </c>
      <c r="X481" s="43">
        <v>124.45446558808048</v>
      </c>
      <c r="Y481" s="43">
        <v>171.33079270204769</v>
      </c>
      <c r="Z481" s="43">
        <v>286.82274990787391</v>
      </c>
      <c r="AA481" s="43">
        <v>120.27364879230336</v>
      </c>
      <c r="AB481" s="44"/>
      <c r="AC481" s="44"/>
      <c r="AD481" s="44"/>
      <c r="AE481" s="44"/>
      <c r="AF481" s="44"/>
      <c r="AG481" s="44"/>
      <c r="AH481" s="44"/>
      <c r="AI481" s="44"/>
      <c r="AJ481" s="44"/>
      <c r="AK481" s="44"/>
      <c r="AL481" s="44"/>
      <c r="AM481" s="44"/>
      <c r="AN481" s="44"/>
      <c r="AO481" s="44"/>
      <c r="AP481" s="44"/>
      <c r="AQ481" s="44"/>
      <c r="AR481" s="44"/>
      <c r="AS481" s="44"/>
      <c r="AT481" s="44"/>
      <c r="AU481" s="44"/>
      <c r="AV481" s="44"/>
      <c r="AW481" s="44"/>
      <c r="AX481" s="44"/>
      <c r="AY481" s="44"/>
      <c r="AZ481" s="44"/>
      <c r="BA481" s="44"/>
      <c r="BB481" s="44"/>
      <c r="BC481" s="44"/>
      <c r="BD481" s="44"/>
      <c r="BE481" s="44"/>
      <c r="BF481" s="44"/>
      <c r="BG481" s="44"/>
      <c r="BH481" s="44"/>
      <c r="BI481" s="44"/>
      <c r="BJ481" s="44"/>
      <c r="BK481" s="44"/>
      <c r="BL481" s="44"/>
      <c r="BM481" s="44"/>
      <c r="BN481" s="44"/>
      <c r="BO481" s="44"/>
      <c r="BP481" s="44"/>
      <c r="BQ481" s="44"/>
      <c r="BR481" s="44"/>
      <c r="BS481" s="44"/>
      <c r="BT481" s="44"/>
      <c r="BU481" s="44"/>
      <c r="BV481" s="44"/>
      <c r="BW481" s="44"/>
      <c r="BX481" s="44"/>
      <c r="BY481" s="44"/>
      <c r="BZ481" s="44"/>
      <c r="CA481" s="44"/>
      <c r="CB481" s="44"/>
      <c r="CC481" s="44"/>
      <c r="CD481" s="44"/>
      <c r="CE481" s="44"/>
      <c r="CF481" s="44"/>
      <c r="CG481" s="44"/>
      <c r="CH481" s="44"/>
      <c r="CI481" s="44"/>
      <c r="CJ481" s="44"/>
      <c r="CK481" s="44"/>
      <c r="CL481" s="44"/>
      <c r="CM481" s="44"/>
      <c r="CN481" s="44"/>
      <c r="CO481" s="44"/>
      <c r="CP481" s="44"/>
      <c r="CQ481" s="44"/>
      <c r="CR481" s="44"/>
      <c r="CS481" s="44"/>
      <c r="CT481" s="44"/>
      <c r="CU481" s="44"/>
      <c r="CV481" s="44"/>
      <c r="CW481" s="44"/>
      <c r="CX481" s="44"/>
      <c r="CY481" s="44"/>
      <c r="CZ481" s="44"/>
      <c r="DA481" s="44"/>
      <c r="DB481" s="44"/>
      <c r="DC481" s="44"/>
      <c r="DD481" s="45"/>
      <c r="DE481" s="45"/>
      <c r="DF481" s="44"/>
      <c r="DG481" s="44"/>
      <c r="DH481" s="45"/>
      <c r="DI481" s="45"/>
      <c r="DJ481" s="44"/>
      <c r="DK481" s="44"/>
    </row>
    <row r="482" spans="1:115" x14ac:dyDescent="0.2">
      <c r="A482" s="42">
        <v>2020</v>
      </c>
      <c r="B482" s="42" t="s">
        <v>160</v>
      </c>
      <c r="C482" s="42" t="s">
        <v>177</v>
      </c>
      <c r="D482" s="43">
        <v>101.46270595025237</v>
      </c>
      <c r="E482" s="43">
        <v>99.097573990783829</v>
      </c>
      <c r="F482" s="43">
        <v>100.25658052808528</v>
      </c>
      <c r="G482" s="43">
        <v>102.42892740756898</v>
      </c>
      <c r="H482" s="43">
        <v>99.352485544142425</v>
      </c>
      <c r="I482" s="43">
        <v>112.58256306799996</v>
      </c>
      <c r="J482" s="43">
        <v>99.796129090708035</v>
      </c>
      <c r="K482" s="43">
        <v>101.98326763052972</v>
      </c>
      <c r="L482" s="43">
        <v>100.94648227699024</v>
      </c>
      <c r="M482" s="43">
        <v>96.712922111672611</v>
      </c>
      <c r="N482" s="43">
        <v>104.88106594430403</v>
      </c>
      <c r="O482" s="43">
        <v>102.53739737893275</v>
      </c>
      <c r="P482" s="43">
        <v>101.17027908876288</v>
      </c>
      <c r="Q482" s="43">
        <v>135.01233070872016</v>
      </c>
      <c r="R482" s="43">
        <v>81.261637998051427</v>
      </c>
      <c r="S482" s="43">
        <v>105.36734880676516</v>
      </c>
      <c r="T482" s="43">
        <v>102.43503982944864</v>
      </c>
      <c r="U482" s="43">
        <v>98.203896357629802</v>
      </c>
      <c r="V482" s="43">
        <v>107.12594649331054</v>
      </c>
      <c r="W482" s="43">
        <v>104.08229652970149</v>
      </c>
      <c r="X482" s="43">
        <v>102.18875530498404</v>
      </c>
      <c r="Y482" s="43">
        <v>137.06633496543103</v>
      </c>
      <c r="Z482" s="43">
        <v>81.709089681685811</v>
      </c>
      <c r="AA482" s="43">
        <v>107.60502200461168</v>
      </c>
      <c r="AB482" s="44">
        <v>2.7293105183616717</v>
      </c>
      <c r="AC482" s="44">
        <v>0.98524542736828646</v>
      </c>
      <c r="AD482" s="44">
        <v>1.0118523662402179</v>
      </c>
      <c r="AE482" s="44">
        <v>3.6453652335837194</v>
      </c>
      <c r="AF482" s="44">
        <v>9.5449970078886892E-2</v>
      </c>
      <c r="AG482" s="44">
        <v>1.6284933809623814</v>
      </c>
      <c r="AH482" s="44">
        <v>4.4737307515709146</v>
      </c>
      <c r="AI482" s="44">
        <v>2.6222015881534055</v>
      </c>
      <c r="AJ482" s="44">
        <v>10.20841582530274</v>
      </c>
      <c r="AK482" s="44">
        <v>20.485440874843206</v>
      </c>
      <c r="AL482" s="44">
        <v>8.5020966300194178</v>
      </c>
      <c r="AM482" s="44">
        <v>10.161298166976351</v>
      </c>
      <c r="AN482" s="44">
        <v>5.9575054690483409</v>
      </c>
      <c r="AO482" s="44">
        <v>-0.34193821803837343</v>
      </c>
      <c r="AP482" s="44">
        <v>10.405369748449855</v>
      </c>
      <c r="AQ482" s="44">
        <v>1.7891293985478063</v>
      </c>
      <c r="AR482" s="44">
        <v>14.124930546888192</v>
      </c>
      <c r="AS482" s="44">
        <v>24.534669363821759</v>
      </c>
      <c r="AT482" s="44">
        <v>13.543144072706269</v>
      </c>
      <c r="AU482" s="44">
        <v>14.592783368259109</v>
      </c>
      <c r="AV482" s="44">
        <v>8.2734251465783402</v>
      </c>
      <c r="AW482" s="44">
        <v>3.0948998374482173</v>
      </c>
      <c r="AX482" s="44">
        <v>11.387403296792309</v>
      </c>
      <c r="AY482" s="44">
        <v>5.4538686977285034</v>
      </c>
      <c r="AZ482" s="44">
        <v>2.7293105183616717</v>
      </c>
      <c r="BA482" s="44">
        <v>0.98524542736828646</v>
      </c>
      <c r="BB482" s="44">
        <v>1.0118523662402179</v>
      </c>
      <c r="BC482" s="44">
        <v>3.6453652335837194</v>
      </c>
      <c r="BD482" s="44">
        <v>9.5449970078886892E-2</v>
      </c>
      <c r="BE482" s="44">
        <v>1.6284933809623814</v>
      </c>
      <c r="BF482" s="44">
        <v>4.4737307515709146</v>
      </c>
      <c r="BG482" s="44">
        <v>2.6222015881534055</v>
      </c>
      <c r="BH482" s="44">
        <v>10.20841582530274</v>
      </c>
      <c r="BI482" s="44">
        <v>20.485440874843206</v>
      </c>
      <c r="BJ482" s="44">
        <v>8.5020966300194178</v>
      </c>
      <c r="BK482" s="44">
        <v>10.161298166976351</v>
      </c>
      <c r="BL482" s="44">
        <v>5.9575054690483409</v>
      </c>
      <c r="BM482" s="44">
        <v>-0.34193821803837343</v>
      </c>
      <c r="BN482" s="44">
        <v>10.405369748449855</v>
      </c>
      <c r="BO482" s="44">
        <v>1.7891293985478063</v>
      </c>
      <c r="BP482" s="44">
        <v>14.124930546888192</v>
      </c>
      <c r="BQ482" s="44">
        <v>24.534669363821759</v>
      </c>
      <c r="BR482" s="44">
        <v>13.543144072706269</v>
      </c>
      <c r="BS482" s="44">
        <v>14.592783368259109</v>
      </c>
      <c r="BT482" s="44">
        <v>8.2734251465783402</v>
      </c>
      <c r="BU482" s="44">
        <v>3.0948998374482173</v>
      </c>
      <c r="BV482" s="44">
        <v>11.387403296792309</v>
      </c>
      <c r="BW482" s="44">
        <v>5.4538686977285034</v>
      </c>
      <c r="BX482" s="44">
        <v>2.1801123322345211</v>
      </c>
      <c r="BY482" s="44">
        <v>0.1455311734704352</v>
      </c>
      <c r="BZ482" s="44">
        <v>6.9514599985494543E-2</v>
      </c>
      <c r="CA482" s="44">
        <v>1.6447113889229934</v>
      </c>
      <c r="CB482" s="44">
        <v>-1.4266139904261701E-3</v>
      </c>
      <c r="CC482" s="44">
        <v>3.464347737982762E-2</v>
      </c>
      <c r="CD482" s="44">
        <v>3.0996795550357792E-3</v>
      </c>
      <c r="CE482" s="44">
        <v>0.28403862691116061</v>
      </c>
      <c r="CF482" s="44">
        <v>9.9674819637327658</v>
      </c>
      <c r="CG482" s="44">
        <v>2.6676619035181615</v>
      </c>
      <c r="CH482" s="44">
        <v>0.58925869688549026</v>
      </c>
      <c r="CI482" s="44">
        <v>5.6440693041004124</v>
      </c>
      <c r="CJ482" s="44">
        <v>0.59592239052221585</v>
      </c>
      <c r="CK482" s="44">
        <v>-2.2669418016930194E-2</v>
      </c>
      <c r="CL482" s="44">
        <v>0.39040897210234399</v>
      </c>
      <c r="CM482" s="44">
        <v>0.1028301146210728</v>
      </c>
      <c r="CN482" s="44">
        <v>0</v>
      </c>
      <c r="CO482" s="44">
        <v>0</v>
      </c>
      <c r="CP482" s="44">
        <v>0</v>
      </c>
      <c r="CQ482" s="44">
        <v>0</v>
      </c>
      <c r="CR482" s="44">
        <v>0</v>
      </c>
      <c r="CS482" s="44">
        <v>0</v>
      </c>
      <c r="CT482" s="44">
        <v>0</v>
      </c>
      <c r="CU482" s="44">
        <v>0</v>
      </c>
      <c r="CV482" s="44">
        <v>0</v>
      </c>
      <c r="CW482" s="44">
        <v>0</v>
      </c>
      <c r="CX482" s="44">
        <v>0</v>
      </c>
      <c r="CY482" s="44">
        <v>0</v>
      </c>
      <c r="CZ482" s="44">
        <v>0</v>
      </c>
      <c r="DA482" s="44">
        <v>0</v>
      </c>
      <c r="DB482" s="44">
        <v>0</v>
      </c>
      <c r="DC482" s="44">
        <v>0</v>
      </c>
      <c r="DD482" s="45"/>
      <c r="DE482" s="45"/>
      <c r="DF482" s="44"/>
      <c r="DG482" s="44"/>
      <c r="DH482" s="45"/>
      <c r="DI482" s="45"/>
      <c r="DJ482" s="44"/>
      <c r="DK482" s="44"/>
    </row>
    <row r="483" spans="1:115" x14ac:dyDescent="0.2">
      <c r="A483" s="42">
        <v>2020</v>
      </c>
      <c r="B483" s="42" t="s">
        <v>162</v>
      </c>
      <c r="C483" s="42" t="s">
        <v>177</v>
      </c>
      <c r="D483" s="43">
        <v>102.27468131161916</v>
      </c>
      <c r="E483" s="43">
        <v>100.67635948782787</v>
      </c>
      <c r="F483" s="43">
        <v>99.338179129585939</v>
      </c>
      <c r="G483" s="43">
        <v>105.34417441670445</v>
      </c>
      <c r="H483" s="43">
        <v>100.43810904221158</v>
      </c>
      <c r="I483" s="43">
        <v>105.08714586384491</v>
      </c>
      <c r="J483" s="43">
        <v>95.657264516575992</v>
      </c>
      <c r="K483" s="43">
        <v>100.54581178955466</v>
      </c>
      <c r="L483" s="43">
        <v>98.619152074968639</v>
      </c>
      <c r="M483" s="43">
        <v>102.04809087239646</v>
      </c>
      <c r="N483" s="43">
        <v>104.30511121732549</v>
      </c>
      <c r="O483" s="43">
        <v>100.61645083791247</v>
      </c>
      <c r="P483" s="43">
        <v>98.328038243348487</v>
      </c>
      <c r="Q483" s="43">
        <v>118.69333902719804</v>
      </c>
      <c r="R483" s="43">
        <v>66.913960448628828</v>
      </c>
      <c r="S483" s="43">
        <v>92.512631529348624</v>
      </c>
      <c r="T483" s="43">
        <v>100.47987685460768</v>
      </c>
      <c r="U483" s="43">
        <v>103.79382948887243</v>
      </c>
      <c r="V483" s="43">
        <v>106.73583041977702</v>
      </c>
      <c r="W483" s="43">
        <v>102.65230130947897</v>
      </c>
      <c r="X483" s="43">
        <v>99.564906665018185</v>
      </c>
      <c r="Y483" s="43">
        <v>121.51862153387027</v>
      </c>
      <c r="Z483" s="43">
        <v>67.442592483199874</v>
      </c>
      <c r="AA483" s="43">
        <v>95.003026213339751</v>
      </c>
      <c r="AB483" s="44">
        <v>4.3948786868670986</v>
      </c>
      <c r="AC483" s="44">
        <v>2.0740385384184767</v>
      </c>
      <c r="AD483" s="44">
        <v>-0.62911580999166494</v>
      </c>
      <c r="AE483" s="44">
        <v>7.056872141357351</v>
      </c>
      <c r="AF483" s="44">
        <v>2.2082245844279758</v>
      </c>
      <c r="AG483" s="44">
        <v>3.5435779816513913</v>
      </c>
      <c r="AH483" s="44">
        <v>2.2962957897064484</v>
      </c>
      <c r="AI483" s="44">
        <v>1.9874432484669136</v>
      </c>
      <c r="AJ483" s="44">
        <v>15.261298522139688</v>
      </c>
      <c r="AK483" s="44">
        <v>16.303574242111797</v>
      </c>
      <c r="AL483" s="44">
        <v>13.034858409086979</v>
      </c>
      <c r="AM483" s="44">
        <v>17.667675106589598</v>
      </c>
      <c r="AN483" s="44">
        <v>9.3513670782717107</v>
      </c>
      <c r="AO483" s="44">
        <v>6.0615913431071977</v>
      </c>
      <c r="AP483" s="44">
        <v>15.225715575591913</v>
      </c>
      <c r="AQ483" s="44">
        <v>6.810034044899127</v>
      </c>
      <c r="AR483" s="44">
        <v>19.192468405583639</v>
      </c>
      <c r="AS483" s="44">
        <v>19.999093090996254</v>
      </c>
      <c r="AT483" s="44">
        <v>18.067698223768591</v>
      </c>
      <c r="AU483" s="44">
        <v>22.107770875983125</v>
      </c>
      <c r="AV483" s="44">
        <v>11.663966594680675</v>
      </c>
      <c r="AW483" s="44">
        <v>9.4624516776336662</v>
      </c>
      <c r="AX483" s="44">
        <v>16.614924819491673</v>
      </c>
      <c r="AY483" s="44">
        <v>11.091308993973993</v>
      </c>
      <c r="AZ483" s="44">
        <v>3.5587167248117391</v>
      </c>
      <c r="BA483" s="44">
        <v>1.531025306004663</v>
      </c>
      <c r="BB483" s="44">
        <v>0.18842440222728296</v>
      </c>
      <c r="BC483" s="44">
        <v>5.3474330615795207</v>
      </c>
      <c r="BD483" s="44">
        <v>1.1465447160985409</v>
      </c>
      <c r="BE483" s="44">
        <v>2.5441386116898945</v>
      </c>
      <c r="BF483" s="44">
        <v>3.3966052554347037</v>
      </c>
      <c r="BG483" s="44">
        <v>2.3060904517746117</v>
      </c>
      <c r="BH483" s="44">
        <v>12.648797617080731</v>
      </c>
      <c r="BI483" s="44">
        <v>18.30149914063448</v>
      </c>
      <c r="BJ483" s="44">
        <v>10.715869093999908</v>
      </c>
      <c r="BK483" s="44">
        <v>13.755389582117239</v>
      </c>
      <c r="BL483" s="44">
        <v>7.603523324157746</v>
      </c>
      <c r="BM483" s="44">
        <v>2.5548288086498783</v>
      </c>
      <c r="BN483" s="44">
        <v>12.531265836276418</v>
      </c>
      <c r="BO483" s="44">
        <v>4.0764205161695877</v>
      </c>
      <c r="BP483" s="44">
        <v>16.579270063456029</v>
      </c>
      <c r="BQ483" s="44">
        <v>22.162115337491773</v>
      </c>
      <c r="BR483" s="44">
        <v>15.757102198471152</v>
      </c>
      <c r="BS483" s="44">
        <v>18.205021841704514</v>
      </c>
      <c r="BT483" s="44">
        <v>9.9205239872502951</v>
      </c>
      <c r="BU483" s="44">
        <v>5.9923873389900129</v>
      </c>
      <c r="BV483" s="44">
        <v>13.691906643008567</v>
      </c>
      <c r="BW483" s="44">
        <v>8.0242883432702694</v>
      </c>
      <c r="BX483" s="44">
        <v>4.0911449604946677</v>
      </c>
      <c r="BY483" s="44">
        <v>0.21953970244857568</v>
      </c>
      <c r="BZ483" s="44">
        <v>-6.7802051923288031E-2</v>
      </c>
      <c r="CA483" s="44">
        <v>2.998230832876708</v>
      </c>
      <c r="CB483" s="44">
        <v>0.33498655443565672</v>
      </c>
      <c r="CC483" s="44">
        <v>0.14690900475649826</v>
      </c>
      <c r="CD483" s="44">
        <v>0.18092449474671049</v>
      </c>
      <c r="CE483" s="44">
        <v>0.27835642315380638</v>
      </c>
      <c r="CF483" s="44">
        <v>15.226378747990124</v>
      </c>
      <c r="CG483" s="44">
        <v>2.5103786055751538</v>
      </c>
      <c r="CH483" s="44">
        <v>0.83460841826850929</v>
      </c>
      <c r="CI483" s="44">
        <v>9.8710670530227667</v>
      </c>
      <c r="CJ483" s="44">
        <v>1.0146081442231796</v>
      </c>
      <c r="CK483" s="44">
        <v>0.14342836990238603</v>
      </c>
      <c r="CL483" s="44">
        <v>0.5545503905849416</v>
      </c>
      <c r="CM483" s="44">
        <v>0.29773776641318933</v>
      </c>
      <c r="CN483" s="44">
        <v>3.2462916738070313</v>
      </c>
      <c r="CO483" s="44">
        <v>0.1779580394582724</v>
      </c>
      <c r="CP483" s="44">
        <v>-1.037027552921648E-3</v>
      </c>
      <c r="CQ483" s="44">
        <v>2.311720022542104</v>
      </c>
      <c r="CR483" s="44">
        <v>0.21974802587544823</v>
      </c>
      <c r="CS483" s="44">
        <v>0.10771625639162592</v>
      </c>
      <c r="CT483" s="44">
        <v>0.13108320555526404</v>
      </c>
      <c r="CU483" s="44">
        <v>0.2991031515372386</v>
      </c>
      <c r="CV483" s="44">
        <v>12.561520307011223</v>
      </c>
      <c r="CW483" s="44">
        <v>2.6020424904471273</v>
      </c>
      <c r="CX483" s="44">
        <v>0.70697273565448326</v>
      </c>
      <c r="CY483" s="44">
        <v>7.7318430664519129</v>
      </c>
      <c r="CZ483" s="44">
        <v>0.78938141023963038</v>
      </c>
      <c r="DA483" s="44">
        <v>6.3185237511951306E-2</v>
      </c>
      <c r="DB483" s="44">
        <v>0.47256494935890175</v>
      </c>
      <c r="DC483" s="44">
        <v>0.19553041734721643</v>
      </c>
      <c r="DD483" s="45"/>
      <c r="DE483" s="45"/>
      <c r="DF483" s="44"/>
      <c r="DG483" s="44"/>
      <c r="DH483" s="45"/>
      <c r="DI483" s="45"/>
      <c r="DJ483" s="44"/>
      <c r="DK483" s="44"/>
    </row>
    <row r="484" spans="1:115" x14ac:dyDescent="0.2">
      <c r="A484" s="42">
        <v>2020</v>
      </c>
      <c r="B484" s="42" t="s">
        <v>163</v>
      </c>
      <c r="C484" s="42" t="s">
        <v>177</v>
      </c>
      <c r="D484" s="43">
        <v>100.97913859476249</v>
      </c>
      <c r="E484" s="43">
        <v>100.31833320628041</v>
      </c>
      <c r="F484" s="43">
        <v>98.111246477011676</v>
      </c>
      <c r="G484" s="43">
        <v>105.3908142423218</v>
      </c>
      <c r="H484" s="43">
        <v>98.69003365450429</v>
      </c>
      <c r="I484" s="43">
        <v>91.958526909983235</v>
      </c>
      <c r="J484" s="43">
        <v>90.347028203785612</v>
      </c>
      <c r="K484" s="43">
        <v>100.58775506127964</v>
      </c>
      <c r="L484" s="43">
        <v>93.415832706210367</v>
      </c>
      <c r="M484" s="43">
        <v>65.048290185591753</v>
      </c>
      <c r="N484" s="43">
        <v>68.569271711078898</v>
      </c>
      <c r="O484" s="43">
        <v>115.39489572511073</v>
      </c>
      <c r="P484" s="43">
        <v>70.054027127875941</v>
      </c>
      <c r="Q484" s="43">
        <v>64.421027855519412</v>
      </c>
      <c r="R484" s="43">
        <v>36.841977412678851</v>
      </c>
      <c r="S484" s="43">
        <v>98.910666986192268</v>
      </c>
      <c r="T484" s="43">
        <v>96.109081148345368</v>
      </c>
      <c r="U484" s="43">
        <v>66.474930270281234</v>
      </c>
      <c r="V484" s="43">
        <v>70.934996575702229</v>
      </c>
      <c r="W484" s="43">
        <v>119.04148052937684</v>
      </c>
      <c r="X484" s="43">
        <v>71.23978317348265</v>
      </c>
      <c r="Y484" s="43">
        <v>66.29624360468263</v>
      </c>
      <c r="Z484" s="43">
        <v>37.15110651370231</v>
      </c>
      <c r="AA484" s="43">
        <v>102.12402895217892</v>
      </c>
      <c r="AB484" s="44">
        <v>3.5636922195501741</v>
      </c>
      <c r="AC484" s="44">
        <v>0.32334384858041521</v>
      </c>
      <c r="AD484" s="44">
        <v>-2.4111317319362113</v>
      </c>
      <c r="AE484" s="44">
        <v>7.9335739595767008</v>
      </c>
      <c r="AF484" s="44">
        <v>-9.4839978895966404E-2</v>
      </c>
      <c r="AG484" s="44">
        <v>-5.4338719329742542</v>
      </c>
      <c r="AH484" s="44">
        <v>-0.73408601986845179</v>
      </c>
      <c r="AI484" s="44">
        <v>0.74535950693448427</v>
      </c>
      <c r="AJ484" s="44">
        <v>-1.6178061641658026</v>
      </c>
      <c r="AK484" s="44">
        <v>-32.066438846015821</v>
      </c>
      <c r="AL484" s="44">
        <v>-28.330747436312144</v>
      </c>
      <c r="AM484" s="44">
        <v>18.570476074444709</v>
      </c>
      <c r="AN484" s="44">
        <v>-25.567076512160448</v>
      </c>
      <c r="AO484" s="44">
        <v>-31.825206311903141</v>
      </c>
      <c r="AP484" s="44">
        <v>-47.623338379108112</v>
      </c>
      <c r="AQ484" s="44">
        <v>1.7303846477127349</v>
      </c>
      <c r="AR484" s="44">
        <v>2.3315031215631832</v>
      </c>
      <c r="AS484" s="44">
        <v>-29.905531794115426</v>
      </c>
      <c r="AT484" s="44">
        <v>-24.745157449150756</v>
      </c>
      <c r="AU484" s="44">
        <v>23.885902488464851</v>
      </c>
      <c r="AV484" s="44">
        <v>-23.940387657006422</v>
      </c>
      <c r="AW484" s="44">
        <v>-29.446426072907794</v>
      </c>
      <c r="AX484" s="44">
        <v>-46.957333473948481</v>
      </c>
      <c r="AY484" s="44">
        <v>6.2782772727624891</v>
      </c>
      <c r="AZ484" s="44">
        <v>3.5603654868284984</v>
      </c>
      <c r="BA484" s="44">
        <v>1.1240851859922296</v>
      </c>
      <c r="BB484" s="44">
        <v>-0.68344564746540826</v>
      </c>
      <c r="BC484" s="44">
        <v>6.2038135835281727</v>
      </c>
      <c r="BD484" s="44">
        <v>0.73269176813075543</v>
      </c>
      <c r="BE484" s="44">
        <v>3.7603880720493699E-2</v>
      </c>
      <c r="BF484" s="44">
        <v>2.0541364274814011</v>
      </c>
      <c r="BG484" s="44">
        <v>1.782836401974186</v>
      </c>
      <c r="BH484" s="44">
        <v>7.6704965949992099</v>
      </c>
      <c r="BI484" s="44">
        <v>1.6774887139625605E-2</v>
      </c>
      <c r="BJ484" s="44">
        <v>-2.4098596247768445</v>
      </c>
      <c r="BK484" s="44">
        <v>15.453815153101825</v>
      </c>
      <c r="BL484" s="44">
        <v>-3.5653957295999517</v>
      </c>
      <c r="BM484" s="44">
        <v>-6.9476589752355933</v>
      </c>
      <c r="BN484" s="44">
        <v>-8.4141656511152014</v>
      </c>
      <c r="BO484" s="44">
        <v>3.282633150531189</v>
      </c>
      <c r="BP484" s="44">
        <v>11.585774559790041</v>
      </c>
      <c r="BQ484" s="44">
        <v>3.1839514037999672</v>
      </c>
      <c r="BR484" s="44">
        <v>2.0739763144490331</v>
      </c>
      <c r="BS484" s="44">
        <v>20.21943045980068</v>
      </c>
      <c r="BT484" s="44">
        <v>-1.5204019906920552</v>
      </c>
      <c r="BU484" s="44">
        <v>-3.8617931476214284</v>
      </c>
      <c r="BV484" s="44">
        <v>-7.4177094202824705</v>
      </c>
      <c r="BW484" s="44">
        <v>7.4327959912012576</v>
      </c>
      <c r="BX484" s="44">
        <v>3.4383192801649352</v>
      </c>
      <c r="BY484" s="44">
        <v>5.4571972013167318E-2</v>
      </c>
      <c r="BZ484" s="44">
        <v>-0.20136412739594825</v>
      </c>
      <c r="CA484" s="44">
        <v>3.6822070067768591</v>
      </c>
      <c r="CB484" s="44">
        <v>9.7024188576904466E-2</v>
      </c>
      <c r="CC484" s="44">
        <v>-3.4378329146044016E-2</v>
      </c>
      <c r="CD484" s="44">
        <v>-0.2201799757461248</v>
      </c>
      <c r="CE484" s="44">
        <v>6.043854508612128E-2</v>
      </c>
      <c r="CF484" s="44">
        <v>-1.2466739054252682</v>
      </c>
      <c r="CG484" s="44">
        <v>-4.6157561717673099</v>
      </c>
      <c r="CH484" s="44">
        <v>-1.961277536531729</v>
      </c>
      <c r="CI484" s="44">
        <v>11.052538883991588</v>
      </c>
      <c r="CJ484" s="44">
        <v>-3.3490202627391312</v>
      </c>
      <c r="CK484" s="44">
        <v>-0.45564029758472763</v>
      </c>
      <c r="CL484" s="44">
        <v>-2.0607092005717815</v>
      </c>
      <c r="CM484" s="44">
        <v>0.14319067977782171</v>
      </c>
      <c r="CN484" s="44">
        <v>3.2981094579756447</v>
      </c>
      <c r="CO484" s="44">
        <v>0.13563609443102748</v>
      </c>
      <c r="CP484" s="44">
        <v>-6.6845387145854931E-2</v>
      </c>
      <c r="CQ484" s="44">
        <v>2.7650292278937796</v>
      </c>
      <c r="CR484" s="44">
        <v>0.17974940289064242</v>
      </c>
      <c r="CS484" s="44">
        <v>5.1738190885767629E-2</v>
      </c>
      <c r="CT484" s="44">
        <v>1.1443786289137803E-2</v>
      </c>
      <c r="CU484" s="44">
        <v>0.22135814273114504</v>
      </c>
      <c r="CV484" s="44">
        <v>7.6590944394393059</v>
      </c>
      <c r="CW484" s="44">
        <v>8.1547162428436237E-2</v>
      </c>
      <c r="CX484" s="44">
        <v>-0.22653778746933903</v>
      </c>
      <c r="CY484" s="44">
        <v>8.8934524478511996</v>
      </c>
      <c r="CZ484" s="44">
        <v>-0.73052201209373147</v>
      </c>
      <c r="DA484" s="44">
        <v>-0.1297476187197954</v>
      </c>
      <c r="DB484" s="44">
        <v>-0.41077461368654289</v>
      </c>
      <c r="DC484" s="44">
        <v>0.18167686112907841</v>
      </c>
      <c r="DD484" s="45"/>
      <c r="DE484" s="45"/>
      <c r="DF484" s="44"/>
      <c r="DG484" s="44"/>
      <c r="DH484" s="45"/>
      <c r="DI484" s="45"/>
      <c r="DJ484" s="44"/>
      <c r="DK484" s="44"/>
    </row>
    <row r="485" spans="1:115" x14ac:dyDescent="0.2">
      <c r="A485" s="42">
        <v>2020</v>
      </c>
      <c r="B485" s="42" t="s">
        <v>164</v>
      </c>
      <c r="C485" s="42" t="s">
        <v>177</v>
      </c>
      <c r="D485" s="43">
        <v>97.683716881644983</v>
      </c>
      <c r="E485" s="43">
        <v>95.921076497230672</v>
      </c>
      <c r="F485" s="43">
        <v>93.884780799356434</v>
      </c>
      <c r="G485" s="43">
        <v>104.65099978414507</v>
      </c>
      <c r="H485" s="43">
        <v>94.046962271945901</v>
      </c>
      <c r="I485" s="43">
        <v>86.185659001192988</v>
      </c>
      <c r="J485" s="43">
        <v>79.045475923061431</v>
      </c>
      <c r="K485" s="43">
        <v>99.09637215665812</v>
      </c>
      <c r="L485" s="43">
        <v>56.855854458555335</v>
      </c>
      <c r="M485" s="43">
        <v>9.1950629894205598</v>
      </c>
      <c r="N485" s="43">
        <v>20.440751876936776</v>
      </c>
      <c r="O485" s="43">
        <v>86.694937241946135</v>
      </c>
      <c r="P485" s="43">
        <v>25.076638435512429</v>
      </c>
      <c r="Q485" s="43">
        <v>13.720834690640526</v>
      </c>
      <c r="R485" s="43">
        <v>1.174372267288637</v>
      </c>
      <c r="S485" s="43">
        <v>70.943347653394525</v>
      </c>
      <c r="T485" s="43">
        <v>59.221131757529776</v>
      </c>
      <c r="U485" s="43">
        <v>9.4219456245706468</v>
      </c>
      <c r="V485" s="43">
        <v>21.349872862650582</v>
      </c>
      <c r="W485" s="43">
        <v>90.442605074641904</v>
      </c>
      <c r="X485" s="43">
        <v>25.760138523372035</v>
      </c>
      <c r="Y485" s="43">
        <v>14.091504173028872</v>
      </c>
      <c r="Z485" s="43">
        <v>1.1794829473454296</v>
      </c>
      <c r="AA485" s="43">
        <v>73.803862074829667</v>
      </c>
      <c r="AB485" s="44">
        <v>3.0981231010973609E-2</v>
      </c>
      <c r="AC485" s="44">
        <v>-3.9559710685069915</v>
      </c>
      <c r="AD485" s="44">
        <v>-6.3061684193667649</v>
      </c>
      <c r="AE485" s="44">
        <v>6.8515117862253394</v>
      </c>
      <c r="AF485" s="44">
        <v>-5.8297001587785946</v>
      </c>
      <c r="AG485" s="44">
        <v>-9.0741650294695493</v>
      </c>
      <c r="AH485" s="44">
        <v>-13.018223401603912</v>
      </c>
      <c r="AI485" s="44">
        <v>-0.10328893721121002</v>
      </c>
      <c r="AJ485" s="44">
        <v>-36.813635072531447</v>
      </c>
      <c r="AK485" s="44">
        <v>-89.308618394617241</v>
      </c>
      <c r="AL485" s="44">
        <v>-78.234892305896011</v>
      </c>
      <c r="AM485" s="44">
        <v>-5.8728080409490735</v>
      </c>
      <c r="AN485" s="44">
        <v>-72.763302696205656</v>
      </c>
      <c r="AO485" s="44">
        <v>-81.031394615530402</v>
      </c>
      <c r="AP485" s="44">
        <v>-98.326400805906516</v>
      </c>
      <c r="AQ485" s="44">
        <v>-26.798442431165491</v>
      </c>
      <c r="AR485" s="44">
        <v>-33.762662810328102</v>
      </c>
      <c r="AS485" s="44">
        <v>-88.952977555077666</v>
      </c>
      <c r="AT485" s="44">
        <v>-76.995669925946203</v>
      </c>
      <c r="AU485" s="44">
        <v>-1.1604010311416002</v>
      </c>
      <c r="AV485" s="44">
        <v>-71.98350470483723</v>
      </c>
      <c r="AW485" s="44">
        <v>-80.470867211957085</v>
      </c>
      <c r="AX485" s="44">
        <v>-98.313183918023412</v>
      </c>
      <c r="AY485" s="44">
        <v>-23.204137214936026</v>
      </c>
      <c r="AZ485" s="44">
        <v>2.6809015602111019</v>
      </c>
      <c r="BA485" s="44">
        <v>-0.1550849985088032</v>
      </c>
      <c r="BB485" s="44">
        <v>-2.0921374013313287</v>
      </c>
      <c r="BC485" s="44">
        <v>6.3653057479386321</v>
      </c>
      <c r="BD485" s="44">
        <v>-0.9215613015621682</v>
      </c>
      <c r="BE485" s="44">
        <v>-2.0986268244235218</v>
      </c>
      <c r="BF485" s="44">
        <v>-1.6385747745661372</v>
      </c>
      <c r="BG485" s="44">
        <v>1.3115555743375973</v>
      </c>
      <c r="BH485" s="44">
        <v>-3.3840201150324822</v>
      </c>
      <c r="BI485" s="44">
        <v>-21.94734881645428</v>
      </c>
      <c r="BJ485" s="44">
        <v>-21.222464585536915</v>
      </c>
      <c r="BK485" s="44">
        <v>10.116335552215382</v>
      </c>
      <c r="BL485" s="44">
        <v>-20.710756897137848</v>
      </c>
      <c r="BM485" s="44">
        <v>-19.884954397620191</v>
      </c>
      <c r="BN485" s="44">
        <v>-31.593844324103316</v>
      </c>
      <c r="BO485" s="44">
        <v>-4.3039293932529805</v>
      </c>
      <c r="BP485" s="44">
        <v>0.24087351577315452</v>
      </c>
      <c r="BQ485" s="44">
        <v>-19.562250533175252</v>
      </c>
      <c r="BR485" s="44">
        <v>-17.662281918602762</v>
      </c>
      <c r="BS485" s="44">
        <v>14.822440992893448</v>
      </c>
      <c r="BT485" s="44">
        <v>-19.070843307820262</v>
      </c>
      <c r="BU485" s="44">
        <v>-17.341418678528765</v>
      </c>
      <c r="BV485" s="44">
        <v>-30.857392730927568</v>
      </c>
      <c r="BW485" s="44">
        <v>-0.32048214894435656</v>
      </c>
      <c r="BX485" s="44">
        <v>-0.33284320792578082</v>
      </c>
      <c r="BY485" s="44">
        <v>-0.25004759857154701</v>
      </c>
      <c r="BZ485" s="44">
        <v>-0.48965767031875207</v>
      </c>
      <c r="CA485" s="44">
        <v>2.820271066310978</v>
      </c>
      <c r="CB485" s="44">
        <v>-0.98439508735279457</v>
      </c>
      <c r="CC485" s="44">
        <v>-0.18003671629193829</v>
      </c>
      <c r="CD485" s="44">
        <v>-1.2654159608846844</v>
      </c>
      <c r="CE485" s="44">
        <v>1.6438759182957539E-2</v>
      </c>
      <c r="CF485" s="44">
        <v>-36.258063522071119</v>
      </c>
      <c r="CG485" s="44">
        <v>-12.21078042878101</v>
      </c>
      <c r="CH485" s="44">
        <v>-5.220377218186699</v>
      </c>
      <c r="CI485" s="44">
        <v>-2.9641744096639293</v>
      </c>
      <c r="CJ485" s="44">
        <v>-9.1947878911801375</v>
      </c>
      <c r="CK485" s="44">
        <v>-0.85285013137076404</v>
      </c>
      <c r="CL485" s="44">
        <v>-4.4914289487169912</v>
      </c>
      <c r="CM485" s="44">
        <v>-1.3236644941715867</v>
      </c>
      <c r="CN485" s="44">
        <v>2.3303869811857636</v>
      </c>
      <c r="CO485" s="44">
        <v>3.7593349681509201E-2</v>
      </c>
      <c r="CP485" s="44">
        <v>-0.18376128564332039</v>
      </c>
      <c r="CQ485" s="44">
        <v>2.7792416252398686</v>
      </c>
      <c r="CR485" s="44">
        <v>-0.11288940130814468</v>
      </c>
      <c r="CS485" s="44">
        <v>-1.8482654310623094E-2</v>
      </c>
      <c r="CT485" s="44">
        <v>-0.34040313471093475</v>
      </c>
      <c r="CU485" s="44">
        <v>0.16908848223740869</v>
      </c>
      <c r="CV485" s="44">
        <v>-3.2255830822879368</v>
      </c>
      <c r="CW485" s="44">
        <v>-2.9748368206981728</v>
      </c>
      <c r="CX485" s="44">
        <v>-1.4605188441088359</v>
      </c>
      <c r="CY485" s="44">
        <v>5.8720869751089761</v>
      </c>
      <c r="CZ485" s="44">
        <v>-2.7180473416298643</v>
      </c>
      <c r="DA485" s="44">
        <v>-0.30449695552417749</v>
      </c>
      <c r="DB485" s="44">
        <v>-1.4355601340967752</v>
      </c>
      <c r="DC485" s="44">
        <v>-0.20420996133908711</v>
      </c>
      <c r="DD485" s="45"/>
      <c r="DE485" s="45"/>
      <c r="DF485" s="44"/>
      <c r="DG485" s="44"/>
      <c r="DH485" s="45"/>
      <c r="DI485" s="45"/>
      <c r="DJ485" s="44"/>
      <c r="DK485" s="44"/>
    </row>
    <row r="486" spans="1:115" x14ac:dyDescent="0.2">
      <c r="A486" s="42">
        <v>2020</v>
      </c>
      <c r="B486" s="42" t="s">
        <v>165</v>
      </c>
      <c r="C486" s="42" t="s">
        <v>177</v>
      </c>
      <c r="D486" s="43">
        <v>95.294736079334541</v>
      </c>
      <c r="E486" s="43">
        <v>93.432241817574806</v>
      </c>
      <c r="F486" s="43">
        <v>90.324983786116292</v>
      </c>
      <c r="G486" s="43">
        <v>103.99982262568589</v>
      </c>
      <c r="H486" s="43">
        <v>91.421631355915451</v>
      </c>
      <c r="I486" s="43">
        <v>84.626053558092394</v>
      </c>
      <c r="J486" s="43">
        <v>69.726941949683777</v>
      </c>
      <c r="K486" s="43">
        <v>98.22874562154685</v>
      </c>
      <c r="L486" s="43">
        <v>71.041584107325079</v>
      </c>
      <c r="M486" s="43">
        <v>38.714618373437602</v>
      </c>
      <c r="N486" s="43">
        <v>54.813041043398833</v>
      </c>
      <c r="O486" s="43">
        <v>91.486825840082858</v>
      </c>
      <c r="P486" s="43">
        <v>59.164164958191755</v>
      </c>
      <c r="Q486" s="43">
        <v>33.124622014284824</v>
      </c>
      <c r="R486" s="43">
        <v>6.177916504724382</v>
      </c>
      <c r="S486" s="43">
        <v>78.467833106918306</v>
      </c>
      <c r="T486" s="43">
        <v>73.352144991905945</v>
      </c>
      <c r="U486" s="43">
        <v>39.819111141467111</v>
      </c>
      <c r="V486" s="43">
        <v>57.174327981436591</v>
      </c>
      <c r="W486" s="43">
        <v>94.549998241450879</v>
      </c>
      <c r="X486" s="43">
        <v>60.399481800948138</v>
      </c>
      <c r="Y486" s="43">
        <v>34.081418586218703</v>
      </c>
      <c r="Z486" s="43">
        <v>6.2013738945172721</v>
      </c>
      <c r="AA486" s="43">
        <v>81.868928208532438</v>
      </c>
      <c r="AB486" s="44">
        <v>-2.862246720262096</v>
      </c>
      <c r="AC486" s="44">
        <v>-6.8290841603623758</v>
      </c>
      <c r="AD486" s="44">
        <v>-8.8451603264291467</v>
      </c>
      <c r="AE486" s="44">
        <v>5.1904091361130167</v>
      </c>
      <c r="AF486" s="44">
        <v>-7.3319901528616338</v>
      </c>
      <c r="AG486" s="44">
        <v>-12.164774100024168</v>
      </c>
      <c r="AH486" s="44">
        <v>-24.234778670971892</v>
      </c>
      <c r="AI486" s="44">
        <v>-1.5358003039166901</v>
      </c>
      <c r="AJ486" s="44">
        <v>-25.404475301576657</v>
      </c>
      <c r="AK486" s="44">
        <v>-61.029107639860328</v>
      </c>
      <c r="AL486" s="44">
        <v>-45.900781508045576</v>
      </c>
      <c r="AM486" s="44">
        <v>-4.0083651419418835</v>
      </c>
      <c r="AN486" s="44">
        <v>-38.256376427935294</v>
      </c>
      <c r="AO486" s="44">
        <v>-56.793672612776724</v>
      </c>
      <c r="AP486" s="44">
        <v>-92.200212390266259</v>
      </c>
      <c r="AQ486" s="44">
        <v>-19.454085482814286</v>
      </c>
      <c r="AR486" s="44">
        <v>-22.774679053778314</v>
      </c>
      <c r="AS486" s="44">
        <v>-59.724211166082483</v>
      </c>
      <c r="AT486" s="44">
        <v>-43.194728061158536</v>
      </c>
      <c r="AU486" s="44">
        <v>-0.57770694035843562</v>
      </c>
      <c r="AV486" s="44">
        <v>-36.986928137591846</v>
      </c>
      <c r="AW486" s="44">
        <v>-55.477925012340378</v>
      </c>
      <c r="AX486" s="44">
        <v>-92.161581819179901</v>
      </c>
      <c r="AY486" s="44">
        <v>-15.551818298522491</v>
      </c>
      <c r="AZ486" s="44">
        <v>1.5711027324484039</v>
      </c>
      <c r="BA486" s="44">
        <v>-1.5019552079630349</v>
      </c>
      <c r="BB486" s="44">
        <v>-3.4329991126030079</v>
      </c>
      <c r="BC486" s="44">
        <v>6.1290545281450282</v>
      </c>
      <c r="BD486" s="44">
        <v>-2.1996088475586206</v>
      </c>
      <c r="BE486" s="44">
        <v>-4.0358014646053704</v>
      </c>
      <c r="BF486" s="44">
        <v>-6.1304567043704346</v>
      </c>
      <c r="BG486" s="44">
        <v>0.73974899434907648</v>
      </c>
      <c r="BH486" s="44">
        <v>-7.969660771610787</v>
      </c>
      <c r="BI486" s="44">
        <v>-30.592133393478747</v>
      </c>
      <c r="BJ486" s="44">
        <v>-26.433258397791825</v>
      </c>
      <c r="BK486" s="44">
        <v>7.2108264786295173</v>
      </c>
      <c r="BL486" s="44">
        <v>-24.307732020750894</v>
      </c>
      <c r="BM486" s="44">
        <v>-25.649396840564208</v>
      </c>
      <c r="BN486" s="44">
        <v>-45.254936987396796</v>
      </c>
      <c r="BO486" s="44">
        <v>-7.3679738923427607</v>
      </c>
      <c r="BP486" s="44">
        <v>-4.591737036210275</v>
      </c>
      <c r="BQ486" s="44">
        <v>-28.498249806425481</v>
      </c>
      <c r="BR486" s="44">
        <v>-23.101450595968586</v>
      </c>
      <c r="BS486" s="44">
        <v>11.62186848634521</v>
      </c>
      <c r="BT486" s="44">
        <v>-22.763903691514287</v>
      </c>
      <c r="BU486" s="44">
        <v>-23.340404697044892</v>
      </c>
      <c r="BV486" s="44">
        <v>-44.704179265463118</v>
      </c>
      <c r="BW486" s="44">
        <v>-3.4180640965862374</v>
      </c>
      <c r="BX486" s="44">
        <v>-2.6542725466102315</v>
      </c>
      <c r="BY486" s="44">
        <v>-0.41760283677130255</v>
      </c>
      <c r="BZ486" s="44">
        <v>-0.58819496643009828</v>
      </c>
      <c r="CA486" s="44">
        <v>2.0266063368007017</v>
      </c>
      <c r="CB486" s="44">
        <v>-0.87092472555093747</v>
      </c>
      <c r="CC486" s="44">
        <v>-0.29630678059333243</v>
      </c>
      <c r="CD486" s="44">
        <v>-2.3124548873385971</v>
      </c>
      <c r="CE486" s="44">
        <v>-0.19539468672666585</v>
      </c>
      <c r="CF486" s="44">
        <v>-25.764869991995038</v>
      </c>
      <c r="CG486" s="44">
        <v>-9.6843230787290544</v>
      </c>
      <c r="CH486" s="44">
        <v>-3.23426408797136</v>
      </c>
      <c r="CI486" s="44">
        <v>-2.0465376656868997</v>
      </c>
      <c r="CJ486" s="44">
        <v>-4.7609548538306301</v>
      </c>
      <c r="CK486" s="44">
        <v>-0.59605252867535907</v>
      </c>
      <c r="CL486" s="44">
        <v>-4.5273168353000885</v>
      </c>
      <c r="CM486" s="44">
        <v>-0.91542094180164924</v>
      </c>
      <c r="CN486" s="44">
        <v>1.4356298607142792</v>
      </c>
      <c r="CO486" s="44">
        <v>-4.8281006191481367E-2</v>
      </c>
      <c r="CP486" s="44">
        <v>-0.26118791659316598</v>
      </c>
      <c r="CQ486" s="44">
        <v>2.6408012861075321</v>
      </c>
      <c r="CR486" s="44">
        <v>-0.20172058907435592</v>
      </c>
      <c r="CS486" s="44">
        <v>-6.6207017887137024E-2</v>
      </c>
      <c r="CT486" s="44">
        <v>-0.73170624549370178</v>
      </c>
      <c r="CU486" s="44">
        <v>0.103931349846589</v>
      </c>
      <c r="CV486" s="44">
        <v>-7.9350749714896143</v>
      </c>
      <c r="CW486" s="44">
        <v>-4.4876694193887303</v>
      </c>
      <c r="CX486" s="44">
        <v>-1.8275889022893288</v>
      </c>
      <c r="CY486" s="44">
        <v>4.2129892319678461</v>
      </c>
      <c r="CZ486" s="44">
        <v>-3.0339817602197616</v>
      </c>
      <c r="DA486" s="44">
        <v>-0.35636838357921474</v>
      </c>
      <c r="DB486" s="44">
        <v>-2.087025590964402</v>
      </c>
      <c r="DC486" s="44">
        <v>-0.35543014701602293</v>
      </c>
      <c r="DD486" s="45"/>
      <c r="DE486" s="45"/>
      <c r="DF486" s="44"/>
      <c r="DG486" s="44"/>
      <c r="DH486" s="45"/>
      <c r="DI486" s="45"/>
      <c r="DJ486" s="44"/>
      <c r="DK486" s="44"/>
    </row>
    <row r="487" spans="1:115" x14ac:dyDescent="0.2">
      <c r="A487" s="42">
        <v>2020</v>
      </c>
      <c r="B487" s="42" t="s">
        <v>166</v>
      </c>
      <c r="C487" s="42" t="s">
        <v>177</v>
      </c>
      <c r="D487" s="43">
        <v>94.264281510070987</v>
      </c>
      <c r="E487" s="43">
        <v>90.730484018936991</v>
      </c>
      <c r="F487" s="43">
        <v>89.611882066767208</v>
      </c>
      <c r="G487" s="43">
        <v>103.19295197869454</v>
      </c>
      <c r="H487" s="43">
        <v>89.682312698075961</v>
      </c>
      <c r="I487" s="43">
        <v>83.636751597916643</v>
      </c>
      <c r="J487" s="43">
        <v>67.201031745080087</v>
      </c>
      <c r="K487" s="43">
        <v>100.37923708184681</v>
      </c>
      <c r="L487" s="43">
        <v>81.844507401620007</v>
      </c>
      <c r="M487" s="43">
        <v>51.561245613274806</v>
      </c>
      <c r="N487" s="43">
        <v>80.116243150684454</v>
      </c>
      <c r="O487" s="43">
        <v>95.489253745619777</v>
      </c>
      <c r="P487" s="43">
        <v>85.228848372240364</v>
      </c>
      <c r="Q487" s="43">
        <v>37.877554544959033</v>
      </c>
      <c r="R487" s="43">
        <v>35.079324909167966</v>
      </c>
      <c r="S487" s="43">
        <v>82.25124266034112</v>
      </c>
      <c r="T487" s="43">
        <v>84.106276391940057</v>
      </c>
      <c r="U487" s="43">
        <v>53.358859072988494</v>
      </c>
      <c r="V487" s="43">
        <v>83.614213095160224</v>
      </c>
      <c r="W487" s="43">
        <v>98.088207775615714</v>
      </c>
      <c r="X487" s="43">
        <v>86.691442585813533</v>
      </c>
      <c r="Y487" s="43">
        <v>39.208960829742324</v>
      </c>
      <c r="Z487" s="43">
        <v>34.830120371195711</v>
      </c>
      <c r="AA487" s="43">
        <v>86.017556537524001</v>
      </c>
      <c r="AB487" s="44">
        <v>-3.5898556710589058</v>
      </c>
      <c r="AC487" s="44">
        <v>-9.2048360112377168</v>
      </c>
      <c r="AD487" s="44">
        <v>-9.2238361725043188</v>
      </c>
      <c r="AE487" s="44">
        <v>5.0226750075066606</v>
      </c>
      <c r="AF487" s="44">
        <v>-8.9372601700743672</v>
      </c>
      <c r="AG487" s="44">
        <v>-11.283950617283967</v>
      </c>
      <c r="AH487" s="44">
        <v>-27.740858171215908</v>
      </c>
      <c r="AI487" s="44">
        <v>1.0367537966056828</v>
      </c>
      <c r="AJ487" s="44">
        <v>-14.782353018816785</v>
      </c>
      <c r="AK487" s="44">
        <v>-41.153731814890463</v>
      </c>
      <c r="AL487" s="44">
        <v>-11.078910932973407</v>
      </c>
      <c r="AM487" s="44">
        <v>-4.7047784627479494</v>
      </c>
      <c r="AN487" s="44">
        <v>-9.007120469392504</v>
      </c>
      <c r="AO487" s="44">
        <v>-48.69075668637818</v>
      </c>
      <c r="AP487" s="44">
        <v>-61.188729379451182</v>
      </c>
      <c r="AQ487" s="44">
        <v>-18.62838998799441</v>
      </c>
      <c r="AR487" s="44">
        <v>-12.561533716105188</v>
      </c>
      <c r="AS487" s="44">
        <v>-38.984860192744023</v>
      </c>
      <c r="AT487" s="44">
        <v>-7.0660578769143889</v>
      </c>
      <c r="AU487" s="44">
        <v>-2.4373518968041852</v>
      </c>
      <c r="AV487" s="44">
        <v>-7.4981338647091338</v>
      </c>
      <c r="AW487" s="44">
        <v>-46.795713465795465</v>
      </c>
      <c r="AX487" s="44">
        <v>-61.453620528182554</v>
      </c>
      <c r="AY487" s="44">
        <v>-14.790025335793455</v>
      </c>
      <c r="AZ487" s="44">
        <v>0.71259001412471434</v>
      </c>
      <c r="BA487" s="44">
        <v>-2.7916514716685992</v>
      </c>
      <c r="BB487" s="44">
        <v>-4.3893213854886532</v>
      </c>
      <c r="BC487" s="44">
        <v>5.9447800071686485</v>
      </c>
      <c r="BD487" s="44">
        <v>-3.3179834618278115</v>
      </c>
      <c r="BE487" s="44">
        <v>-5.1843881443803248</v>
      </c>
      <c r="BF487" s="44">
        <v>-9.7454463400140856</v>
      </c>
      <c r="BG487" s="44">
        <v>0.78924805326521241</v>
      </c>
      <c r="BH487" s="44">
        <v>-9.1520616291206451</v>
      </c>
      <c r="BI487" s="44">
        <v>-32.316289247626749</v>
      </c>
      <c r="BJ487" s="44">
        <v>-24.006018929774765</v>
      </c>
      <c r="BK487" s="44">
        <v>5.0920437955050968</v>
      </c>
      <c r="BL487" s="44">
        <v>-21.753461720051291</v>
      </c>
      <c r="BM487" s="44">
        <v>-28.661536644330031</v>
      </c>
      <c r="BN487" s="44">
        <v>-48.514878923754701</v>
      </c>
      <c r="BO487" s="44">
        <v>-9.3210715163344009</v>
      </c>
      <c r="BP487" s="44">
        <v>-5.9892330911771712</v>
      </c>
      <c r="BQ487" s="44">
        <v>-30.222733742161168</v>
      </c>
      <c r="BR487" s="44">
        <v>-20.536320046680302</v>
      </c>
      <c r="BS487" s="44">
        <v>9.0892989155576984</v>
      </c>
      <c r="BT487" s="44">
        <v>-20.20327814166577</v>
      </c>
      <c r="BU487" s="44">
        <v>-26.425255592868304</v>
      </c>
      <c r="BV487" s="44">
        <v>-48.138971444468325</v>
      </c>
      <c r="BW487" s="44">
        <v>-5.4053936765383837</v>
      </c>
      <c r="BX487" s="44">
        <v>-4.4367484151257468</v>
      </c>
      <c r="BY487" s="44">
        <v>-0.54440012566187712</v>
      </c>
      <c r="BZ487" s="44">
        <v>-0.70174316465959452</v>
      </c>
      <c r="CA487" s="44">
        <v>1.8158628886393595</v>
      </c>
      <c r="CB487" s="44">
        <v>-1.5363894852138309</v>
      </c>
      <c r="CC487" s="44">
        <v>-0.21866086845582428</v>
      </c>
      <c r="CD487" s="44">
        <v>-3.3281764859953289</v>
      </c>
      <c r="CE487" s="44">
        <v>7.6758826221348775E-2</v>
      </c>
      <c r="CF487" s="44">
        <v>-14.838722488651742</v>
      </c>
      <c r="CG487" s="44">
        <v>-5.5532108891646752</v>
      </c>
      <c r="CH487" s="44">
        <v>-0.75882989125116818</v>
      </c>
      <c r="CI487" s="44">
        <v>-2.4930637864333405</v>
      </c>
      <c r="CJ487" s="44">
        <v>-1.1866918863123179</v>
      </c>
      <c r="CK487" s="44">
        <v>-0.40276791925659217</v>
      </c>
      <c r="CL487" s="44">
        <v>-3.5223292066952552</v>
      </c>
      <c r="CM487" s="44">
        <v>-0.92182890953839236</v>
      </c>
      <c r="CN487" s="44">
        <v>0.42346502650060919</v>
      </c>
      <c r="CO487" s="44">
        <v>-0.12807820738573805</v>
      </c>
      <c r="CP487" s="44">
        <v>-0.33608716313774212</v>
      </c>
      <c r="CQ487" s="44">
        <v>2.5017597735858708</v>
      </c>
      <c r="CR487" s="44">
        <v>-0.45022739481863078</v>
      </c>
      <c r="CS487" s="44">
        <v>-8.2321974453460692E-2</v>
      </c>
      <c r="CT487" s="44">
        <v>-1.1895898899973518</v>
      </c>
      <c r="CU487" s="44">
        <v>0.10800988270766204</v>
      </c>
      <c r="CV487" s="44">
        <v>-9.1355791442329846</v>
      </c>
      <c r="CW487" s="44">
        <v>-4.66471224956359</v>
      </c>
      <c r="CX487" s="44">
        <v>-1.6439635227606986</v>
      </c>
      <c r="CY487" s="44">
        <v>3.0484646090426679</v>
      </c>
      <c r="CZ487" s="44">
        <v>-2.7145184550257433</v>
      </c>
      <c r="DA487" s="44">
        <v>-0.36467931634139594</v>
      </c>
      <c r="DB487" s="44">
        <v>-2.3396469865380576</v>
      </c>
      <c r="DC487" s="44">
        <v>-0.45652322304616494</v>
      </c>
      <c r="DD487" s="45"/>
      <c r="DE487" s="45"/>
      <c r="DF487" s="44"/>
      <c r="DG487" s="44"/>
      <c r="DH487" s="45"/>
      <c r="DI487" s="45"/>
      <c r="DJ487" s="44"/>
      <c r="DK487" s="44"/>
    </row>
    <row r="488" spans="1:115" x14ac:dyDescent="0.2">
      <c r="A488" s="42">
        <v>2020</v>
      </c>
      <c r="B488" s="42" t="s">
        <v>167</v>
      </c>
      <c r="C488" s="42" t="s">
        <v>177</v>
      </c>
      <c r="D488" s="43">
        <v>93.620224844165193</v>
      </c>
      <c r="E488" s="43">
        <v>89.54442338579301</v>
      </c>
      <c r="F488" s="43">
        <v>90.004394745497663</v>
      </c>
      <c r="G488" s="43">
        <v>102.96933706025581</v>
      </c>
      <c r="H488" s="43">
        <v>87.715741074751435</v>
      </c>
      <c r="I488" s="43">
        <v>80.180014160596684</v>
      </c>
      <c r="J488" s="43">
        <v>66.530770491344612</v>
      </c>
      <c r="K488" s="43">
        <v>99.996354929957235</v>
      </c>
      <c r="L488" s="43">
        <v>86.818583577893932</v>
      </c>
      <c r="M488" s="43">
        <v>63.244348952489183</v>
      </c>
      <c r="N488" s="43">
        <v>94.857696276738707</v>
      </c>
      <c r="O488" s="43">
        <v>95.168556244991194</v>
      </c>
      <c r="P488" s="43">
        <v>97.479508695428564</v>
      </c>
      <c r="Q488" s="43">
        <v>43.813453685510424</v>
      </c>
      <c r="R488" s="43">
        <v>41.208747561749362</v>
      </c>
      <c r="S488" s="43">
        <v>94.368605595491971</v>
      </c>
      <c r="T488" s="43">
        <v>89.264044595197561</v>
      </c>
      <c r="U488" s="43">
        <v>65.796609004300691</v>
      </c>
      <c r="V488" s="43">
        <v>99.15499379826575</v>
      </c>
      <c r="W488" s="43">
        <v>97.63485778666174</v>
      </c>
      <c r="X488" s="43">
        <v>99.289633625300539</v>
      </c>
      <c r="Y488" s="43">
        <v>45.473927231727544</v>
      </c>
      <c r="Z488" s="43">
        <v>40.885854526050394</v>
      </c>
      <c r="AA488" s="43">
        <v>99.257790801650259</v>
      </c>
      <c r="AB488" s="44">
        <v>-4.8142308890986811</v>
      </c>
      <c r="AC488" s="44">
        <v>-10.339381879629206</v>
      </c>
      <c r="AD488" s="44">
        <v>-8.6293500556787741</v>
      </c>
      <c r="AE488" s="44">
        <v>4.1899122483473716</v>
      </c>
      <c r="AF488" s="44">
        <v>-12.287829379426363</v>
      </c>
      <c r="AG488" s="44">
        <v>-14.432989690721643</v>
      </c>
      <c r="AH488" s="44">
        <v>-29.069590384774923</v>
      </c>
      <c r="AI488" s="44">
        <v>0.55978355839163552</v>
      </c>
      <c r="AJ488" s="44">
        <v>-13.189593878075511</v>
      </c>
      <c r="AK488" s="44">
        <v>-38.259099929066167</v>
      </c>
      <c r="AL488" s="44">
        <v>-9.4969013654312882</v>
      </c>
      <c r="AM488" s="44">
        <v>-5.3393956448677615</v>
      </c>
      <c r="AN488" s="44">
        <v>-2.2238446235644305</v>
      </c>
      <c r="AO488" s="44">
        <v>-47.272096731603007</v>
      </c>
      <c r="AP488" s="44">
        <v>-51.383632471280805</v>
      </c>
      <c r="AQ488" s="44">
        <v>-9.8633642213686414</v>
      </c>
      <c r="AR488" s="44">
        <v>-11.100833630107221</v>
      </c>
      <c r="AS488" s="44">
        <v>-35.845506682955772</v>
      </c>
      <c r="AT488" s="44">
        <v>-5.6966539244329928</v>
      </c>
      <c r="AU488" s="44">
        <v>-3.511444110889439</v>
      </c>
      <c r="AV488" s="44">
        <v>-0.54299627090896863</v>
      </c>
      <c r="AW488" s="44">
        <v>-45.209467690233232</v>
      </c>
      <c r="AX488" s="44">
        <v>-51.658951345535506</v>
      </c>
      <c r="AY488" s="44">
        <v>-5.2138952375987424</v>
      </c>
      <c r="AZ488" s="44">
        <v>-7.9672455428181355E-2</v>
      </c>
      <c r="BA488" s="44">
        <v>-3.8735893691919321</v>
      </c>
      <c r="BB488" s="44">
        <v>-4.9891787274087163</v>
      </c>
      <c r="BC488" s="44">
        <v>5.6929803646558863</v>
      </c>
      <c r="BD488" s="44">
        <v>-4.6117854439665766</v>
      </c>
      <c r="BE488" s="44">
        <v>-6.4428894973464601</v>
      </c>
      <c r="BF488" s="44">
        <v>-12.535054332113027</v>
      </c>
      <c r="BG488" s="44">
        <v>0.75644281495623744</v>
      </c>
      <c r="BH488" s="44">
        <v>-9.7700677772247104</v>
      </c>
      <c r="BI488" s="44">
        <v>-33.268704103112022</v>
      </c>
      <c r="BJ488" s="44">
        <v>-21.752290040224796</v>
      </c>
      <c r="BK488" s="44">
        <v>3.5127599574605206</v>
      </c>
      <c r="BL488" s="44">
        <v>-18.80685254906459</v>
      </c>
      <c r="BM488" s="44">
        <v>-31.048735134618443</v>
      </c>
      <c r="BN488" s="44">
        <v>-48.976695013093249</v>
      </c>
      <c r="BO488" s="44">
        <v>-9.4036576055382515</v>
      </c>
      <c r="BP488" s="44">
        <v>-6.7801160627868784</v>
      </c>
      <c r="BQ488" s="44">
        <v>-31.131797446512309</v>
      </c>
      <c r="BR488" s="44">
        <v>-18.199068254566587</v>
      </c>
      <c r="BS488" s="44">
        <v>7.1554068006631777</v>
      </c>
      <c r="BT488" s="44">
        <v>-17.222944621821679</v>
      </c>
      <c r="BU488" s="44">
        <v>-28.848611903198261</v>
      </c>
      <c r="BV488" s="44">
        <v>-48.705821630753221</v>
      </c>
      <c r="BW488" s="44">
        <v>-5.3760057487368451</v>
      </c>
      <c r="BX488" s="44">
        <v>-5.1864382270808314</v>
      </c>
      <c r="BY488" s="44">
        <v>-0.58810698022373953</v>
      </c>
      <c r="BZ488" s="44">
        <v>-0.64892568164083941</v>
      </c>
      <c r="CA488" s="44">
        <v>1.619889651680622</v>
      </c>
      <c r="CB488" s="44">
        <v>-1.797950258007448</v>
      </c>
      <c r="CC488" s="44">
        <v>-0.27685711225425452</v>
      </c>
      <c r="CD488" s="44">
        <v>-3.5031478321369631</v>
      </c>
      <c r="CE488" s="44">
        <v>8.6599855017911575E-3</v>
      </c>
      <c r="CF488" s="44">
        <v>-13.339895014749452</v>
      </c>
      <c r="CG488" s="44">
        <v>-5.5335485254697012</v>
      </c>
      <c r="CH488" s="44">
        <v>-0.78855010700190564</v>
      </c>
      <c r="CI488" s="44">
        <v>-2.8285454852943817</v>
      </c>
      <c r="CJ488" s="44">
        <v>-0.42819894396759622</v>
      </c>
      <c r="CK488" s="44">
        <v>-0.50784791850120536</v>
      </c>
      <c r="CL488" s="44">
        <v>-2.7476836438079526</v>
      </c>
      <c r="CM488" s="44">
        <v>-0.5055203907067094</v>
      </c>
      <c r="CN488" s="44">
        <v>-0.38744603725993026</v>
      </c>
      <c r="CO488" s="44">
        <v>-0.19349380455659643</v>
      </c>
      <c r="CP488" s="44">
        <v>-0.38758082530656562</v>
      </c>
      <c r="CQ488" s="44">
        <v>2.3804346417130375</v>
      </c>
      <c r="CR488" s="44">
        <v>-0.64063395426509051</v>
      </c>
      <c r="CS488" s="44">
        <v>-0.1099415939277978</v>
      </c>
      <c r="CT488" s="44">
        <v>-1.5293967601049847</v>
      </c>
      <c r="CU488" s="44">
        <v>9.3166259188067341E-2</v>
      </c>
      <c r="CV488" s="44">
        <v>-9.7782741597543072</v>
      </c>
      <c r="CW488" s="44">
        <v>-4.8045210341789861</v>
      </c>
      <c r="CX488" s="44">
        <v>-1.5230010336367621</v>
      </c>
      <c r="CY488" s="44">
        <v>2.156225090535596</v>
      </c>
      <c r="CZ488" s="44">
        <v>-2.3452286814197079</v>
      </c>
      <c r="DA488" s="44">
        <v>-0.39781564862700391</v>
      </c>
      <c r="DB488" s="44">
        <v>-2.3996607444736693</v>
      </c>
      <c r="DC488" s="44">
        <v>-0.46427210795377472</v>
      </c>
      <c r="DD488" s="45"/>
      <c r="DE488" s="45"/>
      <c r="DF488" s="44"/>
      <c r="DG488" s="44"/>
      <c r="DH488" s="45"/>
      <c r="DI488" s="45"/>
      <c r="DJ488" s="44"/>
      <c r="DK488" s="44"/>
    </row>
    <row r="489" spans="1:115" x14ac:dyDescent="0.2">
      <c r="A489" s="42">
        <v>2020</v>
      </c>
      <c r="B489" s="42" t="s">
        <v>168</v>
      </c>
      <c r="C489" s="42" t="s">
        <v>177</v>
      </c>
      <c r="D489" s="43">
        <v>93.046728082981872</v>
      </c>
      <c r="E489" s="43">
        <v>89.989196123221987</v>
      </c>
      <c r="F489" s="43">
        <v>89.667940196566974</v>
      </c>
      <c r="G489" s="43">
        <v>101.62278888781596</v>
      </c>
      <c r="H489" s="43">
        <v>88.00798374624334</v>
      </c>
      <c r="I489" s="43">
        <v>80.575734944666991</v>
      </c>
      <c r="J489" s="43">
        <v>67.12231854862884</v>
      </c>
      <c r="K489" s="43">
        <v>99.394169385905556</v>
      </c>
      <c r="L489" s="43">
        <v>84.026699327586059</v>
      </c>
      <c r="M489" s="43">
        <v>68.312195163092795</v>
      </c>
      <c r="N489" s="43">
        <v>87.411628931671416</v>
      </c>
      <c r="O489" s="43">
        <v>91.538537487674077</v>
      </c>
      <c r="P489" s="43">
        <v>90.655977941810434</v>
      </c>
      <c r="Q489" s="43">
        <v>48.31268624158713</v>
      </c>
      <c r="R489" s="43">
        <v>39.442465426519135</v>
      </c>
      <c r="S489" s="43">
        <v>90.024699499593495</v>
      </c>
      <c r="T489" s="43">
        <v>86.589922569423763</v>
      </c>
      <c r="U489" s="43">
        <v>71.38463833342702</v>
      </c>
      <c r="V489" s="43">
        <v>91.697157664046372</v>
      </c>
      <c r="W489" s="43">
        <v>93.934798086462891</v>
      </c>
      <c r="X489" s="43">
        <v>93.011381986944713</v>
      </c>
      <c r="Y489" s="43">
        <v>50.563759457216086</v>
      </c>
      <c r="Z489" s="43">
        <v>38.746653338707581</v>
      </c>
      <c r="AA489" s="43">
        <v>95.474601234066199</v>
      </c>
      <c r="AB489" s="44">
        <v>-6.6011303884078494</v>
      </c>
      <c r="AC489" s="44">
        <v>-10.413264665243071</v>
      </c>
      <c r="AD489" s="44">
        <v>-10.093071201456816</v>
      </c>
      <c r="AE489" s="44">
        <v>1.1125602877406937</v>
      </c>
      <c r="AF489" s="44">
        <v>-12.19605387113244</v>
      </c>
      <c r="AG489" s="44">
        <v>-23.426612100431377</v>
      </c>
      <c r="AH489" s="44">
        <v>-28.520270481173892</v>
      </c>
      <c r="AI489" s="44">
        <v>-0.42738890589641976</v>
      </c>
      <c r="AJ489" s="44">
        <v>-18.625120721377552</v>
      </c>
      <c r="AK489" s="44">
        <v>-39.925704276194729</v>
      </c>
      <c r="AL489" s="44">
        <v>-15.358087789410312</v>
      </c>
      <c r="AM489" s="44">
        <v>-10.861743789576138</v>
      </c>
      <c r="AN489" s="44">
        <v>-9.7690607669175922</v>
      </c>
      <c r="AO489" s="44">
        <v>-57.289646951358208</v>
      </c>
      <c r="AP489" s="44">
        <v>-54.742222390464811</v>
      </c>
      <c r="AQ489" s="44">
        <v>-11.736081620033767</v>
      </c>
      <c r="AR489" s="44">
        <v>-16.536923476416554</v>
      </c>
      <c r="AS489" s="44">
        <v>-37.441395798565225</v>
      </c>
      <c r="AT489" s="44">
        <v>-11.892700923749144</v>
      </c>
      <c r="AU489" s="44">
        <v>-9.0730136269043911</v>
      </c>
      <c r="AV489" s="44">
        <v>-7.5928773126718418</v>
      </c>
      <c r="AW489" s="44">
        <v>-55.410090991640047</v>
      </c>
      <c r="AX489" s="44">
        <v>-55.53211117961736</v>
      </c>
      <c r="AY489" s="44">
        <v>-6.7242228568900053</v>
      </c>
      <c r="AZ489" s="44">
        <v>-0.90651018544621875</v>
      </c>
      <c r="BA489" s="44">
        <v>-4.6976492957384153</v>
      </c>
      <c r="BB489" s="44">
        <v>-5.6286633146464871</v>
      </c>
      <c r="BC489" s="44">
        <v>5.109715888465316</v>
      </c>
      <c r="BD489" s="44">
        <v>-5.5697405473777328</v>
      </c>
      <c r="BE489" s="44">
        <v>-8.6941223041623328</v>
      </c>
      <c r="BF489" s="44">
        <v>-14.553564198280245</v>
      </c>
      <c r="BG489" s="44">
        <v>0.60787044954087044</v>
      </c>
      <c r="BH489" s="44">
        <v>-10.978524226002474</v>
      </c>
      <c r="BI489" s="44">
        <v>-34.274158344531202</v>
      </c>
      <c r="BJ489" s="44">
        <v>-20.903552789676016</v>
      </c>
      <c r="BK489" s="44">
        <v>1.58755693337016</v>
      </c>
      <c r="BL489" s="44">
        <v>-17.614018542048228</v>
      </c>
      <c r="BM489" s="44">
        <v>-34.949701710281666</v>
      </c>
      <c r="BN489" s="44">
        <v>-49.795462471175668</v>
      </c>
      <c r="BO489" s="44">
        <v>-9.7049955066896292</v>
      </c>
      <c r="BP489" s="44">
        <v>-8.1248929794692231</v>
      </c>
      <c r="BQ489" s="44">
        <v>-32.093738802556473</v>
      </c>
      <c r="BR489" s="44">
        <v>-17.34852191334204</v>
      </c>
      <c r="BS489" s="44">
        <v>4.9570405278912988</v>
      </c>
      <c r="BT489" s="44">
        <v>-15.946219223526981</v>
      </c>
      <c r="BU489" s="44">
        <v>-32.828919125183376</v>
      </c>
      <c r="BV489" s="44">
        <v>-49.677182095702697</v>
      </c>
      <c r="BW489" s="44">
        <v>-5.5518642088953074</v>
      </c>
      <c r="BX489" s="44">
        <v>-7.0054641262547959</v>
      </c>
      <c r="BY489" s="44">
        <v>-0.63211677627768648</v>
      </c>
      <c r="BZ489" s="44">
        <v>-0.69950563518941455</v>
      </c>
      <c r="CA489" s="44">
        <v>4.9097351446978778E-2</v>
      </c>
      <c r="CB489" s="44">
        <v>-1.7597614017725782</v>
      </c>
      <c r="CC489" s="44">
        <v>-0.55935005136044369</v>
      </c>
      <c r="CD489" s="44">
        <v>-3.3663740846162211</v>
      </c>
      <c r="CE489" s="44">
        <v>-3.7453528485429891E-2</v>
      </c>
      <c r="CF489" s="44">
        <v>-18.590200286056287</v>
      </c>
      <c r="CG489" s="44">
        <v>-6.2605883722737738</v>
      </c>
      <c r="CH489" s="44">
        <v>-1.0619396113439541</v>
      </c>
      <c r="CI489" s="44">
        <v>-5.940137066332194</v>
      </c>
      <c r="CJ489" s="44">
        <v>-1.2314831849804857</v>
      </c>
      <c r="CK489" s="44">
        <v>-0.80930901418514367</v>
      </c>
      <c r="CL489" s="44">
        <v>-2.7517739155864431</v>
      </c>
      <c r="CM489" s="44">
        <v>-0.53496912135429342</v>
      </c>
      <c r="CN489" s="44">
        <v>-1.2882565960706327</v>
      </c>
      <c r="CO489" s="44">
        <v>-0.26437896094052254</v>
      </c>
      <c r="CP489" s="44">
        <v>-0.42515350883012049</v>
      </c>
      <c r="CQ489" s="44">
        <v>2.0637182760318105</v>
      </c>
      <c r="CR489" s="44">
        <v>-0.78402811880788914</v>
      </c>
      <c r="CS489" s="44">
        <v>-0.16644622817105861</v>
      </c>
      <c r="CT489" s="44">
        <v>-1.7595100201101517</v>
      </c>
      <c r="CU489" s="44">
        <v>4.7541964757299285E-2</v>
      </c>
      <c r="CV489" s="44">
        <v>-11.022847305785884</v>
      </c>
      <c r="CW489" s="44">
        <v>-5.0079440911176798</v>
      </c>
      <c r="CX489" s="44">
        <v>-1.4583643485231028</v>
      </c>
      <c r="CY489" s="44">
        <v>0.99776965932682404</v>
      </c>
      <c r="CZ489" s="44">
        <v>-2.1786053708845032</v>
      </c>
      <c r="DA489" s="44">
        <v>-0.45296514170731667</v>
      </c>
      <c r="DB489" s="44">
        <v>-2.4530045261549378</v>
      </c>
      <c r="DC489" s="44">
        <v>-0.46973348672516901</v>
      </c>
      <c r="DD489" s="45"/>
      <c r="DE489" s="45"/>
      <c r="DF489" s="44"/>
      <c r="DG489" s="44"/>
      <c r="DH489" s="45"/>
      <c r="DI489" s="45"/>
      <c r="DJ489" s="44"/>
      <c r="DK489" s="44"/>
    </row>
    <row r="490" spans="1:115" x14ac:dyDescent="0.2">
      <c r="A490" s="42">
        <v>2020</v>
      </c>
      <c r="B490" s="42" t="s">
        <v>169</v>
      </c>
      <c r="C490" s="42" t="s">
        <v>177</v>
      </c>
      <c r="D490" s="43">
        <v>93.016031387470136</v>
      </c>
      <c r="E490" s="43">
        <v>90.530178566265064</v>
      </c>
      <c r="F490" s="43">
        <v>90.155222845670252</v>
      </c>
      <c r="G490" s="43">
        <v>101.32363175050088</v>
      </c>
      <c r="H490" s="43">
        <v>88.290520162942016</v>
      </c>
      <c r="I490" s="43">
        <v>78.28288216637732</v>
      </c>
      <c r="J490" s="43">
        <v>67.628758295329021</v>
      </c>
      <c r="K490" s="43">
        <v>99.293505533765583</v>
      </c>
      <c r="L490" s="43">
        <v>94.797721113332187</v>
      </c>
      <c r="M490" s="43">
        <v>87.751543859815058</v>
      </c>
      <c r="N490" s="43">
        <v>102.5152095095133</v>
      </c>
      <c r="O490" s="43">
        <v>99.214348433163636</v>
      </c>
      <c r="P490" s="43">
        <v>99.592802281817583</v>
      </c>
      <c r="Q490" s="43">
        <v>63.526181618233245</v>
      </c>
      <c r="R490" s="43">
        <v>65.967844309390628</v>
      </c>
      <c r="S490" s="43">
        <v>87.915932027800835</v>
      </c>
      <c r="T490" s="43">
        <v>97.928708053718012</v>
      </c>
      <c r="U490" s="43">
        <v>92.096309431915429</v>
      </c>
      <c r="V490" s="43">
        <v>107.87409445291401</v>
      </c>
      <c r="W490" s="43">
        <v>102.01670136137628</v>
      </c>
      <c r="X490" s="43">
        <v>102.59298946161657</v>
      </c>
      <c r="Y490" s="43">
        <v>66.823857954878036</v>
      </c>
      <c r="Z490" s="43">
        <v>65.122129969075019</v>
      </c>
      <c r="AA490" s="43">
        <v>93.500502513885806</v>
      </c>
      <c r="AB490" s="44">
        <v>-7.2457457117630302</v>
      </c>
      <c r="AC490" s="44">
        <v>-10.286026883401078</v>
      </c>
      <c r="AD490" s="44">
        <v>-10.059090429724337</v>
      </c>
      <c r="AE490" s="44">
        <v>0.23627671303203535</v>
      </c>
      <c r="AF490" s="44">
        <v>-11.985414602645717</v>
      </c>
      <c r="AG490" s="44">
        <v>-22.964150727293553</v>
      </c>
      <c r="AH490" s="44">
        <v>-29.203824196741856</v>
      </c>
      <c r="AI490" s="44">
        <v>-2.5487071221485857</v>
      </c>
      <c r="AJ490" s="44">
        <v>-1.6919874674364954</v>
      </c>
      <c r="AK490" s="44">
        <v>-11.885370674245021</v>
      </c>
      <c r="AL490" s="44">
        <v>1.0572527150844557</v>
      </c>
      <c r="AM490" s="44">
        <v>2.5120845042661877</v>
      </c>
      <c r="AN490" s="44">
        <v>3.9181455142286215</v>
      </c>
      <c r="AO490" s="44">
        <v>-18.906009929476475</v>
      </c>
      <c r="AP490" s="44">
        <v>-23.845772100883156</v>
      </c>
      <c r="AQ490" s="44">
        <v>-7.2855786201074242</v>
      </c>
      <c r="AR490" s="44">
        <v>0.81581392585010626</v>
      </c>
      <c r="AS490" s="44">
        <v>-8.0008639396376928</v>
      </c>
      <c r="AT490" s="44">
        <v>5.3417522948635554</v>
      </c>
      <c r="AU490" s="44">
        <v>4.4290811004553898</v>
      </c>
      <c r="AV490" s="44">
        <v>6.7502580655916633</v>
      </c>
      <c r="AW490" s="44">
        <v>-15.005275214896862</v>
      </c>
      <c r="AX490" s="44">
        <v>-24.886162322975082</v>
      </c>
      <c r="AY490" s="44">
        <v>-2.1249777150893712</v>
      </c>
      <c r="AZ490" s="44">
        <v>-1.6239934476387052</v>
      </c>
      <c r="BA490" s="44">
        <v>-5.3255778420556403</v>
      </c>
      <c r="BB490" s="44">
        <v>-6.1241746477958214</v>
      </c>
      <c r="BC490" s="44">
        <v>4.5564191588619796</v>
      </c>
      <c r="BD490" s="44">
        <v>-6.2897338989150287</v>
      </c>
      <c r="BE490" s="44">
        <v>-10.313499181158859</v>
      </c>
      <c r="BF490" s="44">
        <v>-16.221238127093674</v>
      </c>
      <c r="BG490" s="44">
        <v>0.24942102268630251</v>
      </c>
      <c r="BH490" s="44">
        <v>-9.9287874860560343</v>
      </c>
      <c r="BI490" s="44">
        <v>-31.658631235483636</v>
      </c>
      <c r="BJ490" s="44">
        <v>-18.37048818646695</v>
      </c>
      <c r="BK490" s="44">
        <v>1.6911756478987128</v>
      </c>
      <c r="BL490" s="44">
        <v>-15.206317672608805</v>
      </c>
      <c r="BM490" s="44">
        <v>-33.452164683047528</v>
      </c>
      <c r="BN490" s="44">
        <v>-46.585666537481799</v>
      </c>
      <c r="BO490" s="44">
        <v>-9.4455553794879794</v>
      </c>
      <c r="BP490" s="44">
        <v>-7.102988250230835</v>
      </c>
      <c r="BQ490" s="44">
        <v>-29.251505678566993</v>
      </c>
      <c r="BR490" s="44">
        <v>-14.690161838498984</v>
      </c>
      <c r="BS490" s="44">
        <v>4.8970898759790105</v>
      </c>
      <c r="BT490" s="44">
        <v>-13.395983556273661</v>
      </c>
      <c r="BU490" s="44">
        <v>-31.151393119097815</v>
      </c>
      <c r="BV490" s="44">
        <v>-46.602481120291408</v>
      </c>
      <c r="BW490" s="44">
        <v>-5.1799568477642666</v>
      </c>
      <c r="BX490" s="44">
        <v>-7.7105897936198176</v>
      </c>
      <c r="BY490" s="44">
        <v>-0.66297736077148117</v>
      </c>
      <c r="BZ490" s="44">
        <v>-0.75309074893976091</v>
      </c>
      <c r="CA490" s="44">
        <v>-0.31529231196734636</v>
      </c>
      <c r="CB490" s="44">
        <v>-1.7091192468024636</v>
      </c>
      <c r="CC490" s="44">
        <v>-0.53349975839119734</v>
      </c>
      <c r="CD490" s="44">
        <v>-3.485179354466537</v>
      </c>
      <c r="CE490" s="44">
        <v>-0.25143101228103193</v>
      </c>
      <c r="CF490" s="44">
        <v>-1.6045523902859915</v>
      </c>
      <c r="CG490" s="44">
        <v>-1.5966855430819542</v>
      </c>
      <c r="CH490" s="44">
        <v>-0.12263222276394284</v>
      </c>
      <c r="CI490" s="44">
        <v>1.4000279504703597</v>
      </c>
      <c r="CJ490" s="44">
        <v>0.50120484343867799</v>
      </c>
      <c r="CK490" s="44">
        <v>-0.19121521443656939</v>
      </c>
      <c r="CL490" s="44">
        <v>-1.2666890330671128</v>
      </c>
      <c r="CM490" s="44">
        <v>-0.32856317084544989</v>
      </c>
      <c r="CN490" s="44">
        <v>-2.040682896190773</v>
      </c>
      <c r="CO490" s="44">
        <v>-0.30809028591652554</v>
      </c>
      <c r="CP490" s="44">
        <v>-0.46151494726373377</v>
      </c>
      <c r="CQ490" s="44">
        <v>1.786724933259084</v>
      </c>
      <c r="CR490" s="44">
        <v>-0.88547741616329745</v>
      </c>
      <c r="CS490" s="44">
        <v>-0.23369158395641881</v>
      </c>
      <c r="CT490" s="44">
        <v>-1.9523397618725551</v>
      </c>
      <c r="CU490" s="44">
        <v>1.3706165722673767E-2</v>
      </c>
      <c r="CV490" s="44">
        <v>-9.9328265017761002</v>
      </c>
      <c r="CW490" s="44">
        <v>-4.6227274660078423</v>
      </c>
      <c r="CX490" s="44">
        <v>-1.2987690007462609</v>
      </c>
      <c r="CY490" s="44">
        <v>1.0422657054003317</v>
      </c>
      <c r="CZ490" s="44">
        <v>-1.8521924737989304</v>
      </c>
      <c r="DA490" s="44">
        <v>-0.42710351668437402</v>
      </c>
      <c r="DB490" s="44">
        <v>-2.3203228349184131</v>
      </c>
      <c r="DC490" s="44">
        <v>-0.45397691502061055</v>
      </c>
      <c r="DD490" s="45"/>
      <c r="DE490" s="45"/>
      <c r="DF490" s="44"/>
      <c r="DG490" s="44"/>
      <c r="DH490" s="45"/>
      <c r="DI490" s="45"/>
      <c r="DJ490" s="44"/>
      <c r="DK490" s="44"/>
    </row>
    <row r="491" spans="1:115" x14ac:dyDescent="0.2">
      <c r="A491" s="42">
        <v>2020</v>
      </c>
      <c r="B491" s="42" t="s">
        <v>170</v>
      </c>
      <c r="C491" s="42" t="s">
        <v>177</v>
      </c>
      <c r="D491" s="43">
        <v>94.00000193552583</v>
      </c>
      <c r="E491" s="43">
        <v>90.411887944608409</v>
      </c>
      <c r="F491" s="43">
        <v>91.14015360946992</v>
      </c>
      <c r="G491" s="43">
        <v>102.28158681256023</v>
      </c>
      <c r="H491" s="43">
        <v>88.562189794383031</v>
      </c>
      <c r="I491" s="43">
        <v>78.957935268614889</v>
      </c>
      <c r="J491" s="43">
        <v>71.515495494775323</v>
      </c>
      <c r="K491" s="43">
        <v>98.29285890832648</v>
      </c>
      <c r="L491" s="43">
        <v>102.9293564749088</v>
      </c>
      <c r="M491" s="43">
        <v>100.05445319967012</v>
      </c>
      <c r="N491" s="43">
        <v>104.3902337321078</v>
      </c>
      <c r="O491" s="43">
        <v>106.85412839119959</v>
      </c>
      <c r="P491" s="43">
        <v>109.43899312125987</v>
      </c>
      <c r="Q491" s="43">
        <v>64.224222340589151</v>
      </c>
      <c r="R491" s="43">
        <v>72.700398250941461</v>
      </c>
      <c r="S491" s="43">
        <v>96.165524520849587</v>
      </c>
      <c r="T491" s="43">
        <v>106.51399426433339</v>
      </c>
      <c r="U491" s="43">
        <v>105.37300317006846</v>
      </c>
      <c r="V491" s="43">
        <v>110.3745210931462</v>
      </c>
      <c r="W491" s="43">
        <v>109.88103910154314</v>
      </c>
      <c r="X491" s="43">
        <v>113.34515308706337</v>
      </c>
      <c r="Y491" s="43">
        <v>68.556468651646895</v>
      </c>
      <c r="Z491" s="43">
        <v>71.881383851208682</v>
      </c>
      <c r="AA491" s="43">
        <v>102.21241823881657</v>
      </c>
      <c r="AB491" s="44">
        <v>-6.9779488261688227</v>
      </c>
      <c r="AC491" s="44">
        <v>-9.8806772626515276</v>
      </c>
      <c r="AD491" s="44">
        <v>-9.8192999313807654</v>
      </c>
      <c r="AE491" s="44">
        <v>0.25442776604818196</v>
      </c>
      <c r="AF491" s="44">
        <v>-12.347365189552239</v>
      </c>
      <c r="AG491" s="44">
        <v>-18.783670537531428</v>
      </c>
      <c r="AH491" s="44">
        <v>-27.918723921740497</v>
      </c>
      <c r="AI491" s="44">
        <v>-1.4821843601924289</v>
      </c>
      <c r="AJ491" s="44">
        <v>4.5765688742030353</v>
      </c>
      <c r="AK491" s="44">
        <v>-3.6479809474469937</v>
      </c>
      <c r="AL491" s="44">
        <v>3.0913135454788243</v>
      </c>
      <c r="AM491" s="44">
        <v>10.803329948676076</v>
      </c>
      <c r="AN491" s="44">
        <v>5.1332824590030635</v>
      </c>
      <c r="AO491" s="44">
        <v>-26.263969067166727</v>
      </c>
      <c r="AP491" s="44">
        <v>-20.07013332981056</v>
      </c>
      <c r="AQ491" s="44">
        <v>-2.5201100244798602</v>
      </c>
      <c r="AR491" s="44">
        <v>7.2474077502781675</v>
      </c>
      <c r="AS491" s="44">
        <v>0.58930730031345746</v>
      </c>
      <c r="AT491" s="44">
        <v>7.4341455883543794</v>
      </c>
      <c r="AU491" s="44">
        <v>12.778163068181714</v>
      </c>
      <c r="AV491" s="44">
        <v>8.4111388642543297</v>
      </c>
      <c r="AW491" s="44">
        <v>-21.861283517961173</v>
      </c>
      <c r="AX491" s="44">
        <v>-21.067214636110531</v>
      </c>
      <c r="AY491" s="44">
        <v>2.523183074875357</v>
      </c>
      <c r="AZ491" s="44">
        <v>-2.1720977127128727</v>
      </c>
      <c r="BA491" s="44">
        <v>-5.7833026862050163</v>
      </c>
      <c r="BB491" s="44">
        <v>-6.4986270561152804</v>
      </c>
      <c r="BC491" s="44">
        <v>4.1141499793534209</v>
      </c>
      <c r="BD491" s="44">
        <v>-6.9049170558003636</v>
      </c>
      <c r="BE491" s="44">
        <v>-11.143027986540211</v>
      </c>
      <c r="BF491" s="44">
        <v>-17.457993710379306</v>
      </c>
      <c r="BG491" s="44">
        <v>7.6142787859700967E-2</v>
      </c>
      <c r="BH491" s="44">
        <v>-8.4283120715025852</v>
      </c>
      <c r="BI491" s="44">
        <v>-28.617047290172039</v>
      </c>
      <c r="BJ491" s="44">
        <v>-16.154574058513717</v>
      </c>
      <c r="BK491" s="44">
        <v>2.6065536846644921</v>
      </c>
      <c r="BL491" s="44">
        <v>-13.003536900019142</v>
      </c>
      <c r="BM491" s="44">
        <v>-32.77629297430753</v>
      </c>
      <c r="BN491" s="44">
        <v>-43.537746361179387</v>
      </c>
      <c r="BO491" s="44">
        <v>-8.7504908639970846</v>
      </c>
      <c r="BP491" s="44">
        <v>-5.6014339797928141</v>
      </c>
      <c r="BQ491" s="44">
        <v>-25.97246245384779</v>
      </c>
      <c r="BR491" s="44">
        <v>-12.363192146935154</v>
      </c>
      <c r="BS491" s="44">
        <v>5.6988300138240078</v>
      </c>
      <c r="BT491" s="44">
        <v>-11.020697108615074</v>
      </c>
      <c r="BU491" s="44">
        <v>-30.268390611702923</v>
      </c>
      <c r="BV491" s="44">
        <v>-43.659310906381918</v>
      </c>
      <c r="BW491" s="44">
        <v>-4.396263879969398</v>
      </c>
      <c r="BX491" s="44">
        <v>-7.0159293731837318</v>
      </c>
      <c r="BY491" s="44">
        <v>-0.57817954983294984</v>
      </c>
      <c r="BZ491" s="44">
        <v>-0.67571429829528074</v>
      </c>
      <c r="CA491" s="44">
        <v>-9.9694376033176144E-2</v>
      </c>
      <c r="CB491" s="44">
        <v>-1.6827782040697294</v>
      </c>
      <c r="CC491" s="44">
        <v>-0.35181728502066889</v>
      </c>
      <c r="CD491" s="44">
        <v>-3.5012097735363557</v>
      </c>
      <c r="CE491" s="44">
        <v>-0.12653588639557176</v>
      </c>
      <c r="CF491" s="44">
        <v>4.6036324046286685</v>
      </c>
      <c r="CG491" s="44">
        <v>-0.48480616805360233</v>
      </c>
      <c r="CH491" s="44">
        <v>0.11974255273497252</v>
      </c>
      <c r="CI491" s="44">
        <v>5.8292104549531674</v>
      </c>
      <c r="CJ491" s="44">
        <v>0.58284363981261311</v>
      </c>
      <c r="CK491" s="44">
        <v>-0.29567794484510901</v>
      </c>
      <c r="CL491" s="44">
        <v>-1.0226482086295603</v>
      </c>
      <c r="CM491" s="44">
        <v>-0.12503192134381291</v>
      </c>
      <c r="CN491" s="44">
        <v>-2.5309907348218088</v>
      </c>
      <c r="CO491" s="44">
        <v>-0.32977427790002006</v>
      </c>
      <c r="CP491" s="44">
        <v>-0.48309116371937955</v>
      </c>
      <c r="CQ491" s="44">
        <v>1.5955453034819684</v>
      </c>
      <c r="CR491" s="44">
        <v>-0.96943093458130347</v>
      </c>
      <c r="CS491" s="44">
        <v>-0.23539364165320409</v>
      </c>
      <c r="CT491" s="44">
        <v>-2.1110480969123055</v>
      </c>
      <c r="CU491" s="44">
        <v>2.2020764624353416E-3</v>
      </c>
      <c r="CV491" s="44">
        <v>-8.436458615882664</v>
      </c>
      <c r="CW491" s="44">
        <v>-4.1993339292412468</v>
      </c>
      <c r="CX491" s="44">
        <v>-1.1584629903687309</v>
      </c>
      <c r="CY491" s="44">
        <v>1.5388199650424152</v>
      </c>
      <c r="CZ491" s="44">
        <v>-1.5958128560976339</v>
      </c>
      <c r="DA491" s="44">
        <v>-0.41354191810326246</v>
      </c>
      <c r="DB491" s="44">
        <v>-2.1869812719401067</v>
      </c>
      <c r="DC491" s="44">
        <v>-0.42114561517409682</v>
      </c>
      <c r="DD491" s="45"/>
      <c r="DE491" s="45"/>
      <c r="DF491" s="44"/>
      <c r="DG491" s="44"/>
      <c r="DH491" s="45"/>
      <c r="DI491" s="45"/>
      <c r="DJ491" s="44"/>
      <c r="DK491" s="44"/>
    </row>
    <row r="492" spans="1:115" x14ac:dyDescent="0.2">
      <c r="A492" s="42">
        <v>2020</v>
      </c>
      <c r="B492" s="42" t="s">
        <v>171</v>
      </c>
      <c r="C492" s="42" t="s">
        <v>177</v>
      </c>
      <c r="D492" s="43">
        <v>96.162553310047642</v>
      </c>
      <c r="E492" s="43">
        <v>91.473349122940732</v>
      </c>
      <c r="F492" s="43">
        <v>91.63261899137089</v>
      </c>
      <c r="G492" s="43">
        <v>102.79866823261375</v>
      </c>
      <c r="H492" s="43">
        <v>89.932143256232209</v>
      </c>
      <c r="I492" s="43">
        <v>80.657206870799115</v>
      </c>
      <c r="J492" s="43">
        <v>82.997763042368959</v>
      </c>
      <c r="K492" s="43">
        <v>99.737505024454435</v>
      </c>
      <c r="L492" s="43">
        <v>108.64385780103987</v>
      </c>
      <c r="M492" s="43">
        <v>99.396357731426377</v>
      </c>
      <c r="N492" s="43">
        <v>100.76105630676169</v>
      </c>
      <c r="O492" s="43">
        <v>110.13208298077461</v>
      </c>
      <c r="P492" s="43">
        <v>126.16887495376278</v>
      </c>
      <c r="Q492" s="43">
        <v>68.34618489948879</v>
      </c>
      <c r="R492" s="43">
        <v>108.79821989333276</v>
      </c>
      <c r="S492" s="43">
        <v>95.72882414743502</v>
      </c>
      <c r="T492" s="43">
        <v>111.36184557218667</v>
      </c>
      <c r="U492" s="43">
        <v>105.03380783579198</v>
      </c>
      <c r="V492" s="43">
        <v>106.6946461359545</v>
      </c>
      <c r="W492" s="43">
        <v>112.20572228618559</v>
      </c>
      <c r="X492" s="43">
        <v>129.06610040573105</v>
      </c>
      <c r="Y492" s="43">
        <v>72.748839399548686</v>
      </c>
      <c r="Z492" s="43">
        <v>103.51541433455962</v>
      </c>
      <c r="AA492" s="43">
        <v>101.78958713993195</v>
      </c>
      <c r="AB492" s="44">
        <v>-7.1049451074020826</v>
      </c>
      <c r="AC492" s="44">
        <v>-9.0956112852664699</v>
      </c>
      <c r="AD492" s="44">
        <v>-9.6136290369993596</v>
      </c>
      <c r="AE492" s="44">
        <v>-8.8848276351871647E-2</v>
      </c>
      <c r="AF492" s="44">
        <v>-12.140914258503599</v>
      </c>
      <c r="AG492" s="44">
        <v>-21.641791044776106</v>
      </c>
      <c r="AH492" s="44">
        <v>-25.902984772829441</v>
      </c>
      <c r="AI492" s="44">
        <v>-0.85827451681110833</v>
      </c>
      <c r="AJ492" s="44">
        <v>1.2514629326137561</v>
      </c>
      <c r="AK492" s="44">
        <v>-14.046766079941065</v>
      </c>
      <c r="AL492" s="44">
        <v>-2.9085787346241787</v>
      </c>
      <c r="AM492" s="44">
        <v>7.071410104616116</v>
      </c>
      <c r="AN492" s="44">
        <v>9.6680947992780162</v>
      </c>
      <c r="AO492" s="44">
        <v>-34.684983549887164</v>
      </c>
      <c r="AP492" s="44">
        <v>-11.399928424320994</v>
      </c>
      <c r="AQ492" s="44">
        <v>-2.8426051672622354</v>
      </c>
      <c r="AR492" s="44">
        <v>2.8758984217957417</v>
      </c>
      <c r="AS492" s="44">
        <v>-10.096700743065579</v>
      </c>
      <c r="AT492" s="44">
        <v>1.185156309272295</v>
      </c>
      <c r="AU492" s="44">
        <v>8.1215121174368576</v>
      </c>
      <c r="AV492" s="44">
        <v>11.573836908724999</v>
      </c>
      <c r="AW492" s="44">
        <v>-31.099619149340985</v>
      </c>
      <c r="AX492" s="44">
        <v>-15.891519742809489</v>
      </c>
      <c r="AY492" s="44">
        <v>2.016598571381123</v>
      </c>
      <c r="AZ492" s="44">
        <v>-2.6403129635496514</v>
      </c>
      <c r="BA492" s="44">
        <v>-6.0865771542396025</v>
      </c>
      <c r="BB492" s="44">
        <v>-6.7860570746895661</v>
      </c>
      <c r="BC492" s="44">
        <v>3.7193177128090227</v>
      </c>
      <c r="BD492" s="44">
        <v>-7.393362641343904</v>
      </c>
      <c r="BE492" s="44">
        <v>-12.129388643968786</v>
      </c>
      <c r="BF492" s="44">
        <v>-18.358541080993064</v>
      </c>
      <c r="BG492" s="44">
        <v>-9.4984698729150274E-3</v>
      </c>
      <c r="BH492" s="44">
        <v>-7.4473352645122226</v>
      </c>
      <c r="BI492" s="44">
        <v>-27.04523247646986</v>
      </c>
      <c r="BJ492" s="44">
        <v>-14.887034194491877</v>
      </c>
      <c r="BK492" s="44">
        <v>3.0386527724063805</v>
      </c>
      <c r="BL492" s="44">
        <v>-10.579982743809602</v>
      </c>
      <c r="BM492" s="44">
        <v>-32.970016474036647</v>
      </c>
      <c r="BN492" s="44">
        <v>-39.220306755098292</v>
      </c>
      <c r="BO492" s="44">
        <v>-8.2122400947231888</v>
      </c>
      <c r="BP492" s="44">
        <v>-4.7336010046223453</v>
      </c>
      <c r="BQ492" s="44">
        <v>-24.239291487546289</v>
      </c>
      <c r="BR492" s="44">
        <v>-11.043153084059787</v>
      </c>
      <c r="BS492" s="44">
        <v>5.935678454213944</v>
      </c>
      <c r="BT492" s="44">
        <v>-8.5905956405801458</v>
      </c>
      <c r="BU492" s="44">
        <v>-30.353710278752587</v>
      </c>
      <c r="BV492" s="44">
        <v>-39.916899829042464</v>
      </c>
      <c r="BW492" s="44">
        <v>-3.8036514754310691</v>
      </c>
      <c r="BX492" s="44">
        <v>-7.2010289534202485</v>
      </c>
      <c r="BY492" s="44">
        <v>-0.55315193244180183</v>
      </c>
      <c r="BZ492" s="44">
        <v>-0.65020518631938917</v>
      </c>
      <c r="CA492" s="44">
        <v>-0.25834251376806938</v>
      </c>
      <c r="CB492" s="44">
        <v>-1.6243083566686749</v>
      </c>
      <c r="CC492" s="44">
        <v>-0.43355964258985014</v>
      </c>
      <c r="CD492" s="44">
        <v>-3.5114321249615172</v>
      </c>
      <c r="CE492" s="44">
        <v>-0.17002919667094576</v>
      </c>
      <c r="CF492" s="44">
        <v>1.3763858394884156</v>
      </c>
      <c r="CG492" s="44">
        <v>-2.1039801206479432</v>
      </c>
      <c r="CH492" s="44">
        <v>-0.31118456681265128</v>
      </c>
      <c r="CI492" s="44">
        <v>3.770002453152224</v>
      </c>
      <c r="CJ492" s="44">
        <v>1.2921931738369898</v>
      </c>
      <c r="CK492" s="44">
        <v>-0.4382993965796303</v>
      </c>
      <c r="CL492" s="44">
        <v>-0.7302281048301954</v>
      </c>
      <c r="CM492" s="44">
        <v>-0.10211759863037778</v>
      </c>
      <c r="CN492" s="44">
        <v>-2.9740380608751487</v>
      </c>
      <c r="CO492" s="44">
        <v>-0.3532802814769388</v>
      </c>
      <c r="CP492" s="44">
        <v>-0.49878264813114392</v>
      </c>
      <c r="CQ492" s="44">
        <v>1.4200892246580603</v>
      </c>
      <c r="CR492" s="44">
        <v>-1.0289475061187208</v>
      </c>
      <c r="CS492" s="44">
        <v>-0.25474568133546194</v>
      </c>
      <c r="CT492" s="44">
        <v>-2.2442798171906748</v>
      </c>
      <c r="CU492" s="44">
        <v>-1.4091351280268444E-2</v>
      </c>
      <c r="CV492" s="44">
        <v>-7.4398782840634317</v>
      </c>
      <c r="CW492" s="44">
        <v>-3.9892747959961543</v>
      </c>
      <c r="CX492" s="44">
        <v>-1.0727350947695209</v>
      </c>
      <c r="CY492" s="44">
        <v>1.7646609112222953</v>
      </c>
      <c r="CZ492" s="44">
        <v>-1.2976348303391156</v>
      </c>
      <c r="DA492" s="44">
        <v>-0.41603562097071617</v>
      </c>
      <c r="DB492" s="44">
        <v>-2.0400250380640763</v>
      </c>
      <c r="DC492" s="44">
        <v>-0.3888338151461429</v>
      </c>
      <c r="DD492" s="45"/>
      <c r="DE492" s="45"/>
      <c r="DF492" s="44"/>
      <c r="DG492" s="44"/>
      <c r="DH492" s="45"/>
      <c r="DI492" s="45"/>
      <c r="DJ492" s="44"/>
      <c r="DK492" s="44"/>
    </row>
    <row r="493" spans="1:115" x14ac:dyDescent="0.2">
      <c r="A493" s="42">
        <v>2020</v>
      </c>
      <c r="B493" s="42" t="s">
        <v>172</v>
      </c>
      <c r="C493" s="42" t="s">
        <v>177</v>
      </c>
      <c r="D493" s="43">
        <v>101.14695593209613</v>
      </c>
      <c r="E493" s="43">
        <v>92.763505503142568</v>
      </c>
      <c r="F493" s="43">
        <v>91.562281903918333</v>
      </c>
      <c r="G493" s="43">
        <v>106.0199610180314</v>
      </c>
      <c r="H493" s="43">
        <v>90.757596924734955</v>
      </c>
      <c r="I493" s="43">
        <v>79.423489132227004</v>
      </c>
      <c r="J493" s="43">
        <v>107.58969480650119</v>
      </c>
      <c r="K493" s="43">
        <v>101.47275809467695</v>
      </c>
      <c r="L493" s="43">
        <v>132.68928311616062</v>
      </c>
      <c r="M493" s="43">
        <v>109.82103744754899</v>
      </c>
      <c r="N493" s="43">
        <v>117.92801057669304</v>
      </c>
      <c r="O493" s="43">
        <v>134.41197641648381</v>
      </c>
      <c r="P493" s="43">
        <v>127.03017431771211</v>
      </c>
      <c r="Q493" s="43">
        <v>96.532444588092659</v>
      </c>
      <c r="R493" s="43">
        <v>219.42669516704618</v>
      </c>
      <c r="S493" s="43">
        <v>118.94103881812936</v>
      </c>
      <c r="T493" s="43">
        <v>137.03265590498847</v>
      </c>
      <c r="U493" s="43">
        <v>116.52919340475698</v>
      </c>
      <c r="V493" s="43">
        <v>125.23379669409994</v>
      </c>
      <c r="W493" s="43">
        <v>138.50505971577326</v>
      </c>
      <c r="X493" s="43">
        <v>131.15625414804094</v>
      </c>
      <c r="Y493" s="43">
        <v>103.83841764231234</v>
      </c>
      <c r="Z493" s="43">
        <v>214.51469415472673</v>
      </c>
      <c r="AA493" s="43">
        <v>126.31830425339474</v>
      </c>
      <c r="AB493" s="44">
        <v>-7.5438699016116111</v>
      </c>
      <c r="AC493" s="44">
        <v>-8.1388810795614557</v>
      </c>
      <c r="AD493" s="44">
        <v>-9.6257761968341011</v>
      </c>
      <c r="AE493" s="44">
        <v>1.2290288953536788</v>
      </c>
      <c r="AF493" s="44">
        <v>-11.658641132837722</v>
      </c>
      <c r="AG493" s="44">
        <v>-23.907225691347012</v>
      </c>
      <c r="AH493" s="44">
        <v>-28.077578037606223</v>
      </c>
      <c r="AI493" s="44">
        <v>-0.86693867038183381</v>
      </c>
      <c r="AJ493" s="44">
        <v>-6.0331598859196367</v>
      </c>
      <c r="AK493" s="44">
        <v>-14.235358394414298</v>
      </c>
      <c r="AL493" s="44">
        <v>2.1138029114294854</v>
      </c>
      <c r="AM493" s="44">
        <v>-2.009481574549643</v>
      </c>
      <c r="AN493" s="44">
        <v>2.6276617029735716</v>
      </c>
      <c r="AO493" s="44">
        <v>-42.883584692236219</v>
      </c>
      <c r="AP493" s="44">
        <v>-23.259513633401706</v>
      </c>
      <c r="AQ493" s="44">
        <v>0.34638333082532835</v>
      </c>
      <c r="AR493" s="44">
        <v>-3.8934413181635708</v>
      </c>
      <c r="AS493" s="44">
        <v>-10.255219722911125</v>
      </c>
      <c r="AT493" s="44">
        <v>6.3507161512945887</v>
      </c>
      <c r="AU493" s="44">
        <v>1.9183158367619413E-2</v>
      </c>
      <c r="AV493" s="44">
        <v>5.3849321744243728</v>
      </c>
      <c r="AW493" s="44">
        <v>-39.393020948141974</v>
      </c>
      <c r="AX493" s="44">
        <v>-25.210014120697256</v>
      </c>
      <c r="AY493" s="44">
        <v>5.0257521259122084</v>
      </c>
      <c r="AZ493" s="44">
        <v>-3.0873536816690583</v>
      </c>
      <c r="BA493" s="44">
        <v>-6.2592825279494608</v>
      </c>
      <c r="BB493" s="44">
        <v>-7.0258112433819297</v>
      </c>
      <c r="BC493" s="44">
        <v>3.5019720180748948</v>
      </c>
      <c r="BD493" s="44">
        <v>-7.7585242061597892</v>
      </c>
      <c r="BE493" s="44">
        <v>-13.153836454807355</v>
      </c>
      <c r="BF493" s="44">
        <v>-19.570110657679763</v>
      </c>
      <c r="BG493" s="44">
        <v>-8.2638231791498651E-2</v>
      </c>
      <c r="BH493" s="44">
        <v>-7.280923796950745</v>
      </c>
      <c r="BI493" s="44">
        <v>-25.678319458346987</v>
      </c>
      <c r="BJ493" s="44">
        <v>-13.250889976898783</v>
      </c>
      <c r="BK493" s="44">
        <v>2.4616158936576538</v>
      </c>
      <c r="BL493" s="44">
        <v>-9.2176393718563894</v>
      </c>
      <c r="BM493" s="44">
        <v>-34.366259815431391</v>
      </c>
      <c r="BN493" s="44">
        <v>-35.417203320873369</v>
      </c>
      <c r="BO493" s="44">
        <v>-7.3668587206449647</v>
      </c>
      <c r="BP493" s="44">
        <v>-4.6337731721979081</v>
      </c>
      <c r="BQ493" s="44">
        <v>-22.726155571994155</v>
      </c>
      <c r="BR493" s="44">
        <v>-9.3363002277946698</v>
      </c>
      <c r="BS493" s="44">
        <v>5.2529223165223682</v>
      </c>
      <c r="BT493" s="44">
        <v>-7.1411649359736984</v>
      </c>
      <c r="BU493" s="44">
        <v>-31.644303830808042</v>
      </c>
      <c r="BV493" s="44">
        <v>-36.40167532783547</v>
      </c>
      <c r="BW493" s="44">
        <v>-2.9186976522698638</v>
      </c>
      <c r="BX493" s="44">
        <v>-7.8221459410608052</v>
      </c>
      <c r="BY493" s="44">
        <v>-0.4921628440309529</v>
      </c>
      <c r="BZ493" s="44">
        <v>-0.61567210254164084</v>
      </c>
      <c r="CA493" s="44">
        <v>2.7373965568710883E-3</v>
      </c>
      <c r="CB493" s="44">
        <v>-1.4751036362016563</v>
      </c>
      <c r="CC493" s="44">
        <v>-0.51168258717118609</v>
      </c>
      <c r="CD493" s="44">
        <v>-4.6477598111296121</v>
      </c>
      <c r="CE493" s="44">
        <v>-8.2502356542627456E-2</v>
      </c>
      <c r="CF493" s="44">
        <v>-6.0460262258770854</v>
      </c>
      <c r="CG493" s="44">
        <v>-1.8987754401454484</v>
      </c>
      <c r="CH493" s="44">
        <v>5.3424102468004407E-2</v>
      </c>
      <c r="CI493" s="44">
        <v>-1.1813326362302612</v>
      </c>
      <c r="CJ493" s="44">
        <v>0.26686215325032325</v>
      </c>
      <c r="CK493" s="44">
        <v>-0.66670990093728877</v>
      </c>
      <c r="CL493" s="44">
        <v>-2.6559990097847064</v>
      </c>
      <c r="CM493" s="44">
        <v>3.6504505502291618E-2</v>
      </c>
      <c r="CN493" s="44">
        <v>-3.4074680890714157</v>
      </c>
      <c r="CO493" s="44">
        <v>-0.36573906952956214</v>
      </c>
      <c r="CP493" s="44">
        <v>-0.5100331050608683</v>
      </c>
      <c r="CQ493" s="44">
        <v>1.2875060433363226</v>
      </c>
      <c r="CR493" s="44">
        <v>-1.0744503667604746</v>
      </c>
      <c r="CS493" s="44">
        <v>-0.29332412295029042</v>
      </c>
      <c r="CT493" s="44">
        <v>-2.4373259305274129</v>
      </c>
      <c r="CU493" s="44">
        <v>-1.4101537579130003E-2</v>
      </c>
      <c r="CV493" s="44">
        <v>-7.2814178012626192</v>
      </c>
      <c r="CW493" s="44">
        <v>-3.7449637318235074</v>
      </c>
      <c r="CX493" s="44">
        <v>-0.94396440579624896</v>
      </c>
      <c r="CY493" s="44">
        <v>1.4164470995764065</v>
      </c>
      <c r="CZ493" s="44">
        <v>-1.1139781481060751</v>
      </c>
      <c r="DA493" s="44">
        <v>-0.44546353345635431</v>
      </c>
      <c r="DB493" s="44">
        <v>-2.1124190886984731</v>
      </c>
      <c r="DC493" s="44">
        <v>-0.33707599295836776</v>
      </c>
      <c r="DD493" s="45"/>
      <c r="DE493" s="45"/>
      <c r="DF493" s="44"/>
      <c r="DG493" s="44"/>
      <c r="DH493" s="45"/>
      <c r="DI493" s="45"/>
      <c r="DJ493" s="44"/>
      <c r="DK493" s="44"/>
    </row>
    <row r="494" spans="1:115" x14ac:dyDescent="0.2">
      <c r="A494" s="42">
        <v>2021</v>
      </c>
      <c r="B494" s="42" t="s">
        <v>160</v>
      </c>
      <c r="C494" s="42" t="s">
        <v>177</v>
      </c>
      <c r="D494" s="43">
        <v>95.31925605453948</v>
      </c>
      <c r="E494" s="43">
        <v>91.640533201548791</v>
      </c>
      <c r="F494" s="43">
        <v>91.159932609987123</v>
      </c>
      <c r="G494" s="43">
        <v>103.86556048286342</v>
      </c>
      <c r="H494" s="43">
        <v>89.105318051726073</v>
      </c>
      <c r="I494" s="43">
        <v>79.225628740191851</v>
      </c>
      <c r="J494" s="43">
        <v>72.436978148694422</v>
      </c>
      <c r="K494" s="43">
        <v>101.41283913506982</v>
      </c>
      <c r="L494" s="43">
        <v>97.382656938120348</v>
      </c>
      <c r="M494" s="43">
        <v>86.918847745367785</v>
      </c>
      <c r="N494" s="43">
        <v>95.048937343343937</v>
      </c>
      <c r="O494" s="43">
        <v>103.3242187667538</v>
      </c>
      <c r="P494" s="43">
        <v>104.41647990173617</v>
      </c>
      <c r="Q494" s="43">
        <v>69.779805350321453</v>
      </c>
      <c r="R494" s="43">
        <v>55.164780386422308</v>
      </c>
      <c r="S494" s="43">
        <v>106.34114020707446</v>
      </c>
      <c r="T494" s="43">
        <v>101.54923475962299</v>
      </c>
      <c r="U494" s="43">
        <v>92.422352993432384</v>
      </c>
      <c r="V494" s="43">
        <v>101.27530556358518</v>
      </c>
      <c r="W494" s="43">
        <v>107.24230891286876</v>
      </c>
      <c r="X494" s="43">
        <v>108.48881965559643</v>
      </c>
      <c r="Y494" s="43">
        <v>74.008700566723306</v>
      </c>
      <c r="Z494" s="43">
        <v>53.996001619672853</v>
      </c>
      <c r="AA494" s="43">
        <v>113.52131492791064</v>
      </c>
      <c r="AB494" s="44">
        <v>-6.0548847363927516</v>
      </c>
      <c r="AC494" s="44">
        <v>-7.5249478760484596</v>
      </c>
      <c r="AD494" s="44">
        <v>-9.0733674240464186</v>
      </c>
      <c r="AE494" s="44">
        <v>1.4025657708764294</v>
      </c>
      <c r="AF494" s="44">
        <v>-10.313951821430301</v>
      </c>
      <c r="AG494" s="44">
        <v>-29.628863847823826</v>
      </c>
      <c r="AH494" s="44">
        <v>-27.415042237906807</v>
      </c>
      <c r="AI494" s="44">
        <v>-0.55933537796267752</v>
      </c>
      <c r="AJ494" s="44">
        <v>-3.5304106279711589</v>
      </c>
      <c r="AK494" s="44">
        <v>-10.126955273873117</v>
      </c>
      <c r="AL494" s="44">
        <v>-9.3745506039968554</v>
      </c>
      <c r="AM494" s="44">
        <v>0.76735065247786061</v>
      </c>
      <c r="AN494" s="44">
        <v>3.2086506454382713</v>
      </c>
      <c r="AO494" s="44">
        <v>-48.315976041576079</v>
      </c>
      <c r="AP494" s="44">
        <v>-32.114609371096968</v>
      </c>
      <c r="AQ494" s="44">
        <v>0.92418705731616146</v>
      </c>
      <c r="AR494" s="44">
        <v>-0.86474810894835441</v>
      </c>
      <c r="AS494" s="44">
        <v>-5.8872851064307401</v>
      </c>
      <c r="AT494" s="44">
        <v>-5.4614601982449713</v>
      </c>
      <c r="AU494" s="44">
        <v>3.036070963581694</v>
      </c>
      <c r="AV494" s="44">
        <v>6.1651248533263203</v>
      </c>
      <c r="AW494" s="44">
        <v>-46.005194794630825</v>
      </c>
      <c r="AX494" s="44">
        <v>-33.91677495120171</v>
      </c>
      <c r="AY494" s="44">
        <v>5.4981568825341665</v>
      </c>
      <c r="AZ494" s="44">
        <v>-6.0548847363927516</v>
      </c>
      <c r="BA494" s="44">
        <v>-7.5249478760484596</v>
      </c>
      <c r="BB494" s="44">
        <v>-9.0733674240464186</v>
      </c>
      <c r="BC494" s="44">
        <v>1.4025657708764294</v>
      </c>
      <c r="BD494" s="44">
        <v>-10.313951821430301</v>
      </c>
      <c r="BE494" s="44">
        <v>-29.628863847823826</v>
      </c>
      <c r="BF494" s="44">
        <v>-27.415042237906807</v>
      </c>
      <c r="BG494" s="44">
        <v>-0.55933537796267752</v>
      </c>
      <c r="BH494" s="44">
        <v>-3.5304106279711589</v>
      </c>
      <c r="BI494" s="44">
        <v>-10.126955273873117</v>
      </c>
      <c r="BJ494" s="44">
        <v>-9.3745506039968554</v>
      </c>
      <c r="BK494" s="44">
        <v>0.76735065247786061</v>
      </c>
      <c r="BL494" s="44">
        <v>3.2086506454382713</v>
      </c>
      <c r="BM494" s="44">
        <v>-48.315976041576079</v>
      </c>
      <c r="BN494" s="44">
        <v>-32.114609371096968</v>
      </c>
      <c r="BO494" s="44">
        <v>0.92418705731616146</v>
      </c>
      <c r="BP494" s="44">
        <v>-0.86474810894835441</v>
      </c>
      <c r="BQ494" s="44">
        <v>-5.8872851064307401</v>
      </c>
      <c r="BR494" s="44">
        <v>-5.4614601982449713</v>
      </c>
      <c r="BS494" s="44">
        <v>3.036070963581694</v>
      </c>
      <c r="BT494" s="44">
        <v>6.1651248533263203</v>
      </c>
      <c r="BU494" s="44">
        <v>-46.005194794630825</v>
      </c>
      <c r="BV494" s="44">
        <v>-33.91677495120171</v>
      </c>
      <c r="BW494" s="44">
        <v>5.4981568825341665</v>
      </c>
      <c r="BX494" s="44">
        <v>-5.6324048226467314</v>
      </c>
      <c r="BY494" s="44">
        <v>-0.49263882791987001</v>
      </c>
      <c r="BZ494" s="44">
        <v>-0.67186726461809076</v>
      </c>
      <c r="CA494" s="44">
        <v>0.74764864818050369</v>
      </c>
      <c r="CB494" s="44">
        <v>-1.3959085134129507</v>
      </c>
      <c r="CC494" s="44">
        <v>-0.70274534404872269</v>
      </c>
      <c r="CD494" s="44">
        <v>-3.029539275834531</v>
      </c>
      <c r="CE494" s="44">
        <v>-8.7354244993070165E-2</v>
      </c>
      <c r="CF494" s="44">
        <v>-4.2615920344699729</v>
      </c>
      <c r="CG494" s="44">
        <v>-1.6645110987873384</v>
      </c>
      <c r="CH494" s="44">
        <v>-0.68566270129292717</v>
      </c>
      <c r="CI494" s="44">
        <v>8.8493306595356092E-2</v>
      </c>
      <c r="CJ494" s="44">
        <v>0.34057484952786793</v>
      </c>
      <c r="CK494" s="44">
        <v>-0.84400236600359979</v>
      </c>
      <c r="CL494" s="44">
        <v>-1.6025583872110205</v>
      </c>
      <c r="CM494" s="44">
        <v>0.10607436270168888</v>
      </c>
      <c r="CN494" s="44">
        <v>0</v>
      </c>
      <c r="CO494" s="44">
        <v>0</v>
      </c>
      <c r="CP494" s="44">
        <v>0</v>
      </c>
      <c r="CQ494" s="44">
        <v>0</v>
      </c>
      <c r="CR494" s="44">
        <v>0</v>
      </c>
      <c r="CS494" s="44">
        <v>0</v>
      </c>
      <c r="CT494" s="44">
        <v>0</v>
      </c>
      <c r="CU494" s="44">
        <v>0</v>
      </c>
      <c r="CV494" s="44">
        <v>0</v>
      </c>
      <c r="CW494" s="44">
        <v>0</v>
      </c>
      <c r="CX494" s="44">
        <v>0</v>
      </c>
      <c r="CY494" s="44">
        <v>0</v>
      </c>
      <c r="CZ494" s="44">
        <v>0</v>
      </c>
      <c r="DA494" s="44">
        <v>0</v>
      </c>
      <c r="DB494" s="44">
        <v>0</v>
      </c>
      <c r="DC494" s="44">
        <v>0</v>
      </c>
      <c r="DD494" s="45"/>
      <c r="DE494" s="45"/>
      <c r="DF494" s="44"/>
      <c r="DG494" s="44"/>
      <c r="DH494" s="45"/>
      <c r="DI494" s="45"/>
      <c r="DJ494" s="44"/>
      <c r="DK494" s="44"/>
    </row>
    <row r="495" spans="1:115" x14ac:dyDescent="0.2">
      <c r="A495" s="42">
        <v>2021</v>
      </c>
      <c r="B495" s="42" t="s">
        <v>162</v>
      </c>
      <c r="C495" s="42" t="s">
        <v>177</v>
      </c>
      <c r="D495" s="43">
        <v>95.098323177466796</v>
      </c>
      <c r="E495" s="43">
        <v>92.474876386300338</v>
      </c>
      <c r="F495" s="43">
        <v>92.725012132219305</v>
      </c>
      <c r="G495" s="43">
        <v>103.14543026075469</v>
      </c>
      <c r="H495" s="43">
        <v>90.688492610717901</v>
      </c>
      <c r="I495" s="43">
        <v>78.66696410385731</v>
      </c>
      <c r="J495" s="43">
        <v>70.389422481224358</v>
      </c>
      <c r="K495" s="43">
        <v>101.46496862992802</v>
      </c>
      <c r="L495" s="43">
        <v>99.55052198979385</v>
      </c>
      <c r="M495" s="43">
        <v>106.10069331834215</v>
      </c>
      <c r="N495" s="43">
        <v>107.6646242135327</v>
      </c>
      <c r="O495" s="43">
        <v>100.91483194509139</v>
      </c>
      <c r="P495" s="43">
        <v>109.5392466430321</v>
      </c>
      <c r="Q495" s="43">
        <v>79.604694294813882</v>
      </c>
      <c r="R495" s="43">
        <v>55.726537055720584</v>
      </c>
      <c r="S495" s="43">
        <v>87.38493885349078</v>
      </c>
      <c r="T495" s="43">
        <v>104.43249297619161</v>
      </c>
      <c r="U495" s="43">
        <v>113.2301846885249</v>
      </c>
      <c r="V495" s="43">
        <v>114.49573277664993</v>
      </c>
      <c r="W495" s="43">
        <v>105.19026055689321</v>
      </c>
      <c r="X495" s="43">
        <v>115.06439126154717</v>
      </c>
      <c r="Y495" s="43">
        <v>84.867816898473478</v>
      </c>
      <c r="Z495" s="43">
        <v>55.875266342233196</v>
      </c>
      <c r="AA495" s="43">
        <v>93.95165382851215</v>
      </c>
      <c r="AB495" s="44">
        <v>-7.0167494458250435</v>
      </c>
      <c r="AC495" s="44">
        <v>-8.1463842586790403</v>
      </c>
      <c r="AD495" s="44">
        <v>-6.6572259078151674</v>
      </c>
      <c r="AE495" s="44">
        <v>-2.0872005197480559</v>
      </c>
      <c r="AF495" s="44">
        <v>-9.7070887977352971</v>
      </c>
      <c r="AG495" s="44">
        <v>-25.141211651345674</v>
      </c>
      <c r="AH495" s="44">
        <v>-26.41497450616842</v>
      </c>
      <c r="AI495" s="44">
        <v>0.91416720797599105</v>
      </c>
      <c r="AJ495" s="44">
        <v>0.94441079164542252</v>
      </c>
      <c r="AK495" s="44">
        <v>3.9712672832000084</v>
      </c>
      <c r="AL495" s="44">
        <v>3.2208517463803599</v>
      </c>
      <c r="AM495" s="44">
        <v>0.29655300370274862</v>
      </c>
      <c r="AN495" s="44">
        <v>11.401842851717836</v>
      </c>
      <c r="AO495" s="44">
        <v>-32.932467021950714</v>
      </c>
      <c r="AP495" s="44">
        <v>-16.719117083941025</v>
      </c>
      <c r="AQ495" s="44">
        <v>-5.5426946473046135</v>
      </c>
      <c r="AR495" s="44">
        <v>3.9337390185134158</v>
      </c>
      <c r="AS495" s="44">
        <v>9.0914414143127065</v>
      </c>
      <c r="AT495" s="44">
        <v>7.2701943914750267</v>
      </c>
      <c r="AU495" s="44">
        <v>2.472384169705788</v>
      </c>
      <c r="AV495" s="44">
        <v>15.567216518041182</v>
      </c>
      <c r="AW495" s="44">
        <v>-30.160648773637789</v>
      </c>
      <c r="AX495" s="44">
        <v>-17.151366391865984</v>
      </c>
      <c r="AY495" s="44">
        <v>-1.1066725205854278</v>
      </c>
      <c r="AZ495" s="44">
        <v>-6.5377337998080769</v>
      </c>
      <c r="BA495" s="44">
        <v>-7.8381216298366692</v>
      </c>
      <c r="BB495" s="44">
        <v>-7.8708553984127576</v>
      </c>
      <c r="BC495" s="44">
        <v>-0.36679968386855721</v>
      </c>
      <c r="BD495" s="44">
        <v>-10.008871521360319</v>
      </c>
      <c r="BE495" s="44">
        <v>-27.462303496952202</v>
      </c>
      <c r="BF495" s="44">
        <v>-26.925596944664132</v>
      </c>
      <c r="BG495" s="44">
        <v>0.17218680197037539</v>
      </c>
      <c r="BH495" s="44">
        <v>-1.3190925544836141</v>
      </c>
      <c r="BI495" s="44">
        <v>-2.8886308407068295</v>
      </c>
      <c r="BJ495" s="44">
        <v>-3.0941889624722996</v>
      </c>
      <c r="BK495" s="44">
        <v>0.53417767102379443</v>
      </c>
      <c r="BL495" s="44">
        <v>7.2468827837726568</v>
      </c>
      <c r="BM495" s="44">
        <v>-41.118974676194895</v>
      </c>
      <c r="BN495" s="44">
        <v>-25.162227381152636</v>
      </c>
      <c r="BO495" s="44">
        <v>-2.0992023894953138</v>
      </c>
      <c r="BP495" s="44">
        <v>1.51137782370796</v>
      </c>
      <c r="BQ495" s="44">
        <v>1.8093331596378048</v>
      </c>
      <c r="BR495" s="44">
        <v>0.89275486938624748</v>
      </c>
      <c r="BS495" s="44">
        <v>2.7561770937895691</v>
      </c>
      <c r="BT495" s="44">
        <v>10.805032599796194</v>
      </c>
      <c r="BU495" s="44">
        <v>-38.559257423149404</v>
      </c>
      <c r="BV495" s="44">
        <v>-26.335884136764566</v>
      </c>
      <c r="BW495" s="44">
        <v>2.4011487111499363</v>
      </c>
      <c r="BX495" s="44">
        <v>-6.8984411565273049</v>
      </c>
      <c r="BY495" s="44">
        <v>-0.52300826571001924</v>
      </c>
      <c r="BZ495" s="44">
        <v>-0.49890150733218674</v>
      </c>
      <c r="CA495" s="44">
        <v>-1.0415489787717691</v>
      </c>
      <c r="CB495" s="44">
        <v>-1.3612133053249418</v>
      </c>
      <c r="CC495" s="44">
        <v>-0.55971327212706012</v>
      </c>
      <c r="CD495" s="44">
        <v>-2.9705925214155786</v>
      </c>
      <c r="CE495" s="44">
        <v>5.6536694154249709E-2</v>
      </c>
      <c r="CF495" s="44">
        <v>3.9637448386227625E-2</v>
      </c>
      <c r="CG495" s="44">
        <v>0.36807230036947336</v>
      </c>
      <c r="CH495" s="44">
        <v>8.74155810367407E-2</v>
      </c>
      <c r="CI495" s="44">
        <v>-0.34301923858119793</v>
      </c>
      <c r="CJ495" s="44">
        <v>1.3973979045888942</v>
      </c>
      <c r="CK495" s="44">
        <v>-0.52731382749214673</v>
      </c>
      <c r="CL495" s="44">
        <v>-0.7390196288575922</v>
      </c>
      <c r="CM495" s="44">
        <v>-0.2038956426779438</v>
      </c>
      <c r="CN495" s="44">
        <v>-6.2529701198102856</v>
      </c>
      <c r="CO495" s="44">
        <v>-0.50789097217942092</v>
      </c>
      <c r="CP495" s="44">
        <v>-0.58358825653563529</v>
      </c>
      <c r="CQ495" s="44">
        <v>-0.14327353069920359</v>
      </c>
      <c r="CR495" s="44">
        <v>-1.3903142721749928</v>
      </c>
      <c r="CS495" s="44">
        <v>-0.63142168303329971</v>
      </c>
      <c r="CT495" s="44">
        <v>-3.0019747494925202</v>
      </c>
      <c r="CU495" s="44">
        <v>5.4933443047870427E-3</v>
      </c>
      <c r="CV495" s="44">
        <v>0</v>
      </c>
      <c r="CW495" s="44">
        <v>0</v>
      </c>
      <c r="CX495" s="44">
        <v>0</v>
      </c>
      <c r="CY495" s="44">
        <v>0</v>
      </c>
      <c r="CZ495" s="44">
        <v>0</v>
      </c>
      <c r="DA495" s="44">
        <v>0</v>
      </c>
      <c r="DB495" s="44">
        <v>0</v>
      </c>
      <c r="DC495" s="44">
        <v>0</v>
      </c>
      <c r="DD495" s="45"/>
      <c r="DE495" s="45"/>
      <c r="DF495" s="44"/>
      <c r="DG495" s="44"/>
      <c r="DH495" s="45"/>
      <c r="DI495" s="45"/>
      <c r="DJ495" s="44"/>
      <c r="DK495" s="44"/>
    </row>
    <row r="496" spans="1:115" x14ac:dyDescent="0.2">
      <c r="A496" s="42">
        <v>2021</v>
      </c>
      <c r="B496" s="42" t="s">
        <v>163</v>
      </c>
      <c r="C496" s="42" t="s">
        <v>177</v>
      </c>
      <c r="D496" s="43">
        <v>95.362733244598104</v>
      </c>
      <c r="E496" s="43">
        <v>93.667245852599351</v>
      </c>
      <c r="F496" s="43">
        <v>94.088811237248606</v>
      </c>
      <c r="G496" s="43">
        <v>103.31762988818002</v>
      </c>
      <c r="H496" s="43">
        <v>91.330265957535673</v>
      </c>
      <c r="I496" s="43">
        <v>78.073382927751865</v>
      </c>
      <c r="J496" s="43">
        <v>69.712766113356068</v>
      </c>
      <c r="K496" s="43">
        <v>101.63394009602014</v>
      </c>
      <c r="L496" s="43">
        <v>110.00119945418983</v>
      </c>
      <c r="M496" s="43">
        <v>117.06160406914523</v>
      </c>
      <c r="N496" s="43">
        <v>112.50455110425281</v>
      </c>
      <c r="O496" s="43">
        <v>110.8829880078512</v>
      </c>
      <c r="P496" s="43">
        <v>123.58173765373897</v>
      </c>
      <c r="Q496" s="43">
        <v>65.165784486371663</v>
      </c>
      <c r="R496" s="43">
        <v>70.130493643946849</v>
      </c>
      <c r="S496" s="43">
        <v>101.58485101070842</v>
      </c>
      <c r="T496" s="43">
        <v>116.25701287164279</v>
      </c>
      <c r="U496" s="43">
        <v>124.88955114878604</v>
      </c>
      <c r="V496" s="43">
        <v>119.8537973239809</v>
      </c>
      <c r="W496" s="43">
        <v>116.87316623473937</v>
      </c>
      <c r="X496" s="43">
        <v>131.00339712843871</v>
      </c>
      <c r="Y496" s="43">
        <v>70.312507820812925</v>
      </c>
      <c r="Z496" s="43">
        <v>70.46146414100167</v>
      </c>
      <c r="AA496" s="43">
        <v>109.33648721536129</v>
      </c>
      <c r="AB496" s="44">
        <v>-5.5619461884137023</v>
      </c>
      <c r="AC496" s="44">
        <v>-6.6299819196603993</v>
      </c>
      <c r="AD496" s="44">
        <v>-4.0998717111453313</v>
      </c>
      <c r="AE496" s="44">
        <v>-1.9671395168984751</v>
      </c>
      <c r="AF496" s="44">
        <v>-7.4574578854981644</v>
      </c>
      <c r="AG496" s="44">
        <v>-15.099354512087082</v>
      </c>
      <c r="AH496" s="44">
        <v>-22.838894096092645</v>
      </c>
      <c r="AI496" s="44">
        <v>1.0400719591595831</v>
      </c>
      <c r="AJ496" s="44">
        <v>17.754342350230811</v>
      </c>
      <c r="AK496" s="44">
        <v>79.961077739556742</v>
      </c>
      <c r="AL496" s="44">
        <v>64.074297855018898</v>
      </c>
      <c r="AM496" s="44">
        <v>-3.9099716576785348</v>
      </c>
      <c r="AN496" s="44">
        <v>76.409184054692616</v>
      </c>
      <c r="AO496" s="44">
        <v>1.1560769140823934</v>
      </c>
      <c r="AP496" s="44">
        <v>90.354857608191352</v>
      </c>
      <c r="AQ496" s="44">
        <v>2.7036356198967493</v>
      </c>
      <c r="AR496" s="44">
        <v>20.963608727253224</v>
      </c>
      <c r="AS496" s="44">
        <v>87.874662885686504</v>
      </c>
      <c r="AT496" s="44">
        <v>68.962857700390884</v>
      </c>
      <c r="AU496" s="44">
        <v>-1.8214779293696526</v>
      </c>
      <c r="AV496" s="44">
        <v>83.890785868087363</v>
      </c>
      <c r="AW496" s="44">
        <v>6.0580569844633336</v>
      </c>
      <c r="AX496" s="44">
        <v>89.661818322998329</v>
      </c>
      <c r="AY496" s="44">
        <v>7.0624497850155343</v>
      </c>
      <c r="AZ496" s="44">
        <v>-6.2143703321620558</v>
      </c>
      <c r="BA496" s="44">
        <v>-7.4342506359450944</v>
      </c>
      <c r="BB496" s="44">
        <v>-6.6280994499993255</v>
      </c>
      <c r="BC496" s="44">
        <v>-0.90537104989905082</v>
      </c>
      <c r="BD496" s="44">
        <v>-9.1652687084279982</v>
      </c>
      <c r="BE496" s="44">
        <v>-23.790549937976923</v>
      </c>
      <c r="BF496" s="44">
        <v>-25.633711316292139</v>
      </c>
      <c r="BG496" s="44">
        <v>0.46019000628609863</v>
      </c>
      <c r="BH496" s="44">
        <v>4.7623870083101538</v>
      </c>
      <c r="BI496" s="44">
        <v>17.539882561850394</v>
      </c>
      <c r="BJ496" s="44">
        <v>13.487643155324625</v>
      </c>
      <c r="BK496" s="44">
        <v>-1.0757239786460926</v>
      </c>
      <c r="BL496" s="44">
        <v>25.221490792342838</v>
      </c>
      <c r="BM496" s="44">
        <v>-32.558227349076908</v>
      </c>
      <c r="BN496" s="44">
        <v>-2.1596676719549901</v>
      </c>
      <c r="BO496" s="44">
        <v>-0.49857273616357167</v>
      </c>
      <c r="BP496" s="44">
        <v>7.7635049171094428</v>
      </c>
      <c r="BQ496" s="44">
        <v>23.11946162850942</v>
      </c>
      <c r="BR496" s="44">
        <v>17.84713413455399</v>
      </c>
      <c r="BS496" s="44">
        <v>1.0834611778802294</v>
      </c>
      <c r="BT496" s="44">
        <v>29.877333816285567</v>
      </c>
      <c r="BU496" s="44">
        <v>-29.454512845725223</v>
      </c>
      <c r="BV496" s="44">
        <v>-3.2044912574979767</v>
      </c>
      <c r="BW496" s="44">
        <v>3.9632778123686041</v>
      </c>
      <c r="BX496" s="44">
        <v>-5.5476072011709956</v>
      </c>
      <c r="BY496" s="44">
        <v>-0.42965439643756737</v>
      </c>
      <c r="BZ496" s="44">
        <v>-0.4192139058220572</v>
      </c>
      <c r="CA496" s="44">
        <v>-1.0362533061575865</v>
      </c>
      <c r="CB496" s="44">
        <v>-1.0343768686076626</v>
      </c>
      <c r="CC496" s="44">
        <v>-0.31107594294046187</v>
      </c>
      <c r="CD496" s="44">
        <v>-2.3920251364869869</v>
      </c>
      <c r="CE496" s="44">
        <v>7.4992355281326625E-2</v>
      </c>
      <c r="CF496" s="44">
        <v>16.635918930290696</v>
      </c>
      <c r="CG496" s="44">
        <v>8.125182747931273</v>
      </c>
      <c r="CH496" s="44">
        <v>2.8247650702623073</v>
      </c>
      <c r="CI496" s="44">
        <v>-3.4684657315364742</v>
      </c>
      <c r="CJ496" s="44">
        <v>7.0498788194210258</v>
      </c>
      <c r="CK496" s="44">
        <v>1.5368903624855454E-3</v>
      </c>
      <c r="CL496" s="44">
        <v>1.9863399101610559</v>
      </c>
      <c r="CM496" s="44">
        <v>0.11668122368902496</v>
      </c>
      <c r="CN496" s="44">
        <v>-5.9480733005157456</v>
      </c>
      <c r="CO496" s="44">
        <v>-0.4819421633241977</v>
      </c>
      <c r="CP496" s="44">
        <v>-0.52625086263298682</v>
      </c>
      <c r="CQ496" s="44">
        <v>-0.3590617498184786</v>
      </c>
      <c r="CR496" s="44">
        <v>-1.2770019286950096</v>
      </c>
      <c r="CS496" s="44">
        <v>-0.52512786088612229</v>
      </c>
      <c r="CT496" s="44">
        <v>-2.8134417225460613</v>
      </c>
      <c r="CU496" s="44">
        <v>3.4752987387111238E-2</v>
      </c>
      <c r="CV496" s="44">
        <v>0</v>
      </c>
      <c r="CW496" s="44">
        <v>0</v>
      </c>
      <c r="CX496" s="44">
        <v>0</v>
      </c>
      <c r="CY496" s="44">
        <v>0</v>
      </c>
      <c r="CZ496" s="44">
        <v>0</v>
      </c>
      <c r="DA496" s="44">
        <v>0</v>
      </c>
      <c r="DB496" s="44">
        <v>0</v>
      </c>
      <c r="DC496" s="44">
        <v>0</v>
      </c>
      <c r="DD496" s="45"/>
      <c r="DE496" s="45"/>
      <c r="DF496" s="44"/>
      <c r="DG496" s="44"/>
      <c r="DH496" s="45"/>
      <c r="DI496" s="45"/>
      <c r="DJ496" s="44"/>
      <c r="DK496" s="44"/>
    </row>
    <row r="497" spans="1:115" x14ac:dyDescent="0.2">
      <c r="A497" s="42">
        <v>2021</v>
      </c>
      <c r="B497" s="42" t="s">
        <v>164</v>
      </c>
      <c r="C497" s="42" t="s">
        <v>177</v>
      </c>
      <c r="D497" s="43">
        <v>95.686254959886767</v>
      </c>
      <c r="E497" s="43">
        <v>94.372257957672971</v>
      </c>
      <c r="F497" s="43">
        <v>94.508401050364142</v>
      </c>
      <c r="G497" s="43">
        <v>102.78500740591419</v>
      </c>
      <c r="H497" s="43">
        <v>91.670195880837795</v>
      </c>
      <c r="I497" s="43">
        <v>77.60782906413975</v>
      </c>
      <c r="J497" s="43">
        <v>71.315541592889701</v>
      </c>
      <c r="K497" s="43">
        <v>104.76710249387706</v>
      </c>
      <c r="L497" s="43">
        <v>96.875446973135553</v>
      </c>
      <c r="M497" s="43">
        <v>106.44134378126873</v>
      </c>
      <c r="N497" s="43">
        <v>101.12006873735938</v>
      </c>
      <c r="O497" s="43">
        <v>97.059556959910452</v>
      </c>
      <c r="P497" s="43">
        <v>104.06930734989912</v>
      </c>
      <c r="Q497" s="43">
        <v>57.510820484466841</v>
      </c>
      <c r="R497" s="43">
        <v>57.6273080518542</v>
      </c>
      <c r="S497" s="43">
        <v>100.75371730341713</v>
      </c>
      <c r="T497" s="43">
        <v>103.48393833550789</v>
      </c>
      <c r="U497" s="43">
        <v>113.81030338354957</v>
      </c>
      <c r="V497" s="43">
        <v>108.17081759772564</v>
      </c>
      <c r="W497" s="43">
        <v>103.93545377318291</v>
      </c>
      <c r="X497" s="43">
        <v>110.91510062932282</v>
      </c>
      <c r="Y497" s="43">
        <v>62.359576798386804</v>
      </c>
      <c r="Z497" s="43">
        <v>57.985466769271319</v>
      </c>
      <c r="AA497" s="43">
        <v>109.04450453823642</v>
      </c>
      <c r="AB497" s="44">
        <v>-2.0448258783788642</v>
      </c>
      <c r="AC497" s="44">
        <v>-1.6146801058914528</v>
      </c>
      <c r="AD497" s="44">
        <v>0.66423998192046696</v>
      </c>
      <c r="AE497" s="44">
        <v>-1.7830621609728703</v>
      </c>
      <c r="AF497" s="44">
        <v>-2.5272122923390761</v>
      </c>
      <c r="AG497" s="44">
        <v>-9.9527346387575992</v>
      </c>
      <c r="AH497" s="44">
        <v>-9.7790977154665111</v>
      </c>
      <c r="AI497" s="44">
        <v>5.7224398974508039</v>
      </c>
      <c r="AJ497" s="44">
        <v>70.387812997784096</v>
      </c>
      <c r="AK497" s="44">
        <v>1057.5923286630609</v>
      </c>
      <c r="AL497" s="44">
        <v>394.69838167476007</v>
      </c>
      <c r="AM497" s="44">
        <v>11.955276798965775</v>
      </c>
      <c r="AN497" s="44">
        <v>315.00501599337474</v>
      </c>
      <c r="AO497" s="44">
        <v>319.14957640074942</v>
      </c>
      <c r="AP497" s="44">
        <v>4807.0733069082753</v>
      </c>
      <c r="AQ497" s="44">
        <v>42.019964712781956</v>
      </c>
      <c r="AR497" s="44">
        <v>74.741574948625058</v>
      </c>
      <c r="AS497" s="44">
        <v>1107.9278306038393</v>
      </c>
      <c r="AT497" s="44">
        <v>406.65790046440708</v>
      </c>
      <c r="AU497" s="44">
        <v>14.918686483439325</v>
      </c>
      <c r="AV497" s="44">
        <v>330.56872744954438</v>
      </c>
      <c r="AW497" s="44">
        <v>342.53314644538079</v>
      </c>
      <c r="AX497" s="44">
        <v>4816.1767789669784</v>
      </c>
      <c r="AY497" s="44">
        <v>47.749049267470987</v>
      </c>
      <c r="AZ497" s="44">
        <v>-5.2022024537900275</v>
      </c>
      <c r="BA497" s="44">
        <v>-6.024653005954173</v>
      </c>
      <c r="BB497" s="44">
        <v>-4.8797445041624199</v>
      </c>
      <c r="BC497" s="44">
        <v>-1.1252082284940457</v>
      </c>
      <c r="BD497" s="44">
        <v>-7.574835178628514</v>
      </c>
      <c r="BE497" s="44">
        <v>-20.777464126087985</v>
      </c>
      <c r="BF497" s="44">
        <v>-22.198739221397545</v>
      </c>
      <c r="BG497" s="44">
        <v>1.7566911280543218</v>
      </c>
      <c r="BH497" s="44">
        <v>15.427886197080532</v>
      </c>
      <c r="BI497" s="44">
        <v>52.569900172004445</v>
      </c>
      <c r="BJ497" s="44">
        <v>39.618875207612511</v>
      </c>
      <c r="BK497" s="44">
        <v>1.7120352069243561</v>
      </c>
      <c r="BL497" s="44">
        <v>49.88571973078335</v>
      </c>
      <c r="BM497" s="44">
        <v>-18.016233917715098</v>
      </c>
      <c r="BN497" s="44">
        <v>28.173705436292451</v>
      </c>
      <c r="BO497" s="44">
        <v>7.7041156885324868</v>
      </c>
      <c r="BP497" s="44">
        <v>18.835580383262339</v>
      </c>
      <c r="BQ497" s="44">
        <v>59.899612813589911</v>
      </c>
      <c r="BR497" s="44">
        <v>44.961788264205737</v>
      </c>
      <c r="BS497" s="44">
        <v>4.0897986350985294</v>
      </c>
      <c r="BT497" s="44">
        <v>55.804560722510764</v>
      </c>
      <c r="BU497" s="44">
        <v>-13.99053717135309</v>
      </c>
      <c r="BV497" s="44">
        <v>27.115058296111314</v>
      </c>
      <c r="BW497" s="44">
        <v>12.500271799671792</v>
      </c>
      <c r="BX497" s="44">
        <v>-2.0445869774997565</v>
      </c>
      <c r="BY497" s="44">
        <v>-0.11555498542451496</v>
      </c>
      <c r="BZ497" s="44">
        <v>-7.1143982140353015E-2</v>
      </c>
      <c r="CA497" s="44">
        <v>-0.94950512545020482</v>
      </c>
      <c r="CB497" s="44">
        <v>-0.37676284699073626</v>
      </c>
      <c r="CC497" s="44">
        <v>-0.204717127211172</v>
      </c>
      <c r="CD497" s="44">
        <v>-0.84751828579162181</v>
      </c>
      <c r="CE497" s="44">
        <v>0.5206153755088464</v>
      </c>
      <c r="CF497" s="44">
        <v>69.471360664754428</v>
      </c>
      <c r="CG497" s="44">
        <v>25.291129415069516</v>
      </c>
      <c r="CH497" s="44">
        <v>8.7887767533078787</v>
      </c>
      <c r="CI497" s="44">
        <v>9.3314485243869267</v>
      </c>
      <c r="CJ497" s="44">
        <v>16.942957928747671</v>
      </c>
      <c r="CK497" s="44">
        <v>0.98428092093701247</v>
      </c>
      <c r="CL497" s="44">
        <v>5.623245734938223</v>
      </c>
      <c r="CM497" s="44">
        <v>2.5095213873672062</v>
      </c>
      <c r="CN497" s="44">
        <v>-5.0692130463252578</v>
      </c>
      <c r="CO497" s="44">
        <v>-0.38947090229858622</v>
      </c>
      <c r="CP497" s="44">
        <v>-0.41463627609344095</v>
      </c>
      <c r="CQ497" s="44">
        <v>-0.52758821285635937</v>
      </c>
      <c r="CR497" s="44">
        <v>-1.1124401397883781</v>
      </c>
      <c r="CS497" s="44">
        <v>-0.4472171012421346</v>
      </c>
      <c r="CT497" s="44">
        <v>-2.3347169940667984</v>
      </c>
      <c r="CU497" s="44">
        <v>0.15685658002044045</v>
      </c>
      <c r="CV497" s="44">
        <v>0</v>
      </c>
      <c r="CW497" s="44">
        <v>0</v>
      </c>
      <c r="CX497" s="44">
        <v>0</v>
      </c>
      <c r="CY497" s="44">
        <v>0</v>
      </c>
      <c r="CZ497" s="44">
        <v>0</v>
      </c>
      <c r="DA497" s="44">
        <v>0</v>
      </c>
      <c r="DB497" s="44">
        <v>0</v>
      </c>
      <c r="DC497" s="44">
        <v>0</v>
      </c>
      <c r="DD497" s="45"/>
      <c r="DE497" s="45"/>
      <c r="DF497" s="44"/>
      <c r="DG497" s="44"/>
      <c r="DH497" s="45"/>
      <c r="DI497" s="45"/>
      <c r="DJ497" s="44"/>
      <c r="DK497" s="44"/>
    </row>
    <row r="498" spans="1:115" x14ac:dyDescent="0.2">
      <c r="A498" s="42">
        <v>2021</v>
      </c>
      <c r="B498" s="42" t="s">
        <v>165</v>
      </c>
      <c r="C498" s="42" t="s">
        <v>177</v>
      </c>
      <c r="D498" s="43">
        <v>95.396206110001856</v>
      </c>
      <c r="E498" s="43">
        <v>94.47004487157578</v>
      </c>
      <c r="F498" s="43">
        <v>93.098168890336879</v>
      </c>
      <c r="G498" s="43">
        <v>102.70324211763477</v>
      </c>
      <c r="H498" s="43">
        <v>90.75981248289429</v>
      </c>
      <c r="I498" s="43">
        <v>75.710697069920371</v>
      </c>
      <c r="J498" s="43">
        <v>71.797466735414147</v>
      </c>
      <c r="K498" s="43">
        <v>104.2350221325657</v>
      </c>
      <c r="L498" s="43">
        <v>90.373673757186708</v>
      </c>
      <c r="M498" s="43">
        <v>80.183793960274357</v>
      </c>
      <c r="N498" s="43">
        <v>74.456726832572357</v>
      </c>
      <c r="O498" s="43">
        <v>97.232225555157243</v>
      </c>
      <c r="P498" s="43">
        <v>91.091956643066112</v>
      </c>
      <c r="Q498" s="43">
        <v>55.066645153610708</v>
      </c>
      <c r="R498" s="43">
        <v>67.080589420185063</v>
      </c>
      <c r="S498" s="43">
        <v>100.19749911096545</v>
      </c>
      <c r="T498" s="43">
        <v>98.247580737717826</v>
      </c>
      <c r="U498" s="43">
        <v>85.862969299477044</v>
      </c>
      <c r="V498" s="43">
        <v>80.049244323162554</v>
      </c>
      <c r="W498" s="43">
        <v>107.1967893270612</v>
      </c>
      <c r="X498" s="43">
        <v>97.008267485024973</v>
      </c>
      <c r="Y498" s="43">
        <v>59.691534239633526</v>
      </c>
      <c r="Z498" s="43">
        <v>67.585695668057213</v>
      </c>
      <c r="AA498" s="43">
        <v>108.90111804252322</v>
      </c>
      <c r="AB498" s="44">
        <v>0.10648020535242164</v>
      </c>
      <c r="AC498" s="44">
        <v>1.1107547392764872</v>
      </c>
      <c r="AD498" s="44">
        <v>3.0702303924983854</v>
      </c>
      <c r="AE498" s="44">
        <v>-1.2467141532709669</v>
      </c>
      <c r="AF498" s="44">
        <v>-0.72391934294480098</v>
      </c>
      <c r="AG498" s="44">
        <v>-10.535002062989962</v>
      </c>
      <c r="AH498" s="44">
        <v>2.9694759698833506</v>
      </c>
      <c r="AI498" s="44">
        <v>6.1145813000195171</v>
      </c>
      <c r="AJ498" s="44">
        <v>27.212357231021134</v>
      </c>
      <c r="AK498" s="44">
        <v>107.11503129600541</v>
      </c>
      <c r="AL498" s="44">
        <v>35.83761348621475</v>
      </c>
      <c r="AM498" s="44">
        <v>6.2800295696314068</v>
      </c>
      <c r="AN498" s="44">
        <v>53.964746578331791</v>
      </c>
      <c r="AO498" s="44">
        <v>66.240825721312376</v>
      </c>
      <c r="AP498" s="44">
        <v>985.81249631469007</v>
      </c>
      <c r="AQ498" s="44">
        <v>27.692450707079995</v>
      </c>
      <c r="AR498" s="44">
        <v>33.939615192655893</v>
      </c>
      <c r="AS498" s="44">
        <v>115.63256144625602</v>
      </c>
      <c r="AT498" s="44">
        <v>40.009069016347709</v>
      </c>
      <c r="AU498" s="44">
        <v>13.3757708311262</v>
      </c>
      <c r="AV498" s="44">
        <v>60.611092334739467</v>
      </c>
      <c r="AW498" s="44">
        <v>75.143925094041222</v>
      </c>
      <c r="AX498" s="44">
        <v>989.85035925362831</v>
      </c>
      <c r="AY498" s="44">
        <v>33.018863719744495</v>
      </c>
      <c r="AZ498" s="44">
        <v>-4.1857374813408903</v>
      </c>
      <c r="BA498" s="44">
        <v>-4.6625462419922599</v>
      </c>
      <c r="BB498" s="44">
        <v>-3.3896887781008966</v>
      </c>
      <c r="BC498" s="44">
        <v>-1.1494248588285405</v>
      </c>
      <c r="BD498" s="44">
        <v>-6.2806458842190711</v>
      </c>
      <c r="BE498" s="44">
        <v>-18.973327842244249</v>
      </c>
      <c r="BF498" s="44">
        <v>-18.16051474124729</v>
      </c>
      <c r="BG498" s="44">
        <v>2.6120752204866315</v>
      </c>
      <c r="BH498" s="44">
        <v>17.41702720398537</v>
      </c>
      <c r="BI498" s="44">
        <v>59.344251560200114</v>
      </c>
      <c r="BJ498" s="44">
        <v>39.031744817263373</v>
      </c>
      <c r="BK498" s="44">
        <v>2.5533592222405366</v>
      </c>
      <c r="BL498" s="44">
        <v>50.567847744684435</v>
      </c>
      <c r="BM498" s="44">
        <v>-10.369121063424537</v>
      </c>
      <c r="BN498" s="44">
        <v>58.928067628462564</v>
      </c>
      <c r="BO498" s="44">
        <v>11.219209616005465</v>
      </c>
      <c r="BP498" s="44">
        <v>21.402587675824257</v>
      </c>
      <c r="BQ498" s="44">
        <v>66.884632300817117</v>
      </c>
      <c r="BR498" s="44">
        <v>44.182399198664022</v>
      </c>
      <c r="BS498" s="44">
        <v>5.8087541746369542</v>
      </c>
      <c r="BT498" s="44">
        <v>56.612884656096995</v>
      </c>
      <c r="BU498" s="44">
        <v>-5.8474052965228456</v>
      </c>
      <c r="BV498" s="44">
        <v>57.939971502620445</v>
      </c>
      <c r="BW498" s="44">
        <v>16.148875990448076</v>
      </c>
      <c r="BX498" s="44">
        <v>0.14643079126706815</v>
      </c>
      <c r="BY498" s="44">
        <v>7.3022932771036816E-2</v>
      </c>
      <c r="BZ498" s="44">
        <v>9.3094639154731942E-2</v>
      </c>
      <c r="CA498" s="44">
        <v>-0.60034687281253651</v>
      </c>
      <c r="CB498" s="44">
        <v>-0.15152070195526199</v>
      </c>
      <c r="CC498" s="44">
        <v>-0.22608814132910263</v>
      </c>
      <c r="CD498" s="44">
        <v>0.40889033405957453</v>
      </c>
      <c r="CE498" s="44">
        <v>0.54937860137862604</v>
      </c>
      <c r="CF498" s="44">
        <v>27.214105012101928</v>
      </c>
      <c r="CG498" s="44">
        <v>8.6744098439956367</v>
      </c>
      <c r="CH498" s="44">
        <v>1.91300623656671</v>
      </c>
      <c r="CI498" s="44">
        <v>4.3607661151898949</v>
      </c>
      <c r="CJ498" s="44">
        <v>5.4262722841250914</v>
      </c>
      <c r="CK498" s="44">
        <v>0.39809336611714591</v>
      </c>
      <c r="CL498" s="44">
        <v>5.0038024283484779</v>
      </c>
      <c r="CM498" s="44">
        <v>1.4377547377589734</v>
      </c>
      <c r="CN498" s="44">
        <v>-4.1256465019904791</v>
      </c>
      <c r="CO498" s="44">
        <v>-0.3011620754196484</v>
      </c>
      <c r="CP498" s="44">
        <v>-0.31723731796722471</v>
      </c>
      <c r="CQ498" s="44">
        <v>-0.57009202424525984</v>
      </c>
      <c r="CR498" s="44">
        <v>-0.92735153717028784</v>
      </c>
      <c r="CS498" s="44">
        <v>-0.40672511431241642</v>
      </c>
      <c r="CT498" s="44">
        <v>-1.8356714267637555</v>
      </c>
      <c r="CU498" s="44">
        <v>0.23259299388811353</v>
      </c>
      <c r="CV498" s="44">
        <v>0</v>
      </c>
      <c r="CW498" s="44">
        <v>0</v>
      </c>
      <c r="CX498" s="44">
        <v>0</v>
      </c>
      <c r="CY498" s="44">
        <v>0</v>
      </c>
      <c r="CZ498" s="44">
        <v>0</v>
      </c>
      <c r="DA498" s="44">
        <v>0</v>
      </c>
      <c r="DB498" s="44">
        <v>0</v>
      </c>
      <c r="DC498" s="44">
        <v>0</v>
      </c>
      <c r="DD498" s="45"/>
      <c r="DE498" s="45"/>
      <c r="DF498" s="44"/>
      <c r="DG498" s="44"/>
      <c r="DH498" s="45"/>
      <c r="DI498" s="45"/>
      <c r="DJ498" s="44"/>
      <c r="DK498" s="44"/>
    </row>
    <row r="499" spans="1:115" x14ac:dyDescent="0.2">
      <c r="A499" s="42">
        <v>2021</v>
      </c>
      <c r="B499" s="42" t="s">
        <v>166</v>
      </c>
      <c r="C499" s="42" t="s">
        <v>177</v>
      </c>
      <c r="D499" s="43">
        <v>95.487948604634084</v>
      </c>
      <c r="E499" s="43">
        <v>93.963761010885321</v>
      </c>
      <c r="F499" s="43">
        <v>94.671604247071542</v>
      </c>
      <c r="G499" s="43">
        <v>102.36747863518451</v>
      </c>
      <c r="H499" s="43">
        <v>90.456597523375251</v>
      </c>
      <c r="I499" s="43">
        <v>76.281000552845228</v>
      </c>
      <c r="J499" s="43">
        <v>72.512813543785867</v>
      </c>
      <c r="K499" s="43">
        <v>105.69524717819148</v>
      </c>
      <c r="L499" s="43">
        <v>102.70103755146158</v>
      </c>
      <c r="M499" s="43">
        <v>105.65050259377023</v>
      </c>
      <c r="N499" s="43">
        <v>113.98433388395908</v>
      </c>
      <c r="O499" s="43">
        <v>100.26065902686379</v>
      </c>
      <c r="P499" s="43">
        <v>112.03975366600429</v>
      </c>
      <c r="Q499" s="43">
        <v>63.357747754279501</v>
      </c>
      <c r="R499" s="43">
        <v>89.349691517820673</v>
      </c>
      <c r="S499" s="43">
        <v>110.41153000547641</v>
      </c>
      <c r="T499" s="43">
        <v>111.56201886930334</v>
      </c>
      <c r="U499" s="43">
        <v>113.7467562743508</v>
      </c>
      <c r="V499" s="43">
        <v>123.38537927086131</v>
      </c>
      <c r="W499" s="43">
        <v>110.18240356282305</v>
      </c>
      <c r="X499" s="43">
        <v>120.56438516122221</v>
      </c>
      <c r="Y499" s="43">
        <v>69.329356555292961</v>
      </c>
      <c r="Z499" s="43">
        <v>90.264842068110312</v>
      </c>
      <c r="AA499" s="43">
        <v>120.3208218921896</v>
      </c>
      <c r="AB499" s="44">
        <v>1.298123822682884</v>
      </c>
      <c r="AC499" s="44">
        <v>3.5636060216249765</v>
      </c>
      <c r="AD499" s="44">
        <v>5.646262597781937</v>
      </c>
      <c r="AE499" s="44">
        <v>-0.79993190201638198</v>
      </c>
      <c r="AF499" s="44">
        <v>0.86336402575388771</v>
      </c>
      <c r="AG499" s="44">
        <v>-8.7948789312552016</v>
      </c>
      <c r="AH499" s="44">
        <v>7.9043158427320792</v>
      </c>
      <c r="AI499" s="44">
        <v>5.295925981196814</v>
      </c>
      <c r="AJ499" s="44">
        <v>25.483115253533484</v>
      </c>
      <c r="AK499" s="44">
        <v>104.90292920031736</v>
      </c>
      <c r="AL499" s="44">
        <v>42.273688082920643</v>
      </c>
      <c r="AM499" s="44">
        <v>4.9967981674198469</v>
      </c>
      <c r="AN499" s="44">
        <v>31.457547304483381</v>
      </c>
      <c r="AO499" s="44">
        <v>67.269900381442454</v>
      </c>
      <c r="AP499" s="44">
        <v>154.70755708434166</v>
      </c>
      <c r="AQ499" s="44">
        <v>34.236914159976891</v>
      </c>
      <c r="AR499" s="44">
        <v>32.644106546124995</v>
      </c>
      <c r="AS499" s="44">
        <v>113.1731417247114</v>
      </c>
      <c r="AT499" s="44">
        <v>47.565078595475207</v>
      </c>
      <c r="AU499" s="44">
        <v>12.329918204718094</v>
      </c>
      <c r="AV499" s="44">
        <v>39.072994479101844</v>
      </c>
      <c r="AW499" s="44">
        <v>76.820183672663234</v>
      </c>
      <c r="AX499" s="44">
        <v>159.15742209940441</v>
      </c>
      <c r="AY499" s="44">
        <v>39.879376647604794</v>
      </c>
      <c r="AZ499" s="44">
        <v>-3.3124810254176684</v>
      </c>
      <c r="BA499" s="44">
        <v>-3.376104390376522</v>
      </c>
      <c r="BB499" s="44">
        <v>-1.9729093710009971</v>
      </c>
      <c r="BC499" s="44">
        <v>-1.0917212330012305</v>
      </c>
      <c r="BD499" s="44">
        <v>-5.1637419274862761</v>
      </c>
      <c r="BE499" s="44">
        <v>-17.464149386154958</v>
      </c>
      <c r="BF499" s="44">
        <v>-14.669732125332736</v>
      </c>
      <c r="BG499" s="44">
        <v>3.0604663501285989</v>
      </c>
      <c r="BH499" s="44">
        <v>18.730204561491192</v>
      </c>
      <c r="BI499" s="44">
        <v>65.810505357373046</v>
      </c>
      <c r="BJ499" s="44">
        <v>39.631414714281462</v>
      </c>
      <c r="BK499" s="44">
        <v>2.9473382430434514</v>
      </c>
      <c r="BL499" s="44">
        <v>46.857899467451269</v>
      </c>
      <c r="BM499" s="44">
        <v>-3.0691871052904607</v>
      </c>
      <c r="BN499" s="44">
        <v>73.700069397491319</v>
      </c>
      <c r="BO499" s="44">
        <v>14.801807403295264</v>
      </c>
      <c r="BP499" s="44">
        <v>23.235971005036184</v>
      </c>
      <c r="BQ499" s="44">
        <v>73.540748213750746</v>
      </c>
      <c r="BR499" s="44">
        <v>44.815242805239805</v>
      </c>
      <c r="BS499" s="44">
        <v>6.859328297052647</v>
      </c>
      <c r="BT499" s="44">
        <v>53.202371899354482</v>
      </c>
      <c r="BU499" s="44">
        <v>2.0148321581311635</v>
      </c>
      <c r="BV499" s="44">
        <v>73.367558432430059</v>
      </c>
      <c r="BW499" s="44">
        <v>19.884520049547483</v>
      </c>
      <c r="BX499" s="44">
        <v>1.2797600164476677</v>
      </c>
      <c r="BY499" s="44">
        <v>0.24653340163726631</v>
      </c>
      <c r="BZ499" s="44">
        <v>0.18795284240617768</v>
      </c>
      <c r="CA499" s="44">
        <v>-0.43477386067503898</v>
      </c>
      <c r="CB499" s="44">
        <v>8.8341065004179722E-2</v>
      </c>
      <c r="CC499" s="44">
        <v>-0.20480220055619081</v>
      </c>
      <c r="CD499" s="44">
        <v>0.88009891884173952</v>
      </c>
      <c r="CE499" s="44">
        <v>0.5164098497895343</v>
      </c>
      <c r="CF499" s="44">
        <v>24.532995327061464</v>
      </c>
      <c r="CG499" s="44">
        <v>9.5799797751058335</v>
      </c>
      <c r="CH499" s="44">
        <v>2.544393573777727</v>
      </c>
      <c r="CI499" s="44">
        <v>2.493782509779884</v>
      </c>
      <c r="CJ499" s="44">
        <v>3.9642455783176351</v>
      </c>
      <c r="CK499" s="44">
        <v>0.39680116680585992</v>
      </c>
      <c r="CL499" s="44">
        <v>3.9111649491424134</v>
      </c>
      <c r="CM499" s="44">
        <v>1.6426277741321076</v>
      </c>
      <c r="CN499" s="44">
        <v>-3.2914305352903961</v>
      </c>
      <c r="CO499" s="44">
        <v>-0.2138320954808535</v>
      </c>
      <c r="CP499" s="44">
        <v>-0.24791547801282551</v>
      </c>
      <c r="CQ499" s="44">
        <v>-0.56041339035309146</v>
      </c>
      <c r="CR499" s="44">
        <v>-0.77696655545320192</v>
      </c>
      <c r="CS499" s="44">
        <v>-0.37461364157882321</v>
      </c>
      <c r="CT499" s="44">
        <v>-1.4003802768053504</v>
      </c>
      <c r="CU499" s="44">
        <v>0.28269090239374983</v>
      </c>
      <c r="CV499" s="44">
        <v>0</v>
      </c>
      <c r="CW499" s="44">
        <v>0</v>
      </c>
      <c r="CX499" s="44">
        <v>0</v>
      </c>
      <c r="CY499" s="44">
        <v>0</v>
      </c>
      <c r="CZ499" s="44">
        <v>0</v>
      </c>
      <c r="DA499" s="44">
        <v>0</v>
      </c>
      <c r="DB499" s="44">
        <v>0</v>
      </c>
      <c r="DC499" s="44">
        <v>0</v>
      </c>
      <c r="DD499" s="45"/>
      <c r="DE499" s="45"/>
      <c r="DF499" s="44"/>
      <c r="DG499" s="44"/>
      <c r="DH499" s="45"/>
      <c r="DI499" s="45"/>
      <c r="DJ499" s="44"/>
      <c r="DK499" s="44"/>
    </row>
    <row r="500" spans="1:115" x14ac:dyDescent="0.2">
      <c r="A500" s="42">
        <v>2021</v>
      </c>
      <c r="B500" s="42" t="s">
        <v>167</v>
      </c>
      <c r="C500" s="42" t="s">
        <v>177</v>
      </c>
      <c r="D500" s="43">
        <v>95.981395679404102</v>
      </c>
      <c r="E500" s="43">
        <v>94.654578241360156</v>
      </c>
      <c r="F500" s="43">
        <v>95.437908304517208</v>
      </c>
      <c r="G500" s="43">
        <v>102.12622610880588</v>
      </c>
      <c r="H500" s="43">
        <v>90.572228558738104</v>
      </c>
      <c r="I500" s="43">
        <v>77.491440598236721</v>
      </c>
      <c r="J500" s="43">
        <v>74.656722264190151</v>
      </c>
      <c r="K500" s="43">
        <v>108.05605418671247</v>
      </c>
      <c r="L500" s="43">
        <v>112.68336807571725</v>
      </c>
      <c r="M500" s="43">
        <v>108.19414881856308</v>
      </c>
      <c r="N500" s="43">
        <v>128.40656573631338</v>
      </c>
      <c r="O500" s="43">
        <v>113.35120779562762</v>
      </c>
      <c r="P500" s="43">
        <v>119.02031201570418</v>
      </c>
      <c r="Q500" s="43">
        <v>69.100236693037374</v>
      </c>
      <c r="R500" s="43">
        <v>96.025057140155283</v>
      </c>
      <c r="S500" s="43">
        <v>114.97208404142603</v>
      </c>
      <c r="T500" s="43">
        <v>122.7793987688879</v>
      </c>
      <c r="U500" s="43">
        <v>117.10779858496991</v>
      </c>
      <c r="V500" s="43">
        <v>139.54957244374822</v>
      </c>
      <c r="W500" s="43">
        <v>124.76623766370606</v>
      </c>
      <c r="X500" s="43">
        <v>128.62961657692108</v>
      </c>
      <c r="Y500" s="43">
        <v>75.795634331687452</v>
      </c>
      <c r="Z500" s="43">
        <v>97.17791765975484</v>
      </c>
      <c r="AA500" s="43">
        <v>125.56710719914952</v>
      </c>
      <c r="AB500" s="44">
        <v>2.5220734506557596</v>
      </c>
      <c r="AC500" s="44">
        <v>5.7068376369464824</v>
      </c>
      <c r="AD500" s="44">
        <v>6.0369425008453215</v>
      </c>
      <c r="AE500" s="44">
        <v>-0.81879807670953708</v>
      </c>
      <c r="AF500" s="44">
        <v>3.2565277896385414</v>
      </c>
      <c r="AG500" s="44">
        <v>-3.3531717230367186</v>
      </c>
      <c r="AH500" s="44">
        <v>12.213824840496468</v>
      </c>
      <c r="AI500" s="44">
        <v>8.0599930491473302</v>
      </c>
      <c r="AJ500" s="44">
        <v>29.79176051014165</v>
      </c>
      <c r="AK500" s="44">
        <v>71.073227269429822</v>
      </c>
      <c r="AL500" s="44">
        <v>35.367577725795599</v>
      </c>
      <c r="AM500" s="44">
        <v>19.105734360232439</v>
      </c>
      <c r="AN500" s="44">
        <v>22.097775838796153</v>
      </c>
      <c r="AO500" s="44">
        <v>57.714653560601548</v>
      </c>
      <c r="AP500" s="44">
        <v>133.02105213526877</v>
      </c>
      <c r="AQ500" s="44">
        <v>21.832979639701588</v>
      </c>
      <c r="AR500" s="44">
        <v>37.546309183813833</v>
      </c>
      <c r="AS500" s="44">
        <v>77.984550202754903</v>
      </c>
      <c r="AT500" s="44">
        <v>40.738824236797022</v>
      </c>
      <c r="AU500" s="44">
        <v>27.788620265446685</v>
      </c>
      <c r="AV500" s="44">
        <v>29.549895472818278</v>
      </c>
      <c r="AW500" s="44">
        <v>66.679323616466093</v>
      </c>
      <c r="AX500" s="44">
        <v>137.68102388036917</v>
      </c>
      <c r="AY500" s="44">
        <v>26.506046714331898</v>
      </c>
      <c r="AZ500" s="44">
        <v>-2.5157356242938356</v>
      </c>
      <c r="BA500" s="44">
        <v>-2.1616771543765956</v>
      </c>
      <c r="BB500" s="44">
        <v>-0.88313318794873696</v>
      </c>
      <c r="BC500" s="44">
        <v>-1.0531173823170148</v>
      </c>
      <c r="BD500" s="44">
        <v>-4.046945615638764</v>
      </c>
      <c r="BE500" s="44">
        <v>-15.707988582577592</v>
      </c>
      <c r="BF500" s="44">
        <v>-11.522505045784094</v>
      </c>
      <c r="BG500" s="44">
        <v>3.7738252698123809</v>
      </c>
      <c r="BH500" s="44">
        <v>20.35917862129044</v>
      </c>
      <c r="BI500" s="44">
        <v>66.590852932534347</v>
      </c>
      <c r="BJ500" s="44">
        <v>38.865371839407345</v>
      </c>
      <c r="BK500" s="44">
        <v>5.1844598112223528</v>
      </c>
      <c r="BL500" s="44">
        <v>42.359114907819581</v>
      </c>
      <c r="BM500" s="44">
        <v>2.8931357618488862</v>
      </c>
      <c r="BN500" s="44">
        <v>82.799161831247432</v>
      </c>
      <c r="BO500" s="44">
        <v>15.867155551664492</v>
      </c>
      <c r="BP500" s="44">
        <v>25.347486852693059</v>
      </c>
      <c r="BQ500" s="44">
        <v>74.210026603497667</v>
      </c>
      <c r="BR500" s="44">
        <v>44.075077038176545</v>
      </c>
      <c r="BS500" s="44">
        <v>9.7516882614436806</v>
      </c>
      <c r="BT500" s="44">
        <v>48.894357524233833</v>
      </c>
      <c r="BU500" s="44">
        <v>8.4389322611851281</v>
      </c>
      <c r="BV500" s="44">
        <v>83.128192052824971</v>
      </c>
      <c r="BW500" s="44">
        <v>20.902420386933173</v>
      </c>
      <c r="BX500" s="44">
        <v>1.9632038511293</v>
      </c>
      <c r="BY500" s="44">
        <v>0.37613494224330424</v>
      </c>
      <c r="BZ500" s="44">
        <v>0.17196120029644746</v>
      </c>
      <c r="CA500" s="44">
        <v>-0.67210303759604517</v>
      </c>
      <c r="CB500" s="44">
        <v>0.43336267844278098</v>
      </c>
      <c r="CC500" s="44">
        <v>-9.1125475698119893E-2</v>
      </c>
      <c r="CD500" s="44">
        <v>1.1845480909366306</v>
      </c>
      <c r="CE500" s="44">
        <v>0.56042545250430198</v>
      </c>
      <c r="CF500" s="44">
        <v>28.596812936042291</v>
      </c>
      <c r="CG500" s="44">
        <v>7.3908935967063458</v>
      </c>
      <c r="CH500" s="44">
        <v>2.1704427369003163</v>
      </c>
      <c r="CI500" s="44">
        <v>10.903116664083909</v>
      </c>
      <c r="CJ500" s="44">
        <v>2.984059132159635</v>
      </c>
      <c r="CK500" s="44">
        <v>0.3691875552502516</v>
      </c>
      <c r="CL500" s="44">
        <v>3.6658418595827351</v>
      </c>
      <c r="CM500" s="44">
        <v>1.1132713913590992</v>
      </c>
      <c r="CN500" s="44">
        <v>-2.6453976300709483</v>
      </c>
      <c r="CO500" s="44">
        <v>-0.13571422547225273</v>
      </c>
      <c r="CP500" s="44">
        <v>-0.18866456773938739</v>
      </c>
      <c r="CQ500" s="44">
        <v>-0.5734867049397796</v>
      </c>
      <c r="CR500" s="44">
        <v>-0.61179148104019476</v>
      </c>
      <c r="CS500" s="44">
        <v>-0.3360711997803969</v>
      </c>
      <c r="CT500" s="44">
        <v>-1.065705333900228</v>
      </c>
      <c r="CU500" s="44">
        <v>0.26603588280129109</v>
      </c>
      <c r="CV500" s="44">
        <v>0</v>
      </c>
      <c r="CW500" s="44">
        <v>0</v>
      </c>
      <c r="CX500" s="44">
        <v>0</v>
      </c>
      <c r="CY500" s="44">
        <v>0</v>
      </c>
      <c r="CZ500" s="44">
        <v>0</v>
      </c>
      <c r="DA500" s="44">
        <v>0</v>
      </c>
      <c r="DB500" s="44">
        <v>0</v>
      </c>
      <c r="DC500" s="44">
        <v>0</v>
      </c>
      <c r="DD500" s="45"/>
      <c r="DE500" s="45"/>
      <c r="DF500" s="44"/>
      <c r="DG500" s="44"/>
      <c r="DH500" s="45"/>
      <c r="DI500" s="45"/>
      <c r="DJ500" s="44"/>
      <c r="DK500" s="44"/>
    </row>
    <row r="501" spans="1:115" x14ac:dyDescent="0.2">
      <c r="A501" s="42">
        <v>2021</v>
      </c>
      <c r="B501" s="42" t="s">
        <v>168</v>
      </c>
      <c r="C501" s="42" t="s">
        <v>177</v>
      </c>
      <c r="D501" s="43">
        <v>96.788157309150876</v>
      </c>
      <c r="E501" s="43">
        <v>95.682918045628639</v>
      </c>
      <c r="F501" s="43">
        <v>96.171106334454819</v>
      </c>
      <c r="G501" s="43">
        <v>102.51781428430635</v>
      </c>
      <c r="H501" s="43">
        <v>90.355525870202243</v>
      </c>
      <c r="I501" s="43">
        <v>78.515659098183377</v>
      </c>
      <c r="J501" s="43">
        <v>77.714492794171903</v>
      </c>
      <c r="K501" s="43">
        <v>109.52826302425972</v>
      </c>
      <c r="L501" s="43">
        <v>112.85445223712701</v>
      </c>
      <c r="M501" s="43">
        <v>116.61627721321493</v>
      </c>
      <c r="N501" s="43">
        <v>126.76514294425768</v>
      </c>
      <c r="O501" s="43">
        <v>112.22272448538122</v>
      </c>
      <c r="P501" s="43">
        <v>119.56318387932447</v>
      </c>
      <c r="Q501" s="43">
        <v>75.617431018421257</v>
      </c>
      <c r="R501" s="43">
        <v>93.891044188924894</v>
      </c>
      <c r="S501" s="43">
        <v>107.06526002688513</v>
      </c>
      <c r="T501" s="43">
        <v>123.66680332971762</v>
      </c>
      <c r="U501" s="43">
        <v>127.10736931517259</v>
      </c>
      <c r="V501" s="43">
        <v>138.5553578486668</v>
      </c>
      <c r="W501" s="43">
        <v>124.26962686512135</v>
      </c>
      <c r="X501" s="43">
        <v>129.92951928032747</v>
      </c>
      <c r="Y501" s="43">
        <v>82.845876315864459</v>
      </c>
      <c r="Z501" s="43">
        <v>95.295074471330224</v>
      </c>
      <c r="AA501" s="43">
        <v>117.28119241753274</v>
      </c>
      <c r="AB501" s="44">
        <v>4.0210218061964342</v>
      </c>
      <c r="AC501" s="44">
        <v>6.3271172181716739</v>
      </c>
      <c r="AD501" s="44">
        <v>7.2524986339954189</v>
      </c>
      <c r="AE501" s="44">
        <v>0.88073295988604361</v>
      </c>
      <c r="AF501" s="44">
        <v>2.6674195044936511</v>
      </c>
      <c r="AG501" s="44">
        <v>-2.5566950743897143</v>
      </c>
      <c r="AH501" s="44">
        <v>15.780405794339835</v>
      </c>
      <c r="AI501" s="44">
        <v>10.195863299594322</v>
      </c>
      <c r="AJ501" s="44">
        <v>34.307848743591876</v>
      </c>
      <c r="AK501" s="44">
        <v>70.710774166747186</v>
      </c>
      <c r="AL501" s="44">
        <v>45.020913685693252</v>
      </c>
      <c r="AM501" s="44">
        <v>22.596151921798313</v>
      </c>
      <c r="AN501" s="44">
        <v>31.886706860157375</v>
      </c>
      <c r="AO501" s="44">
        <v>56.516718280364309</v>
      </c>
      <c r="AP501" s="44">
        <v>138.04557644562774</v>
      </c>
      <c r="AQ501" s="44">
        <v>18.928761353286806</v>
      </c>
      <c r="AR501" s="44">
        <v>42.818932804296431</v>
      </c>
      <c r="AS501" s="44">
        <v>78.059835116727754</v>
      </c>
      <c r="AT501" s="44">
        <v>51.101038874395897</v>
      </c>
      <c r="AU501" s="44">
        <v>32.293494420179172</v>
      </c>
      <c r="AV501" s="44">
        <v>39.69206402993202</v>
      </c>
      <c r="AW501" s="44">
        <v>63.844376298727347</v>
      </c>
      <c r="AX501" s="44">
        <v>145.94401389534005</v>
      </c>
      <c r="AY501" s="44">
        <v>22.840201374609936</v>
      </c>
      <c r="AZ501" s="44">
        <v>-1.7345855925774312</v>
      </c>
      <c r="BA501" s="44">
        <v>-1.1561617671483226</v>
      </c>
      <c r="BB501" s="44">
        <v>8.7986832802067205E-2</v>
      </c>
      <c r="BC501" s="44">
        <v>-0.81622814827839729</v>
      </c>
      <c r="BD501" s="44">
        <v>-3.2583774045585767</v>
      </c>
      <c r="BE501" s="44">
        <v>-14.246029834449313</v>
      </c>
      <c r="BF501" s="44">
        <v>-8.6384053888174712</v>
      </c>
      <c r="BG501" s="44">
        <v>4.5715055897086465</v>
      </c>
      <c r="BH501" s="44">
        <v>22.099254603838947</v>
      </c>
      <c r="BI501" s="44">
        <v>67.159607879715082</v>
      </c>
      <c r="BJ501" s="44">
        <v>39.739714506690959</v>
      </c>
      <c r="BK501" s="44">
        <v>7.2306607115703914</v>
      </c>
      <c r="BL501" s="44">
        <v>40.845322249822026</v>
      </c>
      <c r="BM501" s="44">
        <v>8.1271271248880552</v>
      </c>
      <c r="BN501" s="44">
        <v>89.871709547776589</v>
      </c>
      <c r="BO501" s="44">
        <v>16.253802873751578</v>
      </c>
      <c r="BP501" s="44">
        <v>27.535086744886627</v>
      </c>
      <c r="BQ501" s="44">
        <v>74.750735158825151</v>
      </c>
      <c r="BR501" s="44">
        <v>45.08522680276468</v>
      </c>
      <c r="BS501" s="44">
        <v>12.397102787448745</v>
      </c>
      <c r="BT501" s="44">
        <v>47.553099137843205</v>
      </c>
      <c r="BU501" s="44">
        <v>13.950447702780044</v>
      </c>
      <c r="BV501" s="44">
        <v>91.026722979218704</v>
      </c>
      <c r="BW501" s="44">
        <v>21.152042818140202</v>
      </c>
      <c r="BX501" s="44">
        <v>3.8957630593340271</v>
      </c>
      <c r="BY501" s="44">
        <v>0.43954620021604585</v>
      </c>
      <c r="BZ501" s="44">
        <v>0.20039691820540859</v>
      </c>
      <c r="CA501" s="44">
        <v>0.28607509756897065</v>
      </c>
      <c r="CB501" s="44">
        <v>0.62866285602752248</v>
      </c>
      <c r="CC501" s="44">
        <v>-7.5783827623456881E-2</v>
      </c>
      <c r="CD501" s="44">
        <v>1.4974549997978841</v>
      </c>
      <c r="CE501" s="44">
        <v>0.91941081514165235</v>
      </c>
      <c r="CF501" s="44">
        <v>33.48275740340204</v>
      </c>
      <c r="CG501" s="44">
        <v>8.3955084668434736</v>
      </c>
      <c r="CH501" s="44">
        <v>2.7085913505623807</v>
      </c>
      <c r="CI501" s="44">
        <v>12.995270061268746</v>
      </c>
      <c r="CJ501" s="44">
        <v>4.1841799350886193</v>
      </c>
      <c r="CK501" s="44">
        <v>0.41538821948893578</v>
      </c>
      <c r="CL501" s="44">
        <v>3.8264816040578729</v>
      </c>
      <c r="CM501" s="44">
        <v>0.95733776609200827</v>
      </c>
      <c r="CN501" s="44">
        <v>-1.8444485384360745</v>
      </c>
      <c r="CO501" s="44">
        <v>-7.1087337841590909E-2</v>
      </c>
      <c r="CP501" s="44">
        <v>-0.14721366226545057</v>
      </c>
      <c r="CQ501" s="44">
        <v>-0.47071058030799651</v>
      </c>
      <c r="CR501" s="44">
        <v>-0.46176549744217954</v>
      </c>
      <c r="CS501" s="44">
        <v>-0.30206791693366652</v>
      </c>
      <c r="CT501" s="44">
        <v>-0.75616858407978416</v>
      </c>
      <c r="CU501" s="44">
        <v>0.3645650404345942</v>
      </c>
      <c r="CV501" s="44">
        <v>0</v>
      </c>
      <c r="CW501" s="44">
        <v>0</v>
      </c>
      <c r="CX501" s="44">
        <v>0</v>
      </c>
      <c r="CY501" s="44">
        <v>0</v>
      </c>
      <c r="CZ501" s="44">
        <v>0</v>
      </c>
      <c r="DA501" s="44">
        <v>0</v>
      </c>
      <c r="DB501" s="44">
        <v>0</v>
      </c>
      <c r="DC501" s="44">
        <v>0</v>
      </c>
      <c r="DD501" s="45"/>
      <c r="DE501" s="45"/>
      <c r="DF501" s="44"/>
      <c r="DG501" s="44"/>
      <c r="DH501" s="45"/>
      <c r="DI501" s="45"/>
      <c r="DJ501" s="44"/>
      <c r="DK501" s="44"/>
    </row>
    <row r="502" spans="1:115" x14ac:dyDescent="0.2">
      <c r="A502" s="42">
        <v>2021</v>
      </c>
      <c r="B502" s="42" t="s">
        <v>169</v>
      </c>
      <c r="C502" s="42" t="s">
        <v>177</v>
      </c>
      <c r="D502" s="43">
        <v>97.774088604820548</v>
      </c>
      <c r="E502" s="43">
        <v>97.381571372618055</v>
      </c>
      <c r="F502" s="43">
        <v>97.202364382902871</v>
      </c>
      <c r="G502" s="43">
        <v>103.38679926200246</v>
      </c>
      <c r="H502" s="43">
        <v>91.780551777726046</v>
      </c>
      <c r="I502" s="43">
        <v>78.457464865231856</v>
      </c>
      <c r="J502" s="43">
        <v>79.060611026509079</v>
      </c>
      <c r="K502" s="43">
        <v>109.57380143356113</v>
      </c>
      <c r="L502" s="43">
        <v>109.45980755351445</v>
      </c>
      <c r="M502" s="43">
        <v>118.23332132158484</v>
      </c>
      <c r="N502" s="43">
        <v>131.40773185550347</v>
      </c>
      <c r="O502" s="43">
        <v>105.33867325922014</v>
      </c>
      <c r="P502" s="43">
        <v>117.43297604994942</v>
      </c>
      <c r="Q502" s="43">
        <v>73.92926540540553</v>
      </c>
      <c r="R502" s="43">
        <v>98.986576058638747</v>
      </c>
      <c r="S502" s="43">
        <v>103.69457511271163</v>
      </c>
      <c r="T502" s="43">
        <v>121.11419425291878</v>
      </c>
      <c r="U502" s="43">
        <v>130.13193665927474</v>
      </c>
      <c r="V502" s="43">
        <v>145.044987884542</v>
      </c>
      <c r="W502" s="43">
        <v>118.06718480763074</v>
      </c>
      <c r="X502" s="43">
        <v>128.60826299456767</v>
      </c>
      <c r="Y502" s="43">
        <v>81.743537746801096</v>
      </c>
      <c r="Z502" s="43">
        <v>100.72653072664744</v>
      </c>
      <c r="AA502" s="43">
        <v>114.33157027168524</v>
      </c>
      <c r="AB502" s="44">
        <v>5.1153087767528138</v>
      </c>
      <c r="AC502" s="44">
        <v>7.5680760988867446</v>
      </c>
      <c r="AD502" s="44">
        <v>7.8166758561465377</v>
      </c>
      <c r="AE502" s="44">
        <v>2.0362155164176388</v>
      </c>
      <c r="AF502" s="44">
        <v>3.9528950654533546</v>
      </c>
      <c r="AG502" s="44">
        <v>0.223015165031204</v>
      </c>
      <c r="AH502" s="44">
        <v>16.903833545572631</v>
      </c>
      <c r="AI502" s="44">
        <v>10.353442397397927</v>
      </c>
      <c r="AJ502" s="44">
        <v>15.46670770983356</v>
      </c>
      <c r="AK502" s="44">
        <v>34.736457184690735</v>
      </c>
      <c r="AL502" s="44">
        <v>28.183644635978599</v>
      </c>
      <c r="AM502" s="44">
        <v>6.17282169643254</v>
      </c>
      <c r="AN502" s="44">
        <v>17.913115565971861</v>
      </c>
      <c r="AO502" s="44">
        <v>16.376057118765019</v>
      </c>
      <c r="AP502" s="44">
        <v>50.052767518655813</v>
      </c>
      <c r="AQ502" s="44">
        <v>17.947421725474367</v>
      </c>
      <c r="AR502" s="44">
        <v>23.675882853966137</v>
      </c>
      <c r="AS502" s="44">
        <v>41.299838681894329</v>
      </c>
      <c r="AT502" s="44">
        <v>34.457664391197021</v>
      </c>
      <c r="AU502" s="44">
        <v>15.73319195001066</v>
      </c>
      <c r="AV502" s="44">
        <v>25.357749754123571</v>
      </c>
      <c r="AW502" s="44">
        <v>22.326875832277416</v>
      </c>
      <c r="AX502" s="44">
        <v>54.673274314707029</v>
      </c>
      <c r="AY502" s="44">
        <v>22.279097114698175</v>
      </c>
      <c r="AZ502" s="44">
        <v>-1.0036091012762927</v>
      </c>
      <c r="BA502" s="44">
        <v>-0.22723942130931096</v>
      </c>
      <c r="BB502" s="44">
        <v>0.91615271618514793</v>
      </c>
      <c r="BC502" s="44">
        <v>-0.50576228554400915</v>
      </c>
      <c r="BD502" s="44">
        <v>-2.4982864294025409</v>
      </c>
      <c r="BE502" s="44">
        <v>-12.835673811283577</v>
      </c>
      <c r="BF502" s="44">
        <v>-6.1814309881942258</v>
      </c>
      <c r="BG502" s="44">
        <v>5.2097551097353145</v>
      </c>
      <c r="BH502" s="44">
        <v>21.280959690394518</v>
      </c>
      <c r="BI502" s="44">
        <v>62.275916528911267</v>
      </c>
      <c r="BJ502" s="44">
        <v>38.089545416613376</v>
      </c>
      <c r="BK502" s="44">
        <v>7.1111437041879277</v>
      </c>
      <c r="BL502" s="44">
        <v>37.702725992436534</v>
      </c>
      <c r="BM502" s="44">
        <v>9.0653923351046384</v>
      </c>
      <c r="BN502" s="44">
        <v>82.849542361589641</v>
      </c>
      <c r="BO502" s="44">
        <v>16.439745791377014</v>
      </c>
      <c r="BP502" s="44">
        <v>27.056387004960115</v>
      </c>
      <c r="BQ502" s="44">
        <v>69.619222787444897</v>
      </c>
      <c r="BR502" s="44">
        <v>43.547747968369954</v>
      </c>
      <c r="BS502" s="44">
        <v>12.774231003609149</v>
      </c>
      <c r="BT502" s="44">
        <v>44.47902211192114</v>
      </c>
      <c r="BU502" s="44">
        <v>14.92370674250072</v>
      </c>
      <c r="BV502" s="44">
        <v>84.684332396126266</v>
      </c>
      <c r="BW502" s="44">
        <v>21.278298699757126</v>
      </c>
      <c r="BX502" s="44">
        <v>4.8565673190697822</v>
      </c>
      <c r="BY502" s="44">
        <v>0.53500867415398068</v>
      </c>
      <c r="BZ502" s="44">
        <v>0.27284810644920915</v>
      </c>
      <c r="CA502" s="44">
        <v>0.90987743158727585</v>
      </c>
      <c r="CB502" s="44">
        <v>0.53321412099314469</v>
      </c>
      <c r="CC502" s="44">
        <v>-2.5673272492262967E-2</v>
      </c>
      <c r="CD502" s="44">
        <v>1.6314806554213539</v>
      </c>
      <c r="CE502" s="44">
        <v>0.99981160295708027</v>
      </c>
      <c r="CF502" s="44">
        <v>14.822346146626732</v>
      </c>
      <c r="CG502" s="44">
        <v>4.4875179049806482</v>
      </c>
      <c r="CH502" s="44">
        <v>1.7913018619833343</v>
      </c>
      <c r="CI502" s="44">
        <v>3.3188434364137298</v>
      </c>
      <c r="CJ502" s="44">
        <v>2.2826740156936625</v>
      </c>
      <c r="CK502" s="44">
        <v>0.11839032371588676</v>
      </c>
      <c r="CL502" s="44">
        <v>2.0074069427890642</v>
      </c>
      <c r="CM502" s="44">
        <v>0.81621166105040643</v>
      </c>
      <c r="CN502" s="44">
        <v>-1.0908889438912075</v>
      </c>
      <c r="CO502" s="44">
        <v>3.783360406994841E-3</v>
      </c>
      <c r="CP502" s="44">
        <v>-9.8629204939438331E-2</v>
      </c>
      <c r="CQ502" s="44">
        <v>-0.32596651263719345</v>
      </c>
      <c r="CR502" s="44">
        <v>-0.38532436679249293</v>
      </c>
      <c r="CS502" s="44">
        <v>-0.27545362208486346</v>
      </c>
      <c r="CT502" s="44">
        <v>-0.49626564508408821</v>
      </c>
      <c r="CU502" s="44">
        <v>0.48696704723987422</v>
      </c>
      <c r="CV502" s="44">
        <v>0</v>
      </c>
      <c r="CW502" s="44">
        <v>0</v>
      </c>
      <c r="CX502" s="44">
        <v>0</v>
      </c>
      <c r="CY502" s="44">
        <v>0</v>
      </c>
      <c r="CZ502" s="44">
        <v>0</v>
      </c>
      <c r="DA502" s="44">
        <v>0</v>
      </c>
      <c r="DB502" s="44">
        <v>0</v>
      </c>
      <c r="DC502" s="44">
        <v>0</v>
      </c>
      <c r="DD502" s="45"/>
      <c r="DE502" s="45"/>
      <c r="DF502" s="44"/>
      <c r="DG502" s="44"/>
      <c r="DH502" s="45"/>
      <c r="DI502" s="45"/>
      <c r="DJ502" s="44"/>
      <c r="DK502" s="44"/>
    </row>
    <row r="503" spans="1:115" x14ac:dyDescent="0.2">
      <c r="A503" s="42">
        <v>2021</v>
      </c>
      <c r="B503" s="42" t="s">
        <v>170</v>
      </c>
      <c r="C503" s="42" t="s">
        <v>177</v>
      </c>
      <c r="D503" s="43">
        <v>98.607348650341962</v>
      </c>
      <c r="E503" s="43">
        <v>96.679713684121964</v>
      </c>
      <c r="F503" s="43">
        <v>97.513857198595417</v>
      </c>
      <c r="G503" s="43">
        <v>104.07180402140503</v>
      </c>
      <c r="H503" s="43">
        <v>92.31998743813692</v>
      </c>
      <c r="I503" s="43">
        <v>78.41090947887065</v>
      </c>
      <c r="J503" s="43">
        <v>82.030928370724766</v>
      </c>
      <c r="K503" s="43">
        <v>110.41266686806095</v>
      </c>
      <c r="L503" s="43">
        <v>119.02364397046887</v>
      </c>
      <c r="M503" s="43">
        <v>120.74848083484</v>
      </c>
      <c r="N503" s="43">
        <v>126.94095873805004</v>
      </c>
      <c r="O503" s="43">
        <v>118.02298244700087</v>
      </c>
      <c r="P503" s="43">
        <v>130.77127215409473</v>
      </c>
      <c r="Q503" s="43">
        <v>71.77091193224247</v>
      </c>
      <c r="R503" s="43">
        <v>112.44811322129532</v>
      </c>
      <c r="S503" s="43">
        <v>105.73484003093614</v>
      </c>
      <c r="T503" s="43">
        <v>131.53036737387197</v>
      </c>
      <c r="U503" s="43">
        <v>134.49879530953339</v>
      </c>
      <c r="V503" s="43">
        <v>141.61704884184948</v>
      </c>
      <c r="W503" s="43">
        <v>131.86085478833772</v>
      </c>
      <c r="X503" s="43">
        <v>142.63653763691465</v>
      </c>
      <c r="Y503" s="43">
        <v>79.273347862162595</v>
      </c>
      <c r="Z503" s="43">
        <v>110.65192213649202</v>
      </c>
      <c r="AA503" s="43">
        <v>117.15420555953338</v>
      </c>
      <c r="AB503" s="44">
        <v>4.9014325744123788</v>
      </c>
      <c r="AC503" s="44">
        <v>6.93252389923944</v>
      </c>
      <c r="AD503" s="44">
        <v>6.9932991515862852</v>
      </c>
      <c r="AE503" s="44">
        <v>1.7502829831194555</v>
      </c>
      <c r="AF503" s="44">
        <v>4.2431173534422051</v>
      </c>
      <c r="AG503" s="44">
        <v>-0.69280660377358805</v>
      </c>
      <c r="AH503" s="44">
        <v>14.703712535582824</v>
      </c>
      <c r="AI503" s="44">
        <v>12.330303639899309</v>
      </c>
      <c r="AJ503" s="44">
        <v>15.636246107769459</v>
      </c>
      <c r="AK503" s="44">
        <v>20.682765207734001</v>
      </c>
      <c r="AL503" s="44">
        <v>21.602332133687142</v>
      </c>
      <c r="AM503" s="44">
        <v>10.452431014093722</v>
      </c>
      <c r="AN503" s="44">
        <v>19.492393364034697</v>
      </c>
      <c r="AO503" s="44">
        <v>11.750534792982425</v>
      </c>
      <c r="AP503" s="44">
        <v>54.673311187589157</v>
      </c>
      <c r="AQ503" s="44">
        <v>9.9508795462472044</v>
      </c>
      <c r="AR503" s="44">
        <v>23.486466057648727</v>
      </c>
      <c r="AS503" s="44">
        <v>27.640658672750252</v>
      </c>
      <c r="AT503" s="44">
        <v>28.305923721596393</v>
      </c>
      <c r="AU503" s="44">
        <v>20.003283429530192</v>
      </c>
      <c r="AV503" s="44">
        <v>25.842644129080504</v>
      </c>
      <c r="AW503" s="44">
        <v>15.632192587064143</v>
      </c>
      <c r="AX503" s="44">
        <v>53.936827879575411</v>
      </c>
      <c r="AY503" s="44">
        <v>14.618367883446147</v>
      </c>
      <c r="AZ503" s="44">
        <v>-0.42878552565991379</v>
      </c>
      <c r="BA503" s="44">
        <v>0.46092994166695433</v>
      </c>
      <c r="BB503" s="44">
        <v>1.5101203442325906</v>
      </c>
      <c r="BC503" s="44">
        <v>-0.28242627556471778</v>
      </c>
      <c r="BD503" s="44">
        <v>-1.8536866191471768</v>
      </c>
      <c r="BE503" s="44">
        <v>-11.74871679839551</v>
      </c>
      <c r="BF503" s="44">
        <v>-4.2531236097547502</v>
      </c>
      <c r="BG503" s="44">
        <v>5.9111987057768101</v>
      </c>
      <c r="BH503" s="44">
        <v>20.614129029437755</v>
      </c>
      <c r="BI503" s="44">
        <v>56.179638670084465</v>
      </c>
      <c r="BJ503" s="44">
        <v>35.996509398331099</v>
      </c>
      <c r="BK503" s="44">
        <v>7.4736127757150994</v>
      </c>
      <c r="BL503" s="44">
        <v>35.319389445252348</v>
      </c>
      <c r="BM503" s="44">
        <v>9.3423217008984381</v>
      </c>
      <c r="BN503" s="44">
        <v>78.264567005604846</v>
      </c>
      <c r="BO503" s="44">
        <v>15.744031818104398</v>
      </c>
      <c r="BP503" s="44">
        <v>26.632004811044663</v>
      </c>
      <c r="BQ503" s="44">
        <v>63.351315204974547</v>
      </c>
      <c r="BR503" s="44">
        <v>41.582516200819811</v>
      </c>
      <c r="BS503" s="44">
        <v>13.558896355833605</v>
      </c>
      <c r="BT503" s="44">
        <v>42.005794723302728</v>
      </c>
      <c r="BU503" s="44">
        <v>14.999165362957644</v>
      </c>
      <c r="BV503" s="44">
        <v>79.719322333664522</v>
      </c>
      <c r="BW503" s="44">
        <v>20.551699194496731</v>
      </c>
      <c r="BX503" s="44">
        <v>4.7545046637869177</v>
      </c>
      <c r="BY503" s="44">
        <v>0.36328822805355343</v>
      </c>
      <c r="BZ503" s="44">
        <v>0.1212121053647912</v>
      </c>
      <c r="CA503" s="44">
        <v>1.1750559327453862</v>
      </c>
      <c r="CB503" s="44">
        <v>0.46415920632539454</v>
      </c>
      <c r="CC503" s="44">
        <v>-4.2460828111905741E-2</v>
      </c>
      <c r="CD503" s="44">
        <v>1.4814141776782934</v>
      </c>
      <c r="CE503" s="44">
        <v>1.1918358417314052</v>
      </c>
      <c r="CF503" s="44">
        <v>14.600527568333648</v>
      </c>
      <c r="CG503" s="44">
        <v>2.4111135944464466</v>
      </c>
      <c r="CH503" s="44">
        <v>1.3052384134109616</v>
      </c>
      <c r="CI503" s="44">
        <v>5.8487567609455198</v>
      </c>
      <c r="CJ503" s="44">
        <v>2.2763794737112892</v>
      </c>
      <c r="CK503" s="44">
        <v>8.4339730833260282E-2</v>
      </c>
      <c r="CL503" s="44">
        <v>2.2005759921239618</v>
      </c>
      <c r="CM503" s="44">
        <v>0.47412360286220878</v>
      </c>
      <c r="CN503" s="44">
        <v>-0.51639839246881947</v>
      </c>
      <c r="CO503" s="44">
        <v>3.8788891965709171E-2</v>
      </c>
      <c r="CP503" s="44">
        <v>-7.7222924751516028E-2</v>
      </c>
      <c r="CQ503" s="44">
        <v>-0.17980969165685137</v>
      </c>
      <c r="CR503" s="44">
        <v>-0.30260886916361746</v>
      </c>
      <c r="CS503" s="44">
        <v>-0.25276676208275656</v>
      </c>
      <c r="CT503" s="44">
        <v>-0.29838022238850398</v>
      </c>
      <c r="CU503" s="44">
        <v>0.55560118560871674</v>
      </c>
      <c r="CV503" s="44">
        <v>0</v>
      </c>
      <c r="CW503" s="44">
        <v>0</v>
      </c>
      <c r="CX503" s="44">
        <v>0</v>
      </c>
      <c r="CY503" s="44">
        <v>0</v>
      </c>
      <c r="CZ503" s="44">
        <v>0</v>
      </c>
      <c r="DA503" s="44">
        <v>0</v>
      </c>
      <c r="DB503" s="44">
        <v>0</v>
      </c>
      <c r="DC503" s="44">
        <v>0</v>
      </c>
      <c r="DD503" s="45"/>
      <c r="DE503" s="45"/>
      <c r="DF503" s="44"/>
      <c r="DG503" s="44"/>
      <c r="DH503" s="45"/>
      <c r="DI503" s="45"/>
      <c r="DJ503" s="44"/>
      <c r="DK503" s="44"/>
    </row>
    <row r="504" spans="1:115" x14ac:dyDescent="0.2">
      <c r="A504" s="42">
        <v>2021</v>
      </c>
      <c r="B504" s="42" t="s">
        <v>171</v>
      </c>
      <c r="C504" s="42" t="s">
        <v>177</v>
      </c>
      <c r="D504" s="43">
        <v>100.03175950279069</v>
      </c>
      <c r="E504" s="43">
        <v>96.768037348292253</v>
      </c>
      <c r="F504" s="43">
        <v>97.261066764016263</v>
      </c>
      <c r="G504" s="43">
        <v>104.67662422145247</v>
      </c>
      <c r="H504" s="43">
        <v>92.208893021862181</v>
      </c>
      <c r="I504" s="43">
        <v>80.587373791257292</v>
      </c>
      <c r="J504" s="43">
        <v>90.362962696499849</v>
      </c>
      <c r="K504" s="43">
        <v>111.1364879001151</v>
      </c>
      <c r="L504" s="43">
        <v>118.38804018313922</v>
      </c>
      <c r="M504" s="43">
        <v>118.88011713939815</v>
      </c>
      <c r="N504" s="43">
        <v>128.98598573344452</v>
      </c>
      <c r="O504" s="43">
        <v>113.0735057323117</v>
      </c>
      <c r="P504" s="43">
        <v>135.82697524050567</v>
      </c>
      <c r="Q504" s="43">
        <v>81.398058473719772</v>
      </c>
      <c r="R504" s="43">
        <v>136.01077722477456</v>
      </c>
      <c r="S504" s="43">
        <v>107.46595497579767</v>
      </c>
      <c r="T504" s="43">
        <v>131.52392531314462</v>
      </c>
      <c r="U504" s="43">
        <v>133.47268104812443</v>
      </c>
      <c r="V504" s="43">
        <v>144.92966778593291</v>
      </c>
      <c r="W504" s="43">
        <v>127.51595779812142</v>
      </c>
      <c r="X504" s="43">
        <v>148.74354978178721</v>
      </c>
      <c r="Y504" s="43">
        <v>89.514100540610869</v>
      </c>
      <c r="Z504" s="43">
        <v>132.9073038786195</v>
      </c>
      <c r="AA504" s="43">
        <v>119.6392112004128</v>
      </c>
      <c r="AB504" s="44">
        <v>4.0236100847571565</v>
      </c>
      <c r="AC504" s="44">
        <v>5.7882304257116823</v>
      </c>
      <c r="AD504" s="44">
        <v>6.1424063118564964</v>
      </c>
      <c r="AE504" s="44">
        <v>1.8268291030670403</v>
      </c>
      <c r="AF504" s="44">
        <v>2.5316307197784882</v>
      </c>
      <c r="AG504" s="44">
        <v>-8.658008658009031E-2</v>
      </c>
      <c r="AH504" s="44">
        <v>8.8739736881475739</v>
      </c>
      <c r="AI504" s="44">
        <v>11.428983382796432</v>
      </c>
      <c r="AJ504" s="44">
        <v>8.9689215564711766</v>
      </c>
      <c r="AK504" s="44">
        <v>19.602085883889032</v>
      </c>
      <c r="AL504" s="44">
        <v>28.011744280204386</v>
      </c>
      <c r="AM504" s="44">
        <v>2.6708136920015946</v>
      </c>
      <c r="AN504" s="44">
        <v>7.6548992691599205</v>
      </c>
      <c r="AO504" s="44">
        <v>19.096711240613228</v>
      </c>
      <c r="AP504" s="44">
        <v>25.011950892322844</v>
      </c>
      <c r="AQ504" s="44">
        <v>12.260811655103932</v>
      </c>
      <c r="AR504" s="44">
        <v>18.105015804437752</v>
      </c>
      <c r="AS504" s="44">
        <v>27.075923265386415</v>
      </c>
      <c r="AT504" s="44">
        <v>35.835932762041153</v>
      </c>
      <c r="AU504" s="44">
        <v>13.644790301234732</v>
      </c>
      <c r="AV504" s="44">
        <v>15.246024567410267</v>
      </c>
      <c r="AW504" s="44">
        <v>23.045400145814821</v>
      </c>
      <c r="AX504" s="44">
        <v>28.393732211770818</v>
      </c>
      <c r="AY504" s="44">
        <v>17.535805539659634</v>
      </c>
      <c r="AZ504" s="44">
        <v>-2.5553471812211903E-2</v>
      </c>
      <c r="BA504" s="44">
        <v>0.93306845965768215</v>
      </c>
      <c r="BB504" s="44">
        <v>1.9245885572914734</v>
      </c>
      <c r="BC504" s="44">
        <v>-9.155661266196935E-2</v>
      </c>
      <c r="BD504" s="44">
        <v>-1.4655698798732186</v>
      </c>
      <c r="BE504" s="44">
        <v>-10.771667250988315</v>
      </c>
      <c r="BF504" s="44">
        <v>-2.9826488843350041</v>
      </c>
      <c r="BG504" s="44">
        <v>6.4126221542829098</v>
      </c>
      <c r="BH504" s="44">
        <v>19.323049227866917</v>
      </c>
      <c r="BI504" s="44">
        <v>51.530669856870873</v>
      </c>
      <c r="BJ504" s="44">
        <v>35.124895173784232</v>
      </c>
      <c r="BK504" s="44">
        <v>6.9906166783504364</v>
      </c>
      <c r="BL504" s="44">
        <v>31.692467815287163</v>
      </c>
      <c r="BM504" s="44">
        <v>10.307018416849779</v>
      </c>
      <c r="BN504" s="44">
        <v>67.83595759245911</v>
      </c>
      <c r="BO504" s="44">
        <v>15.408120535733193</v>
      </c>
      <c r="BP504" s="44">
        <v>25.689363366650131</v>
      </c>
      <c r="BQ504" s="44">
        <v>58.651827159379266</v>
      </c>
      <c r="BR504" s="44">
        <v>40.94565092809794</v>
      </c>
      <c r="BS504" s="44">
        <v>13.56746686272492</v>
      </c>
      <c r="BT504" s="44">
        <v>38.492821116394808</v>
      </c>
      <c r="BU504" s="44">
        <v>15.816208610676053</v>
      </c>
      <c r="BV504" s="44">
        <v>70.03584011367667</v>
      </c>
      <c r="BW504" s="44">
        <v>20.256138220810648</v>
      </c>
      <c r="BX504" s="44">
        <v>4.0790891465190668</v>
      </c>
      <c r="BY504" s="44">
        <v>0.39102539953782056</v>
      </c>
      <c r="BZ504" s="44">
        <v>0.19514026778368751</v>
      </c>
      <c r="CA504" s="44">
        <v>0.95475514034698805</v>
      </c>
      <c r="CB504" s="44">
        <v>0.43623506430195574</v>
      </c>
      <c r="CC504" s="44">
        <v>-3.6435966964112693E-2</v>
      </c>
      <c r="CD504" s="44">
        <v>1.0545648423620408</v>
      </c>
      <c r="CE504" s="44">
        <v>1.0838043991506865</v>
      </c>
      <c r="CF504" s="44">
        <v>8.4134790850238765</v>
      </c>
      <c r="CG504" s="44">
        <v>2.4661940067771648</v>
      </c>
      <c r="CH504" s="44">
        <v>1.5165794436621334</v>
      </c>
      <c r="CI504" s="44">
        <v>1.3498660272210008</v>
      </c>
      <c r="CJ504" s="44">
        <v>1.082064497495832</v>
      </c>
      <c r="CK504" s="44">
        <v>0.10453376918357037</v>
      </c>
      <c r="CL504" s="44">
        <v>1.3735913916168545</v>
      </c>
      <c r="CM504" s="44">
        <v>0.52064994906732087</v>
      </c>
      <c r="CN504" s="44">
        <v>-7.6457799030087426E-2</v>
      </c>
      <c r="CO504" s="44">
        <v>7.6565992838036556E-2</v>
      </c>
      <c r="CP504" s="44">
        <v>-1.8040078254705976E-2</v>
      </c>
      <c r="CQ504" s="44">
        <v>-0.10420688273074312</v>
      </c>
      <c r="CR504" s="44">
        <v>-0.22703751180780429</v>
      </c>
      <c r="CS504" s="44">
        <v>-0.2327063119487523</v>
      </c>
      <c r="CT504" s="44">
        <v>-0.17481298613560586</v>
      </c>
      <c r="CU504" s="44">
        <v>0.60377997900948754</v>
      </c>
      <c r="CV504" s="44">
        <v>0</v>
      </c>
      <c r="CW504" s="44">
        <v>0</v>
      </c>
      <c r="CX504" s="44">
        <v>0</v>
      </c>
      <c r="CY504" s="44">
        <v>0</v>
      </c>
      <c r="CZ504" s="44">
        <v>0</v>
      </c>
      <c r="DA504" s="44">
        <v>0</v>
      </c>
      <c r="DB504" s="44">
        <v>0</v>
      </c>
      <c r="DC504" s="44">
        <v>0</v>
      </c>
      <c r="DD504" s="45"/>
      <c r="DE504" s="45"/>
      <c r="DF504" s="44"/>
      <c r="DG504" s="44"/>
      <c r="DH504" s="45"/>
      <c r="DI504" s="45"/>
      <c r="DJ504" s="44"/>
      <c r="DK504" s="44"/>
    </row>
    <row r="505" spans="1:115" x14ac:dyDescent="0.2">
      <c r="A505" s="42">
        <v>2021</v>
      </c>
      <c r="B505" s="42" t="s">
        <v>172</v>
      </c>
      <c r="C505" s="42" t="s">
        <v>177</v>
      </c>
      <c r="D505" s="43">
        <v>105.45606848516205</v>
      </c>
      <c r="E505" s="43">
        <v>97.799531569138225</v>
      </c>
      <c r="F505" s="43">
        <v>98.374825456349441</v>
      </c>
      <c r="G505" s="43">
        <v>108.67711657644415</v>
      </c>
      <c r="H505" s="43">
        <v>93.032764148822551</v>
      </c>
      <c r="I505" s="43">
        <v>83.438891205881504</v>
      </c>
      <c r="J505" s="43">
        <v>114.49274087930152</v>
      </c>
      <c r="K505" s="43">
        <v>112.4810693536991</v>
      </c>
      <c r="L505" s="43">
        <v>158.49347537361413</v>
      </c>
      <c r="M505" s="43">
        <v>122.05467858641197</v>
      </c>
      <c r="N505" s="43">
        <v>130.29983546762639</v>
      </c>
      <c r="O505" s="43">
        <v>156.34937473795526</v>
      </c>
      <c r="P505" s="43">
        <v>157.94059397916109</v>
      </c>
      <c r="Q505" s="43">
        <v>135.6530915018219</v>
      </c>
      <c r="R505" s="43">
        <v>323.79670785302164</v>
      </c>
      <c r="S505" s="43">
        <v>133.73620373193845</v>
      </c>
      <c r="T505" s="43">
        <v>174.80085747718138</v>
      </c>
      <c r="U505" s="43">
        <v>138.50863532623319</v>
      </c>
      <c r="V505" s="43">
        <v>147.96496900182322</v>
      </c>
      <c r="W505" s="43">
        <v>175.9385613502464</v>
      </c>
      <c r="X505" s="43">
        <v>171.9056865744823</v>
      </c>
      <c r="Y505" s="43">
        <v>148.43472934754934</v>
      </c>
      <c r="Z505" s="43">
        <v>314.54693005222862</v>
      </c>
      <c r="AA505" s="43">
        <v>148.90800737342965</v>
      </c>
      <c r="AB505" s="44">
        <v>4.2602493701924038</v>
      </c>
      <c r="AC505" s="44">
        <v>5.4288871886423617</v>
      </c>
      <c r="AD505" s="44">
        <v>7.4403383257528599</v>
      </c>
      <c r="AE505" s="44">
        <v>2.5062785657512521</v>
      </c>
      <c r="AF505" s="44">
        <v>2.5068614652439258</v>
      </c>
      <c r="AG505" s="44">
        <v>5.0556858147713823</v>
      </c>
      <c r="AH505" s="44">
        <v>6.4160848166874951</v>
      </c>
      <c r="AI505" s="44">
        <v>10.848538529672247</v>
      </c>
      <c r="AJ505" s="44">
        <v>19.447080918255978</v>
      </c>
      <c r="AK505" s="44">
        <v>11.13961534437864</v>
      </c>
      <c r="AL505" s="44">
        <v>10.490997711597515</v>
      </c>
      <c r="AM505" s="44">
        <v>16.321014619632599</v>
      </c>
      <c r="AN505" s="44">
        <v>24.333131736196535</v>
      </c>
      <c r="AO505" s="44">
        <v>40.525905130299364</v>
      </c>
      <c r="AP505" s="44">
        <v>47.564865617886731</v>
      </c>
      <c r="AQ505" s="44">
        <v>12.439074907048786</v>
      </c>
      <c r="AR505" s="44">
        <v>27.561460677212214</v>
      </c>
      <c r="AS505" s="44">
        <v>18.861747240566551</v>
      </c>
      <c r="AT505" s="44">
        <v>18.150988716925333</v>
      </c>
      <c r="AU505" s="44">
        <v>27.026811663985839</v>
      </c>
      <c r="AV505" s="44">
        <v>31.069378041588447</v>
      </c>
      <c r="AW505" s="44">
        <v>42.947795929302359</v>
      </c>
      <c r="AX505" s="44">
        <v>46.631880529988258</v>
      </c>
      <c r="AY505" s="44">
        <v>17.883158940069311</v>
      </c>
      <c r="AZ505" s="44">
        <v>0.34720138153787605</v>
      </c>
      <c r="BA505" s="44">
        <v>1.3038144178122879</v>
      </c>
      <c r="BB505" s="44">
        <v>2.3772541859329532</v>
      </c>
      <c r="BC505" s="44">
        <v>0.13019631546786758</v>
      </c>
      <c r="BD505" s="44">
        <v>-1.139859274702959</v>
      </c>
      <c r="BE505" s="44">
        <v>-9.5654504640332316</v>
      </c>
      <c r="BF505" s="44">
        <v>-1.9349383682473298</v>
      </c>
      <c r="BG505" s="44">
        <v>6.788036280952503</v>
      </c>
      <c r="BH505" s="44">
        <v>19.337840930534234</v>
      </c>
      <c r="BI505" s="44">
        <v>46.557034216688663</v>
      </c>
      <c r="BJ505" s="44">
        <v>32.334255093353526</v>
      </c>
      <c r="BK505" s="44">
        <v>8.0106061455456725</v>
      </c>
      <c r="BL505" s="44">
        <v>30.83431859396908</v>
      </c>
      <c r="BM505" s="44">
        <v>14.010782922443932</v>
      </c>
      <c r="BN505" s="44">
        <v>62.09653090799803</v>
      </c>
      <c r="BO505" s="44">
        <v>15.090432425321776</v>
      </c>
      <c r="BP505" s="44">
        <v>25.913532931278539</v>
      </c>
      <c r="BQ505" s="44">
        <v>53.651530322448494</v>
      </c>
      <c r="BR505" s="44">
        <v>38.321794761262808</v>
      </c>
      <c r="BS505" s="44">
        <v>15.04342537168657</v>
      </c>
      <c r="BT505" s="44">
        <v>37.619065641304147</v>
      </c>
      <c r="BU505" s="44">
        <v>19.25081764008436</v>
      </c>
      <c r="BV505" s="44">
        <v>63.457452425552233</v>
      </c>
      <c r="BW505" s="44">
        <v>19.998836083733472</v>
      </c>
      <c r="BX505" s="44">
        <v>4.324897502469419</v>
      </c>
      <c r="BY505" s="44">
        <v>0.37465439199026707</v>
      </c>
      <c r="BZ505" s="44">
        <v>0.30150903481086921</v>
      </c>
      <c r="CA505" s="44">
        <v>1.1978187251787469</v>
      </c>
      <c r="CB505" s="44">
        <v>0.43695203483122663</v>
      </c>
      <c r="CC505" s="44">
        <v>6.5179599702416199E-2</v>
      </c>
      <c r="CD505" s="44">
        <v>0.97356253272045779</v>
      </c>
      <c r="CE505" s="44">
        <v>0.97522118323543505</v>
      </c>
      <c r="CF505" s="44">
        <v>18.540449914185107</v>
      </c>
      <c r="CG505" s="44">
        <v>1.1664861808135552</v>
      </c>
      <c r="CH505" s="44">
        <v>0.43029172432657775</v>
      </c>
      <c r="CI505" s="44">
        <v>8.9092215214461241</v>
      </c>
      <c r="CJ505" s="44">
        <v>2.9484794424684737</v>
      </c>
      <c r="CK505" s="44">
        <v>0.35831612367149129</v>
      </c>
      <c r="CL505" s="44">
        <v>4.2260001769389994</v>
      </c>
      <c r="CM505" s="44">
        <v>0.50165474451988534</v>
      </c>
      <c r="CN505" s="44">
        <v>0.34644609576324759</v>
      </c>
      <c r="CO505" s="44">
        <v>0.1019360179113255</v>
      </c>
      <c r="CP505" s="44">
        <v>4.3527339453431721E-2</v>
      </c>
      <c r="CQ505" s="44">
        <v>1.3120854566213345E-2</v>
      </c>
      <c r="CR505" s="44">
        <v>-0.16941179371305204</v>
      </c>
      <c r="CS505" s="44">
        <v>-0.2065933036968734</v>
      </c>
      <c r="CT505" s="44">
        <v>-7.413447464553391E-2</v>
      </c>
      <c r="CU505" s="44">
        <v>0.63800145588773638</v>
      </c>
      <c r="CV505" s="44">
        <v>0</v>
      </c>
      <c r="CW505" s="44">
        <v>0</v>
      </c>
      <c r="CX505" s="44">
        <v>0</v>
      </c>
      <c r="CY505" s="44">
        <v>0</v>
      </c>
      <c r="CZ505" s="44">
        <v>0</v>
      </c>
      <c r="DA505" s="44">
        <v>0</v>
      </c>
      <c r="DB505" s="44">
        <v>0</v>
      </c>
      <c r="DC505" s="44">
        <v>0</v>
      </c>
      <c r="DD505" s="45"/>
      <c r="DE505" s="45"/>
      <c r="DF505" s="44"/>
      <c r="DG505" s="44"/>
      <c r="DH505" s="45"/>
      <c r="DI505" s="45"/>
      <c r="DJ505" s="44"/>
      <c r="DK505" s="44"/>
    </row>
    <row r="506" spans="1:115" x14ac:dyDescent="0.2">
      <c r="A506" s="42">
        <v>2022</v>
      </c>
      <c r="B506" s="42" t="s">
        <v>160</v>
      </c>
      <c r="C506" s="42" t="s">
        <v>177</v>
      </c>
      <c r="D506" s="43">
        <v>99.871049701677933</v>
      </c>
      <c r="E506" s="43">
        <v>96.17185261514274</v>
      </c>
      <c r="F506" s="43">
        <v>97.97734158499334</v>
      </c>
      <c r="G506" s="43">
        <v>105.74115369784791</v>
      </c>
      <c r="H506" s="43">
        <v>91.941126992892364</v>
      </c>
      <c r="I506" s="43">
        <v>86.814156717069352</v>
      </c>
      <c r="J506" s="43">
        <v>83.024569229108963</v>
      </c>
      <c r="K506" s="43">
        <v>112.76987873900551</v>
      </c>
      <c r="L506" s="43">
        <v>111.66479389607915</v>
      </c>
      <c r="M506" s="43">
        <v>91.644742275820505</v>
      </c>
      <c r="N506" s="43">
        <v>129.23235634704395</v>
      </c>
      <c r="O506" s="43">
        <v>113.5710771487346</v>
      </c>
      <c r="P506" s="43">
        <v>117.55557359634285</v>
      </c>
      <c r="Q506" s="43">
        <v>115.55570547398777</v>
      </c>
      <c r="R506" s="43">
        <v>96.897025050503672</v>
      </c>
      <c r="S506" s="43">
        <v>131.28082263100563</v>
      </c>
      <c r="T506" s="43">
        <v>128.60655654038408</v>
      </c>
      <c r="U506" s="43">
        <v>105.53301869244109</v>
      </c>
      <c r="V506" s="43">
        <v>148.0252267094701</v>
      </c>
      <c r="W506" s="43">
        <v>133.85381003298167</v>
      </c>
      <c r="X506" s="43">
        <v>130.81241747204317</v>
      </c>
      <c r="Y506" s="43">
        <v>126.12232454028216</v>
      </c>
      <c r="Z506" s="43">
        <v>97.722566907670512</v>
      </c>
      <c r="AA506" s="43">
        <v>148.24883235723328</v>
      </c>
      <c r="AB506" s="44">
        <v>4.7753138615916457</v>
      </c>
      <c r="AC506" s="44">
        <v>4.9446672288866234</v>
      </c>
      <c r="AD506" s="44">
        <v>7.4785147156408938</v>
      </c>
      <c r="AE506" s="44">
        <v>1.8057893360080124</v>
      </c>
      <c r="AF506" s="44">
        <v>3.1825361304698818</v>
      </c>
      <c r="AG506" s="44">
        <v>9.5783752019979573</v>
      </c>
      <c r="AH506" s="44">
        <v>14.616279352074768</v>
      </c>
      <c r="AI506" s="44">
        <v>11.198818316100457</v>
      </c>
      <c r="AJ506" s="44">
        <v>14.665996397114188</v>
      </c>
      <c r="AK506" s="44">
        <v>5.4371343535264183</v>
      </c>
      <c r="AL506" s="44">
        <v>35.964020176490472</v>
      </c>
      <c r="AM506" s="44">
        <v>9.9171893136809075</v>
      </c>
      <c r="AN506" s="44">
        <v>12.583352462151165</v>
      </c>
      <c r="AO506" s="44">
        <v>65.600498444863376</v>
      </c>
      <c r="AP506" s="44">
        <v>75.65016006907355</v>
      </c>
      <c r="AQ506" s="44">
        <v>23.452524935661767</v>
      </c>
      <c r="AR506" s="44">
        <v>26.644535377158117</v>
      </c>
      <c r="AS506" s="44">
        <v>14.185600424975497</v>
      </c>
      <c r="AT506" s="44">
        <v>46.161224481848876</v>
      </c>
      <c r="AU506" s="44">
        <v>24.814367939181501</v>
      </c>
      <c r="AV506" s="44">
        <v>20.576864867102618</v>
      </c>
      <c r="AW506" s="44">
        <v>70.415537057802126</v>
      </c>
      <c r="AX506" s="44">
        <v>80.981117076021363</v>
      </c>
      <c r="AY506" s="44">
        <v>30.591186731210463</v>
      </c>
      <c r="AZ506" s="44">
        <v>4.7753138615916457</v>
      </c>
      <c r="BA506" s="44">
        <v>4.9446672288866234</v>
      </c>
      <c r="BB506" s="44">
        <v>7.4785147156408938</v>
      </c>
      <c r="BC506" s="44">
        <v>1.8057893360080124</v>
      </c>
      <c r="BD506" s="44">
        <v>3.1825361304698818</v>
      </c>
      <c r="BE506" s="44">
        <v>9.5783752019979573</v>
      </c>
      <c r="BF506" s="44">
        <v>14.616279352074768</v>
      </c>
      <c r="BG506" s="44">
        <v>11.198818316100457</v>
      </c>
      <c r="BH506" s="44">
        <v>14.665996397114188</v>
      </c>
      <c r="BI506" s="44">
        <v>5.4371343535264183</v>
      </c>
      <c r="BJ506" s="44">
        <v>35.964020176490472</v>
      </c>
      <c r="BK506" s="44">
        <v>9.9171893136809075</v>
      </c>
      <c r="BL506" s="44">
        <v>12.583352462151165</v>
      </c>
      <c r="BM506" s="44">
        <v>65.600498444863376</v>
      </c>
      <c r="BN506" s="44">
        <v>75.65016006907355</v>
      </c>
      <c r="BO506" s="44">
        <v>23.452524935661767</v>
      </c>
      <c r="BP506" s="44">
        <v>26.644535377158117</v>
      </c>
      <c r="BQ506" s="44">
        <v>14.185600424975497</v>
      </c>
      <c r="BR506" s="44">
        <v>46.161224481848876</v>
      </c>
      <c r="BS506" s="44">
        <v>24.814367939181501</v>
      </c>
      <c r="BT506" s="44">
        <v>20.576864867102618</v>
      </c>
      <c r="BU506" s="44">
        <v>70.415537057802126</v>
      </c>
      <c r="BV506" s="44">
        <v>80.981117076021363</v>
      </c>
      <c r="BW506" s="44">
        <v>30.591186731210463</v>
      </c>
      <c r="BX506" s="44">
        <v>4.549566418140353</v>
      </c>
      <c r="BY506" s="44">
        <v>0.35335043266255189</v>
      </c>
      <c r="BZ506" s="44">
        <v>0.31921918557144441</v>
      </c>
      <c r="CA506" s="44">
        <v>0.61228568748991052</v>
      </c>
      <c r="CB506" s="44">
        <v>0.51659410201248601</v>
      </c>
      <c r="CC506" s="44">
        <v>0.14102497274059053</v>
      </c>
      <c r="CD506" s="44">
        <v>1.4604643997805955</v>
      </c>
      <c r="CE506" s="44">
        <v>1.1466276378827742</v>
      </c>
      <c r="CF506" s="44">
        <v>14.288130311029445</v>
      </c>
      <c r="CG506" s="44">
        <v>0.44978301973493445</v>
      </c>
      <c r="CH506" s="44">
        <v>2.044318250093534</v>
      </c>
      <c r="CI506" s="44">
        <v>5.662685187473679</v>
      </c>
      <c r="CJ506" s="44">
        <v>1.6340968432202043</v>
      </c>
      <c r="CK506" s="44">
        <v>0.59754845259004341</v>
      </c>
      <c r="CL506" s="44">
        <v>2.6724530340646271</v>
      </c>
      <c r="CM506" s="44">
        <v>1.2272455238524205</v>
      </c>
      <c r="CN506" s="44">
        <v>4.5495664181403548</v>
      </c>
      <c r="CO506" s="44">
        <v>0.35335043266255228</v>
      </c>
      <c r="CP506" s="44">
        <v>0.31921918557144435</v>
      </c>
      <c r="CQ506" s="44">
        <v>0.61228568748991286</v>
      </c>
      <c r="CR506" s="44">
        <v>0.51659410201248579</v>
      </c>
      <c r="CS506" s="44">
        <v>0.14102497274059048</v>
      </c>
      <c r="CT506" s="44">
        <v>1.4604643997805946</v>
      </c>
      <c r="CU506" s="44">
        <v>1.1466276378827742</v>
      </c>
      <c r="CV506" s="44">
        <v>14.288130311029439</v>
      </c>
      <c r="CW506" s="44">
        <v>0.44978301973493318</v>
      </c>
      <c r="CX506" s="44">
        <v>2.0443182500935349</v>
      </c>
      <c r="CY506" s="44">
        <v>5.662685187473679</v>
      </c>
      <c r="CZ506" s="44">
        <v>1.6340968432202041</v>
      </c>
      <c r="DA506" s="44">
        <v>0.59754845259004341</v>
      </c>
      <c r="DB506" s="44">
        <v>2.6724530340646262</v>
      </c>
      <c r="DC506" s="44">
        <v>1.2272455238524205</v>
      </c>
      <c r="DD506" s="45"/>
      <c r="DE506" s="45"/>
      <c r="DF506" s="44"/>
      <c r="DG506" s="44"/>
      <c r="DH506" s="45"/>
      <c r="DI506" s="45"/>
      <c r="DJ506" s="44"/>
      <c r="DK506" s="44"/>
    </row>
    <row r="507" spans="1:115" x14ac:dyDescent="0.2">
      <c r="A507" s="42">
        <v>2022</v>
      </c>
      <c r="B507" s="42" t="s">
        <v>162</v>
      </c>
      <c r="C507" s="42" t="s">
        <v>177</v>
      </c>
      <c r="D507" s="43">
        <v>99.524568132244298</v>
      </c>
      <c r="E507" s="43">
        <v>97.449391329034526</v>
      </c>
      <c r="F507" s="43">
        <v>98.531470909539209</v>
      </c>
      <c r="G507" s="43">
        <v>105.35855071874505</v>
      </c>
      <c r="H507" s="43">
        <v>91.659962112197093</v>
      </c>
      <c r="I507" s="43">
        <v>84.975218955801495</v>
      </c>
      <c r="J507" s="43">
        <v>81.284298795720062</v>
      </c>
      <c r="K507" s="43">
        <v>113.01434809420263</v>
      </c>
      <c r="L507" s="43">
        <v>104.99168714390198</v>
      </c>
      <c r="M507" s="43">
        <v>92.999741398805185</v>
      </c>
      <c r="N507" s="43">
        <v>133.08107782843516</v>
      </c>
      <c r="O507" s="43">
        <v>104.48160338470367</v>
      </c>
      <c r="P507" s="43">
        <v>115.60539069747944</v>
      </c>
      <c r="Q507" s="43">
        <v>123.42440599134214</v>
      </c>
      <c r="R507" s="43">
        <v>87.347266360215144</v>
      </c>
      <c r="S507" s="43">
        <v>101.46385458359941</v>
      </c>
      <c r="T507" s="43">
        <v>123.10706935783715</v>
      </c>
      <c r="U507" s="43">
        <v>108.41924875137899</v>
      </c>
      <c r="V507" s="43">
        <v>154.621934799722</v>
      </c>
      <c r="W507" s="43">
        <v>125.95453156342988</v>
      </c>
      <c r="X507" s="43">
        <v>130.34220421683176</v>
      </c>
      <c r="Y507" s="43">
        <v>133.79502958634347</v>
      </c>
      <c r="Z507" s="43">
        <v>89.319727693536663</v>
      </c>
      <c r="AA507" s="43">
        <v>115.88518586867637</v>
      </c>
      <c r="AB507" s="44">
        <v>4.6543880132539295</v>
      </c>
      <c r="AC507" s="44">
        <v>5.379315049802158</v>
      </c>
      <c r="AD507" s="44">
        <v>6.2620199704479962</v>
      </c>
      <c r="AE507" s="44">
        <v>2.1456311272302742</v>
      </c>
      <c r="AF507" s="44">
        <v>1.0712158439431185</v>
      </c>
      <c r="AG507" s="44">
        <v>8.0189377126794081</v>
      </c>
      <c r="AH507" s="44">
        <v>15.478002135053458</v>
      </c>
      <c r="AI507" s="44">
        <v>11.382627541529654</v>
      </c>
      <c r="AJ507" s="44">
        <v>5.4657324194301804</v>
      </c>
      <c r="AK507" s="44">
        <v>-12.347659105515142</v>
      </c>
      <c r="AL507" s="44">
        <v>23.607061094174874</v>
      </c>
      <c r="AM507" s="44">
        <v>3.5344372783110645</v>
      </c>
      <c r="AN507" s="44">
        <v>5.5378727171784936</v>
      </c>
      <c r="AO507" s="44">
        <v>55.04664276988882</v>
      </c>
      <c r="AP507" s="44">
        <v>56.742677681330193</v>
      </c>
      <c r="AQ507" s="44">
        <v>16.111375615554625</v>
      </c>
      <c r="AR507" s="44">
        <v>17.881959770799448</v>
      </c>
      <c r="AS507" s="44">
        <v>-4.2488104654954899</v>
      </c>
      <c r="AT507" s="44">
        <v>35.046024030736042</v>
      </c>
      <c r="AU507" s="44">
        <v>19.739727705404931</v>
      </c>
      <c r="AV507" s="44">
        <v>13.277620285286474</v>
      </c>
      <c r="AW507" s="44">
        <v>57.651079615257615</v>
      </c>
      <c r="AX507" s="44">
        <v>59.855573925066999</v>
      </c>
      <c r="AY507" s="44">
        <v>23.345551830518076</v>
      </c>
      <c r="AZ507" s="44">
        <v>4.7149210898102201</v>
      </c>
      <c r="BA507" s="44">
        <v>5.1629759712168433</v>
      </c>
      <c r="BB507" s="44">
        <v>6.8650904346867048</v>
      </c>
      <c r="BC507" s="44">
        <v>1.975119126906022</v>
      </c>
      <c r="BD507" s="44">
        <v>2.1175803708802343</v>
      </c>
      <c r="BE507" s="44">
        <v>8.8014153029633224</v>
      </c>
      <c r="BF507" s="44">
        <v>15.040963925551832</v>
      </c>
      <c r="BG507" s="44">
        <v>11.290746543724396</v>
      </c>
      <c r="BH507" s="44">
        <v>10.01522558029011</v>
      </c>
      <c r="BI507" s="44">
        <v>-4.3389686572303576</v>
      </c>
      <c r="BJ507" s="44">
        <v>29.401028801854533</v>
      </c>
      <c r="BK507" s="44">
        <v>6.7634616266809333</v>
      </c>
      <c r="BL507" s="44">
        <v>8.9762672208895111</v>
      </c>
      <c r="BM507" s="44">
        <v>59.976511641455431</v>
      </c>
      <c r="BN507" s="44">
        <v>66.148527820356648</v>
      </c>
      <c r="BO507" s="44">
        <v>20.141117986412805</v>
      </c>
      <c r="BP507" s="44">
        <v>22.201919881486187</v>
      </c>
      <c r="BQ507" s="44">
        <v>4.0358022591962195</v>
      </c>
      <c r="BR507" s="44">
        <v>40.263106595412367</v>
      </c>
      <c r="BS507" s="44">
        <v>22.301557734249933</v>
      </c>
      <c r="BT507" s="44">
        <v>16.819892954106443</v>
      </c>
      <c r="BU507" s="44">
        <v>63.59708676492275</v>
      </c>
      <c r="BV507" s="44">
        <v>70.237677302547752</v>
      </c>
      <c r="BW507" s="44">
        <v>27.310087578689824</v>
      </c>
      <c r="BX507" s="44">
        <v>4.3685926827222676</v>
      </c>
      <c r="BY507" s="44">
        <v>0.41626962719205962</v>
      </c>
      <c r="BZ507" s="44">
        <v>0.26023230408940445</v>
      </c>
      <c r="CA507" s="44">
        <v>0.8777005652777321</v>
      </c>
      <c r="CB507" s="44">
        <v>0.16886709759814253</v>
      </c>
      <c r="CC507" s="44">
        <v>0.12198377353613456</v>
      </c>
      <c r="CD507" s="44">
        <v>1.275656203162483</v>
      </c>
      <c r="CE507" s="44">
        <v>1.2478831118663107</v>
      </c>
      <c r="CF507" s="44">
        <v>4.8118139660514601</v>
      </c>
      <c r="CG507" s="44">
        <v>-2.143833170022416</v>
      </c>
      <c r="CH507" s="44">
        <v>1.3528604221860561</v>
      </c>
      <c r="CI507" s="44">
        <v>1.7257550597297862</v>
      </c>
      <c r="CJ507" s="44">
        <v>0.70413466965099036</v>
      </c>
      <c r="CK507" s="44">
        <v>0.56262527962075859</v>
      </c>
      <c r="CL507" s="44">
        <v>1.8819166981240141</v>
      </c>
      <c r="CM507" s="44">
        <v>0.72835500676227083</v>
      </c>
      <c r="CN507" s="44">
        <v>4.4048472153987692</v>
      </c>
      <c r="CO507" s="44">
        <v>0.39561102027231648</v>
      </c>
      <c r="CP507" s="44">
        <v>0.29026584819141821</v>
      </c>
      <c r="CQ507" s="44">
        <v>0.74368040532253765</v>
      </c>
      <c r="CR507" s="44">
        <v>0.3445011343155614</v>
      </c>
      <c r="CS507" s="44">
        <v>0.13149864450822502</v>
      </c>
      <c r="CT507" s="44">
        <v>1.2746257442652564</v>
      </c>
      <c r="CU507" s="44">
        <v>1.2246644185234541</v>
      </c>
      <c r="CV507" s="44">
        <v>9.4539185966939954</v>
      </c>
      <c r="CW507" s="44">
        <v>-0.84013522091976445</v>
      </c>
      <c r="CX507" s="44">
        <v>1.6767378755250797</v>
      </c>
      <c r="CY507" s="44">
        <v>3.6710402944828959</v>
      </c>
      <c r="CZ507" s="44">
        <v>1.1282918542253424</v>
      </c>
      <c r="DA507" s="44">
        <v>0.57977351600342764</v>
      </c>
      <c r="DB507" s="44">
        <v>2.2291312805561363</v>
      </c>
      <c r="DC507" s="44">
        <v>1.0090789968208786</v>
      </c>
      <c r="DD507" s="45"/>
      <c r="DE507" s="45"/>
      <c r="DF507" s="44"/>
      <c r="DG507" s="44"/>
      <c r="DH507" s="45"/>
      <c r="DI507" s="45"/>
      <c r="DJ507" s="44"/>
      <c r="DK507" s="44"/>
    </row>
    <row r="508" spans="1:115" x14ac:dyDescent="0.2">
      <c r="A508" s="42">
        <v>2022</v>
      </c>
      <c r="B508" s="42" t="s">
        <v>163</v>
      </c>
      <c r="C508" s="42" t="s">
        <v>177</v>
      </c>
      <c r="D508" s="43">
        <v>100.07654871065226</v>
      </c>
      <c r="E508" s="43">
        <v>97.510902452295994</v>
      </c>
      <c r="F508" s="43">
        <v>100.47869764512987</v>
      </c>
      <c r="G508" s="43">
        <v>106.05680032348606</v>
      </c>
      <c r="H508" s="43">
        <v>92.415572947296354</v>
      </c>
      <c r="I508" s="43">
        <v>80.913261495785775</v>
      </c>
      <c r="J508" s="43">
        <v>81.50381108832849</v>
      </c>
      <c r="K508" s="43">
        <v>113.32113316739112</v>
      </c>
      <c r="L508" s="43">
        <v>121.12105329312539</v>
      </c>
      <c r="M508" s="43">
        <v>107.17878859336342</v>
      </c>
      <c r="N508" s="43">
        <v>138.78166474404421</v>
      </c>
      <c r="O508" s="43">
        <v>122.76505314237092</v>
      </c>
      <c r="P508" s="43">
        <v>138.85718917025827</v>
      </c>
      <c r="Q508" s="43">
        <v>85.268011637455473</v>
      </c>
      <c r="R508" s="43">
        <v>100.27924760938534</v>
      </c>
      <c r="S508" s="43">
        <v>112.57938995204888</v>
      </c>
      <c r="T508" s="43">
        <v>143.30203535104044</v>
      </c>
      <c r="U508" s="43">
        <v>126.29271338643566</v>
      </c>
      <c r="V508" s="43">
        <v>163.20202217739347</v>
      </c>
      <c r="W508" s="43">
        <v>149.28126401622134</v>
      </c>
      <c r="X508" s="43">
        <v>157.57775776974864</v>
      </c>
      <c r="Y508" s="43">
        <v>96.650731591277207</v>
      </c>
      <c r="Z508" s="43">
        <v>101.13920633594653</v>
      </c>
      <c r="AA508" s="43">
        <v>130.00108848663081</v>
      </c>
      <c r="AB508" s="44">
        <v>4.9430372910595821</v>
      </c>
      <c r="AC508" s="44">
        <v>4.1035225971576716</v>
      </c>
      <c r="AD508" s="44">
        <v>6.7913350417074803</v>
      </c>
      <c r="AE508" s="44">
        <v>2.6512130004052725</v>
      </c>
      <c r="AF508" s="44">
        <v>1.188332233988354</v>
      </c>
      <c r="AG508" s="44">
        <v>3.637447823494333</v>
      </c>
      <c r="AH508" s="44">
        <v>16.913752863858033</v>
      </c>
      <c r="AI508" s="44">
        <v>11.499301375435556</v>
      </c>
      <c r="AJ508" s="44">
        <v>10.108847807215437</v>
      </c>
      <c r="AK508" s="44">
        <v>-8.4424056498869522</v>
      </c>
      <c r="AL508" s="44">
        <v>23.356489476982677</v>
      </c>
      <c r="AM508" s="44">
        <v>10.715859437047627</v>
      </c>
      <c r="AN508" s="44">
        <v>12.360605868254781</v>
      </c>
      <c r="AO508" s="44">
        <v>30.847824989029114</v>
      </c>
      <c r="AP508" s="44">
        <v>42.98950770046477</v>
      </c>
      <c r="AQ508" s="44">
        <v>10.823010352381669</v>
      </c>
      <c r="AR508" s="44">
        <v>23.263132099615834</v>
      </c>
      <c r="AS508" s="44">
        <v>1.1235225242966829</v>
      </c>
      <c r="AT508" s="44">
        <v>36.167585692955974</v>
      </c>
      <c r="AU508" s="44">
        <v>27.729288788489235</v>
      </c>
      <c r="AV508" s="44">
        <v>20.285245439288758</v>
      </c>
      <c r="AW508" s="44">
        <v>37.458802973697971</v>
      </c>
      <c r="AX508" s="44">
        <v>43.538326330481979</v>
      </c>
      <c r="AY508" s="44">
        <v>18.900004744588351</v>
      </c>
      <c r="AZ508" s="44">
        <v>4.7910417443787212</v>
      </c>
      <c r="BA508" s="44">
        <v>4.8057323575001254</v>
      </c>
      <c r="BB508" s="44">
        <v>6.8401256417935707</v>
      </c>
      <c r="BC508" s="44">
        <v>2.2002108907583251</v>
      </c>
      <c r="BD508" s="44">
        <v>1.8045558673359219</v>
      </c>
      <c r="BE508" s="44">
        <v>7.0928282529348019</v>
      </c>
      <c r="BF508" s="44">
        <v>15.655237987299353</v>
      </c>
      <c r="BG508" s="44">
        <v>11.360353872248673</v>
      </c>
      <c r="BH508" s="44">
        <v>10.048778541387682</v>
      </c>
      <c r="BI508" s="44">
        <v>-5.8880951491079525</v>
      </c>
      <c r="BJ508" s="44">
        <v>27.243671226061352</v>
      </c>
      <c r="BK508" s="44">
        <v>8.1542043395350206</v>
      </c>
      <c r="BL508" s="44">
        <v>10.215366566034012</v>
      </c>
      <c r="BM508" s="44">
        <v>51.129197714806992</v>
      </c>
      <c r="BN508" s="44">
        <v>57.176385162112517</v>
      </c>
      <c r="BO508" s="44">
        <v>16.935755504650473</v>
      </c>
      <c r="BP508" s="44">
        <v>22.584783103549654</v>
      </c>
      <c r="BQ508" s="44">
        <v>2.9354482613198618</v>
      </c>
      <c r="BR508" s="44">
        <v>38.800569619542593</v>
      </c>
      <c r="BS508" s="44">
        <v>24.227901690641886</v>
      </c>
      <c r="BT508" s="44">
        <v>18.100289194099805</v>
      </c>
      <c r="BU508" s="44">
        <v>55.578167529153767</v>
      </c>
      <c r="BV508" s="44">
        <v>59.805431646597349</v>
      </c>
      <c r="BW508" s="44">
        <v>24.407620821659815</v>
      </c>
      <c r="BX508" s="44">
        <v>4.8096468676717432</v>
      </c>
      <c r="BY508" s="44">
        <v>0.32497772879751596</v>
      </c>
      <c r="BZ508" s="44">
        <v>0.31834313970899464</v>
      </c>
      <c r="CA508" s="44">
        <v>1.3297497628642847</v>
      </c>
      <c r="CB508" s="44">
        <v>0.20079690414401608</v>
      </c>
      <c r="CC508" s="44">
        <v>5.2742229625113629E-2</v>
      </c>
      <c r="CD508" s="44">
        <v>1.4193912713905099</v>
      </c>
      <c r="CE508" s="44">
        <v>1.1636458311413076</v>
      </c>
      <c r="CF508" s="44">
        <v>9.3988514675145556</v>
      </c>
      <c r="CG508" s="44">
        <v>-1.6628980037321908</v>
      </c>
      <c r="CH508" s="44">
        <v>1.3108808895195794</v>
      </c>
      <c r="CI508" s="44">
        <v>5.7271673423144378</v>
      </c>
      <c r="CJ508" s="44">
        <v>1.6069487616840132</v>
      </c>
      <c r="CK508" s="44">
        <v>0.3454994299753531</v>
      </c>
      <c r="CL508" s="44">
        <v>1.5895027568452134</v>
      </c>
      <c r="CM508" s="44">
        <v>0.48175029090814903</v>
      </c>
      <c r="CN508" s="44">
        <v>4.560614775875143</v>
      </c>
      <c r="CO508" s="44">
        <v>0.37165600724548631</v>
      </c>
      <c r="CP508" s="44">
        <v>0.29860271699618063</v>
      </c>
      <c r="CQ508" s="44">
        <v>0.94613600094481998</v>
      </c>
      <c r="CR508" s="44">
        <v>0.3111564491096378</v>
      </c>
      <c r="CS508" s="44">
        <v>0.10526197989212813</v>
      </c>
      <c r="CT508" s="44">
        <v>1.3228647459191101</v>
      </c>
      <c r="CU508" s="44">
        <v>1.2049368757677803</v>
      </c>
      <c r="CV508" s="44">
        <v>9.4718661542858467</v>
      </c>
      <c r="CW508" s="44">
        <v>-1.1364113437078751</v>
      </c>
      <c r="CX508" s="44">
        <v>1.5577451334034489</v>
      </c>
      <c r="CY508" s="44">
        <v>4.4419537467687311</v>
      </c>
      <c r="CZ508" s="44">
        <v>1.2898442707867128</v>
      </c>
      <c r="DA508" s="44">
        <v>0.49585069631958417</v>
      </c>
      <c r="DB508" s="44">
        <v>2.0006582625525384</v>
      </c>
      <c r="DC508" s="44">
        <v>0.82222538816270641</v>
      </c>
      <c r="DD508" s="45"/>
      <c r="DE508" s="45"/>
      <c r="DF508" s="44"/>
      <c r="DG508" s="44"/>
      <c r="DH508" s="45"/>
      <c r="DI508" s="45"/>
      <c r="DJ508" s="44"/>
      <c r="DK508" s="44"/>
    </row>
    <row r="509" spans="1:115" x14ac:dyDescent="0.2">
      <c r="A509" s="42">
        <v>2022</v>
      </c>
      <c r="B509" s="42" t="s">
        <v>164</v>
      </c>
      <c r="C509" s="42" t="s">
        <v>177</v>
      </c>
      <c r="D509" s="43">
        <v>100.37944320246039</v>
      </c>
      <c r="E509" s="43">
        <v>98.037690020740257</v>
      </c>
      <c r="F509" s="43">
        <v>101.23950165977391</v>
      </c>
      <c r="G509" s="43">
        <v>106.35251312419291</v>
      </c>
      <c r="H509" s="43">
        <v>91.686232301800501</v>
      </c>
      <c r="I509" s="43">
        <v>83.043170421811212</v>
      </c>
      <c r="J509" s="43">
        <v>81.867533204631656</v>
      </c>
      <c r="K509" s="43">
        <v>114.37570685647663</v>
      </c>
      <c r="L509" s="43">
        <v>112.52205498842646</v>
      </c>
      <c r="M509" s="43">
        <v>106.58657869645309</v>
      </c>
      <c r="N509" s="43">
        <v>132.3934594501647</v>
      </c>
      <c r="O509" s="43">
        <v>112.83233882167443</v>
      </c>
      <c r="P509" s="43">
        <v>119.73366049068086</v>
      </c>
      <c r="Q509" s="43">
        <v>72.019900109727558</v>
      </c>
      <c r="R509" s="43">
        <v>100.83472279882014</v>
      </c>
      <c r="S509" s="43">
        <v>108.77741605294678</v>
      </c>
      <c r="T509" s="43">
        <v>136.27494522597661</v>
      </c>
      <c r="U509" s="43">
        <v>127.01392867574772</v>
      </c>
      <c r="V509" s="43">
        <v>156.98564334749591</v>
      </c>
      <c r="W509" s="43">
        <v>141.63479901111822</v>
      </c>
      <c r="X509" s="43">
        <v>137.72789537713032</v>
      </c>
      <c r="Y509" s="43">
        <v>83.712949842016258</v>
      </c>
      <c r="Z509" s="43">
        <v>104.36314144697167</v>
      </c>
      <c r="AA509" s="43">
        <v>127.03095265022928</v>
      </c>
      <c r="AB509" s="44">
        <v>4.9047674031563737</v>
      </c>
      <c r="AC509" s="44">
        <v>3.8840143728586796</v>
      </c>
      <c r="AD509" s="44">
        <v>7.1222246219388552</v>
      </c>
      <c r="AE509" s="44">
        <v>3.4708424976709784</v>
      </c>
      <c r="AF509" s="44">
        <v>1.7493603901042043E-2</v>
      </c>
      <c r="AG509" s="44">
        <v>7.0035992801439795</v>
      </c>
      <c r="AH509" s="44">
        <v>14.796202028414541</v>
      </c>
      <c r="AI509" s="44">
        <v>9.1713945827232699</v>
      </c>
      <c r="AJ509" s="44">
        <v>16.151262785533117</v>
      </c>
      <c r="AK509" s="44">
        <v>0.13644596171467072</v>
      </c>
      <c r="AL509" s="44">
        <v>30.926987197795675</v>
      </c>
      <c r="AM509" s="44">
        <v>16.250622149737183</v>
      </c>
      <c r="AN509" s="44">
        <v>15.051847215736203</v>
      </c>
      <c r="AO509" s="44">
        <v>25.228434411189603</v>
      </c>
      <c r="AP509" s="44">
        <v>74.977326215007395</v>
      </c>
      <c r="AQ509" s="44">
        <v>7.9636751519216897</v>
      </c>
      <c r="AR509" s="44">
        <v>31.687049621320142</v>
      </c>
      <c r="AS509" s="44">
        <v>11.601432295370406</v>
      </c>
      <c r="AT509" s="44">
        <v>45.12753701400942</v>
      </c>
      <c r="AU509" s="44">
        <v>36.271882085785798</v>
      </c>
      <c r="AV509" s="44">
        <v>24.174160773126463</v>
      </c>
      <c r="AW509" s="44">
        <v>34.242331555049702</v>
      </c>
      <c r="AX509" s="44">
        <v>79.981549277236525</v>
      </c>
      <c r="AY509" s="44">
        <v>16.494593824933123</v>
      </c>
      <c r="AZ509" s="44">
        <v>4.81956844451501</v>
      </c>
      <c r="BA509" s="44">
        <v>4.5720001017129919</v>
      </c>
      <c r="BB509" s="44">
        <v>6.9117014825373468</v>
      </c>
      <c r="BC509" s="44">
        <v>2.516351221802493</v>
      </c>
      <c r="BD509" s="44">
        <v>1.3530042300647915</v>
      </c>
      <c r="BE509" s="44">
        <v>7.0707445623932941</v>
      </c>
      <c r="BF509" s="44">
        <v>15.439414142013375</v>
      </c>
      <c r="BG509" s="44">
        <v>10.800024595419998</v>
      </c>
      <c r="BH509" s="44">
        <v>11.512786724640844</v>
      </c>
      <c r="BI509" s="44">
        <v>-4.3485378177061662</v>
      </c>
      <c r="BJ509" s="44">
        <v>28.138273693200212</v>
      </c>
      <c r="BK509" s="44">
        <v>10.060729846392903</v>
      </c>
      <c r="BL509" s="44">
        <v>11.355134394912337</v>
      </c>
      <c r="BM509" s="44">
        <v>45.654052155622416</v>
      </c>
      <c r="BN509" s="44">
        <v>61.474831003327289</v>
      </c>
      <c r="BO509" s="44">
        <v>14.653374450258628</v>
      </c>
      <c r="BP509" s="44">
        <v>24.797346430871258</v>
      </c>
      <c r="BQ509" s="44">
        <v>5.1550340884996659</v>
      </c>
      <c r="BR509" s="44">
        <v>40.342705579963265</v>
      </c>
      <c r="BS509" s="44">
        <v>27.117277396386207</v>
      </c>
      <c r="BT509" s="44">
        <v>19.547603960694659</v>
      </c>
      <c r="BU509" s="44">
        <v>51.014627548263114</v>
      </c>
      <c r="BV509" s="44">
        <v>64.714505330188828</v>
      </c>
      <c r="BW509" s="44">
        <v>22.381404822113062</v>
      </c>
      <c r="BX509" s="44">
        <v>4.648169785558844</v>
      </c>
      <c r="BY509" s="44">
        <v>0.38630733386697103</v>
      </c>
      <c r="BZ509" s="44">
        <v>0.2567030614267784</v>
      </c>
      <c r="CA509" s="44">
        <v>1.832516697566497</v>
      </c>
      <c r="CB509" s="44">
        <v>-5.4727723385123907E-3</v>
      </c>
      <c r="CC509" s="44">
        <v>0.10357388715025878</v>
      </c>
      <c r="CD509" s="44">
        <v>1.037067437070752</v>
      </c>
      <c r="CE509" s="44">
        <v>1.0374741408160988</v>
      </c>
      <c r="CF509" s="44">
        <v>15.780810055825349</v>
      </c>
      <c r="CG509" s="44">
        <v>5.7732119213718628E-3</v>
      </c>
      <c r="CH509" s="44">
        <v>1.7710568829888051</v>
      </c>
      <c r="CI509" s="44">
        <v>8.5632988536545547</v>
      </c>
      <c r="CJ509" s="44">
        <v>2.2719346232886561</v>
      </c>
      <c r="CK509" s="44">
        <v>0.24277125049377724</v>
      </c>
      <c r="CL509" s="44">
        <v>2.497708498987834</v>
      </c>
      <c r="CM509" s="44">
        <v>0.4282667344903463</v>
      </c>
      <c r="CN509" s="44">
        <v>4.4735776216287872</v>
      </c>
      <c r="CO509" s="44">
        <v>0.37534348815258595</v>
      </c>
      <c r="CP509" s="44">
        <v>0.23368901575742748</v>
      </c>
      <c r="CQ509" s="44">
        <v>1.1410113299126432</v>
      </c>
      <c r="CR509" s="44">
        <v>0.17882180829808983</v>
      </c>
      <c r="CS509" s="44">
        <v>0.10484341097382913</v>
      </c>
      <c r="CT509" s="44">
        <v>1.2532015130505076</v>
      </c>
      <c r="CU509" s="44">
        <v>1.1866670554837042</v>
      </c>
      <c r="CV509" s="44">
        <v>10.900986784500637</v>
      </c>
      <c r="CW509" s="44">
        <v>-0.86623496302535807</v>
      </c>
      <c r="CX509" s="44">
        <v>1.5583615002029954</v>
      </c>
      <c r="CY509" s="44">
        <v>5.3991977375788558</v>
      </c>
      <c r="CZ509" s="44">
        <v>1.5130510192267419</v>
      </c>
      <c r="DA509" s="44">
        <v>0.43521717462656334</v>
      </c>
      <c r="DB509" s="44">
        <v>2.1192192001786965</v>
      </c>
      <c r="DC509" s="44">
        <v>0.74217511571214045</v>
      </c>
      <c r="DD509" s="45"/>
      <c r="DE509" s="45"/>
      <c r="DF509" s="44"/>
      <c r="DG509" s="44"/>
      <c r="DH509" s="45"/>
      <c r="DI509" s="45"/>
      <c r="DJ509" s="44"/>
      <c r="DK509" s="44"/>
    </row>
    <row r="510" spans="1:115" x14ac:dyDescent="0.2">
      <c r="A510" s="42">
        <v>2022</v>
      </c>
      <c r="B510" s="42" t="s">
        <v>165</v>
      </c>
      <c r="C510" s="42" t="s">
        <v>177</v>
      </c>
      <c r="D510" s="43">
        <v>100.85762136316501</v>
      </c>
      <c r="E510" s="43">
        <v>99.166971155489037</v>
      </c>
      <c r="F510" s="43">
        <v>101.92626663500799</v>
      </c>
      <c r="G510" s="43">
        <v>106.48817295241454</v>
      </c>
      <c r="H510" s="43">
        <v>91.662916189742859</v>
      </c>
      <c r="I510" s="43">
        <v>83.764778910409987</v>
      </c>
      <c r="J510" s="43">
        <v>83.599276819176808</v>
      </c>
      <c r="K510" s="43">
        <v>115.11091249085612</v>
      </c>
      <c r="L510" s="43">
        <v>115.83757805641291</v>
      </c>
      <c r="M510" s="43">
        <v>114.35977934908925</v>
      </c>
      <c r="N510" s="43">
        <v>133.06192858405558</v>
      </c>
      <c r="O510" s="43">
        <v>114.71255379710603</v>
      </c>
      <c r="P510" s="43">
        <v>120.93343474844043</v>
      </c>
      <c r="Q510" s="43">
        <v>80.148219423294378</v>
      </c>
      <c r="R510" s="43">
        <v>110.35124299865491</v>
      </c>
      <c r="S510" s="43">
        <v>114.64544373196381</v>
      </c>
      <c r="T510" s="43">
        <v>141.80455042005337</v>
      </c>
      <c r="U510" s="43">
        <v>138.0648516610047</v>
      </c>
      <c r="V510" s="43">
        <v>159.9705094356552</v>
      </c>
      <c r="W510" s="43">
        <v>145.80091656914453</v>
      </c>
      <c r="X510" s="43">
        <v>140.25600302846263</v>
      </c>
      <c r="Y510" s="43">
        <v>93.861799397957597</v>
      </c>
      <c r="Z510" s="43">
        <v>114.75512109462171</v>
      </c>
      <c r="AA510" s="43">
        <v>134.85864323466066</v>
      </c>
      <c r="AB510" s="44">
        <v>5.7249816065699344</v>
      </c>
      <c r="AC510" s="44">
        <v>4.9718683740421099</v>
      </c>
      <c r="AD510" s="44">
        <v>9.4825686153612754</v>
      </c>
      <c r="AE510" s="44">
        <v>3.685308035791679</v>
      </c>
      <c r="AF510" s="44">
        <v>0.9950480087415059</v>
      </c>
      <c r="AG510" s="44">
        <v>10.637970791698702</v>
      </c>
      <c r="AH510" s="44">
        <v>16.4376413547491</v>
      </c>
      <c r="AI510" s="44">
        <v>10.434007817889167</v>
      </c>
      <c r="AJ510" s="44">
        <v>28.176241200110841</v>
      </c>
      <c r="AK510" s="44">
        <v>42.622060769220752</v>
      </c>
      <c r="AL510" s="44">
        <v>78.710419118028412</v>
      </c>
      <c r="AM510" s="44">
        <v>17.977916418289386</v>
      </c>
      <c r="AN510" s="44">
        <v>32.759728965209177</v>
      </c>
      <c r="AO510" s="44">
        <v>45.54767082635518</v>
      </c>
      <c r="AP510" s="44">
        <v>64.50547610341863</v>
      </c>
      <c r="AQ510" s="44">
        <v>14.419466303243489</v>
      </c>
      <c r="AR510" s="44">
        <v>44.333885226767492</v>
      </c>
      <c r="AS510" s="44">
        <v>60.796735528042809</v>
      </c>
      <c r="AT510" s="44">
        <v>99.840124398734801</v>
      </c>
      <c r="AU510" s="44">
        <v>36.012391308009043</v>
      </c>
      <c r="AV510" s="44">
        <v>44.58149461345009</v>
      </c>
      <c r="AW510" s="44">
        <v>57.244742648340164</v>
      </c>
      <c r="AX510" s="44">
        <v>69.792024718120956</v>
      </c>
      <c r="AY510" s="44">
        <v>23.835866572096776</v>
      </c>
      <c r="AZ510" s="44">
        <v>5.0006959835336984</v>
      </c>
      <c r="BA510" s="44">
        <v>4.6529549948454152</v>
      </c>
      <c r="BB510" s="44">
        <v>7.4257760883601698</v>
      </c>
      <c r="BC510" s="44">
        <v>2.7490998223979712</v>
      </c>
      <c r="BD510" s="44">
        <v>1.2813743173377246</v>
      </c>
      <c r="BE510" s="44">
        <v>7.764522976649646</v>
      </c>
      <c r="BF510" s="44">
        <v>15.640931776725854</v>
      </c>
      <c r="BG510" s="44">
        <v>10.725729101274894</v>
      </c>
      <c r="BH510" s="44">
        <v>14.56011145551226</v>
      </c>
      <c r="BI510" s="44">
        <v>3.2339730728139893</v>
      </c>
      <c r="BJ510" s="44">
        <v>35.810391626951919</v>
      </c>
      <c r="BK510" s="44">
        <v>11.571889611659936</v>
      </c>
      <c r="BL510" s="44">
        <v>15.015339117344229</v>
      </c>
      <c r="BM510" s="44">
        <v>45.636144586136631</v>
      </c>
      <c r="BN510" s="44">
        <v>62.139789147553159</v>
      </c>
      <c r="BO510" s="44">
        <v>14.6061473717507</v>
      </c>
      <c r="BP510" s="44">
        <v>28.46056516747495</v>
      </c>
      <c r="BQ510" s="44">
        <v>14.165640059692519</v>
      </c>
      <c r="BR510" s="44">
        <v>49.434563566129121</v>
      </c>
      <c r="BS510" s="44">
        <v>28.881638321081592</v>
      </c>
      <c r="BT510" s="44">
        <v>23.865080961765472</v>
      </c>
      <c r="BU510" s="44">
        <v>52.073404978158045</v>
      </c>
      <c r="BV510" s="44">
        <v>65.836320665744495</v>
      </c>
      <c r="BW510" s="44">
        <v>22.677601187656784</v>
      </c>
      <c r="BX510" s="44">
        <v>5.6050079841532288</v>
      </c>
      <c r="BY510" s="44">
        <v>0.37155519693616457</v>
      </c>
      <c r="BZ510" s="44">
        <v>0.41694077025021042</v>
      </c>
      <c r="CA510" s="44">
        <v>2.0675331351176363</v>
      </c>
      <c r="CB510" s="44">
        <v>0.10844230093166508</v>
      </c>
      <c r="CC510" s="44">
        <v>0.14401839873693584</v>
      </c>
      <c r="CD510" s="44">
        <v>1.2871984053148435</v>
      </c>
      <c r="CE510" s="44">
        <v>1.2093197768657729</v>
      </c>
      <c r="CF510" s="44">
        <v>26.375697807796115</v>
      </c>
      <c r="CG510" s="44">
        <v>4.873373812646153</v>
      </c>
      <c r="CH510" s="44">
        <v>3.6355052883768697</v>
      </c>
      <c r="CI510" s="44">
        <v>10.057333553026467</v>
      </c>
      <c r="CJ510" s="44">
        <v>3.9951057223841087</v>
      </c>
      <c r="CK510" s="44">
        <v>0.34193967685591159</v>
      </c>
      <c r="CL510" s="44">
        <v>2.7350509658792479</v>
      </c>
      <c r="CM510" s="44">
        <v>0.73738878862734847</v>
      </c>
      <c r="CN510" s="44">
        <v>4.665275526448518</v>
      </c>
      <c r="CO510" s="44">
        <v>0.33730236853100171</v>
      </c>
      <c r="CP510" s="44">
        <v>0.27413337841270685</v>
      </c>
      <c r="CQ510" s="44">
        <v>1.3030339842650165</v>
      </c>
      <c r="CR510" s="44">
        <v>0.16169346183983099</v>
      </c>
      <c r="CS510" s="44">
        <v>0.11267550062849692</v>
      </c>
      <c r="CT510" s="44">
        <v>1.2809350955675642</v>
      </c>
      <c r="CU510" s="44">
        <v>1.1955017372039012</v>
      </c>
      <c r="CV510" s="44">
        <v>13.788014519600596</v>
      </c>
      <c r="CW510" s="44">
        <v>0.2199593166379292</v>
      </c>
      <c r="CX510" s="44">
        <v>1.9253666281320885</v>
      </c>
      <c r="CY510" s="44">
        <v>6.2554370332628375</v>
      </c>
      <c r="CZ510" s="44">
        <v>1.980416289176</v>
      </c>
      <c r="DA510" s="44">
        <v>0.41822931546803438</v>
      </c>
      <c r="DB510" s="44">
        <v>2.2463152937055133</v>
      </c>
      <c r="DC510" s="44">
        <v>0.74229064321819205</v>
      </c>
      <c r="DD510" s="45"/>
      <c r="DE510" s="45"/>
      <c r="DF510" s="44"/>
      <c r="DG510" s="44"/>
      <c r="DH510" s="45"/>
      <c r="DI510" s="45"/>
      <c r="DJ510" s="44"/>
      <c r="DK510" s="44"/>
    </row>
    <row r="511" spans="1:115" x14ac:dyDescent="0.2">
      <c r="A511" s="42">
        <v>2022</v>
      </c>
      <c r="B511" s="42" t="s">
        <v>166</v>
      </c>
      <c r="C511" s="42" t="s">
        <v>177</v>
      </c>
      <c r="D511" s="43">
        <v>101.60527267037062</v>
      </c>
      <c r="E511" s="43">
        <v>100.61484836456643</v>
      </c>
      <c r="F511" s="43">
        <v>102.131037463916</v>
      </c>
      <c r="G511" s="43">
        <v>106.75824466479524</v>
      </c>
      <c r="H511" s="43">
        <v>92.325157073842007</v>
      </c>
      <c r="I511" s="43">
        <v>84.474748552418461</v>
      </c>
      <c r="J511" s="43">
        <v>87.473650131299678</v>
      </c>
      <c r="K511" s="43">
        <v>114.01978823641026</v>
      </c>
      <c r="L511" s="43">
        <v>122.34957717211171</v>
      </c>
      <c r="M511" s="43">
        <v>105.52364391004684</v>
      </c>
      <c r="N511" s="43">
        <v>141.95251256345048</v>
      </c>
      <c r="O511" s="43">
        <v>121.80589044946169</v>
      </c>
      <c r="P511" s="43">
        <v>138.43797669283742</v>
      </c>
      <c r="Q511" s="43">
        <v>78.479402204014292</v>
      </c>
      <c r="R511" s="43">
        <v>130.44591615476207</v>
      </c>
      <c r="S511" s="43">
        <v>115.79963283277147</v>
      </c>
      <c r="T511" s="43">
        <v>148.71118265315317</v>
      </c>
      <c r="U511" s="43">
        <v>127.97646245115443</v>
      </c>
      <c r="V511" s="43">
        <v>172.40180967606275</v>
      </c>
      <c r="W511" s="43">
        <v>153.42413100955181</v>
      </c>
      <c r="X511" s="43">
        <v>159.22088835932442</v>
      </c>
      <c r="Y511" s="43">
        <v>91.989477464894577</v>
      </c>
      <c r="Z511" s="43">
        <v>132.36399468894544</v>
      </c>
      <c r="AA511" s="43">
        <v>136.9420691612568</v>
      </c>
      <c r="AB511" s="44">
        <v>6.4063833762574518</v>
      </c>
      <c r="AC511" s="44">
        <v>7.0783536994763363</v>
      </c>
      <c r="AD511" s="44">
        <v>7.8792720120988147</v>
      </c>
      <c r="AE511" s="44">
        <v>4.2892196703002483</v>
      </c>
      <c r="AF511" s="44">
        <v>2.0656973638477849</v>
      </c>
      <c r="AG511" s="44">
        <v>10.741531888922772</v>
      </c>
      <c r="AH511" s="44">
        <v>20.631990204710384</v>
      </c>
      <c r="AI511" s="44">
        <v>7.8759842854470463</v>
      </c>
      <c r="AJ511" s="44">
        <v>19.131782978146262</v>
      </c>
      <c r="AK511" s="44">
        <v>-0.12007390462793754</v>
      </c>
      <c r="AL511" s="44">
        <v>24.536861976106472</v>
      </c>
      <c r="AM511" s="44">
        <v>21.489217836504615</v>
      </c>
      <c r="AN511" s="44">
        <v>23.561478995685281</v>
      </c>
      <c r="AO511" s="44">
        <v>23.867095952307427</v>
      </c>
      <c r="AP511" s="44">
        <v>45.994814239224112</v>
      </c>
      <c r="AQ511" s="44">
        <v>4.8800182617049215</v>
      </c>
      <c r="AR511" s="44">
        <v>33.299113946091865</v>
      </c>
      <c r="AS511" s="44">
        <v>12.509988541987415</v>
      </c>
      <c r="AT511" s="44">
        <v>39.726287421460448</v>
      </c>
      <c r="AU511" s="44">
        <v>39.245583730684807</v>
      </c>
      <c r="AV511" s="44">
        <v>32.062953870174525</v>
      </c>
      <c r="AW511" s="44">
        <v>32.684741407529508</v>
      </c>
      <c r="AX511" s="44">
        <v>46.639590405607478</v>
      </c>
      <c r="AY511" s="44">
        <v>13.814107157579292</v>
      </c>
      <c r="AZ511" s="44">
        <v>5.2352133874885798</v>
      </c>
      <c r="BA511" s="44">
        <v>5.0594911529945108</v>
      </c>
      <c r="BB511" s="44">
        <v>7.5024080182261255</v>
      </c>
      <c r="BC511" s="44">
        <v>3.0041340786586268</v>
      </c>
      <c r="BD511" s="44">
        <v>1.4117893926805625</v>
      </c>
      <c r="BE511" s="44">
        <v>8.2522936926576982</v>
      </c>
      <c r="BF511" s="44">
        <v>16.486203339786123</v>
      </c>
      <c r="BG511" s="44">
        <v>10.239294917511055</v>
      </c>
      <c r="BH511" s="44">
        <v>15.346721561619558</v>
      </c>
      <c r="BI511" s="44">
        <v>2.6456892559155953</v>
      </c>
      <c r="BJ511" s="44">
        <v>33.685639852604019</v>
      </c>
      <c r="BK511" s="44">
        <v>13.202789207755794</v>
      </c>
      <c r="BL511" s="44">
        <v>16.500448869140016</v>
      </c>
      <c r="BM511" s="44">
        <v>42.104034172462448</v>
      </c>
      <c r="BN511" s="44">
        <v>58.488501514371485</v>
      </c>
      <c r="BO511" s="44">
        <v>12.836041237787498</v>
      </c>
      <c r="BP511" s="44">
        <v>29.309929217671883</v>
      </c>
      <c r="BQ511" s="44">
        <v>13.873192748806428</v>
      </c>
      <c r="BR511" s="44">
        <v>47.583816811828598</v>
      </c>
      <c r="BS511" s="44">
        <v>30.636769956319611</v>
      </c>
      <c r="BT511" s="44">
        <v>25.312090208603365</v>
      </c>
      <c r="BU511" s="44">
        <v>48.877254062370071</v>
      </c>
      <c r="BV511" s="44">
        <v>61.462452500401568</v>
      </c>
      <c r="BW511" s="44">
        <v>21.049602224771078</v>
      </c>
      <c r="BX511" s="44">
        <v>6.383241120239334</v>
      </c>
      <c r="BY511" s="44">
        <v>0.47620418823938432</v>
      </c>
      <c r="BZ511" s="44">
        <v>0.35088150334784496</v>
      </c>
      <c r="CA511" s="44">
        <v>2.313384623877075</v>
      </c>
      <c r="CB511" s="44">
        <v>0.2615876287758333</v>
      </c>
      <c r="CC511" s="44">
        <v>0.16355496468130681</v>
      </c>
      <c r="CD511" s="44">
        <v>1.7866885618499675</v>
      </c>
      <c r="CE511" s="44">
        <v>1.0309396494679222</v>
      </c>
      <c r="CF511" s="44">
        <v>18.513110657812117</v>
      </c>
      <c r="CG511" s="44">
        <v>-0.34112369970504119</v>
      </c>
      <c r="CH511" s="44">
        <v>1.4281370444830199</v>
      </c>
      <c r="CI511" s="44">
        <v>11.496024209875989</v>
      </c>
      <c r="CJ511" s="44">
        <v>3.0812367767258002</v>
      </c>
      <c r="CK511" s="44">
        <v>0.18963023031352333</v>
      </c>
      <c r="CL511" s="44">
        <v>2.3630629544702431</v>
      </c>
      <c r="CM511" s="44">
        <v>0.2961431416485823</v>
      </c>
      <c r="CN511" s="44">
        <v>4.9162802365404481</v>
      </c>
      <c r="CO511" s="44">
        <v>0.35780081469130409</v>
      </c>
      <c r="CP511" s="44">
        <v>0.27163659374557897</v>
      </c>
      <c r="CQ511" s="44">
        <v>1.4324314188703755</v>
      </c>
      <c r="CR511" s="44">
        <v>0.1776082205789255</v>
      </c>
      <c r="CS511" s="44">
        <v>0.12409192362921979</v>
      </c>
      <c r="CT511" s="44">
        <v>1.3913014379019903</v>
      </c>
      <c r="CU511" s="44">
        <v>1.1614098271230535</v>
      </c>
      <c r="CV511" s="44">
        <v>14.74943981293945</v>
      </c>
      <c r="CW511" s="44">
        <v>0.22927258994525335</v>
      </c>
      <c r="CX511" s="44">
        <v>1.8491873426600565</v>
      </c>
      <c r="CY511" s="44">
        <v>7.1815694340378062</v>
      </c>
      <c r="CZ511" s="44">
        <v>2.1715819120186071</v>
      </c>
      <c r="DA511" s="44">
        <v>0.3706172973090559</v>
      </c>
      <c r="DB511" s="44">
        <v>2.2702638050089594</v>
      </c>
      <c r="DC511" s="44">
        <v>0.67694743195971141</v>
      </c>
      <c r="DD511" s="45"/>
      <c r="DE511" s="45"/>
      <c r="DF511" s="44"/>
      <c r="DG511" s="44"/>
      <c r="DH511" s="45"/>
      <c r="DI511" s="45"/>
      <c r="DJ511" s="44"/>
      <c r="DK511" s="44"/>
    </row>
    <row r="512" spans="1:115" x14ac:dyDescent="0.2">
      <c r="A512" s="42">
        <v>2022</v>
      </c>
      <c r="B512" s="42" t="s">
        <v>167</v>
      </c>
      <c r="C512" s="42" t="s">
        <v>177</v>
      </c>
      <c r="D512" s="43">
        <v>100.41603164404238</v>
      </c>
      <c r="E512" s="43">
        <v>101.76621041535779</v>
      </c>
      <c r="F512" s="43">
        <v>101.50255178966647</v>
      </c>
      <c r="G512" s="43">
        <v>103.51836583320475</v>
      </c>
      <c r="H512" s="43">
        <v>92.367569187177637</v>
      </c>
      <c r="I512" s="43">
        <v>86.080909381880261</v>
      </c>
      <c r="J512" s="43">
        <v>90.22887847018211</v>
      </c>
      <c r="K512" s="43">
        <v>113.62192634461891</v>
      </c>
      <c r="L512" s="43">
        <v>121.86392448290184</v>
      </c>
      <c r="M512" s="43">
        <v>110.72784249046634</v>
      </c>
      <c r="N512" s="43">
        <v>139.7824880240054</v>
      </c>
      <c r="O512" s="43">
        <v>122.93395688838795</v>
      </c>
      <c r="P512" s="43">
        <v>126.72447900996391</v>
      </c>
      <c r="Q512" s="43">
        <v>83.979404289104593</v>
      </c>
      <c r="R512" s="43">
        <v>121.80609229695507</v>
      </c>
      <c r="S512" s="43">
        <v>118.84638446630478</v>
      </c>
      <c r="T512" s="43">
        <v>151.71870131606187</v>
      </c>
      <c r="U512" s="43">
        <v>137.22714769387869</v>
      </c>
      <c r="V512" s="43">
        <v>172.67373690222198</v>
      </c>
      <c r="W512" s="43">
        <v>158.75490064280825</v>
      </c>
      <c r="X512" s="43">
        <v>148.17973355314558</v>
      </c>
      <c r="Y512" s="43">
        <v>99.47896613653559</v>
      </c>
      <c r="Z512" s="43">
        <v>127.71340763935687</v>
      </c>
      <c r="AA512" s="43">
        <v>142.01230411310698</v>
      </c>
      <c r="AB512" s="44">
        <v>4.6203078557544464</v>
      </c>
      <c r="AC512" s="44">
        <v>7.5132469090545717</v>
      </c>
      <c r="AD512" s="44">
        <v>6.3545435905809855</v>
      </c>
      <c r="AE512" s="44">
        <v>1.3631559467552234</v>
      </c>
      <c r="AF512" s="44">
        <v>1.982219778632488</v>
      </c>
      <c r="AG512" s="44">
        <v>11.084409732652457</v>
      </c>
      <c r="AH512" s="44">
        <v>20.858344344245737</v>
      </c>
      <c r="AI512" s="44">
        <v>5.1509119038245066</v>
      </c>
      <c r="AJ512" s="44">
        <v>8.1472151249647915</v>
      </c>
      <c r="AK512" s="44">
        <v>2.3418028604783148</v>
      </c>
      <c r="AL512" s="44">
        <v>8.8592995400662122</v>
      </c>
      <c r="AM512" s="44">
        <v>8.4540335115246723</v>
      </c>
      <c r="AN512" s="44">
        <v>6.4729850424549484</v>
      </c>
      <c r="AO512" s="44">
        <v>21.532730288847858</v>
      </c>
      <c r="AP512" s="44">
        <v>26.848237246212282</v>
      </c>
      <c r="AQ512" s="44">
        <v>3.3697748955153317</v>
      </c>
      <c r="AR512" s="44">
        <v>23.570161474440397</v>
      </c>
      <c r="AS512" s="44">
        <v>17.180195812758605</v>
      </c>
      <c r="AT512" s="44">
        <v>23.736485808171114</v>
      </c>
      <c r="AU512" s="44">
        <v>27.241875378750269</v>
      </c>
      <c r="AV512" s="44">
        <v>15.198767979327243</v>
      </c>
      <c r="AW512" s="44">
        <v>31.246300679018102</v>
      </c>
      <c r="AX512" s="44">
        <v>31.422251798515298</v>
      </c>
      <c r="AY512" s="44">
        <v>13.09673948916843</v>
      </c>
      <c r="AZ512" s="44">
        <v>5.1469047613246888</v>
      </c>
      <c r="BA512" s="44">
        <v>5.4139537122844139</v>
      </c>
      <c r="BB512" s="44">
        <v>7.3353324078324178</v>
      </c>
      <c r="BC512" s="44">
        <v>2.7714748486288521</v>
      </c>
      <c r="BD512" s="44">
        <v>1.4932053123221989</v>
      </c>
      <c r="BE512" s="44">
        <v>8.6564221264922239</v>
      </c>
      <c r="BF512" s="44">
        <v>17.13535931218604</v>
      </c>
      <c r="BG512" s="44">
        <v>9.4832700033285597</v>
      </c>
      <c r="BH512" s="44">
        <v>14.203399508372549</v>
      </c>
      <c r="BI512" s="44">
        <v>2.5994170911693759</v>
      </c>
      <c r="BJ512" s="44">
        <v>29.337676396142264</v>
      </c>
      <c r="BK512" s="44">
        <v>12.458310550101871</v>
      </c>
      <c r="BL512" s="44">
        <v>14.937819563982192</v>
      </c>
      <c r="BM512" s="44">
        <v>39.01107052800932</v>
      </c>
      <c r="BN512" s="44">
        <v>52.301919129225951</v>
      </c>
      <c r="BO512" s="44">
        <v>11.327882485965768</v>
      </c>
      <c r="BP512" s="44">
        <v>28.380594679294902</v>
      </c>
      <c r="BQ512" s="44">
        <v>14.382049872707437</v>
      </c>
      <c r="BR512" s="44">
        <v>43.354063281095748</v>
      </c>
      <c r="BS512" s="44">
        <v>30.090502826134724</v>
      </c>
      <c r="BT512" s="44">
        <v>23.709386664947306</v>
      </c>
      <c r="BU512" s="44">
        <v>46.184983348123332</v>
      </c>
      <c r="BV512" s="44">
        <v>55.545225485613734</v>
      </c>
      <c r="BW512" s="44">
        <v>19.77037733210787</v>
      </c>
      <c r="BX512" s="44">
        <v>6.2615678733545383</v>
      </c>
      <c r="BY512" s="44">
        <v>0.53059218605583136</v>
      </c>
      <c r="BZ512" s="44">
        <v>0.42119471556533766</v>
      </c>
      <c r="CA512" s="44">
        <v>2.1460936125161947</v>
      </c>
      <c r="CB512" s="44">
        <v>0.27276715540109336</v>
      </c>
      <c r="CC512" s="44">
        <v>0.18496819605110912</v>
      </c>
      <c r="CD512" s="44">
        <v>1.9276773345414304</v>
      </c>
      <c r="CE512" s="44">
        <v>0.77827467322354194</v>
      </c>
      <c r="CF512" s="44">
        <v>8.027933672235946</v>
      </c>
      <c r="CG512" s="44">
        <v>0.18994596384365775</v>
      </c>
      <c r="CH512" s="44">
        <v>0.62988796603471087</v>
      </c>
      <c r="CI512" s="44">
        <v>4.765060455066247</v>
      </c>
      <c r="CJ512" s="44">
        <v>0.79279192741169957</v>
      </c>
      <c r="CK512" s="44">
        <v>0.16932397343029928</v>
      </c>
      <c r="CL512" s="44">
        <v>1.2633965720477784</v>
      </c>
      <c r="CM512" s="44">
        <v>0.21752681440155339</v>
      </c>
      <c r="CN512" s="44">
        <v>5.2021584973020705</v>
      </c>
      <c r="CO512" s="44">
        <v>0.38639412291006231</v>
      </c>
      <c r="CP512" s="44">
        <v>0.38540620341275178</v>
      </c>
      <c r="CQ512" s="44">
        <v>1.5346679161078507</v>
      </c>
      <c r="CR512" s="44">
        <v>0.19232682203834092</v>
      </c>
      <c r="CS512" s="44">
        <v>0.13327841180268629</v>
      </c>
      <c r="CT512" s="44">
        <v>1.4647860058853617</v>
      </c>
      <c r="CU512" s="44">
        <v>1.1052990151450175</v>
      </c>
      <c r="CV512" s="44">
        <v>13.798766000388561</v>
      </c>
      <c r="CW512" s="44">
        <v>0.25264362519970013</v>
      </c>
      <c r="CX512" s="44">
        <v>1.7337363546506273</v>
      </c>
      <c r="CY512" s="44">
        <v>6.8016660974324497</v>
      </c>
      <c r="CZ512" s="44">
        <v>1.9560029049020704</v>
      </c>
      <c r="DA512" s="44">
        <v>0.33949516967170368</v>
      </c>
      <c r="DB512" s="44">
        <v>2.1110594353222956</v>
      </c>
      <c r="DC512" s="44">
        <v>0.60416241320971253</v>
      </c>
      <c r="DD512" s="45"/>
      <c r="DE512" s="45"/>
      <c r="DF512" s="44"/>
      <c r="DG512" s="44"/>
      <c r="DH512" s="45"/>
      <c r="DI512" s="45"/>
      <c r="DJ512" s="44"/>
      <c r="DK512" s="44"/>
    </row>
    <row r="513" spans="1:115" x14ac:dyDescent="0.2">
      <c r="A513" s="42">
        <v>2022</v>
      </c>
      <c r="B513" s="42" t="s">
        <v>168</v>
      </c>
      <c r="C513" s="42" t="s">
        <v>177</v>
      </c>
      <c r="D513" s="43">
        <v>101.06006397647236</v>
      </c>
      <c r="E513" s="43">
        <v>102.28511194235827</v>
      </c>
      <c r="F513" s="43">
        <v>102.43586676611724</v>
      </c>
      <c r="G513" s="43">
        <v>104.4187490808566</v>
      </c>
      <c r="H513" s="43">
        <v>91.362338799461114</v>
      </c>
      <c r="I513" s="43">
        <v>87.38446019999418</v>
      </c>
      <c r="J513" s="43">
        <v>90.655485875457813</v>
      </c>
      <c r="K513" s="43">
        <v>115.70051505339032</v>
      </c>
      <c r="L513" s="43">
        <v>121.41777403668843</v>
      </c>
      <c r="M513" s="43">
        <v>126.94257006207148</v>
      </c>
      <c r="N513" s="43">
        <v>141.60712868375236</v>
      </c>
      <c r="O513" s="43">
        <v>118.93071331226098</v>
      </c>
      <c r="P513" s="43">
        <v>127.48029676189144</v>
      </c>
      <c r="Q513" s="43">
        <v>91.106392168179937</v>
      </c>
      <c r="R513" s="43">
        <v>111.99421502676779</v>
      </c>
      <c r="S513" s="43">
        <v>111.35930684790931</v>
      </c>
      <c r="T513" s="43">
        <v>153.02513308931356</v>
      </c>
      <c r="U513" s="43">
        <v>159.64127448809043</v>
      </c>
      <c r="V513" s="43">
        <v>177.08655641612967</v>
      </c>
      <c r="W513" s="43">
        <v>155.41243774405189</v>
      </c>
      <c r="X513" s="43">
        <v>151.22930525943747</v>
      </c>
      <c r="Y513" s="43">
        <v>108.55788431273234</v>
      </c>
      <c r="Z513" s="43">
        <v>117.90746970117836</v>
      </c>
      <c r="AA513" s="43">
        <v>134.70461420337261</v>
      </c>
      <c r="AB513" s="44">
        <v>4.4136666985782114</v>
      </c>
      <c r="AC513" s="44">
        <v>6.9000758250090444</v>
      </c>
      <c r="AD513" s="44">
        <v>6.5141815150544513</v>
      </c>
      <c r="AE513" s="44">
        <v>1.8542482687725848</v>
      </c>
      <c r="AF513" s="44">
        <v>1.1142793089436331</v>
      </c>
      <c r="AG513" s="44">
        <v>11.29558256744736</v>
      </c>
      <c r="AH513" s="44">
        <v>16.651968784716043</v>
      </c>
      <c r="AI513" s="44">
        <v>5.6353053163670674</v>
      </c>
      <c r="AJ513" s="44">
        <v>7.5879343967470314</v>
      </c>
      <c r="AK513" s="44">
        <v>8.8549326866064426</v>
      </c>
      <c r="AL513" s="44">
        <v>11.708254646958549</v>
      </c>
      <c r="AM513" s="44">
        <v>5.9773890338525648</v>
      </c>
      <c r="AN513" s="44">
        <v>6.6216979388552755</v>
      </c>
      <c r="AO513" s="44">
        <v>20.483321029493041</v>
      </c>
      <c r="AP513" s="44">
        <v>19.281041119764541</v>
      </c>
      <c r="AQ513" s="44">
        <v>4.0106817280842533</v>
      </c>
      <c r="AR513" s="44">
        <v>23.739863058739719</v>
      </c>
      <c r="AS513" s="44">
        <v>25.595608931412549</v>
      </c>
      <c r="AT513" s="44">
        <v>27.809244742125006</v>
      </c>
      <c r="AU513" s="44">
        <v>25.060677870009251</v>
      </c>
      <c r="AV513" s="44">
        <v>16.393338555463256</v>
      </c>
      <c r="AW513" s="44">
        <v>31.035953918619107</v>
      </c>
      <c r="AX513" s="44">
        <v>23.728818467581057</v>
      </c>
      <c r="AY513" s="44">
        <v>14.85610900323282</v>
      </c>
      <c r="AZ513" s="44">
        <v>5.054149722322232</v>
      </c>
      <c r="BA513" s="44">
        <v>5.6033151933057468</v>
      </c>
      <c r="BB513" s="44">
        <v>7.2302983714570557</v>
      </c>
      <c r="BC513" s="44">
        <v>2.6571957773104282</v>
      </c>
      <c r="BD513" s="44">
        <v>1.4459763938972525</v>
      </c>
      <c r="BE513" s="44">
        <v>8.9897949630184613</v>
      </c>
      <c r="BF513" s="44">
        <v>17.070649394998938</v>
      </c>
      <c r="BG513" s="44">
        <v>8.9796082036917024</v>
      </c>
      <c r="BH513" s="44">
        <v>13.295612061772966</v>
      </c>
      <c r="BI513" s="44">
        <v>3.4813366482396413</v>
      </c>
      <c r="BJ513" s="44">
        <v>26.73892798381441</v>
      </c>
      <c r="BK513" s="44">
        <v>11.5875436515269</v>
      </c>
      <c r="BL513" s="44">
        <v>13.812180211548375</v>
      </c>
      <c r="BM513" s="44">
        <v>36.393334104468877</v>
      </c>
      <c r="BN513" s="44">
        <v>47.002109628303202</v>
      </c>
      <c r="BO513" s="44">
        <v>10.38253726625018</v>
      </c>
      <c r="BP513" s="44">
        <v>27.729893491888213</v>
      </c>
      <c r="BQ513" s="44">
        <v>15.986826323962688</v>
      </c>
      <c r="BR513" s="44">
        <v>41.026454995232363</v>
      </c>
      <c r="BS513" s="44">
        <v>29.395732492853654</v>
      </c>
      <c r="BT513" s="44">
        <v>22.699863424278099</v>
      </c>
      <c r="BU513" s="44">
        <v>44.018182975236655</v>
      </c>
      <c r="BV513" s="44">
        <v>50.394474649979905</v>
      </c>
      <c r="BW513" s="44">
        <v>19.128506615814935</v>
      </c>
      <c r="BX513" s="44">
        <v>4.8455957082705705</v>
      </c>
      <c r="BY513" s="44">
        <v>0.48806186381325456</v>
      </c>
      <c r="BZ513" s="44">
        <v>0.45396654713548434</v>
      </c>
      <c r="CA513" s="44">
        <v>1.2402480119677337</v>
      </c>
      <c r="CB513" s="44">
        <v>0.24469631225229752</v>
      </c>
      <c r="CC513" s="44">
        <v>0.19920503569154219</v>
      </c>
      <c r="CD513" s="44">
        <v>1.499219246377737</v>
      </c>
      <c r="CE513" s="44">
        <v>0.72019869103252188</v>
      </c>
      <c r="CF513" s="44">
        <v>7.5313110812015811</v>
      </c>
      <c r="CG513" s="44">
        <v>1.172401404007543</v>
      </c>
      <c r="CH513" s="44">
        <v>0.81620367374922609</v>
      </c>
      <c r="CI513" s="44">
        <v>3.3496330597951545</v>
      </c>
      <c r="CJ513" s="44">
        <v>0.90687671806375747</v>
      </c>
      <c r="CK513" s="44">
        <v>0.17225119477613923</v>
      </c>
      <c r="CL513" s="44">
        <v>0.91799245863944767</v>
      </c>
      <c r="CM513" s="44">
        <v>0.19595257217031292</v>
      </c>
      <c r="CN513" s="44">
        <v>5.16178925209545</v>
      </c>
      <c r="CO513" s="44">
        <v>0.39923206309409487</v>
      </c>
      <c r="CP513" s="44">
        <v>0.43467042408120066</v>
      </c>
      <c r="CQ513" s="44">
        <v>1.497490488098135</v>
      </c>
      <c r="CR513" s="44">
        <v>0.19893970019283208</v>
      </c>
      <c r="CS513" s="44">
        <v>0.14160319650333472</v>
      </c>
      <c r="CT513" s="44">
        <v>1.4596248667292184</v>
      </c>
      <c r="CU513" s="44">
        <v>1.030228513396634</v>
      </c>
      <c r="CV513" s="44">
        <v>13.051569246014497</v>
      </c>
      <c r="CW513" s="44">
        <v>0.3893113650140041</v>
      </c>
      <c r="CX513" s="44">
        <v>1.710143113834282</v>
      </c>
      <c r="CY513" s="44">
        <v>6.3285958062132099</v>
      </c>
      <c r="CZ513" s="44">
        <v>1.8121795886970191</v>
      </c>
      <c r="DA513" s="44">
        <v>0.31657412480541058</v>
      </c>
      <c r="DB513" s="44">
        <v>1.9475479562054123</v>
      </c>
      <c r="DC513" s="44">
        <v>0.54721729124516005</v>
      </c>
      <c r="DD513" s="45"/>
      <c r="DE513" s="45"/>
      <c r="DF513" s="44"/>
      <c r="DG513" s="44"/>
      <c r="DH513" s="45"/>
      <c r="DI513" s="45"/>
      <c r="DJ513" s="44"/>
      <c r="DK513" s="44"/>
    </row>
    <row r="514" spans="1:115" x14ac:dyDescent="0.2">
      <c r="A514" s="42">
        <v>2022</v>
      </c>
      <c r="B514" s="42" t="s">
        <v>169</v>
      </c>
      <c r="C514" s="42" t="s">
        <v>177</v>
      </c>
      <c r="D514" s="43">
        <v>102.00327353950674</v>
      </c>
      <c r="E514" s="43">
        <v>102.8876055086628</v>
      </c>
      <c r="F514" s="43">
        <v>104.57622962435342</v>
      </c>
      <c r="G514" s="43">
        <v>105.69802475424608</v>
      </c>
      <c r="H514" s="43">
        <v>91.254725974579614</v>
      </c>
      <c r="I514" s="43">
        <v>87.221516347729946</v>
      </c>
      <c r="J514" s="43">
        <v>91.249218930070739</v>
      </c>
      <c r="K514" s="43">
        <v>116.67120219902584</v>
      </c>
      <c r="L514" s="43">
        <v>116.33048395582715</v>
      </c>
      <c r="M514" s="43">
        <v>123.05992068988378</v>
      </c>
      <c r="N514" s="43">
        <v>137.68750173643551</v>
      </c>
      <c r="O514" s="43">
        <v>112.65356923126815</v>
      </c>
      <c r="P514" s="43">
        <v>121.1718472219958</v>
      </c>
      <c r="Q514" s="43">
        <v>83.702763388946053</v>
      </c>
      <c r="R514" s="43">
        <v>116.8197296435153</v>
      </c>
      <c r="S514" s="43">
        <v>106.17325258687862</v>
      </c>
      <c r="T514" s="43">
        <v>149.07496294708389</v>
      </c>
      <c r="U514" s="43">
        <v>156.94470923932926</v>
      </c>
      <c r="V514" s="43">
        <v>174.61984789287825</v>
      </c>
      <c r="W514" s="43">
        <v>150.33381208768128</v>
      </c>
      <c r="X514" s="43">
        <v>145.63575241642965</v>
      </c>
      <c r="Y514" s="43">
        <v>100.80836906434757</v>
      </c>
      <c r="Z514" s="43">
        <v>124.86287503201967</v>
      </c>
      <c r="AA514" s="43">
        <v>129.63876852173533</v>
      </c>
      <c r="AB514" s="44">
        <v>4.3254659747119062</v>
      </c>
      <c r="AC514" s="44">
        <v>5.6540822441410565</v>
      </c>
      <c r="AD514" s="44">
        <v>7.5860965813580039</v>
      </c>
      <c r="AE514" s="44">
        <v>2.2355131493978497</v>
      </c>
      <c r="AF514" s="44">
        <v>-0.57291636731480189</v>
      </c>
      <c r="AG514" s="44">
        <v>11.170449488206513</v>
      </c>
      <c r="AH514" s="44">
        <v>15.416789404112773</v>
      </c>
      <c r="AI514" s="44">
        <v>6.477278941324438</v>
      </c>
      <c r="AJ514" s="44">
        <v>6.2768942828203445</v>
      </c>
      <c r="AK514" s="44">
        <v>4.0822665847058293</v>
      </c>
      <c r="AL514" s="44">
        <v>4.7788435218083736</v>
      </c>
      <c r="AM514" s="44">
        <v>6.9441694543155297</v>
      </c>
      <c r="AN514" s="44">
        <v>3.1838341305904461</v>
      </c>
      <c r="AO514" s="44">
        <v>13.220066410704391</v>
      </c>
      <c r="AP514" s="44">
        <v>18.015729298801443</v>
      </c>
      <c r="AQ514" s="44">
        <v>2.3903636920955318</v>
      </c>
      <c r="AR514" s="44">
        <v>23.086285523045767</v>
      </c>
      <c r="AS514" s="44">
        <v>20.604298428493053</v>
      </c>
      <c r="AT514" s="44">
        <v>20.390128910816486</v>
      </c>
      <c r="AU514" s="44">
        <v>27.329039252204758</v>
      </c>
      <c r="AV514" s="44">
        <v>13.239809811117054</v>
      </c>
      <c r="AW514" s="44">
        <v>23.322738216443973</v>
      </c>
      <c r="AX514" s="44">
        <v>23.96225118769717</v>
      </c>
      <c r="AY514" s="44">
        <v>13.388426498189187</v>
      </c>
      <c r="AZ514" s="44">
        <v>4.9715829652575705</v>
      </c>
      <c r="BA514" s="44">
        <v>5.6091430016323995</v>
      </c>
      <c r="BB514" s="44">
        <v>7.2710308196400009</v>
      </c>
      <c r="BC514" s="44">
        <v>2.6101263513842232</v>
      </c>
      <c r="BD514" s="44">
        <v>1.219098980533917</v>
      </c>
      <c r="BE514" s="44">
        <v>9.2341967878163178</v>
      </c>
      <c r="BF514" s="44">
        <v>16.872414384584001</v>
      </c>
      <c r="BG514" s="44">
        <v>8.6898795247851943</v>
      </c>
      <c r="BH514" s="44">
        <v>12.471186478154394</v>
      </c>
      <c r="BI514" s="44">
        <v>3.5564899190527299</v>
      </c>
      <c r="BJ514" s="44">
        <v>23.828049266546824</v>
      </c>
      <c r="BK514" s="44">
        <v>11.06752069483985</v>
      </c>
      <c r="BL514" s="44">
        <v>12.565003461602387</v>
      </c>
      <c r="BM514" s="44">
        <v>33.580837886132933</v>
      </c>
      <c r="BN514" s="44">
        <v>42.807171433737338</v>
      </c>
      <c r="BO514" s="44">
        <v>9.4937126529641702</v>
      </c>
      <c r="BP514" s="44">
        <v>27.169220633193468</v>
      </c>
      <c r="BQ514" s="44">
        <v>16.576903065139081</v>
      </c>
      <c r="BR514" s="44">
        <v>38.230069485872775</v>
      </c>
      <c r="BS514" s="44">
        <v>29.155973197564755</v>
      </c>
      <c r="BT514" s="44">
        <v>21.563040686666348</v>
      </c>
      <c r="BU514" s="44">
        <v>41.458674318911768</v>
      </c>
      <c r="BV514" s="44">
        <v>46.532349969610507</v>
      </c>
      <c r="BW514" s="44">
        <v>18.480179984772406</v>
      </c>
      <c r="BX514" s="44">
        <v>4.7798958646175738</v>
      </c>
      <c r="BY514" s="44">
        <v>0.44732894576962934</v>
      </c>
      <c r="BZ514" s="44">
        <v>0.48974882524560537</v>
      </c>
      <c r="CA514" s="44">
        <v>1.4110385462542947</v>
      </c>
      <c r="CB514" s="44">
        <v>2.3509967755356388E-2</v>
      </c>
      <c r="CC514" s="44">
        <v>0.19953184692058443</v>
      </c>
      <c r="CD514" s="44">
        <v>1.40012827196487</v>
      </c>
      <c r="CE514" s="44">
        <v>0.80860946070723427</v>
      </c>
      <c r="CF514" s="44">
        <v>6.5048082147979018</v>
      </c>
      <c r="CG514" s="44">
        <v>0.54454705244081569</v>
      </c>
      <c r="CH514" s="44">
        <v>0.39288255197207855</v>
      </c>
      <c r="CI514" s="44">
        <v>3.9103324545566669</v>
      </c>
      <c r="CJ514" s="44">
        <v>0.48355185026687203</v>
      </c>
      <c r="CK514" s="44">
        <v>4.6897866913430793E-2</v>
      </c>
      <c r="CL514" s="44">
        <v>0.97612158406021932</v>
      </c>
      <c r="CM514" s="44">
        <v>0.15047485458781715</v>
      </c>
      <c r="CN514" s="44">
        <v>5.0938818817199678</v>
      </c>
      <c r="CO514" s="44">
        <v>0.40874203156022226</v>
      </c>
      <c r="CP514" s="44">
        <v>0.44089559023123542</v>
      </c>
      <c r="CQ514" s="44">
        <v>1.4507944994441917</v>
      </c>
      <c r="CR514" s="44">
        <v>0.17911197787849831</v>
      </c>
      <c r="CS514" s="44">
        <v>0.14995465512811279</v>
      </c>
      <c r="CT514" s="44">
        <v>1.4546563758969844</v>
      </c>
      <c r="CU514" s="44">
        <v>1.00972675158072</v>
      </c>
      <c r="CV514" s="44">
        <v>12.26082981803267</v>
      </c>
      <c r="CW514" s="44">
        <v>0.41521098603508377</v>
      </c>
      <c r="CX514" s="44">
        <v>1.5577645516679615</v>
      </c>
      <c r="CY514" s="44">
        <v>6.0452800029783562</v>
      </c>
      <c r="CZ514" s="44">
        <v>1.6173019016718495</v>
      </c>
      <c r="DA514" s="44">
        <v>0.28499557983689294</v>
      </c>
      <c r="DB514" s="44">
        <v>1.8383303912190456</v>
      </c>
      <c r="DC514" s="44">
        <v>0.50194640462347917</v>
      </c>
      <c r="DD514" s="45"/>
      <c r="DE514" s="45"/>
      <c r="DF514" s="44"/>
      <c r="DG514" s="44"/>
      <c r="DH514" s="45"/>
      <c r="DI514" s="45"/>
      <c r="DJ514" s="44"/>
      <c r="DK514" s="44"/>
    </row>
    <row r="515" spans="1:115" x14ac:dyDescent="0.2">
      <c r="A515" s="42">
        <v>2022</v>
      </c>
      <c r="B515" s="42" t="s">
        <v>170</v>
      </c>
      <c r="C515" s="42" t="s">
        <v>177</v>
      </c>
      <c r="D515" s="43">
        <v>103.15816404798505</v>
      </c>
      <c r="E515" s="43">
        <v>102.70780376374471</v>
      </c>
      <c r="F515" s="43">
        <v>104.2556405838116</v>
      </c>
      <c r="G515" s="43">
        <v>107.03225987957916</v>
      </c>
      <c r="H515" s="43">
        <v>91.946718639675424</v>
      </c>
      <c r="I515" s="43">
        <v>87.93148598973842</v>
      </c>
      <c r="J515" s="43">
        <v>94.04899989741169</v>
      </c>
      <c r="K515" s="43">
        <v>117.47411625776141</v>
      </c>
      <c r="L515" s="43">
        <v>121.08484712125728</v>
      </c>
      <c r="M515" s="43">
        <v>129.04395418372928</v>
      </c>
      <c r="N515" s="43">
        <v>123.8012197120982</v>
      </c>
      <c r="O515" s="43">
        <v>119.13490651258218</v>
      </c>
      <c r="P515" s="43">
        <v>123.65370958584789</v>
      </c>
      <c r="Q515" s="43">
        <v>84.371669922683708</v>
      </c>
      <c r="R515" s="43">
        <v>129.67669009228726</v>
      </c>
      <c r="S515" s="43">
        <v>108.05065503057129</v>
      </c>
      <c r="T515" s="43">
        <v>156.54742579005631</v>
      </c>
      <c r="U515" s="43">
        <v>167.44845223191572</v>
      </c>
      <c r="V515" s="43">
        <v>158.94012406905392</v>
      </c>
      <c r="W515" s="43">
        <v>160.23021231729675</v>
      </c>
      <c r="X515" s="43">
        <v>149.14805429554374</v>
      </c>
      <c r="Y515" s="43">
        <v>102.75038091113741</v>
      </c>
      <c r="Z515" s="43">
        <v>138.8577859576134</v>
      </c>
      <c r="AA515" s="43">
        <v>133.1383759426771</v>
      </c>
      <c r="AB515" s="44">
        <v>4.6150874756607729</v>
      </c>
      <c r="AC515" s="44">
        <v>6.2351137068093809</v>
      </c>
      <c r="AD515" s="44">
        <v>6.9136670201507489</v>
      </c>
      <c r="AE515" s="44">
        <v>2.8446281737993573</v>
      </c>
      <c r="AF515" s="44">
        <v>-0.40432067726571264</v>
      </c>
      <c r="AG515" s="44">
        <v>12.141902924150205</v>
      </c>
      <c r="AH515" s="44">
        <v>14.65065892266062</v>
      </c>
      <c r="AI515" s="44">
        <v>6.3955065935855204</v>
      </c>
      <c r="AJ515" s="44">
        <v>1.731759406811495</v>
      </c>
      <c r="AK515" s="44">
        <v>6.8700436573076562</v>
      </c>
      <c r="AL515" s="44">
        <v>-2.4733853101195469</v>
      </c>
      <c r="AM515" s="44">
        <v>0.942125035757857</v>
      </c>
      <c r="AN515" s="44">
        <v>-5.4427569993047431</v>
      </c>
      <c r="AO515" s="44">
        <v>17.556914982963256</v>
      </c>
      <c r="AP515" s="44">
        <v>15.321357004084636</v>
      </c>
      <c r="AQ515" s="44">
        <v>2.1902099619742987</v>
      </c>
      <c r="AR515" s="44">
        <v>19.019986726771588</v>
      </c>
      <c r="AS515" s="44">
        <v>24.498105612435062</v>
      </c>
      <c r="AT515" s="44">
        <v>12.232337397843928</v>
      </c>
      <c r="AU515" s="44">
        <v>21.514616733296133</v>
      </c>
      <c r="AV515" s="44">
        <v>4.5651112726841081</v>
      </c>
      <c r="AW515" s="44">
        <v>29.615291497207565</v>
      </c>
      <c r="AX515" s="44">
        <v>25.490622554508114</v>
      </c>
      <c r="AY515" s="44">
        <v>13.643701740626945</v>
      </c>
      <c r="AZ515" s="44">
        <v>4.9350223699078377</v>
      </c>
      <c r="BA515" s="44">
        <v>5.6731847678051395</v>
      </c>
      <c r="BB515" s="44">
        <v>7.2342161533362148</v>
      </c>
      <c r="BC515" s="44">
        <v>2.633813952881181</v>
      </c>
      <c r="BD515" s="44">
        <v>1.0542280714235908</v>
      </c>
      <c r="BE515" s="44">
        <v>9.5270846104391396</v>
      </c>
      <c r="BF515" s="44">
        <v>16.626667559634313</v>
      </c>
      <c r="BG515" s="44">
        <v>8.4501627844475458</v>
      </c>
      <c r="BH515" s="44">
        <v>11.254858874056417</v>
      </c>
      <c r="BI515" s="44">
        <v>3.9317719621197789</v>
      </c>
      <c r="BJ515" s="44">
        <v>20.842508363394252</v>
      </c>
      <c r="BK515" s="44">
        <v>9.9386542406244782</v>
      </c>
      <c r="BL515" s="44">
        <v>10.483834072772469</v>
      </c>
      <c r="BM515" s="44">
        <v>31.891829347642499</v>
      </c>
      <c r="BN515" s="44">
        <v>38.926444649250499</v>
      </c>
      <c r="BO515" s="44">
        <v>8.749849238979813</v>
      </c>
      <c r="BP515" s="44">
        <v>26.224526501671399</v>
      </c>
      <c r="BQ515" s="44">
        <v>17.501074465490206</v>
      </c>
      <c r="BR515" s="44">
        <v>35.192338077245822</v>
      </c>
      <c r="BS515" s="44">
        <v>28.279486099611063</v>
      </c>
      <c r="BT515" s="44">
        <v>19.564006015153666</v>
      </c>
      <c r="BU515" s="44">
        <v>40.190328961935592</v>
      </c>
      <c r="BV515" s="44">
        <v>43.622038908595506</v>
      </c>
      <c r="BW515" s="44">
        <v>17.978489917840768</v>
      </c>
      <c r="BX515" s="44">
        <v>4.6728266382882628</v>
      </c>
      <c r="BY515" s="44">
        <v>0.46421077714019909</v>
      </c>
      <c r="BZ515" s="44">
        <v>0.46565388774651273</v>
      </c>
      <c r="CA515" s="44">
        <v>1.5245855230711378</v>
      </c>
      <c r="CB515" s="44">
        <v>-3.3727435686832972E-2</v>
      </c>
      <c r="CC515" s="44">
        <v>0.21497605830465624</v>
      </c>
      <c r="CD515" s="44">
        <v>1.2487772861836433</v>
      </c>
      <c r="CE515" s="44">
        <v>0.78835054152894612</v>
      </c>
      <c r="CF515" s="44">
        <v>1.4281441427951342</v>
      </c>
      <c r="CG515" s="44">
        <v>0.71964669578655294</v>
      </c>
      <c r="CH515" s="44">
        <v>-0.15209820224797277</v>
      </c>
      <c r="CI515" s="44">
        <v>0.69143257456713458</v>
      </c>
      <c r="CJ515" s="44">
        <v>-0.82091224688940412</v>
      </c>
      <c r="CK515" s="44">
        <v>9.6732092932415484E-2</v>
      </c>
      <c r="CL515" s="44">
        <v>0.74778234251259357</v>
      </c>
      <c r="CM515" s="44">
        <v>0.14556088613381438</v>
      </c>
      <c r="CN515" s="44">
        <v>5.1205013388873173</v>
      </c>
      <c r="CO515" s="44">
        <v>0.41437178657017398</v>
      </c>
      <c r="CP515" s="44">
        <v>0.43650514555059433</v>
      </c>
      <c r="CQ515" s="44">
        <v>1.5810486902441836</v>
      </c>
      <c r="CR515" s="44">
        <v>0.13426523478821689</v>
      </c>
      <c r="CS515" s="44">
        <v>0.15652912761529783</v>
      </c>
      <c r="CT515" s="44">
        <v>1.4114914827742056</v>
      </c>
      <c r="CU515" s="44">
        <v>0.98628987134464507</v>
      </c>
      <c r="CV515" s="44">
        <v>11.019824765008698</v>
      </c>
      <c r="CW515" s="44">
        <v>0.4523957812306445</v>
      </c>
      <c r="CX515" s="44">
        <v>1.3695672341504237</v>
      </c>
      <c r="CY515" s="44">
        <v>5.4426390650613605</v>
      </c>
      <c r="CZ515" s="44">
        <v>1.322701497695995</v>
      </c>
      <c r="DA515" s="44">
        <v>0.26362836604426176</v>
      </c>
      <c r="DB515" s="44">
        <v>1.7065624091751133</v>
      </c>
      <c r="DC515" s="44">
        <v>0.46233041165089839</v>
      </c>
      <c r="DD515" s="45"/>
      <c r="DE515" s="45"/>
      <c r="DF515" s="44"/>
      <c r="DG515" s="44"/>
      <c r="DH515" s="45"/>
      <c r="DI515" s="45"/>
      <c r="DJ515" s="44"/>
      <c r="DK515" s="44"/>
    </row>
    <row r="516" spans="1:115" x14ac:dyDescent="0.2">
      <c r="A516" s="42">
        <v>2022</v>
      </c>
      <c r="B516" s="42" t="s">
        <v>171</v>
      </c>
      <c r="C516" s="42" t="s">
        <v>177</v>
      </c>
      <c r="D516" s="43">
        <v>106.70358786574295</v>
      </c>
      <c r="E516" s="43">
        <v>103.38600332790946</v>
      </c>
      <c r="F516" s="43">
        <v>104.39768976927498</v>
      </c>
      <c r="G516" s="43">
        <v>108.90968341256084</v>
      </c>
      <c r="H516" s="43">
        <v>93.157784930670175</v>
      </c>
      <c r="I516" s="43">
        <v>88.164262921544477</v>
      </c>
      <c r="J516" s="43">
        <v>112.63869070696653</v>
      </c>
      <c r="K516" s="43">
        <v>118.10446371282841</v>
      </c>
      <c r="L516" s="43">
        <v>120.49667303471469</v>
      </c>
      <c r="M516" s="43">
        <v>115.66546762301</v>
      </c>
      <c r="N516" s="43">
        <v>123.47559269397888</v>
      </c>
      <c r="O516" s="43">
        <v>117.60887212852369</v>
      </c>
      <c r="P516" s="43">
        <v>132.32373259160946</v>
      </c>
      <c r="Q516" s="43">
        <v>93.954089179173195</v>
      </c>
      <c r="R516" s="43">
        <v>146.54919114539635</v>
      </c>
      <c r="S516" s="43">
        <v>109.04687696208686</v>
      </c>
      <c r="T516" s="43">
        <v>155.85023984023297</v>
      </c>
      <c r="U516" s="43">
        <v>152.13303381709235</v>
      </c>
      <c r="V516" s="43">
        <v>160.54112044963617</v>
      </c>
      <c r="W516" s="43">
        <v>157.91305904404135</v>
      </c>
      <c r="X516" s="43">
        <v>160.11164536051743</v>
      </c>
      <c r="Y516" s="43">
        <v>115.06808620230264</v>
      </c>
      <c r="Z516" s="43">
        <v>157.59597435492438</v>
      </c>
      <c r="AA516" s="43">
        <v>135.50047874975911</v>
      </c>
      <c r="AB516" s="44">
        <v>6.6697100961881306</v>
      </c>
      <c r="AC516" s="44">
        <v>6.8389999022068659</v>
      </c>
      <c r="AD516" s="44">
        <v>7.337594828745031</v>
      </c>
      <c r="AE516" s="44">
        <v>4.0439393442350369</v>
      </c>
      <c r="AF516" s="44">
        <v>1.0290676720118741</v>
      </c>
      <c r="AG516" s="44">
        <v>9.4020797227036379</v>
      </c>
      <c r="AH516" s="44">
        <v>24.651391837697577</v>
      </c>
      <c r="AI516" s="44">
        <v>6.2697462771865053</v>
      </c>
      <c r="AJ516" s="44">
        <v>1.7811198228415037</v>
      </c>
      <c r="AK516" s="44">
        <v>-2.7041103203310879</v>
      </c>
      <c r="AL516" s="44">
        <v>-4.272086620986193</v>
      </c>
      <c r="AM516" s="44">
        <v>4.010989459324743</v>
      </c>
      <c r="AN516" s="44">
        <v>-2.5791950698254906</v>
      </c>
      <c r="AO516" s="44">
        <v>15.425467069963684</v>
      </c>
      <c r="AP516" s="44">
        <v>7.7482197629131777</v>
      </c>
      <c r="AQ516" s="44">
        <v>1.4710909949529727</v>
      </c>
      <c r="AR516" s="44">
        <v>18.495733357387234</v>
      </c>
      <c r="AS516" s="44">
        <v>13.980653286075695</v>
      </c>
      <c r="AT516" s="44">
        <v>10.771743910130272</v>
      </c>
      <c r="AU516" s="44">
        <v>23.837880192252882</v>
      </c>
      <c r="AV516" s="44">
        <v>7.6427486068523232</v>
      </c>
      <c r="AW516" s="44">
        <v>28.547441696181043</v>
      </c>
      <c r="AX516" s="44">
        <v>18.575856823378455</v>
      </c>
      <c r="AY516" s="44">
        <v>13.25758285281271</v>
      </c>
      <c r="AZ516" s="44">
        <v>5.0984876491868114</v>
      </c>
      <c r="BA516" s="44">
        <v>5.7814766254961958</v>
      </c>
      <c r="BB516" s="44">
        <v>7.2438486039704264</v>
      </c>
      <c r="BC516" s="44">
        <v>2.763868488132748</v>
      </c>
      <c r="BD516" s="44">
        <v>1.0519109503098534</v>
      </c>
      <c r="BE516" s="44">
        <v>9.5153576219058067</v>
      </c>
      <c r="BF516" s="44">
        <v>17.498237224489444</v>
      </c>
      <c r="BG516" s="44">
        <v>8.2426788975763934</v>
      </c>
      <c r="BH516" s="44">
        <v>10.295666793518009</v>
      </c>
      <c r="BI516" s="44">
        <v>3.2660714805364588</v>
      </c>
      <c r="BJ516" s="44">
        <v>18.245323949564597</v>
      </c>
      <c r="BK516" s="44">
        <v>9.3666040279974503</v>
      </c>
      <c r="BL516" s="44">
        <v>9.0838204583816751</v>
      </c>
      <c r="BM516" s="44">
        <v>30.1335616628559</v>
      </c>
      <c r="BN516" s="44">
        <v>34.378623666238916</v>
      </c>
      <c r="BO516" s="44">
        <v>8.0670504067659401</v>
      </c>
      <c r="BP516" s="44">
        <v>25.421680356404686</v>
      </c>
      <c r="BQ516" s="44">
        <v>17.135773132967635</v>
      </c>
      <c r="BR516" s="44">
        <v>32.584040924790102</v>
      </c>
      <c r="BS516" s="44">
        <v>27.836000450014907</v>
      </c>
      <c r="BT516" s="44">
        <v>18.261699345273463</v>
      </c>
      <c r="BU516" s="44">
        <v>38.934272748972141</v>
      </c>
      <c r="BV516" s="44">
        <v>40.053893918546038</v>
      </c>
      <c r="BW516" s="44">
        <v>17.52630148263199</v>
      </c>
      <c r="BX516" s="44">
        <v>6.4985361355667886</v>
      </c>
      <c r="BY516" s="44">
        <v>0.48255583148395914</v>
      </c>
      <c r="BZ516" s="44">
        <v>0.5082071560200131</v>
      </c>
      <c r="CA516" s="44">
        <v>2.262958895886376</v>
      </c>
      <c r="CB516" s="44">
        <v>0.14323913879187505</v>
      </c>
      <c r="CC516" s="44">
        <v>0.1722160595833595</v>
      </c>
      <c r="CD516" s="44">
        <v>2.1996291099004672</v>
      </c>
      <c r="CE516" s="44">
        <v>0.72972994390073853</v>
      </c>
      <c r="CF516" s="44">
        <v>1.6157697092445895</v>
      </c>
      <c r="CG516" s="44">
        <v>-0.3814720584242996</v>
      </c>
      <c r="CH516" s="44">
        <v>-0.207022242296481</v>
      </c>
      <c r="CI516" s="44">
        <v>1.9620542343024032</v>
      </c>
      <c r="CJ516" s="44">
        <v>-0.44177683831982945</v>
      </c>
      <c r="CK516" s="44">
        <v>0.13865661658708833</v>
      </c>
      <c r="CL516" s="44">
        <v>0.45217990348758719</v>
      </c>
      <c r="CM516" s="44">
        <v>9.3150093908120832E-2</v>
      </c>
      <c r="CN516" s="44">
        <v>5.1670766895301261</v>
      </c>
      <c r="CO516" s="44">
        <v>0.41520583221460966</v>
      </c>
      <c r="CP516" s="44">
        <v>0.44516905245425009</v>
      </c>
      <c r="CQ516" s="44">
        <v>1.5687374955602746</v>
      </c>
      <c r="CR516" s="44">
        <v>0.13506651259848099</v>
      </c>
      <c r="CS516" s="44">
        <v>0.15795576204006548</v>
      </c>
      <c r="CT516" s="44">
        <v>1.4855054082848247</v>
      </c>
      <c r="CU516" s="44">
        <v>0.95943662637761984</v>
      </c>
      <c r="CV516" s="44">
        <v>10.1147953395554</v>
      </c>
      <c r="CW516" s="44">
        <v>0.41470627905106688</v>
      </c>
      <c r="CX516" s="44">
        <v>1.216018784228428</v>
      </c>
      <c r="CY516" s="44">
        <v>5.0859281062448227</v>
      </c>
      <c r="CZ516" s="44">
        <v>1.1433087357412073</v>
      </c>
      <c r="DA516" s="44">
        <v>0.25081689497565901</v>
      </c>
      <c r="DB516" s="44">
        <v>1.5807302304247404</v>
      </c>
      <c r="DC516" s="44">
        <v>0.42328630888947655</v>
      </c>
      <c r="DD516" s="45"/>
      <c r="DE516" s="45"/>
      <c r="DF516" s="44"/>
      <c r="DG516" s="44"/>
      <c r="DH516" s="45"/>
      <c r="DI516" s="45"/>
      <c r="DJ516" s="44"/>
      <c r="DK516" s="44"/>
    </row>
    <row r="517" spans="1:115" x14ac:dyDescent="0.2">
      <c r="A517" s="42">
        <v>2022</v>
      </c>
      <c r="B517" s="42" t="s">
        <v>172</v>
      </c>
      <c r="C517" s="42" t="s">
        <v>177</v>
      </c>
      <c r="D517" s="43">
        <v>112.11721786636872</v>
      </c>
      <c r="E517" s="43">
        <v>104.22034651266101</v>
      </c>
      <c r="F517" s="43">
        <v>104.72779811486008</v>
      </c>
      <c r="G517" s="43">
        <v>112.71166948119919</v>
      </c>
      <c r="H517" s="43">
        <v>94.837178015438397</v>
      </c>
      <c r="I517" s="43">
        <v>91.213640728203842</v>
      </c>
      <c r="J517" s="43">
        <v>135.6078089672823</v>
      </c>
      <c r="K517" s="43">
        <v>121.40000649122067</v>
      </c>
      <c r="L517" s="43">
        <v>156.44443267038744</v>
      </c>
      <c r="M517" s="43">
        <v>113.29473101785052</v>
      </c>
      <c r="N517" s="43">
        <v>128.12205014804175</v>
      </c>
      <c r="O517" s="43">
        <v>153.77615151007797</v>
      </c>
      <c r="P517" s="43">
        <v>149.03074876839639</v>
      </c>
      <c r="Q517" s="43">
        <v>140.43208448439347</v>
      </c>
      <c r="R517" s="43">
        <v>355.48812743829461</v>
      </c>
      <c r="S517" s="43">
        <v>132.47753698885953</v>
      </c>
      <c r="T517" s="43">
        <v>201.94904454785606</v>
      </c>
      <c r="U517" s="43">
        <v>152.6627017483718</v>
      </c>
      <c r="V517" s="43">
        <v>169.06959661639542</v>
      </c>
      <c r="W517" s="43">
        <v>207.83607995468049</v>
      </c>
      <c r="X517" s="43">
        <v>179.59032917444739</v>
      </c>
      <c r="Y517" s="43">
        <v>175.0865989967642</v>
      </c>
      <c r="Z517" s="43">
        <v>384.59948400438242</v>
      </c>
      <c r="AA517" s="43">
        <v>166.29322570881456</v>
      </c>
      <c r="AB517" s="44">
        <v>6.3165159453520747</v>
      </c>
      <c r="AC517" s="44">
        <v>6.5652818991097872</v>
      </c>
      <c r="AD517" s="44">
        <v>6.4579252151553357</v>
      </c>
      <c r="AE517" s="44">
        <v>3.712421742361105</v>
      </c>
      <c r="AF517" s="44">
        <v>1.9395466566266562</v>
      </c>
      <c r="AG517" s="44">
        <v>9.3178964988143385</v>
      </c>
      <c r="AH517" s="44">
        <v>18.4422767118837</v>
      </c>
      <c r="AI517" s="44">
        <v>7.9292784010398965</v>
      </c>
      <c r="AJ517" s="44">
        <v>-1.2928246405074506</v>
      </c>
      <c r="AK517" s="44">
        <v>-7.1770682369701966</v>
      </c>
      <c r="AL517" s="44">
        <v>-1.671364596715641</v>
      </c>
      <c r="AM517" s="44">
        <v>-1.6458161295432538</v>
      </c>
      <c r="AN517" s="44">
        <v>-5.6412635829014786</v>
      </c>
      <c r="AO517" s="44">
        <v>3.5229517659075116</v>
      </c>
      <c r="AP517" s="44">
        <v>9.7874434225743823</v>
      </c>
      <c r="AQ517" s="44">
        <v>-0.94115632712424846</v>
      </c>
      <c r="AR517" s="44">
        <v>15.53092328178003</v>
      </c>
      <c r="AS517" s="44">
        <v>10.218905405284762</v>
      </c>
      <c r="AT517" s="44">
        <v>14.263259578902176</v>
      </c>
      <c r="AU517" s="44">
        <v>18.129918966959547</v>
      </c>
      <c r="AV517" s="44">
        <v>4.4702666637124411</v>
      </c>
      <c r="AW517" s="44">
        <v>17.955278907007944</v>
      </c>
      <c r="AX517" s="44">
        <v>22.270938692843711</v>
      </c>
      <c r="AY517" s="44">
        <v>11.675140002234041</v>
      </c>
      <c r="AZ517" s="44">
        <v>5.2085558811395538</v>
      </c>
      <c r="BA517" s="44">
        <v>5.8487447994087116</v>
      </c>
      <c r="BB517" s="44">
        <v>7.1761597646474051</v>
      </c>
      <c r="BC517" s="44">
        <v>2.8467590125674791</v>
      </c>
      <c r="BD517" s="44">
        <v>1.1273753246222373</v>
      </c>
      <c r="BE517" s="44">
        <v>9.4978759138510291</v>
      </c>
      <c r="BF517" s="44">
        <v>17.612434328298264</v>
      </c>
      <c r="BG517" s="44">
        <v>8.2151471162188905</v>
      </c>
      <c r="BH517" s="44">
        <v>8.9123878237328249</v>
      </c>
      <c r="BI517" s="44">
        <v>2.2908975456257918</v>
      </c>
      <c r="BJ517" s="44">
        <v>16.36149074203297</v>
      </c>
      <c r="BK517" s="44">
        <v>8.0701113410925007</v>
      </c>
      <c r="BL517" s="44">
        <v>7.4520947554112205</v>
      </c>
      <c r="BM517" s="44">
        <v>26.113523309882236</v>
      </c>
      <c r="BN517" s="44">
        <v>28.040218634496682</v>
      </c>
      <c r="BO517" s="44">
        <v>7.1253766312767475</v>
      </c>
      <c r="BP517" s="44">
        <v>24.221836206833181</v>
      </c>
      <c r="BQ517" s="44">
        <v>16.463360807292361</v>
      </c>
      <c r="BR517" s="44">
        <v>30.782693014839225</v>
      </c>
      <c r="BS517" s="44">
        <v>26.660757224680687</v>
      </c>
      <c r="BT517" s="44">
        <v>16.715674228735743</v>
      </c>
      <c r="BU517" s="44">
        <v>35.750787380374383</v>
      </c>
      <c r="BV517" s="44">
        <v>35.569975127226307</v>
      </c>
      <c r="BW517" s="44">
        <v>16.903045777582481</v>
      </c>
      <c r="BX517" s="44">
        <v>5.9050468189924015</v>
      </c>
      <c r="BY517" s="44">
        <v>0.44919264695739236</v>
      </c>
      <c r="BZ517" s="44">
        <v>0.40667051204699939</v>
      </c>
      <c r="CA517" s="44">
        <v>2.0067143195583377</v>
      </c>
      <c r="CB517" s="44">
        <v>0.25639904680478298</v>
      </c>
      <c r="CC517" s="44">
        <v>0.10048898247293589</v>
      </c>
      <c r="CD517" s="44">
        <v>1.8578371010020223</v>
      </c>
      <c r="CE517" s="44">
        <v>0.82774421014993138</v>
      </c>
      <c r="CF517" s="44">
        <v>-1.9429803094794806</v>
      </c>
      <c r="CG517" s="44">
        <v>-0.83589088741595452</v>
      </c>
      <c r="CH517" s="44">
        <v>-9.6817610422268441E-2</v>
      </c>
      <c r="CI517" s="44">
        <v>-1.0247104752323908</v>
      </c>
      <c r="CJ517" s="44">
        <v>-0.86299628327037226</v>
      </c>
      <c r="CK517" s="44">
        <v>-2.7017168103843879E-2</v>
      </c>
      <c r="CL517" s="44">
        <v>0.93662747385954104</v>
      </c>
      <c r="CM517" s="44">
        <v>-3.2175358894191694E-2</v>
      </c>
      <c r="CN517" s="44">
        <v>5.2422946394578842</v>
      </c>
      <c r="CO517" s="44">
        <v>0.41827728129753189</v>
      </c>
      <c r="CP517" s="44">
        <v>0.44186750135597086</v>
      </c>
      <c r="CQ517" s="44">
        <v>1.6083182425232314</v>
      </c>
      <c r="CR517" s="44">
        <v>0.14745259563676344</v>
      </c>
      <c r="CS517" s="44">
        <v>0.15276238664622904</v>
      </c>
      <c r="CT517" s="44">
        <v>1.5260812842225999</v>
      </c>
      <c r="CU517" s="44">
        <v>0.94753534777555803</v>
      </c>
      <c r="CV517" s="44">
        <v>8.6783726018551448</v>
      </c>
      <c r="CW517" s="44">
        <v>0.26490707450170747</v>
      </c>
      <c r="CX517" s="44">
        <v>1.0586879072877051</v>
      </c>
      <c r="CY517" s="44">
        <v>4.3554802815443212</v>
      </c>
      <c r="CZ517" s="44">
        <v>0.90298922759745381</v>
      </c>
      <c r="DA517" s="44">
        <v>0.21753733640796935</v>
      </c>
      <c r="DB517" s="44">
        <v>1.5100502570242349</v>
      </c>
      <c r="DC517" s="44">
        <v>0.36872051749175372</v>
      </c>
      <c r="DD517" s="45"/>
      <c r="DE517" s="45"/>
      <c r="DF517" s="44"/>
      <c r="DG517" s="44"/>
      <c r="DH517" s="45"/>
      <c r="DI517" s="45"/>
      <c r="DJ517" s="44"/>
      <c r="DK517" s="44"/>
    </row>
    <row r="518" spans="1:115" x14ac:dyDescent="0.2">
      <c r="A518" s="42">
        <v>2023</v>
      </c>
      <c r="B518" s="42" t="s">
        <v>160</v>
      </c>
      <c r="C518" s="42" t="s">
        <v>177</v>
      </c>
      <c r="D518" s="43">
        <v>105.54816086327865</v>
      </c>
      <c r="E518" s="43">
        <v>103.54214694849624</v>
      </c>
      <c r="F518" s="43">
        <v>102.72493632982189</v>
      </c>
      <c r="G518" s="43">
        <v>110.26435154024348</v>
      </c>
      <c r="H518" s="43">
        <v>92.292451215299593</v>
      </c>
      <c r="I518" s="43">
        <v>92.854718097436546</v>
      </c>
      <c r="J518" s="43">
        <v>96.569527547620254</v>
      </c>
      <c r="K518" s="43">
        <v>122.06630532205193</v>
      </c>
      <c r="L518" s="43">
        <v>114.42755356407571</v>
      </c>
      <c r="M518" s="43">
        <v>87.221893827061976</v>
      </c>
      <c r="N518" s="43">
        <v>137.61140117913789</v>
      </c>
      <c r="O518" s="43">
        <v>116.99946867500448</v>
      </c>
      <c r="P518" s="43">
        <v>122.21998300740555</v>
      </c>
      <c r="Q518" s="43">
        <v>140.00433930653867</v>
      </c>
      <c r="R518" s="43">
        <v>108.79784792359206</v>
      </c>
      <c r="S518" s="43">
        <v>119.18682657574146</v>
      </c>
      <c r="T518" s="43">
        <v>154.31548532980673</v>
      </c>
      <c r="U518" s="43">
        <v>119.5672121491904</v>
      </c>
      <c r="V518" s="43">
        <v>183.42611035764423</v>
      </c>
      <c r="W518" s="43">
        <v>164.94269721322573</v>
      </c>
      <c r="X518" s="43">
        <v>150.61407880423928</v>
      </c>
      <c r="Y518" s="43">
        <v>171.63974422896447</v>
      </c>
      <c r="Z518" s="43">
        <v>118.15928084637792</v>
      </c>
      <c r="AA518" s="43">
        <v>152.1575478729834</v>
      </c>
      <c r="AB518" s="44">
        <v>5.6844412655706167</v>
      </c>
      <c r="AC518" s="44">
        <v>7.6636709525059299</v>
      </c>
      <c r="AD518" s="44">
        <v>4.8456047776210598</v>
      </c>
      <c r="AE518" s="44">
        <v>4.2776134780224462</v>
      </c>
      <c r="AF518" s="44">
        <v>0.38211868170203722</v>
      </c>
      <c r="AG518" s="44">
        <v>6.9580372704115767</v>
      </c>
      <c r="AH518" s="44">
        <v>16.3143975864946</v>
      </c>
      <c r="AI518" s="44">
        <v>8.243714267496971</v>
      </c>
      <c r="AJ518" s="44">
        <v>2.474154629764258</v>
      </c>
      <c r="AK518" s="44">
        <v>-4.8260798589483844</v>
      </c>
      <c r="AL518" s="44">
        <v>6.4837050634537929</v>
      </c>
      <c r="AM518" s="44">
        <v>3.0187188607712079</v>
      </c>
      <c r="AN518" s="44">
        <v>3.967833483658656</v>
      </c>
      <c r="AO518" s="44">
        <v>21.157444136805871</v>
      </c>
      <c r="AP518" s="44">
        <v>12.281928022955867</v>
      </c>
      <c r="AQ518" s="44">
        <v>-9.2123097744878368</v>
      </c>
      <c r="AR518" s="44">
        <v>19.990371782755666</v>
      </c>
      <c r="AS518" s="44">
        <v>13.298390997086607</v>
      </c>
      <c r="AT518" s="44">
        <v>23.91543957413127</v>
      </c>
      <c r="AU518" s="44">
        <v>23.226000942807488</v>
      </c>
      <c r="AV518" s="44">
        <v>15.137447739950272</v>
      </c>
      <c r="AW518" s="44">
        <v>36.089899115476996</v>
      </c>
      <c r="AX518" s="44">
        <v>20.912993370319754</v>
      </c>
      <c r="AY518" s="44">
        <v>2.6365910972784734</v>
      </c>
      <c r="AZ518" s="44">
        <v>5.6844412655706167</v>
      </c>
      <c r="BA518" s="44">
        <v>7.6636709525059299</v>
      </c>
      <c r="BB518" s="44">
        <v>4.8456047776210598</v>
      </c>
      <c r="BC518" s="44">
        <v>4.2776134780224462</v>
      </c>
      <c r="BD518" s="44">
        <v>0.38211868170203722</v>
      </c>
      <c r="BE518" s="44">
        <v>6.9580372704115767</v>
      </c>
      <c r="BF518" s="44">
        <v>16.3143975864946</v>
      </c>
      <c r="BG518" s="44">
        <v>8.243714267496971</v>
      </c>
      <c r="BH518" s="44">
        <v>2.474154629764258</v>
      </c>
      <c r="BI518" s="44">
        <v>-4.8260798589483844</v>
      </c>
      <c r="BJ518" s="44">
        <v>6.4837050634537929</v>
      </c>
      <c r="BK518" s="44">
        <v>3.0187188607712079</v>
      </c>
      <c r="BL518" s="44">
        <v>3.967833483658656</v>
      </c>
      <c r="BM518" s="44">
        <v>21.157444136805871</v>
      </c>
      <c r="BN518" s="44">
        <v>12.281928022955867</v>
      </c>
      <c r="BO518" s="44">
        <v>-9.2123097744878368</v>
      </c>
      <c r="BP518" s="44">
        <v>19.990371782755666</v>
      </c>
      <c r="BQ518" s="44">
        <v>13.298390997086607</v>
      </c>
      <c r="BR518" s="44">
        <v>23.91543957413127</v>
      </c>
      <c r="BS518" s="44">
        <v>23.226000942807488</v>
      </c>
      <c r="BT518" s="44">
        <v>15.137447739950272</v>
      </c>
      <c r="BU518" s="44">
        <v>36.089899115476996</v>
      </c>
      <c r="BV518" s="44">
        <v>20.912993370319754</v>
      </c>
      <c r="BW518" s="44">
        <v>2.6365910972784734</v>
      </c>
      <c r="BX518" s="44">
        <v>6.1194486550670399</v>
      </c>
      <c r="BY518" s="44">
        <v>0.53020064184829185</v>
      </c>
      <c r="BZ518" s="44">
        <v>0.37786282767498297</v>
      </c>
      <c r="CA518" s="44">
        <v>2.508790357770752</v>
      </c>
      <c r="CB518" s="44">
        <v>7.267151293428023E-2</v>
      </c>
      <c r="CC518" s="44">
        <v>0.11783166740058616</v>
      </c>
      <c r="CD518" s="44">
        <v>1.5894229742903849</v>
      </c>
      <c r="CE518" s="44">
        <v>0.92266867314776235</v>
      </c>
      <c r="CF518" s="44">
        <v>2.6348604686680668</v>
      </c>
      <c r="CG518" s="44">
        <v>-0.52189654318186929</v>
      </c>
      <c r="CH518" s="44">
        <v>0.56114603247179073</v>
      </c>
      <c r="CI518" s="44">
        <v>1.7060632707612644</v>
      </c>
      <c r="CJ518" s="44">
        <v>0.55132137900158606</v>
      </c>
      <c r="CK518" s="44">
        <v>0.32736006097108633</v>
      </c>
      <c r="CL518" s="44">
        <v>0.52254027658139146</v>
      </c>
      <c r="CM518" s="44">
        <v>-0.51167400793718321</v>
      </c>
      <c r="CN518" s="44">
        <v>6.1194486550670373</v>
      </c>
      <c r="CO518" s="44">
        <v>0.53020064184829163</v>
      </c>
      <c r="CP518" s="44">
        <v>0.37786282767498297</v>
      </c>
      <c r="CQ518" s="44">
        <v>2.5087903577707511</v>
      </c>
      <c r="CR518" s="44">
        <v>7.2671512934279842E-2</v>
      </c>
      <c r="CS518" s="44">
        <v>0.11783166740058626</v>
      </c>
      <c r="CT518" s="44">
        <v>1.5894229742903843</v>
      </c>
      <c r="CU518" s="44">
        <v>0.92266867314776102</v>
      </c>
      <c r="CV518" s="44">
        <v>2.6348604686680606</v>
      </c>
      <c r="CW518" s="44">
        <v>-0.52189654318186929</v>
      </c>
      <c r="CX518" s="44">
        <v>0.56114603247179096</v>
      </c>
      <c r="CY518" s="44">
        <v>1.7060632707612586</v>
      </c>
      <c r="CZ518" s="44">
        <v>0.55132137900158651</v>
      </c>
      <c r="DA518" s="44">
        <v>0.32736006097108616</v>
      </c>
      <c r="DB518" s="44">
        <v>0.52254027658139135</v>
      </c>
      <c r="DC518" s="44">
        <v>-0.51167400793718332</v>
      </c>
      <c r="DD518" s="45"/>
      <c r="DE518" s="45"/>
      <c r="DF518" s="44"/>
      <c r="DG518" s="44"/>
      <c r="DH518" s="45"/>
      <c r="DI518" s="45"/>
      <c r="DJ518" s="44"/>
      <c r="DK518" s="44"/>
    </row>
    <row r="519" spans="1:115" x14ac:dyDescent="0.2">
      <c r="A519" s="42">
        <v>2023</v>
      </c>
      <c r="B519" s="42" t="s">
        <v>162</v>
      </c>
      <c r="C519" s="42" t="s">
        <v>177</v>
      </c>
      <c r="D519" s="43">
        <v>105.00408000292174</v>
      </c>
      <c r="E519" s="43">
        <v>103.27402153940784</v>
      </c>
      <c r="F519" s="43">
        <v>104.10163938185164</v>
      </c>
      <c r="G519" s="43">
        <v>110.51874907663574</v>
      </c>
      <c r="H519" s="43">
        <v>92.090940925570521</v>
      </c>
      <c r="I519" s="43">
        <v>86.674490557985706</v>
      </c>
      <c r="J519" s="43">
        <v>92.148265391907231</v>
      </c>
      <c r="K519" s="43">
        <v>121.814645691702</v>
      </c>
      <c r="L519" s="43">
        <v>105.5234923132939</v>
      </c>
      <c r="M519" s="43">
        <v>99.474726079885329</v>
      </c>
      <c r="N519" s="43">
        <v>122.18105449371413</v>
      </c>
      <c r="O519" s="43">
        <v>106.14316546552686</v>
      </c>
      <c r="P519" s="43">
        <v>116.09397278920093</v>
      </c>
      <c r="Q519" s="43">
        <v>102.2560190626764</v>
      </c>
      <c r="R519" s="43">
        <v>82.442852234198753</v>
      </c>
      <c r="S519" s="43">
        <v>98.063178248191974</v>
      </c>
      <c r="T519" s="43">
        <v>144.62559053356762</v>
      </c>
      <c r="U519" s="43">
        <v>138.24799953273924</v>
      </c>
      <c r="V519" s="43">
        <v>165.40540295388237</v>
      </c>
      <c r="W519" s="43">
        <v>152.17554266910312</v>
      </c>
      <c r="X519" s="43">
        <v>142.99946606677054</v>
      </c>
      <c r="Y519" s="43">
        <v>129.47706435889091</v>
      </c>
      <c r="Z519" s="43">
        <v>90.257618982778098</v>
      </c>
      <c r="AA519" s="43">
        <v>126.90552521583416</v>
      </c>
      <c r="AB519" s="44">
        <v>5.5056876643729602</v>
      </c>
      <c r="AC519" s="44">
        <v>5.9770821869032043</v>
      </c>
      <c r="AD519" s="44">
        <v>5.6531871704486703</v>
      </c>
      <c r="AE519" s="44">
        <v>4.8977499431117399</v>
      </c>
      <c r="AF519" s="44">
        <v>0.47019309570071055</v>
      </c>
      <c r="AG519" s="44">
        <v>1.9997260649226023</v>
      </c>
      <c r="AH519" s="44">
        <v>13.365393756412903</v>
      </c>
      <c r="AI519" s="44">
        <v>7.7868852459016313</v>
      </c>
      <c r="AJ519" s="44">
        <v>0.50652121502059444</v>
      </c>
      <c r="AK519" s="44">
        <v>6.9623684794066776</v>
      </c>
      <c r="AL519" s="44">
        <v>-8.1905132664863665</v>
      </c>
      <c r="AM519" s="44">
        <v>1.5902915221402969</v>
      </c>
      <c r="AN519" s="44">
        <v>0.42262916008823925</v>
      </c>
      <c r="AO519" s="44">
        <v>-17.150892287989329</v>
      </c>
      <c r="AP519" s="44">
        <v>-5.614845581761962</v>
      </c>
      <c r="AQ519" s="44">
        <v>-3.3516135862998508</v>
      </c>
      <c r="AR519" s="44">
        <v>17.479517048027727</v>
      </c>
      <c r="AS519" s="44">
        <v>27.512412348255523</v>
      </c>
      <c r="AT519" s="44">
        <v>6.9740869354195656</v>
      </c>
      <c r="AU519" s="44">
        <v>20.81783861223645</v>
      </c>
      <c r="AV519" s="44">
        <v>9.7107931586631011</v>
      </c>
      <c r="AW519" s="44">
        <v>-3.2272986827705741</v>
      </c>
      <c r="AX519" s="44">
        <v>1.0500382317100376</v>
      </c>
      <c r="AY519" s="44">
        <v>9.5097050279112203</v>
      </c>
      <c r="AZ519" s="44">
        <v>5.5952197713645679</v>
      </c>
      <c r="BA519" s="44">
        <v>6.8148124012316735</v>
      </c>
      <c r="BB519" s="44">
        <v>5.2505346127558639</v>
      </c>
      <c r="BC519" s="44">
        <v>4.5871197342733705</v>
      </c>
      <c r="BD519" s="44">
        <v>0.42608845056082423</v>
      </c>
      <c r="BE519" s="44">
        <v>4.5054200542005374</v>
      </c>
      <c r="BF519" s="44">
        <v>14.855512796186998</v>
      </c>
      <c r="BG519" s="44">
        <v>8.0150524393868494</v>
      </c>
      <c r="BH519" s="44">
        <v>1.5206398726565151</v>
      </c>
      <c r="BI519" s="44">
        <v>1.1113986139644538</v>
      </c>
      <c r="BJ519" s="44">
        <v>-0.96105581117151839</v>
      </c>
      <c r="BK519" s="44">
        <v>2.3342770172057437</v>
      </c>
      <c r="BL519" s="44">
        <v>2.21005755332635</v>
      </c>
      <c r="BM519" s="44">
        <v>1.3726024662772174</v>
      </c>
      <c r="BN519" s="44">
        <v>3.7973544219481736</v>
      </c>
      <c r="BO519" s="44">
        <v>-6.6573691721355965</v>
      </c>
      <c r="BP519" s="44">
        <v>18.762373231336028</v>
      </c>
      <c r="BQ519" s="44">
        <v>20.501275710773758</v>
      </c>
      <c r="BR519" s="44">
        <v>15.260130500490998</v>
      </c>
      <c r="BS519" s="44">
        <v>22.058528965533753</v>
      </c>
      <c r="BT519" s="44">
        <v>12.429005840380892</v>
      </c>
      <c r="BU519" s="44">
        <v>15.850982555461979</v>
      </c>
      <c r="BV519" s="44">
        <v>11.427685526164888</v>
      </c>
      <c r="BW519" s="44">
        <v>5.6520757769789931</v>
      </c>
      <c r="BX519" s="44">
        <v>5.6372733356471798</v>
      </c>
      <c r="BY519" s="44">
        <v>0.40436431146694862</v>
      </c>
      <c r="BZ519" s="44">
        <v>0.43855308099887547</v>
      </c>
      <c r="CA519" s="44">
        <v>2.5388528753708308</v>
      </c>
      <c r="CB519" s="44">
        <v>6.9542145356038365E-2</v>
      </c>
      <c r="CC519" s="44">
        <v>2.903626034464513E-2</v>
      </c>
      <c r="CD519" s="44">
        <v>1.2546032528051727</v>
      </c>
      <c r="CE519" s="44">
        <v>0.90232140930466909</v>
      </c>
      <c r="CF519" s="44">
        <v>0.57636577481196194</v>
      </c>
      <c r="CG519" s="44">
        <v>0.76345369214788661</v>
      </c>
      <c r="CH519" s="44">
        <v>-0.62727617271282465</v>
      </c>
      <c r="CI519" s="44">
        <v>0.98947737304306371</v>
      </c>
      <c r="CJ519" s="44">
        <v>9.5592192146368757E-2</v>
      </c>
      <c r="CK519" s="44">
        <v>-0.19793597612811278</v>
      </c>
      <c r="CL519" s="44">
        <v>-0.30535354241411161</v>
      </c>
      <c r="CM519" s="44">
        <v>-0.14159179127030799</v>
      </c>
      <c r="CN519" s="44">
        <v>5.6972460178619651</v>
      </c>
      <c r="CO519" s="44">
        <v>0.46916413162349563</v>
      </c>
      <c r="CP519" s="44">
        <v>0.40905954325137595</v>
      </c>
      <c r="CQ519" s="44">
        <v>2.3337184196590472</v>
      </c>
      <c r="CR519" s="44">
        <v>6.9715058385915282E-2</v>
      </c>
      <c r="CS519" s="44">
        <v>7.4828165694912602E-2</v>
      </c>
      <c r="CT519" s="44">
        <v>1.4260549334645902</v>
      </c>
      <c r="CU519" s="44">
        <v>0.91470576578262797</v>
      </c>
      <c r="CV519" s="44">
        <v>1.600806107048979</v>
      </c>
      <c r="CW519" s="44">
        <v>0.1010946164625801</v>
      </c>
      <c r="CX519" s="44">
        <v>-1.3220312946702048E-2</v>
      </c>
      <c r="CY519" s="44">
        <v>1.3162090132730506</v>
      </c>
      <c r="CZ519" s="44">
        <v>0.33387459290620131</v>
      </c>
      <c r="DA519" s="44">
        <v>7.3635184109045862E-2</v>
      </c>
      <c r="DB519" s="44">
        <v>0.12266931649978813</v>
      </c>
      <c r="DC519" s="44">
        <v>-0.33345630325498476</v>
      </c>
      <c r="DD519" s="45"/>
      <c r="DE519" s="45"/>
      <c r="DF519" s="44"/>
      <c r="DG519" s="44"/>
      <c r="DH519" s="45"/>
      <c r="DI519" s="45"/>
      <c r="DJ519" s="44"/>
      <c r="DK519" s="44"/>
    </row>
    <row r="520" spans="1:115" customFormat="1" ht="15.05" x14ac:dyDescent="0.3">
      <c r="A520" s="42">
        <v>2023</v>
      </c>
      <c r="B520" s="42" t="s">
        <v>163</v>
      </c>
      <c r="C520" s="42" t="s">
        <v>177</v>
      </c>
      <c r="D520" s="43">
        <v>105.29306229225763</v>
      </c>
      <c r="E520" s="43">
        <v>104.3449459674727</v>
      </c>
      <c r="F520" s="43">
        <v>104.24760205937351</v>
      </c>
      <c r="G520" s="43">
        <v>111.42379131538694</v>
      </c>
      <c r="H520" s="43">
        <v>92.202140844614732</v>
      </c>
      <c r="I520" s="43">
        <v>85.557161285316624</v>
      </c>
      <c r="J520" s="43">
        <v>90.706007277106963</v>
      </c>
      <c r="K520" s="43">
        <v>121.33529401484491</v>
      </c>
      <c r="L520" s="43">
        <v>110.7712571144114</v>
      </c>
      <c r="M520" s="43">
        <v>97.491806394697505</v>
      </c>
      <c r="N520" s="43">
        <v>123.11368921304474</v>
      </c>
      <c r="O520" s="43">
        <v>113.55823365273905</v>
      </c>
      <c r="P520" s="43">
        <v>121.14077018177269</v>
      </c>
      <c r="Q520" s="43">
        <v>80.871906135091692</v>
      </c>
      <c r="R520" s="43">
        <v>92.364541214954414</v>
      </c>
      <c r="S520" s="43">
        <v>108.23615129863752</v>
      </c>
      <c r="T520" s="43">
        <v>153.75953543497431</v>
      </c>
      <c r="U520" s="43">
        <v>137.70221248738218</v>
      </c>
      <c r="V520" s="43">
        <v>169.0313574604599</v>
      </c>
      <c r="W520" s="43">
        <v>164.67732461796882</v>
      </c>
      <c r="X520" s="43">
        <v>151.66252081567987</v>
      </c>
      <c r="Y520" s="43">
        <v>104.85018891059772</v>
      </c>
      <c r="Z520" s="43">
        <v>101.85043946396655</v>
      </c>
      <c r="AA520" s="43">
        <v>141.67582874558821</v>
      </c>
      <c r="AB520" s="44">
        <v>5.2125234621026806</v>
      </c>
      <c r="AC520" s="44">
        <v>7.0084917104731304</v>
      </c>
      <c r="AD520" s="44">
        <v>3.7509487110936046</v>
      </c>
      <c r="AE520" s="44">
        <v>5.0604873761332714</v>
      </c>
      <c r="AF520" s="44">
        <v>-0.23094820047627751</v>
      </c>
      <c r="AG520" s="44">
        <v>5.7393555811277253</v>
      </c>
      <c r="AH520" s="44">
        <v>11.290510303629532</v>
      </c>
      <c r="AI520" s="44">
        <v>7.0720796937458585</v>
      </c>
      <c r="AJ520" s="44">
        <v>-8.5450017955725812</v>
      </c>
      <c r="AK520" s="44">
        <v>-9.038152348799489</v>
      </c>
      <c r="AL520" s="44">
        <v>-11.289658154696447</v>
      </c>
      <c r="AM520" s="44">
        <v>-7.4995442546297753</v>
      </c>
      <c r="AN520" s="44">
        <v>-12.75873369924172</v>
      </c>
      <c r="AO520" s="44">
        <v>-5.1556327137722509</v>
      </c>
      <c r="AP520" s="44">
        <v>-7.8926663124366803</v>
      </c>
      <c r="AQ520" s="44">
        <v>-3.8579340812392782</v>
      </c>
      <c r="AR520" s="44">
        <v>7.2975237639274271</v>
      </c>
      <c r="AS520" s="44">
        <v>9.034170535266961</v>
      </c>
      <c r="AT520" s="44">
        <v>3.571852361443284</v>
      </c>
      <c r="AU520" s="44">
        <v>10.313458090812055</v>
      </c>
      <c r="AV520" s="44">
        <v>-3.7538527250223219</v>
      </c>
      <c r="AW520" s="44">
        <v>8.4835957103717607</v>
      </c>
      <c r="AX520" s="44">
        <v>0.70322197868311065</v>
      </c>
      <c r="AY520" s="44">
        <v>8.9804942365217411</v>
      </c>
      <c r="AZ520" s="44">
        <v>5.4673316731912225</v>
      </c>
      <c r="BA520" s="44">
        <v>6.8796827512230374</v>
      </c>
      <c r="BB520" s="44">
        <v>4.7431852015460851</v>
      </c>
      <c r="BC520" s="44">
        <v>4.7454133739181836</v>
      </c>
      <c r="BD520" s="44">
        <v>0.20610021470046647</v>
      </c>
      <c r="BE520" s="44">
        <v>4.9005158437730234</v>
      </c>
      <c r="BF520" s="44">
        <v>13.673469255019333</v>
      </c>
      <c r="BG520" s="44">
        <v>7.6999328550729551</v>
      </c>
      <c r="BH520" s="44">
        <v>-2.0887213103900071</v>
      </c>
      <c r="BI520" s="44">
        <v>-2.6162567183240282</v>
      </c>
      <c r="BJ520" s="44">
        <v>-4.5348233081441762</v>
      </c>
      <c r="BK520" s="44">
        <v>-1.207937696826189</v>
      </c>
      <c r="BL520" s="44">
        <v>-3.3771006518676261</v>
      </c>
      <c r="BM520" s="44">
        <v>-0.34413725754239843</v>
      </c>
      <c r="BN520" s="44">
        <v>-0.32274927077088345</v>
      </c>
      <c r="BO520" s="44">
        <v>-5.7447229806051103</v>
      </c>
      <c r="BP520" s="44">
        <v>14.603205823955134</v>
      </c>
      <c r="BQ520" s="44">
        <v>16.244896017035138</v>
      </c>
      <c r="BR520" s="44">
        <v>11.165348981355038</v>
      </c>
      <c r="BS520" s="44">
        <v>17.772624356657474</v>
      </c>
      <c r="BT520" s="44">
        <v>6.3390574816268641</v>
      </c>
      <c r="BU520" s="44">
        <v>13.853991357945583</v>
      </c>
      <c r="BV520" s="44">
        <v>7.6638640176925454</v>
      </c>
      <c r="BW520" s="44">
        <v>6.7499176472164857</v>
      </c>
      <c r="BX520" s="44">
        <v>5.4222053336186633</v>
      </c>
      <c r="BY520" s="44">
        <v>0.49776298639319017</v>
      </c>
      <c r="BZ520" s="44">
        <v>0.29630036411491995</v>
      </c>
      <c r="CA520" s="44">
        <v>2.6390902462545371</v>
      </c>
      <c r="CB520" s="44">
        <v>1.3770807040505683E-2</v>
      </c>
      <c r="CC520" s="44">
        <v>9.5532976927860266E-2</v>
      </c>
      <c r="CD520" s="44">
        <v>1.0413941602495176</v>
      </c>
      <c r="CE520" s="44">
        <v>0.83835379263813292</v>
      </c>
      <c r="CF520" s="44">
        <v>-8.492333911646746</v>
      </c>
      <c r="CG520" s="44">
        <v>-1.0373630261635682</v>
      </c>
      <c r="CH520" s="44">
        <v>-0.81210561732877229</v>
      </c>
      <c r="CI520" s="44">
        <v>-4.2111068586586331</v>
      </c>
      <c r="CJ520" s="44">
        <v>-1.7554720161359572</v>
      </c>
      <c r="CK520" s="44">
        <v>-0.13319963554358191</v>
      </c>
      <c r="CL520" s="44">
        <v>-0.38670885117375309</v>
      </c>
      <c r="CM520" s="44">
        <v>-0.15637790664248144</v>
      </c>
      <c r="CN520" s="44">
        <v>5.6051294588383929</v>
      </c>
      <c r="CO520" s="44">
        <v>0.48921414290120724</v>
      </c>
      <c r="CP520" s="44">
        <v>0.37083380723210096</v>
      </c>
      <c r="CQ520" s="44">
        <v>2.4219658746271744</v>
      </c>
      <c r="CR520" s="44">
        <v>5.821324043592762E-2</v>
      </c>
      <c r="CS520" s="44">
        <v>8.1650450635875865E-2</v>
      </c>
      <c r="CT520" s="44">
        <v>1.2921426997113972</v>
      </c>
      <c r="CU520" s="44">
        <v>0.89110924329470964</v>
      </c>
      <c r="CV520" s="44">
        <v>-2.0428662100224537</v>
      </c>
      <c r="CW520" s="44">
        <v>-0.32780272769857399</v>
      </c>
      <c r="CX520" s="44">
        <v>-0.32062241110763701</v>
      </c>
      <c r="CY520" s="44">
        <v>-0.66039771871673392</v>
      </c>
      <c r="CZ520" s="44">
        <v>-0.40320151193866161</v>
      </c>
      <c r="DA520" s="44">
        <v>-5.6655756927768617E-4</v>
      </c>
      <c r="DB520" s="44">
        <v>-6.0019059178788497E-2</v>
      </c>
      <c r="DC520" s="44">
        <v>-0.27025622381278125</v>
      </c>
      <c r="DD520" s="45"/>
      <c r="DE520" s="45"/>
      <c r="DF520" s="44"/>
      <c r="DG520" s="44"/>
      <c r="DH520" s="45"/>
      <c r="DI520" s="45"/>
      <c r="DJ520" s="44"/>
      <c r="DK520" s="44"/>
    </row>
    <row r="521" spans="1:115" customFormat="1" ht="15.05" x14ac:dyDescent="0.3">
      <c r="A521" s="42">
        <v>2023</v>
      </c>
      <c r="B521" s="42" t="s">
        <v>164</v>
      </c>
      <c r="C521" s="42" t="s">
        <v>177</v>
      </c>
      <c r="D521" s="43">
        <v>105.46834327630646</v>
      </c>
      <c r="E521" s="43">
        <v>103.84654814822602</v>
      </c>
      <c r="F521" s="43">
        <v>104.26463103838228</v>
      </c>
      <c r="G521" s="43">
        <v>111.91172076463751</v>
      </c>
      <c r="H521" s="43">
        <v>91.065243000572622</v>
      </c>
      <c r="I521" s="43">
        <v>87.966402529509338</v>
      </c>
      <c r="J521" s="43">
        <v>91.304430082083925</v>
      </c>
      <c r="K521" s="43">
        <v>121.45273517567492</v>
      </c>
      <c r="L521" s="43">
        <v>105.82883168142736</v>
      </c>
      <c r="M521" s="43">
        <v>83.862809005632243</v>
      </c>
      <c r="N521" s="43">
        <v>115.51604538801638</v>
      </c>
      <c r="O521" s="43">
        <v>111.71942964529367</v>
      </c>
      <c r="P521" s="43">
        <v>108.48206840129011</v>
      </c>
      <c r="Q521" s="43">
        <v>69.620597062081515</v>
      </c>
      <c r="R521" s="43">
        <v>100.34363323715112</v>
      </c>
      <c r="S521" s="43">
        <v>103.42078739534398</v>
      </c>
      <c r="T521" s="43">
        <v>147.87482025781503</v>
      </c>
      <c r="U521" s="43">
        <v>119.48238529432828</v>
      </c>
      <c r="V521" s="43">
        <v>159.80150844408718</v>
      </c>
      <c r="W521" s="43">
        <v>163.22234463343483</v>
      </c>
      <c r="X521" s="43">
        <v>135.61034468388812</v>
      </c>
      <c r="Y521" s="43">
        <v>91.297433215686937</v>
      </c>
      <c r="Z521" s="43">
        <v>111.1359197457696</v>
      </c>
      <c r="AA521" s="43">
        <v>136.73625447426227</v>
      </c>
      <c r="AB521" s="44">
        <v>5.0696635800041356</v>
      </c>
      <c r="AC521" s="44">
        <v>5.9251274956161115</v>
      </c>
      <c r="AD521" s="44">
        <v>2.9880919295460773</v>
      </c>
      <c r="AE521" s="44">
        <v>5.2271521162389867</v>
      </c>
      <c r="AF521" s="44">
        <v>-0.67729830928572321</v>
      </c>
      <c r="AG521" s="44">
        <v>5.9285213735108533</v>
      </c>
      <c r="AH521" s="44">
        <v>11.527032155548532</v>
      </c>
      <c r="AI521" s="44">
        <v>6.1875275036147759</v>
      </c>
      <c r="AJ521" s="44">
        <v>-5.9483656850095157</v>
      </c>
      <c r="AK521" s="44">
        <v>-21.319541323805559</v>
      </c>
      <c r="AL521" s="44">
        <v>-12.74792133406053</v>
      </c>
      <c r="AM521" s="44">
        <v>-0.98633883512744269</v>
      </c>
      <c r="AN521" s="44">
        <v>-9.3971837520715358</v>
      </c>
      <c r="AO521" s="44">
        <v>-3.3314445646141277</v>
      </c>
      <c r="AP521" s="44">
        <v>-0.48702425914216585</v>
      </c>
      <c r="AQ521" s="44">
        <v>-4.9243940994107565</v>
      </c>
      <c r="AR521" s="44">
        <v>8.5121113148150851</v>
      </c>
      <c r="AS521" s="44">
        <v>-5.9296987818136309</v>
      </c>
      <c r="AT521" s="44">
        <v>1.7937086707720207</v>
      </c>
      <c r="AU521" s="44">
        <v>15.241696089547885</v>
      </c>
      <c r="AV521" s="44">
        <v>-1.5374886020321998</v>
      </c>
      <c r="AW521" s="44">
        <v>9.0601076511867884</v>
      </c>
      <c r="AX521" s="44">
        <v>6.4896267062248825</v>
      </c>
      <c r="AY521" s="44">
        <v>7.6401078804437805</v>
      </c>
      <c r="AZ521" s="44">
        <v>5.3675003837817314</v>
      </c>
      <c r="BA521" s="44">
        <v>6.6392160359236119</v>
      </c>
      <c r="BB521" s="44">
        <v>4.2969955585562269</v>
      </c>
      <c r="BC521" s="44">
        <v>4.8663886631185704</v>
      </c>
      <c r="BD521" s="44">
        <v>-1.4174043481574028E-2</v>
      </c>
      <c r="BE521" s="44">
        <v>5.1547821263909333</v>
      </c>
      <c r="BF521" s="44">
        <v>13.137204006441694</v>
      </c>
      <c r="BG521" s="44">
        <v>7.3184782723592079</v>
      </c>
      <c r="BH521" s="44">
        <v>-3.0531794774761978</v>
      </c>
      <c r="BI521" s="44">
        <v>-7.619946038903203</v>
      </c>
      <c r="BJ521" s="44">
        <v>-6.5730309573903138</v>
      </c>
      <c r="BK521" s="44">
        <v>-1.1528213872265214</v>
      </c>
      <c r="BL521" s="44">
        <v>-4.8428940980547068</v>
      </c>
      <c r="BM521" s="44">
        <v>-0.88706669229264845</v>
      </c>
      <c r="BN521" s="44">
        <v>-0.36573426566109957</v>
      </c>
      <c r="BO521" s="44">
        <v>-5.5482178836006817</v>
      </c>
      <c r="BP521" s="44">
        <v>13.040852640061606</v>
      </c>
      <c r="BQ521" s="44">
        <v>10.217226250026879</v>
      </c>
      <c r="BR521" s="44">
        <v>8.8032251573163975</v>
      </c>
      <c r="BS521" s="44">
        <v>17.121722538227036</v>
      </c>
      <c r="BT521" s="44">
        <v>4.3895560275230006</v>
      </c>
      <c r="BU521" s="44">
        <v>12.942505025626062</v>
      </c>
      <c r="BV521" s="44">
        <v>7.3516776281784324</v>
      </c>
      <c r="BW521" s="44">
        <v>6.9668959237854988</v>
      </c>
      <c r="BX521" s="44">
        <v>5.3672183586083984</v>
      </c>
      <c r="BY521" s="44">
        <v>0.44685497187693229</v>
      </c>
      <c r="BZ521" s="44">
        <v>0.25636167661918302</v>
      </c>
      <c r="CA521" s="44">
        <v>2.8622272469156771</v>
      </c>
      <c r="CB521" s="44">
        <v>-3.6720684601300325E-2</v>
      </c>
      <c r="CC521" s="44">
        <v>9.036423297007129E-2</v>
      </c>
      <c r="CD521" s="44">
        <v>1.0080657660559436</v>
      </c>
      <c r="CE521" s="44">
        <v>0.740065148771891</v>
      </c>
      <c r="CF521" s="44">
        <v>-6.2849712906162019</v>
      </c>
      <c r="CG521" s="44">
        <v>-3.3092877042610511</v>
      </c>
      <c r="CH521" s="44">
        <v>-0.97732093060997005</v>
      </c>
      <c r="CI521" s="44">
        <v>-0.58591134758104435</v>
      </c>
      <c r="CJ521" s="44">
        <v>-1.1428470973982332</v>
      </c>
      <c r="CK521" s="44">
        <v>-2.5649972041943688E-2</v>
      </c>
      <c r="CL521" s="44">
        <v>-2.679162516000989E-2</v>
      </c>
      <c r="CM521" s="44">
        <v>-0.21716261356395028</v>
      </c>
      <c r="CN521" s="44">
        <v>5.6121259554613552</v>
      </c>
      <c r="CO521" s="44">
        <v>0.48556577237743676</v>
      </c>
      <c r="CP521" s="44">
        <v>0.34198625539997807</v>
      </c>
      <c r="CQ521" s="44">
        <v>2.6640253558622558</v>
      </c>
      <c r="CR521" s="44">
        <v>3.4427214678998952E-2</v>
      </c>
      <c r="CS521" s="44">
        <v>8.6542840256889256E-2</v>
      </c>
      <c r="CT521" s="44">
        <v>1.1543134387630791</v>
      </c>
      <c r="CU521" s="44">
        <v>0.84526507812271745</v>
      </c>
      <c r="CV521" s="44">
        <v>-3.1240508593151648</v>
      </c>
      <c r="CW521" s="44">
        <v>-1.1481979461092486</v>
      </c>
      <c r="CX521" s="44">
        <v>-0.47784698683698124</v>
      </c>
      <c r="CY521" s="44">
        <v>-0.63373009924285362</v>
      </c>
      <c r="CZ521" s="44">
        <v>-0.58367434308656707</v>
      </c>
      <c r="DA521" s="44">
        <v>2.8817932920574219E-2</v>
      </c>
      <c r="DB521" s="44">
        <v>-5.5322224778981868E-2</v>
      </c>
      <c r="DC521" s="44">
        <v>-0.25409719218110638</v>
      </c>
      <c r="DD521" s="45"/>
      <c r="DE521" s="45"/>
      <c r="DF521" s="44"/>
      <c r="DG521" s="44"/>
      <c r="DH521" s="45"/>
      <c r="DI521" s="45"/>
      <c r="DJ521" s="44"/>
      <c r="DK521" s="44"/>
    </row>
    <row r="522" spans="1:115" customFormat="1" ht="15.05" x14ac:dyDescent="0.3">
      <c r="A522" s="42">
        <v>2023</v>
      </c>
      <c r="B522" s="42" t="s">
        <v>165</v>
      </c>
      <c r="C522" s="42" t="s">
        <v>177</v>
      </c>
      <c r="D522" s="43">
        <v>105.09026824624097</v>
      </c>
      <c r="E522" s="43">
        <v>103.79450027469707</v>
      </c>
      <c r="F522" s="43">
        <v>103.61848176475326</v>
      </c>
      <c r="G522" s="43">
        <v>111.097412371495</v>
      </c>
      <c r="H522" s="43">
        <v>90.620759832704252</v>
      </c>
      <c r="I522" s="43">
        <v>87.477570972716606</v>
      </c>
      <c r="J522" s="43">
        <v>91.697836186486853</v>
      </c>
      <c r="K522" s="43">
        <v>122.53606996537185</v>
      </c>
      <c r="L522" s="43">
        <v>110.61474566918736</v>
      </c>
      <c r="M522" s="43">
        <v>95.272122607577657</v>
      </c>
      <c r="N522" s="43">
        <v>118.59023566916287</v>
      </c>
      <c r="O522" s="43">
        <v>112.34343952976783</v>
      </c>
      <c r="P522" s="43">
        <v>120.46683952706705</v>
      </c>
      <c r="Q522" s="43">
        <v>74.195843384137845</v>
      </c>
      <c r="R522" s="43">
        <v>113.51003142682725</v>
      </c>
      <c r="S522" s="43">
        <v>108.81534984528393</v>
      </c>
      <c r="T522" s="43">
        <v>154.40045734017482</v>
      </c>
      <c r="U522" s="43">
        <v>136.90765574997505</v>
      </c>
      <c r="V522" s="43">
        <v>165.26844879095316</v>
      </c>
      <c r="W522" s="43">
        <v>163.7775657989728</v>
      </c>
      <c r="X522" s="43">
        <v>151.43981549004252</v>
      </c>
      <c r="Y522" s="43">
        <v>97.960004936287021</v>
      </c>
      <c r="Z522" s="43">
        <v>126.40776060852394</v>
      </c>
      <c r="AA522" s="43">
        <v>144.61145519423607</v>
      </c>
      <c r="AB522" s="44">
        <v>4.1966554692333791</v>
      </c>
      <c r="AC522" s="44">
        <v>4.6664015904572587</v>
      </c>
      <c r="AD522" s="44">
        <v>1.6602345848739652</v>
      </c>
      <c r="AE522" s="44">
        <v>4.3284050155881104</v>
      </c>
      <c r="AF522" s="44">
        <v>-1.1369443613176489</v>
      </c>
      <c r="AG522" s="44">
        <v>4.4324023898846709</v>
      </c>
      <c r="AH522" s="44">
        <v>9.6873557708244675</v>
      </c>
      <c r="AI522" s="44">
        <v>6.4504375074826648</v>
      </c>
      <c r="AJ522" s="44">
        <v>-4.5087548227933709</v>
      </c>
      <c r="AK522" s="44">
        <v>-16.690882800014428</v>
      </c>
      <c r="AL522" s="44">
        <v>-10.875907984266819</v>
      </c>
      <c r="AM522" s="44">
        <v>-2.0652615506481342</v>
      </c>
      <c r="AN522" s="44">
        <v>-0.38582813954136652</v>
      </c>
      <c r="AO522" s="44">
        <v>-7.4267102650399375</v>
      </c>
      <c r="AP522" s="44">
        <v>2.8624855890484691</v>
      </c>
      <c r="AQ522" s="44">
        <v>-5.0853254145104891</v>
      </c>
      <c r="AR522" s="44">
        <v>8.8825830220609081</v>
      </c>
      <c r="AS522" s="44">
        <v>-0.83815387993966262</v>
      </c>
      <c r="AT522" s="44">
        <v>3.3118225190305717</v>
      </c>
      <c r="AU522" s="44">
        <v>12.329585885218375</v>
      </c>
      <c r="AV522" s="44">
        <v>7.9738565338342893</v>
      </c>
      <c r="AW522" s="44">
        <v>4.3662124150781967</v>
      </c>
      <c r="AX522" s="44">
        <v>10.154352505361409</v>
      </c>
      <c r="AY522" s="44">
        <v>7.2318775613106512</v>
      </c>
      <c r="AZ522" s="44">
        <v>5.1316576516541978</v>
      </c>
      <c r="BA522" s="44">
        <v>6.2385949273467078</v>
      </c>
      <c r="BB522" s="44">
        <v>3.7596498814518542</v>
      </c>
      <c r="BC522" s="44">
        <v>4.7582958341442882</v>
      </c>
      <c r="BD522" s="44">
        <v>-0.23821422928094194</v>
      </c>
      <c r="BE522" s="44">
        <v>5.0105426700699063</v>
      </c>
      <c r="BF522" s="44">
        <v>12.435965979136455</v>
      </c>
      <c r="BG522" s="44">
        <v>7.1427442343258596</v>
      </c>
      <c r="BH522" s="44">
        <v>-3.3510053974049159</v>
      </c>
      <c r="BI522" s="44">
        <v>-9.6429799027768048</v>
      </c>
      <c r="BJ522" s="44">
        <v>-7.432004323793306</v>
      </c>
      <c r="BK522" s="44">
        <v>-1.3369790648970592</v>
      </c>
      <c r="BL522" s="44">
        <v>-3.963146631628478</v>
      </c>
      <c r="BM522" s="44">
        <v>-1.9872407441235418</v>
      </c>
      <c r="BN522" s="44">
        <v>0.35290854868483823</v>
      </c>
      <c r="BO522" s="44">
        <v>-5.4549101046849069</v>
      </c>
      <c r="BP522" s="44">
        <v>12.164807778253639</v>
      </c>
      <c r="BQ522" s="44">
        <v>7.6956675146533371</v>
      </c>
      <c r="BR522" s="44">
        <v>7.6810272919766609</v>
      </c>
      <c r="BS522" s="44">
        <v>16.118603347762228</v>
      </c>
      <c r="BT522" s="44">
        <v>5.1111118152092017</v>
      </c>
      <c r="BU522" s="44">
        <v>11.435443236333477</v>
      </c>
      <c r="BV522" s="44">
        <v>7.98566431233243</v>
      </c>
      <c r="BW522" s="44">
        <v>7.0213680556690194</v>
      </c>
      <c r="BX522" s="44">
        <v>4.8435286854961053</v>
      </c>
      <c r="BY522" s="44">
        <v>0.38461453944093749</v>
      </c>
      <c r="BZ522" s="44">
        <v>0.16817551122479799</v>
      </c>
      <c r="CA522" s="44">
        <v>2.7303246658663145</v>
      </c>
      <c r="CB522" s="44">
        <v>-0.12902449712721462</v>
      </c>
      <c r="CC522" s="44">
        <v>4.4793646732136254E-2</v>
      </c>
      <c r="CD522" s="44">
        <v>0.8898718719226324</v>
      </c>
      <c r="CE522" s="44">
        <v>0.75477294743650136</v>
      </c>
      <c r="CF522" s="44">
        <v>-4.4836857540948438</v>
      </c>
      <c r="CG522" s="44">
        <v>-2.4429637570816989</v>
      </c>
      <c r="CH522" s="44">
        <v>-0.81488500063458502</v>
      </c>
      <c r="CI522" s="44">
        <v>-0.86398812349285659</v>
      </c>
      <c r="CJ522" s="44">
        <v>-0.22594672120686643</v>
      </c>
      <c r="CK522" s="44">
        <v>-3.3254384060203861E-2</v>
      </c>
      <c r="CL522" s="44">
        <v>0.1165050005209638</v>
      </c>
      <c r="CM522" s="44">
        <v>-0.21915276813959791</v>
      </c>
      <c r="CN522" s="44">
        <v>5.4607626037197683</v>
      </c>
      <c r="CO522" s="44">
        <v>0.46727649221196399</v>
      </c>
      <c r="CP522" s="44">
        <v>0.30805644344515742</v>
      </c>
      <c r="CQ522" s="44">
        <v>2.6847551390493947</v>
      </c>
      <c r="CR522" s="44">
        <v>1.2572150033861944E-3</v>
      </c>
      <c r="CS522" s="44">
        <v>7.7304508005010722E-2</v>
      </c>
      <c r="CT522" s="44">
        <v>1.0952728226418311</v>
      </c>
      <c r="CU522" s="44">
        <v>0.82683998336302433</v>
      </c>
      <c r="CV522" s="44">
        <v>-3.4122628505711172</v>
      </c>
      <c r="CW522" s="44">
        <v>-1.4131108404479757</v>
      </c>
      <c r="CX522" s="44">
        <v>-0.54329694708628851</v>
      </c>
      <c r="CY522" s="44">
        <v>-0.6788168703142945</v>
      </c>
      <c r="CZ522" s="44">
        <v>-0.51047063113855973</v>
      </c>
      <c r="DA522" s="44">
        <v>1.5555311299736807E-2</v>
      </c>
      <c r="DB522" s="44">
        <v>-3.5574268618965996E-2</v>
      </c>
      <c r="DC522" s="44">
        <v>-0.24654860426476927</v>
      </c>
      <c r="DD522" s="45"/>
      <c r="DE522" s="45"/>
      <c r="DF522" s="44"/>
      <c r="DG522" s="44"/>
      <c r="DH522" s="45"/>
      <c r="DI522" s="45"/>
      <c r="DJ522" s="44"/>
      <c r="DK522" s="44"/>
    </row>
    <row r="523" spans="1:115" customFormat="1" ht="15.05" x14ac:dyDescent="0.3">
      <c r="A523" s="42">
        <v>2023</v>
      </c>
      <c r="B523" s="42" t="s">
        <v>166</v>
      </c>
      <c r="C523" s="42" t="s">
        <v>177</v>
      </c>
      <c r="D523" s="43">
        <v>105.34858027701455</v>
      </c>
      <c r="E523" s="43">
        <v>103.60523528004644</v>
      </c>
      <c r="F523" s="43">
        <v>102.95392850131874</v>
      </c>
      <c r="G523" s="43">
        <v>111.67336346825118</v>
      </c>
      <c r="H523" s="43">
        <v>90.294439766666571</v>
      </c>
      <c r="I523" s="43">
        <v>87.198238654549343</v>
      </c>
      <c r="J523" s="43">
        <v>92.120126889722926</v>
      </c>
      <c r="K523" s="43">
        <v>122.96748647454319</v>
      </c>
      <c r="L523" s="43">
        <v>105.74658224635105</v>
      </c>
      <c r="M523" s="43">
        <v>80.028388185420141</v>
      </c>
      <c r="N523" s="43">
        <v>108.79697898646677</v>
      </c>
      <c r="O523" s="43">
        <v>110.47802044358663</v>
      </c>
      <c r="P523" s="43">
        <v>107.1321805930364</v>
      </c>
      <c r="Q523" s="43">
        <v>68.561112723699324</v>
      </c>
      <c r="R523" s="43">
        <v>126.07591251196892</v>
      </c>
      <c r="S523" s="43">
        <v>108.18497802394003</v>
      </c>
      <c r="T523" s="43">
        <v>147.35289339731062</v>
      </c>
      <c r="U523" s="43">
        <v>114.37260621085785</v>
      </c>
      <c r="V523" s="43">
        <v>151.63380640055252</v>
      </c>
      <c r="W523" s="43">
        <v>160.77907880157082</v>
      </c>
      <c r="X523" s="43">
        <v>135.06314915829572</v>
      </c>
      <c r="Y523" s="43">
        <v>91.019890984691273</v>
      </c>
      <c r="Z523" s="43">
        <v>141.08037348054506</v>
      </c>
      <c r="AA523" s="43">
        <v>144.36743928762178</v>
      </c>
      <c r="AB523" s="44">
        <v>3.6841666857073685</v>
      </c>
      <c r="AC523" s="44">
        <v>2.9721129277506808</v>
      </c>
      <c r="AD523" s="44">
        <v>0.80572082477226026</v>
      </c>
      <c r="AE523" s="44">
        <v>4.6039711676495454</v>
      </c>
      <c r="AF523" s="44">
        <v>-2.1995275952265803</v>
      </c>
      <c r="AG523" s="44">
        <v>3.2240286580325295</v>
      </c>
      <c r="AH523" s="44">
        <v>5.3118587728405053</v>
      </c>
      <c r="AI523" s="44">
        <v>7.8474959272688993</v>
      </c>
      <c r="AJ523" s="44">
        <v>-13.570128568899653</v>
      </c>
      <c r="AK523" s="44">
        <v>-24.160704444929916</v>
      </c>
      <c r="AL523" s="44">
        <v>-23.356778248052301</v>
      </c>
      <c r="AM523" s="44">
        <v>-9.2999361230195028</v>
      </c>
      <c r="AN523" s="44">
        <v>-22.613589744425056</v>
      </c>
      <c r="AO523" s="44">
        <v>-12.638079804088564</v>
      </c>
      <c r="AP523" s="44">
        <v>-3.3500501752837919</v>
      </c>
      <c r="AQ523" s="44">
        <v>-6.5757158486226874</v>
      </c>
      <c r="AR523" s="44">
        <v>-0.91337398547260973</v>
      </c>
      <c r="AS523" s="44">
        <v>-10.62996740161406</v>
      </c>
      <c r="AT523" s="44">
        <v>-12.046279162923302</v>
      </c>
      <c r="AU523" s="44">
        <v>4.7938663518068747</v>
      </c>
      <c r="AV523" s="44">
        <v>-15.17246854351818</v>
      </c>
      <c r="AW523" s="44">
        <v>-1.0540189018611645</v>
      </c>
      <c r="AX523" s="44">
        <v>6.5851584579953659</v>
      </c>
      <c r="AY523" s="44">
        <v>5.422271017112501</v>
      </c>
      <c r="AZ523" s="44">
        <v>4.8874783842452585</v>
      </c>
      <c r="BA523" s="44">
        <v>5.6805583079370559</v>
      </c>
      <c r="BB523" s="44">
        <v>3.2587438621684228</v>
      </c>
      <c r="BC523" s="44">
        <v>4.732421802160558</v>
      </c>
      <c r="BD523" s="44">
        <v>-0.56643886084211115</v>
      </c>
      <c r="BE523" s="44">
        <v>4.7110987945129468</v>
      </c>
      <c r="BF523" s="44">
        <v>11.186506853574496</v>
      </c>
      <c r="BG523" s="44">
        <v>7.2604621562904592</v>
      </c>
      <c r="BH523" s="44">
        <v>-5.1670249635030423</v>
      </c>
      <c r="BI523" s="44">
        <v>-12.120708933379753</v>
      </c>
      <c r="BJ523" s="44">
        <v>-10.227988595841019</v>
      </c>
      <c r="BK523" s="44">
        <v>-2.7423388452173958</v>
      </c>
      <c r="BL523" s="44">
        <v>-7.4005714397870399</v>
      </c>
      <c r="BM523" s="44">
        <v>-3.4935987236288657</v>
      </c>
      <c r="BN523" s="44">
        <v>-0.4185226759802374</v>
      </c>
      <c r="BO523" s="44">
        <v>-5.6445084479528118</v>
      </c>
      <c r="BP523" s="44">
        <v>9.7982260381988198</v>
      </c>
      <c r="BQ523" s="44">
        <v>4.4974550319356599</v>
      </c>
      <c r="BR523" s="44">
        <v>4.1205186142705408</v>
      </c>
      <c r="BS523" s="44">
        <v>14.074378331775828</v>
      </c>
      <c r="BT523" s="44">
        <v>1.3379730717738347</v>
      </c>
      <c r="BU523" s="44">
        <v>9.6005289967783902</v>
      </c>
      <c r="BV523" s="44">
        <v>7.6958611976517988</v>
      </c>
      <c r="BW523" s="44">
        <v>6.7452106364068065</v>
      </c>
      <c r="BX523" s="44">
        <v>3.9775707104427989</v>
      </c>
      <c r="BY523" s="44">
        <v>0.24706717987692564</v>
      </c>
      <c r="BZ523" s="44">
        <v>0.11412138247535346</v>
      </c>
      <c r="CA523" s="44">
        <v>2.4733290037000644</v>
      </c>
      <c r="CB523" s="44">
        <v>-0.24389059076083508</v>
      </c>
      <c r="CC523" s="44">
        <v>7.4211024605452314E-2</v>
      </c>
      <c r="CD523" s="44">
        <v>0.41205319354864367</v>
      </c>
      <c r="CE523" s="44">
        <v>0.90067951699719473</v>
      </c>
      <c r="CF523" s="44">
        <v>-13.466435153844341</v>
      </c>
      <c r="CG523" s="44">
        <v>-2.9264277971667458</v>
      </c>
      <c r="CH523" s="44">
        <v>-1.677069823136226</v>
      </c>
      <c r="CI523" s="44">
        <v>-5.1715040634450817</v>
      </c>
      <c r="CJ523" s="44">
        <v>-3.0296198702257566</v>
      </c>
      <c r="CK523" s="44">
        <v>-9.6291304725920152E-2</v>
      </c>
      <c r="CL523" s="44">
        <v>-0.28534314188704613</v>
      </c>
      <c r="CM523" s="44">
        <v>-0.28017915325756509</v>
      </c>
      <c r="CN523" s="44">
        <v>5.1605899286201167</v>
      </c>
      <c r="CO523" s="44">
        <v>0.42780201246899913</v>
      </c>
      <c r="CP523" s="44">
        <v>0.27732494165135591</v>
      </c>
      <c r="CQ523" s="44">
        <v>2.5958057271379489</v>
      </c>
      <c r="CR523" s="44">
        <v>-4.2729145720510689E-2</v>
      </c>
      <c r="CS523" s="44">
        <v>8.5652538690797878E-2</v>
      </c>
      <c r="CT523" s="44">
        <v>0.97248476262059913</v>
      </c>
      <c r="CU523" s="44">
        <v>0.84424909177092677</v>
      </c>
      <c r="CV523" s="44">
        <v>-5.1198755811718533</v>
      </c>
      <c r="CW523" s="44">
        <v>-1.5818916145464803</v>
      </c>
      <c r="CX523" s="44">
        <v>-0.74107258495361561</v>
      </c>
      <c r="CY523" s="44">
        <v>-1.5005346118604093</v>
      </c>
      <c r="CZ523" s="44">
        <v>-0.9598196591968684</v>
      </c>
      <c r="DA523" s="44">
        <v>-1.0861719202547747E-3</v>
      </c>
      <c r="DB523" s="44">
        <v>-8.2507234211484398E-2</v>
      </c>
      <c r="DC523" s="44">
        <v>-0.25296370448274097</v>
      </c>
      <c r="DD523" s="45"/>
      <c r="DE523" s="45"/>
      <c r="DF523" s="44"/>
      <c r="DG523" s="44"/>
      <c r="DH523" s="45"/>
      <c r="DI523" s="45"/>
      <c r="DJ523" s="44"/>
      <c r="DK523" s="44"/>
    </row>
    <row r="524" spans="1:115" customFormat="1" ht="15.05" x14ac:dyDescent="0.3">
      <c r="A524" s="42">
        <v>2023</v>
      </c>
      <c r="B524" s="42" t="s">
        <v>167</v>
      </c>
      <c r="C524" s="42" t="s">
        <v>177</v>
      </c>
      <c r="D524" s="43">
        <v>105.23228778387137</v>
      </c>
      <c r="E524" s="43">
        <v>102.07692044824259</v>
      </c>
      <c r="F524" s="43">
        <v>102.5130789068446</v>
      </c>
      <c r="G524" s="43">
        <v>111.75875611365839</v>
      </c>
      <c r="H524" s="43">
        <v>90.257408294574986</v>
      </c>
      <c r="I524" s="43">
        <v>88.466872932892358</v>
      </c>
      <c r="J524" s="43">
        <v>91.190756928373389</v>
      </c>
      <c r="K524" s="43">
        <v>123.73624672630268</v>
      </c>
      <c r="L524" s="43">
        <v>112.42269976246679</v>
      </c>
      <c r="M524" s="43">
        <v>77.96535895194431</v>
      </c>
      <c r="N524" s="43">
        <v>114.13119713222977</v>
      </c>
      <c r="O524" s="43">
        <v>121.252492303015</v>
      </c>
      <c r="P524" s="43">
        <v>112.33416582759578</v>
      </c>
      <c r="Q524" s="43">
        <v>79.678632777047966</v>
      </c>
      <c r="R524" s="43">
        <v>121.99092016922428</v>
      </c>
      <c r="S524" s="43">
        <v>112.46732723783278</v>
      </c>
      <c r="T524" s="43">
        <v>157.25646170489861</v>
      </c>
      <c r="U524" s="43">
        <v>111.11277421931341</v>
      </c>
      <c r="V524" s="43">
        <v>159.53823434115333</v>
      </c>
      <c r="W524" s="43">
        <v>176.86591797624547</v>
      </c>
      <c r="X524" s="43">
        <v>141.76340962098089</v>
      </c>
      <c r="Y524" s="43">
        <v>106.11180545173737</v>
      </c>
      <c r="Z524" s="43">
        <v>137.09020657831147</v>
      </c>
      <c r="AA524" s="43">
        <v>150.6093745357739</v>
      </c>
      <c r="AB524" s="44">
        <v>4.796302005741282</v>
      </c>
      <c r="AC524" s="44">
        <v>0.3053174836879835</v>
      </c>
      <c r="AD524" s="44">
        <v>0.99556818952901693</v>
      </c>
      <c r="AE524" s="44">
        <v>7.9603171998783973</v>
      </c>
      <c r="AF524" s="44">
        <v>-2.2845257390356699</v>
      </c>
      <c r="AG524" s="44">
        <v>2.7717685235262302</v>
      </c>
      <c r="AH524" s="44">
        <v>1.0660427952777329</v>
      </c>
      <c r="AI524" s="44">
        <v>8.9017328847309951</v>
      </c>
      <c r="AJ524" s="44">
        <v>-7.7473499729279638</v>
      </c>
      <c r="AK524" s="44">
        <v>-29.588297578671675</v>
      </c>
      <c r="AL524" s="44">
        <v>-18.350861581008935</v>
      </c>
      <c r="AM524" s="44">
        <v>-1.3677787878409786</v>
      </c>
      <c r="AN524" s="44">
        <v>-11.355590723112519</v>
      </c>
      <c r="AO524" s="44">
        <v>-5.1212217429537077</v>
      </c>
      <c r="AP524" s="44">
        <v>0.15173943173434346</v>
      </c>
      <c r="AQ524" s="44">
        <v>-5.3674811035421826</v>
      </c>
      <c r="AR524" s="44">
        <v>3.6500183173203027</v>
      </c>
      <c r="AS524" s="44">
        <v>-19.030034445385603</v>
      </c>
      <c r="AT524" s="44">
        <v>-7.6071224244754436</v>
      </c>
      <c r="AU524" s="44">
        <v>11.408162683548429</v>
      </c>
      <c r="AV524" s="44">
        <v>-4.3300954714319495</v>
      </c>
      <c r="AW524" s="44">
        <v>6.6675796631201045</v>
      </c>
      <c r="AX524" s="44">
        <v>7.3420630709605916</v>
      </c>
      <c r="AY524" s="44">
        <v>6.0537503960359063</v>
      </c>
      <c r="AZ524" s="44">
        <v>4.8744498197422104</v>
      </c>
      <c r="BA524" s="44">
        <v>4.8886026985616837</v>
      </c>
      <c r="BB524" s="44">
        <v>2.9323409176579274</v>
      </c>
      <c r="BC524" s="44">
        <v>5.1838040556711373</v>
      </c>
      <c r="BD524" s="44">
        <v>-0.8128380614153663</v>
      </c>
      <c r="BE524" s="44">
        <v>4.428182571304573</v>
      </c>
      <c r="BF524" s="44">
        <v>9.6361061722697983</v>
      </c>
      <c r="BG524" s="44">
        <v>7.4946702075703087</v>
      </c>
      <c r="BH524" s="44">
        <v>-5.5550650356673064</v>
      </c>
      <c r="BI524" s="44">
        <v>-14.773784900399789</v>
      </c>
      <c r="BJ524" s="44">
        <v>-11.425344677619531</v>
      </c>
      <c r="BK524" s="44">
        <v>-2.5345174299422624</v>
      </c>
      <c r="BL524" s="44">
        <v>-7.9715107446781115</v>
      </c>
      <c r="BM524" s="44">
        <v>-3.7075479328780192</v>
      </c>
      <c r="BN524" s="44">
        <v>-0.32565506488868579</v>
      </c>
      <c r="BO524" s="44">
        <v>-5.6035276321302234</v>
      </c>
      <c r="BP524" s="44">
        <v>8.8400605553626157</v>
      </c>
      <c r="BQ524" s="44">
        <v>0.78865691740372945</v>
      </c>
      <c r="BR524" s="44">
        <v>2.32506695475172</v>
      </c>
      <c r="BS524" s="44">
        <v>13.654756071662932</v>
      </c>
      <c r="BT524" s="44">
        <v>0.50152376325209858</v>
      </c>
      <c r="BU524" s="44">
        <v>9.1984311021281471</v>
      </c>
      <c r="BV524" s="44">
        <v>7.6369791167279599</v>
      </c>
      <c r="BW524" s="44">
        <v>6.6401859738536739</v>
      </c>
      <c r="BX524" s="44">
        <v>4.9124379657280892</v>
      </c>
      <c r="BY524" s="44">
        <v>8.741868653747524E-2</v>
      </c>
      <c r="BZ524" s="44">
        <v>0.13934361964900172</v>
      </c>
      <c r="CA524" s="44">
        <v>4.0817517130439498</v>
      </c>
      <c r="CB524" s="44">
        <v>-0.24057068196229772</v>
      </c>
      <c r="CC524" s="44">
        <v>4.0689611122537474E-2</v>
      </c>
      <c r="CD524" s="44">
        <v>-6.0145467880726527E-2</v>
      </c>
      <c r="CE524" s="44">
        <v>0.86395048521814899</v>
      </c>
      <c r="CF524" s="44">
        <v>-7.9166885879579745</v>
      </c>
      <c r="CG524" s="44">
        <v>-3.7376224241234719</v>
      </c>
      <c r="CH524" s="44">
        <v>-1.3121841827561997</v>
      </c>
      <c r="CI524" s="44">
        <v>-1.1373489256992273</v>
      </c>
      <c r="CJ524" s="44">
        <v>-1.3935230352694061</v>
      </c>
      <c r="CK524" s="44">
        <v>-4.0827592129768914E-2</v>
      </c>
      <c r="CL524" s="44">
        <v>-4.4357199270703862E-2</v>
      </c>
      <c r="CM524" s="44">
        <v>-0.25082522870919688</v>
      </c>
      <c r="CN524" s="44">
        <v>5.0250672289982337</v>
      </c>
      <c r="CO524" s="44">
        <v>0.37938838126464114</v>
      </c>
      <c r="CP524" s="44">
        <v>0.25926322169650162</v>
      </c>
      <c r="CQ524" s="44">
        <v>2.8138698872046293</v>
      </c>
      <c r="CR524" s="44">
        <v>-6.579156027984219E-2</v>
      </c>
      <c r="CS524" s="44">
        <v>7.9365816716267454E-2</v>
      </c>
      <c r="CT524" s="44">
        <v>0.82696740653938638</v>
      </c>
      <c r="CU524" s="44">
        <v>0.73200407585664951</v>
      </c>
      <c r="CV524" s="44">
        <v>-5.5693457009730247</v>
      </c>
      <c r="CW524" s="44">
        <v>-1.9153477320892014</v>
      </c>
      <c r="CX524" s="44">
        <v>-0.824556107476208</v>
      </c>
      <c r="CY524" s="44">
        <v>-1.4463746389196954</v>
      </c>
      <c r="CZ524" s="44">
        <v>-1.0331570717807461</v>
      </c>
      <c r="DA524" s="44">
        <v>-7.0930145192031526E-3</v>
      </c>
      <c r="DB524" s="44">
        <v>-7.9043123459594869E-2</v>
      </c>
      <c r="DC524" s="44">
        <v>-0.26377401272837608</v>
      </c>
      <c r="DD524" s="45"/>
      <c r="DE524" s="45"/>
      <c r="DF524" s="44"/>
      <c r="DG524" s="44"/>
      <c r="DH524" s="45"/>
      <c r="DI524" s="45"/>
      <c r="DJ524" s="44"/>
      <c r="DK524" s="44"/>
    </row>
    <row r="525" spans="1:115" customFormat="1" ht="15.05" x14ac:dyDescent="0.3">
      <c r="A525" s="42">
        <v>2023</v>
      </c>
      <c r="B525" s="42" t="s">
        <v>168</v>
      </c>
      <c r="C525" s="42" t="s">
        <v>177</v>
      </c>
      <c r="D525" s="43">
        <v>105.32035051892473</v>
      </c>
      <c r="E525" s="43">
        <v>102.41286581374744</v>
      </c>
      <c r="F525" s="43">
        <v>102.51424237746454</v>
      </c>
      <c r="G525" s="43">
        <v>112.25001341375653</v>
      </c>
      <c r="H525" s="43">
        <v>89.653721447543717</v>
      </c>
      <c r="I525" s="43">
        <v>88.350484466989329</v>
      </c>
      <c r="J525" s="43">
        <v>90.628573103482267</v>
      </c>
      <c r="K525" s="43">
        <v>123.62359908224127</v>
      </c>
      <c r="L525" s="43">
        <v>108.9788184167831</v>
      </c>
      <c r="M525" s="43">
        <v>92.613611616677957</v>
      </c>
      <c r="N525" s="43">
        <v>112.46004367796347</v>
      </c>
      <c r="O525" s="43">
        <v>114.06053019589292</v>
      </c>
      <c r="P525" s="43">
        <v>108.34944563810278</v>
      </c>
      <c r="Q525" s="43">
        <v>79.331355877042867</v>
      </c>
      <c r="R525" s="43">
        <v>109.41477054835687</v>
      </c>
      <c r="S525" s="43">
        <v>105.82726741772197</v>
      </c>
      <c r="T525" s="43">
        <v>153.25236938528067</v>
      </c>
      <c r="U525" s="43">
        <v>132.66349505550795</v>
      </c>
      <c r="V525" s="43">
        <v>156.75931631518287</v>
      </c>
      <c r="W525" s="43">
        <v>167.3323493630277</v>
      </c>
      <c r="X525" s="43">
        <v>137.26915342291804</v>
      </c>
      <c r="Y525" s="43">
        <v>104.83873885759604</v>
      </c>
      <c r="Z525" s="43">
        <v>123.2483483143248</v>
      </c>
      <c r="AA525" s="43">
        <v>142.32997959855408</v>
      </c>
      <c r="AB525" s="44">
        <v>4.2155985013468733</v>
      </c>
      <c r="AC525" s="44">
        <v>0.12489977178806733</v>
      </c>
      <c r="AD525" s="44">
        <v>7.6511883797736324E-2</v>
      </c>
      <c r="AE525" s="44">
        <v>7.4998641545071631</v>
      </c>
      <c r="AF525" s="44">
        <v>-1.8701550051906879</v>
      </c>
      <c r="AG525" s="44">
        <v>1.1054874800213277</v>
      </c>
      <c r="AH525" s="44">
        <v>-2.9686865296296716E-2</v>
      </c>
      <c r="AI525" s="44">
        <v>6.8479245967010716</v>
      </c>
      <c r="AJ525" s="44">
        <v>-10.244756765304142</v>
      </c>
      <c r="AK525" s="44">
        <v>-27.042904857375738</v>
      </c>
      <c r="AL525" s="44">
        <v>-20.583063350491592</v>
      </c>
      <c r="AM525" s="44">
        <v>-4.0949751167985049</v>
      </c>
      <c r="AN525" s="44">
        <v>-15.00690821227173</v>
      </c>
      <c r="AO525" s="44">
        <v>-12.924489721204935</v>
      </c>
      <c r="AP525" s="44">
        <v>-2.3031943907052765</v>
      </c>
      <c r="AQ525" s="44">
        <v>-4.9677387429708064</v>
      </c>
      <c r="AR525" s="44">
        <v>0.1484960616466191</v>
      </c>
      <c r="AS525" s="44">
        <v>-16.899000286166643</v>
      </c>
      <c r="AT525" s="44">
        <v>-11.478703133839542</v>
      </c>
      <c r="AU525" s="44">
        <v>7.6698569252267035</v>
      </c>
      <c r="AV525" s="44">
        <v>-9.2311154987920201</v>
      </c>
      <c r="AW525" s="44">
        <v>-3.4259560958485813</v>
      </c>
      <c r="AX525" s="44">
        <v>4.529720319401509</v>
      </c>
      <c r="AY525" s="44">
        <v>5.6608048954202461</v>
      </c>
      <c r="AZ525" s="44">
        <v>4.7916128763422439</v>
      </c>
      <c r="BA525" s="44">
        <v>4.2741587425341621</v>
      </c>
      <c r="BB525" s="44">
        <v>2.5694891771679051</v>
      </c>
      <c r="BC525" s="44">
        <v>5.470109526464384</v>
      </c>
      <c r="BD525" s="44">
        <v>-0.94418998796520492</v>
      </c>
      <c r="BE525" s="44">
        <v>3.9995876713740719</v>
      </c>
      <c r="BF525" s="44">
        <v>8.3468053912906015</v>
      </c>
      <c r="BG525" s="44">
        <v>7.4126151650584227</v>
      </c>
      <c r="BH525" s="44">
        <v>-6.1661738738834737</v>
      </c>
      <c r="BI525" s="44">
        <v>-16.593340617306907</v>
      </c>
      <c r="BJ525" s="44">
        <v>-12.615185059372646</v>
      </c>
      <c r="BK525" s="44">
        <v>-2.733637320082416</v>
      </c>
      <c r="BL525" s="44">
        <v>-8.8636320781780071</v>
      </c>
      <c r="BM525" s="44">
        <v>-4.8578817162499561</v>
      </c>
      <c r="BN525" s="44">
        <v>-0.58319502560063574</v>
      </c>
      <c r="BO525" s="44">
        <v>-5.5261285222473422</v>
      </c>
      <c r="BP525" s="44">
        <v>7.6594404248474524</v>
      </c>
      <c r="BQ525" s="44">
        <v>-1.9523313180645374</v>
      </c>
      <c r="BR525" s="44">
        <v>0.45186917477311184</v>
      </c>
      <c r="BS525" s="44">
        <v>12.855757402870349</v>
      </c>
      <c r="BT525" s="44">
        <v>-0.77243227479421028</v>
      </c>
      <c r="BU525" s="44">
        <v>7.5555068297436856</v>
      </c>
      <c r="BV525" s="44">
        <v>7.2231359212124646</v>
      </c>
      <c r="BW525" s="44">
        <v>6.5168531124176088</v>
      </c>
      <c r="BX525" s="44">
        <v>4.5178969486416714</v>
      </c>
      <c r="BY525" s="44">
        <v>5.6108964673869943E-2</v>
      </c>
      <c r="BZ525" s="44">
        <v>7.3824024544493771E-2</v>
      </c>
      <c r="CA525" s="44">
        <v>3.9080937262710891</v>
      </c>
      <c r="CB525" s="44">
        <v>-0.18376606327486156</v>
      </c>
      <c r="CC525" s="44">
        <v>1.2474316102630079E-2</v>
      </c>
      <c r="CD525" s="44">
        <v>-2.6167926260408016E-2</v>
      </c>
      <c r="CE525" s="44">
        <v>0.67732990658485837</v>
      </c>
      <c r="CF525" s="44">
        <v>-11.2279966149381</v>
      </c>
      <c r="CG525" s="44">
        <v>-4.164178955738695</v>
      </c>
      <c r="CH525" s="44">
        <v>-1.4867544179472916</v>
      </c>
      <c r="CI525" s="44">
        <v>-3.1624853001957001</v>
      </c>
      <c r="CJ525" s="44">
        <v>-1.8163183702225014</v>
      </c>
      <c r="CK525" s="44">
        <v>-0.11862395616836366</v>
      </c>
      <c r="CL525" s="44">
        <v>-0.25404547025960161</v>
      </c>
      <c r="CM525" s="44">
        <v>-0.22559014440594483</v>
      </c>
      <c r="CN525" s="44">
        <v>4.9664553008699226</v>
      </c>
      <c r="CO525" s="44">
        <v>0.33886650734147511</v>
      </c>
      <c r="CP525" s="44">
        <v>0.23645906824599675</v>
      </c>
      <c r="CQ525" s="44">
        <v>2.9572526646627195</v>
      </c>
      <c r="CR525" s="44">
        <v>-8.1912229989058616E-2</v>
      </c>
      <c r="CS525" s="44">
        <v>7.1210892010681676E-2</v>
      </c>
      <c r="CT525" s="44">
        <v>0.71943122524185821</v>
      </c>
      <c r="CU525" s="44">
        <v>0.72514717335625045</v>
      </c>
      <c r="CV525" s="44">
        <v>-6.3842050879355847</v>
      </c>
      <c r="CW525" s="44">
        <v>-2.2293814769537299</v>
      </c>
      <c r="CX525" s="44">
        <v>-0.90903773996851001</v>
      </c>
      <c r="CY525" s="44">
        <v>-1.7318078073020304</v>
      </c>
      <c r="CZ525" s="44">
        <v>-1.1325618695764268</v>
      </c>
      <c r="DA525" s="44">
        <v>-2.1661664556021559E-2</v>
      </c>
      <c r="DB525" s="44">
        <v>-0.10109111108805388</v>
      </c>
      <c r="DC525" s="44">
        <v>-0.25866341849081242</v>
      </c>
      <c r="DD525" s="45"/>
      <c r="DE525" s="45"/>
      <c r="DF525" s="44"/>
      <c r="DG525" s="44"/>
      <c r="DH525" s="45"/>
      <c r="DI525" s="45"/>
      <c r="DJ525" s="44"/>
      <c r="DK525" s="44"/>
    </row>
    <row r="526" spans="1:115" customFormat="1" ht="15.05" x14ac:dyDescent="0.3">
      <c r="A526" s="42">
        <v>2023</v>
      </c>
      <c r="B526" s="42" t="s">
        <v>169</v>
      </c>
      <c r="C526" s="42" t="s">
        <v>177</v>
      </c>
      <c r="D526" s="43">
        <v>104.5583039580916</v>
      </c>
      <c r="E526" s="43">
        <v>101.9980600338048</v>
      </c>
      <c r="F526" s="43">
        <v>101.94731487596296</v>
      </c>
      <c r="G526" s="43">
        <v>111.35575341104523</v>
      </c>
      <c r="H526" s="43">
        <v>88.668747591569584</v>
      </c>
      <c r="I526" s="43">
        <v>86.523185552311773</v>
      </c>
      <c r="J526" s="43">
        <v>89.969769762568049</v>
      </c>
      <c r="K526" s="43">
        <v>123.70988238407554</v>
      </c>
      <c r="L526" s="43">
        <v>108.07458253099553</v>
      </c>
      <c r="M526" s="43">
        <v>93.822791619309271</v>
      </c>
      <c r="N526" s="43">
        <v>112.47820129426691</v>
      </c>
      <c r="O526" s="43">
        <v>111.42735610872938</v>
      </c>
      <c r="P526" s="43">
        <v>108.63336271392569</v>
      </c>
      <c r="Q526" s="43">
        <v>74.074978851432761</v>
      </c>
      <c r="R526" s="43">
        <v>117.99275467559511</v>
      </c>
      <c r="S526" s="43">
        <v>103.39402827754813</v>
      </c>
      <c r="T526" s="43">
        <v>152.67746501448866</v>
      </c>
      <c r="U526" s="43">
        <v>132.70418564295275</v>
      </c>
      <c r="V526" s="43">
        <v>156.41217160527435</v>
      </c>
      <c r="W526" s="43">
        <v>165.59733085036294</v>
      </c>
      <c r="X526" s="43">
        <v>137.06355825559342</v>
      </c>
      <c r="Y526" s="43">
        <v>99.543680817730333</v>
      </c>
      <c r="Z526" s="43">
        <v>133.24521093319842</v>
      </c>
      <c r="AA526" s="43">
        <v>140.05760939759213</v>
      </c>
      <c r="AB526" s="44">
        <v>2.504851393416585</v>
      </c>
      <c r="AC526" s="44">
        <v>-0.86457982033909531</v>
      </c>
      <c r="AD526" s="44">
        <v>-2.5138740972338924</v>
      </c>
      <c r="AE526" s="44">
        <v>5.3527288423352193</v>
      </c>
      <c r="AF526" s="44">
        <v>-2.8338021460175056</v>
      </c>
      <c r="AG526" s="44">
        <v>-0.80064051240992251</v>
      </c>
      <c r="AH526" s="44">
        <v>-1.4021480759010108</v>
      </c>
      <c r="AI526" s="44">
        <v>6.0329199085843221</v>
      </c>
      <c r="AJ526" s="44">
        <v>-7.0969372292532862</v>
      </c>
      <c r="AK526" s="44">
        <v>-23.758449466462206</v>
      </c>
      <c r="AL526" s="44">
        <v>-18.30906954098478</v>
      </c>
      <c r="AM526" s="44">
        <v>-1.0884813778260782</v>
      </c>
      <c r="AN526" s="44">
        <v>-10.347687846252507</v>
      </c>
      <c r="AO526" s="44">
        <v>-11.502349680828761</v>
      </c>
      <c r="AP526" s="44">
        <v>1.0041326372346449</v>
      </c>
      <c r="AQ526" s="44">
        <v>-2.617631316377278</v>
      </c>
      <c r="AR526" s="44">
        <v>2.4165708286531862</v>
      </c>
      <c r="AS526" s="44">
        <v>-15.445263312069645</v>
      </c>
      <c r="AT526" s="44">
        <v>-10.42703707929784</v>
      </c>
      <c r="AU526" s="44">
        <v>10.153084359877273</v>
      </c>
      <c r="AV526" s="44">
        <v>-5.8860506562461223</v>
      </c>
      <c r="AW526" s="44">
        <v>-1.254546877759688</v>
      </c>
      <c r="AX526" s="44">
        <v>6.7132331359735176</v>
      </c>
      <c r="AY526" s="44">
        <v>8.0368249364463509</v>
      </c>
      <c r="AZ526" s="44">
        <v>4.5340960570848798</v>
      </c>
      <c r="BA526" s="44">
        <v>3.6840057532881776</v>
      </c>
      <c r="BB526" s="44">
        <v>1.9858269355384373</v>
      </c>
      <c r="BC526" s="44">
        <v>5.4570549920643696</v>
      </c>
      <c r="BD526" s="44">
        <v>-1.1527797169374132</v>
      </c>
      <c r="BE526" s="44">
        <v>3.4520547945205537</v>
      </c>
      <c r="BF526" s="44">
        <v>7.1928298936569712</v>
      </c>
      <c r="BG526" s="44">
        <v>7.2561210396228537</v>
      </c>
      <c r="BH526" s="44">
        <v>-6.2694810606256812</v>
      </c>
      <c r="BI526" s="44">
        <v>-17.493970305893924</v>
      </c>
      <c r="BJ526" s="44">
        <v>-13.253820956108232</v>
      </c>
      <c r="BK526" s="44">
        <v>-2.5562322867156539</v>
      </c>
      <c r="BL526" s="44">
        <v>-9.0232643933133243</v>
      </c>
      <c r="BM526" s="44">
        <v>-5.5413905353736581</v>
      </c>
      <c r="BN526" s="44">
        <v>-0.39335488688622133</v>
      </c>
      <c r="BO526" s="44">
        <v>-5.2236533589055227</v>
      </c>
      <c r="BP526" s="44">
        <v>7.0467364507882158</v>
      </c>
      <c r="BQ526" s="44">
        <v>-3.7361915362951637</v>
      </c>
      <c r="BR526" s="44">
        <v>-0.83205166690978327</v>
      </c>
      <c r="BS526" s="44">
        <v>12.546652488199307</v>
      </c>
      <c r="BT526" s="44">
        <v>-1.3448657788002638</v>
      </c>
      <c r="BU526" s="44">
        <v>6.605615398894682</v>
      </c>
      <c r="BV526" s="44">
        <v>7.1601075742755871</v>
      </c>
      <c r="BW526" s="44">
        <v>6.6811519413458642</v>
      </c>
      <c r="BX526" s="44">
        <v>2.8297189821352813</v>
      </c>
      <c r="BY526" s="44">
        <v>-4.9844641014939635E-2</v>
      </c>
      <c r="BZ526" s="44">
        <v>-9.9150207470782556E-2</v>
      </c>
      <c r="CA526" s="44">
        <v>2.854054943924587</v>
      </c>
      <c r="CB526" s="44">
        <v>-0.16611258282963801</v>
      </c>
      <c r="CC526" s="44">
        <v>-5.751304732492777E-2</v>
      </c>
      <c r="CD526" s="44">
        <v>-0.23466571283281634</v>
      </c>
      <c r="CE526" s="44">
        <v>0.5829502296837985</v>
      </c>
      <c r="CF526" s="44">
        <v>-8.1856847027404331</v>
      </c>
      <c r="CG526" s="44">
        <v>-3.8174115312823345</v>
      </c>
      <c r="CH526" s="44">
        <v>-1.3284594299733299</v>
      </c>
      <c r="CI526" s="44">
        <v>-1.6031742126070774</v>
      </c>
      <c r="CJ526" s="44">
        <v>-1.192599142024771</v>
      </c>
      <c r="CK526" s="44">
        <v>-7.1302575616347313E-2</v>
      </c>
      <c r="CL526" s="44">
        <v>-6.3801909116102035E-2</v>
      </c>
      <c r="CM526" s="44">
        <v>-0.10893590212047143</v>
      </c>
      <c r="CN526" s="44">
        <v>4.7190672964743205</v>
      </c>
      <c r="CO526" s="44">
        <v>0.29326580359546628</v>
      </c>
      <c r="CP526" s="44">
        <v>0.19739878973359626</v>
      </c>
      <c r="CQ526" s="44">
        <v>2.9458661204580432</v>
      </c>
      <c r="CR526" s="44">
        <v>-9.3215044305556494E-2</v>
      </c>
      <c r="CS526" s="44">
        <v>5.6598345291637674E-2</v>
      </c>
      <c r="CT526" s="44">
        <v>0.60956573401919623</v>
      </c>
      <c r="CU526" s="44">
        <v>0.7095875476819371</v>
      </c>
      <c r="CV526" s="44">
        <v>-6.586490248714461</v>
      </c>
      <c r="CW526" s="44">
        <v>-2.4079961496253599</v>
      </c>
      <c r="CX526" s="44">
        <v>-0.95598850759605269</v>
      </c>
      <c r="CY526" s="44">
        <v>-1.7175343309885696</v>
      </c>
      <c r="CZ526" s="44">
        <v>-1.1387206006855706</v>
      </c>
      <c r="DA526" s="44">
        <v>-2.717951590470058E-2</v>
      </c>
      <c r="DB526" s="44">
        <v>-9.6943475827462308E-2</v>
      </c>
      <c r="DC526" s="44">
        <v>-0.24212766808674505</v>
      </c>
      <c r="DD526" s="45"/>
      <c r="DE526" s="45"/>
      <c r="DF526" s="44"/>
      <c r="DG526" s="44"/>
      <c r="DH526" s="45"/>
      <c r="DI526" s="45"/>
      <c r="DJ526" s="44"/>
      <c r="DK526" s="44"/>
    </row>
    <row r="527" spans="1:115" customFormat="1" ht="15.05" x14ac:dyDescent="0.3">
      <c r="A527" s="42">
        <v>2023</v>
      </c>
      <c r="B527" s="42" t="s">
        <v>170</v>
      </c>
      <c r="C527" s="42" t="s">
        <v>177</v>
      </c>
      <c r="D527" s="43">
        <v>105.19958437292176</v>
      </c>
      <c r="E527" s="43">
        <v>101.5753682124184</v>
      </c>
      <c r="F527" s="43">
        <v>102.31148117957385</v>
      </c>
      <c r="G527" s="43">
        <v>111.50247834206786</v>
      </c>
      <c r="H527" s="43">
        <v>89.319594176563626</v>
      </c>
      <c r="I527" s="43">
        <v>88.047874455641448</v>
      </c>
      <c r="J527" s="43">
        <v>92.734697357885238</v>
      </c>
      <c r="K527" s="43">
        <v>124.82018070559569</v>
      </c>
      <c r="L527" s="43">
        <v>106.84991622940015</v>
      </c>
      <c r="M527" s="43">
        <v>87.501071532367249</v>
      </c>
      <c r="N527" s="43">
        <v>106.64590995774923</v>
      </c>
      <c r="O527" s="43">
        <v>111.53732859930041</v>
      </c>
      <c r="P527" s="43">
        <v>109.99221462159959</v>
      </c>
      <c r="Q527" s="43">
        <v>78.179266312010924</v>
      </c>
      <c r="R527" s="43">
        <v>115.35272942965702</v>
      </c>
      <c r="S527" s="43">
        <v>102.13052817325072</v>
      </c>
      <c r="T527" s="43">
        <v>151.26016975791683</v>
      </c>
      <c r="U527" s="43">
        <v>122.87571365147218</v>
      </c>
      <c r="V527" s="43">
        <v>148.06184399904524</v>
      </c>
      <c r="W527" s="43">
        <v>166.42729403072698</v>
      </c>
      <c r="X527" s="43">
        <v>138.8892993304286</v>
      </c>
      <c r="Y527" s="43">
        <v>104.88740116243942</v>
      </c>
      <c r="Z527" s="43">
        <v>130.57113404292596</v>
      </c>
      <c r="AA527" s="43">
        <v>139.0640492106385</v>
      </c>
      <c r="AB527" s="44">
        <v>1.9789226996974385</v>
      </c>
      <c r="AC527" s="44">
        <v>-1.1025798525798658</v>
      </c>
      <c r="AD527" s="44">
        <v>-1.8648002097064742</v>
      </c>
      <c r="AE527" s="44">
        <v>4.176515068931641</v>
      </c>
      <c r="AF527" s="44">
        <v>-2.8572248166974679</v>
      </c>
      <c r="AG527" s="44">
        <v>0.1323626737260053</v>
      </c>
      <c r="AH527" s="44">
        <v>-1.3974657263342349</v>
      </c>
      <c r="AI527" s="44">
        <v>6.2533472749993324</v>
      </c>
      <c r="AJ527" s="44">
        <v>-11.756162088227217</v>
      </c>
      <c r="AK527" s="44">
        <v>-32.192815939454555</v>
      </c>
      <c r="AL527" s="44">
        <v>-13.857141144686569</v>
      </c>
      <c r="AM527" s="44">
        <v>-6.3772895246947296</v>
      </c>
      <c r="AN527" s="44">
        <v>-11.048188533934489</v>
      </c>
      <c r="AO527" s="44">
        <v>-7.3394346898044809</v>
      </c>
      <c r="AP527" s="44">
        <v>-11.045902430449361</v>
      </c>
      <c r="AQ527" s="44">
        <v>-5.4790291235583544</v>
      </c>
      <c r="AR527" s="44">
        <v>-3.377414866744699</v>
      </c>
      <c r="AS527" s="44">
        <v>-26.618782070741631</v>
      </c>
      <c r="AT527" s="44">
        <v>-6.8442629787318188</v>
      </c>
      <c r="AU527" s="44">
        <v>3.8676112474708813</v>
      </c>
      <c r="AV527" s="44">
        <v>-6.8782358667495274</v>
      </c>
      <c r="AW527" s="44">
        <v>2.0798173518696617</v>
      </c>
      <c r="AX527" s="44">
        <v>-5.9677257976855191</v>
      </c>
      <c r="AY527" s="44">
        <v>4.4507627691903862</v>
      </c>
      <c r="AZ527" s="44">
        <v>4.2728477690501476</v>
      </c>
      <c r="BA527" s="44">
        <v>3.1916960307545317</v>
      </c>
      <c r="BB527" s="44">
        <v>1.5903313653168993</v>
      </c>
      <c r="BC527" s="44">
        <v>5.3274388372977377</v>
      </c>
      <c r="BD527" s="44">
        <v>-1.3233809864418355</v>
      </c>
      <c r="BE527" s="44">
        <v>3.1096853457101892</v>
      </c>
      <c r="BF527" s="44">
        <v>6.2587619728606603</v>
      </c>
      <c r="BG527" s="44">
        <v>7.1533358846791906</v>
      </c>
      <c r="BH527" s="44">
        <v>-6.8377013422619708</v>
      </c>
      <c r="BI527" s="44">
        <v>-19.205776722884316</v>
      </c>
      <c r="BJ527" s="44">
        <v>-13.309091643323379</v>
      </c>
      <c r="BK527" s="44">
        <v>-2.9473758024448959</v>
      </c>
      <c r="BL527" s="44">
        <v>-9.2235512940866844</v>
      </c>
      <c r="BM527" s="44">
        <v>-5.7103154232267084</v>
      </c>
      <c r="BN527" s="44">
        <v>-1.6418382568694434</v>
      </c>
      <c r="BO527" s="44">
        <v>-5.2480945470002816</v>
      </c>
      <c r="BP527" s="44">
        <v>5.9072969046628288</v>
      </c>
      <c r="BQ527" s="44">
        <v>-6.564895510880298</v>
      </c>
      <c r="BR527" s="44">
        <v>-1.4152470441532339</v>
      </c>
      <c r="BS527" s="44">
        <v>11.603638510820158</v>
      </c>
      <c r="BT527" s="44">
        <v>-1.9139812206080742</v>
      </c>
      <c r="BU527" s="44">
        <v>6.1574945885151333</v>
      </c>
      <c r="BV527" s="44">
        <v>5.5736032456992435</v>
      </c>
      <c r="BW527" s="44">
        <v>6.4582933143577659</v>
      </c>
      <c r="BX527" s="44">
        <v>2.196751111952711</v>
      </c>
      <c r="BY527" s="44">
        <v>-5.8573187748667037E-2</v>
      </c>
      <c r="BZ527" s="44">
        <v>-9.6026758149896502E-2</v>
      </c>
      <c r="CA527" s="44">
        <v>2.0549679692849629</v>
      </c>
      <c r="CB527" s="44">
        <v>-0.16951282827129052</v>
      </c>
      <c r="CC527" s="44">
        <v>2.4156459233080539E-2</v>
      </c>
      <c r="CD527" s="44">
        <v>-0.17806049847064262</v>
      </c>
      <c r="CE527" s="44">
        <v>0.61979995607516458</v>
      </c>
      <c r="CF527" s="44">
        <v>-12.831493753288974</v>
      </c>
      <c r="CG527" s="44">
        <v>-5.0785953431438573</v>
      </c>
      <c r="CH527" s="44">
        <v>-0.83453047766085531</v>
      </c>
      <c r="CI527" s="44">
        <v>-4.5430850823368489</v>
      </c>
      <c r="CJ527" s="44">
        <v>-1.2411105727443301</v>
      </c>
      <c r="CK527" s="44">
        <v>-8.4019771500690107E-2</v>
      </c>
      <c r="CL527" s="44">
        <v>-0.78345608264085276</v>
      </c>
      <c r="CM527" s="44">
        <v>-0.26669642326154158</v>
      </c>
      <c r="CN527" s="44">
        <v>4.4799096145889417</v>
      </c>
      <c r="CO527" s="44">
        <v>0.25844877840473346</v>
      </c>
      <c r="CP527" s="44">
        <v>0.15908677779335501</v>
      </c>
      <c r="CQ527" s="44">
        <v>2.8549374475602294</v>
      </c>
      <c r="CR527" s="44">
        <v>-9.8627296267132861E-2</v>
      </c>
      <c r="CS527" s="44">
        <v>5.36075914946465E-2</v>
      </c>
      <c r="CT527" s="44">
        <v>0.55145162130560665</v>
      </c>
      <c r="CU527" s="44">
        <v>0.70100469429750367</v>
      </c>
      <c r="CV527" s="44">
        <v>-7.2313254641332083</v>
      </c>
      <c r="CW527" s="44">
        <v>-2.6857117314948518</v>
      </c>
      <c r="CX527" s="44">
        <v>-0.94486363654174954</v>
      </c>
      <c r="CY527" s="44">
        <v>-2.0107053174896046</v>
      </c>
      <c r="CZ527" s="44">
        <v>-1.1487288743775421</v>
      </c>
      <c r="DA527" s="44">
        <v>-3.2949777294195091E-2</v>
      </c>
      <c r="DB527" s="44">
        <v>-0.16321848037391992</v>
      </c>
      <c r="DC527" s="44">
        <v>-0.24514764656134538</v>
      </c>
      <c r="DD527" s="45"/>
      <c r="DE527" s="45"/>
      <c r="DF527" s="44"/>
      <c r="DG527" s="44"/>
      <c r="DH527" s="45"/>
      <c r="DI527" s="45"/>
      <c r="DJ527" s="44"/>
      <c r="DK527" s="44"/>
    </row>
    <row r="528" spans="1:115" customFormat="1" ht="15.05" x14ac:dyDescent="0.3">
      <c r="A528" s="42">
        <v>2023</v>
      </c>
      <c r="B528" s="42" t="s">
        <v>171</v>
      </c>
      <c r="C528" s="42" t="s">
        <v>177</v>
      </c>
      <c r="D528" s="43">
        <v>106.41068611932521</v>
      </c>
      <c r="E528" s="43">
        <v>101.58167704557341</v>
      </c>
      <c r="F528" s="43">
        <v>103.07408328513534</v>
      </c>
      <c r="G528" s="43">
        <v>111.81784210069956</v>
      </c>
      <c r="H528" s="43">
        <v>89.407477983550194</v>
      </c>
      <c r="I528" s="43">
        <v>88.95570448968509</v>
      </c>
      <c r="J528" s="43">
        <v>100.64651939251743</v>
      </c>
      <c r="K528" s="43">
        <v>124.54994619776754</v>
      </c>
      <c r="L528" s="43">
        <v>115.10145411830082</v>
      </c>
      <c r="M528" s="43">
        <v>98.183734915220498</v>
      </c>
      <c r="N528" s="43">
        <v>108.96038583613645</v>
      </c>
      <c r="O528" s="43">
        <v>114.56174873163852</v>
      </c>
      <c r="P528" s="43">
        <v>125.14974779643637</v>
      </c>
      <c r="Q528" s="43">
        <v>83.782769670819235</v>
      </c>
      <c r="R528" s="43">
        <v>160.84079015387542</v>
      </c>
      <c r="S528" s="43">
        <v>107.10199949478888</v>
      </c>
      <c r="T528" s="43">
        <v>160.43232211380231</v>
      </c>
      <c r="U528" s="43">
        <v>137.69761540064042</v>
      </c>
      <c r="V528" s="43">
        <v>150.99767835060464</v>
      </c>
      <c r="W528" s="43">
        <v>168.12618774300094</v>
      </c>
      <c r="X528" s="43">
        <v>157.90565181505701</v>
      </c>
      <c r="Y528" s="43">
        <v>113.05429548856398</v>
      </c>
      <c r="Z528" s="43">
        <v>182.30596364940456</v>
      </c>
      <c r="AA528" s="43">
        <v>146.53000898346676</v>
      </c>
      <c r="AB528" s="44">
        <v>-0.27450037273936134</v>
      </c>
      <c r="AC528" s="44">
        <v>-1.7452326468344714</v>
      </c>
      <c r="AD528" s="44">
        <v>-1.2678503586285084</v>
      </c>
      <c r="AE528" s="44">
        <v>2.6702480413264285</v>
      </c>
      <c r="AF528" s="44">
        <v>-4.0257579652747566</v>
      </c>
      <c r="AG528" s="44">
        <v>0.89768976897690589</v>
      </c>
      <c r="AH528" s="44">
        <v>-10.646582661056625</v>
      </c>
      <c r="AI528" s="44">
        <v>5.4574418970407157</v>
      </c>
      <c r="AJ528" s="44">
        <v>-4.4774837184587852</v>
      </c>
      <c r="AK528" s="44">
        <v>-15.114046626922351</v>
      </c>
      <c r="AL528" s="44">
        <v>-11.755527178409119</v>
      </c>
      <c r="AM528" s="44">
        <v>-2.5908958582267938</v>
      </c>
      <c r="AN528" s="44">
        <v>-5.4215405314435472</v>
      </c>
      <c r="AO528" s="44">
        <v>-10.82584014939143</v>
      </c>
      <c r="AP528" s="44">
        <v>9.7520831720592014</v>
      </c>
      <c r="AQ528" s="44">
        <v>-1.7835242250671346</v>
      </c>
      <c r="AR528" s="44">
        <v>2.9400546821529261</v>
      </c>
      <c r="AS528" s="44">
        <v>-9.488681093290662</v>
      </c>
      <c r="AT528" s="44">
        <v>-5.9445468377837933</v>
      </c>
      <c r="AU528" s="44">
        <v>6.4675643425482487</v>
      </c>
      <c r="AV528" s="44">
        <v>-1.3777845705684078</v>
      </c>
      <c r="AW528" s="44">
        <v>-1.7500862143463358</v>
      </c>
      <c r="AX528" s="44">
        <v>15.679327721170356</v>
      </c>
      <c r="AY528" s="44">
        <v>8.1398459514500097</v>
      </c>
      <c r="AZ528" s="44">
        <v>3.8379300837053432</v>
      </c>
      <c r="BA528" s="44">
        <v>2.7285231138711952</v>
      </c>
      <c r="BB528" s="44">
        <v>1.3237835450972124</v>
      </c>
      <c r="BC528" s="44">
        <v>5.0793159359980411</v>
      </c>
      <c r="BD528" s="44">
        <v>-1.572197356831484</v>
      </c>
      <c r="BE528" s="44">
        <v>2.9023877273289589</v>
      </c>
      <c r="BF528" s="44">
        <v>4.3108837756583807</v>
      </c>
      <c r="BG528" s="44">
        <v>6.9948995721442087</v>
      </c>
      <c r="BH528" s="44">
        <v>-6.6171828627209823</v>
      </c>
      <c r="BI528" s="44">
        <v>-18.819032340232621</v>
      </c>
      <c r="BJ528" s="44">
        <v>-13.179026625392575</v>
      </c>
      <c r="BK528" s="44">
        <v>-2.914658301935269</v>
      </c>
      <c r="BL528" s="44">
        <v>-8.859642057458327</v>
      </c>
      <c r="BM528" s="44">
        <v>-6.1948110269655299</v>
      </c>
      <c r="BN528" s="44">
        <v>-0.3092219880950875</v>
      </c>
      <c r="BO528" s="44">
        <v>-4.9429301334678382</v>
      </c>
      <c r="BP528" s="44">
        <v>5.6160886101061402</v>
      </c>
      <c r="BQ528" s="44">
        <v>-6.8601141303065276</v>
      </c>
      <c r="BR528" s="44">
        <v>-1.819422233057022</v>
      </c>
      <c r="BS528" s="44">
        <v>11.106850426357529</v>
      </c>
      <c r="BT528" s="44">
        <v>-1.8606654170480019</v>
      </c>
      <c r="BU528" s="44">
        <v>5.3681873821878279</v>
      </c>
      <c r="BV528" s="44">
        <v>6.7925072302597256</v>
      </c>
      <c r="BW528" s="44">
        <v>6.6135093853169957</v>
      </c>
      <c r="BX528" s="44">
        <v>4.3368001073830764E-2</v>
      </c>
      <c r="BY528" s="44">
        <v>-9.7025116667038128E-2</v>
      </c>
      <c r="BZ528" s="44">
        <v>-3.8146926827824175E-2</v>
      </c>
      <c r="CA528" s="44">
        <v>1.3660857194625173</v>
      </c>
      <c r="CB528" s="44">
        <v>-0.37780295466535618</v>
      </c>
      <c r="CC528" s="44">
        <v>-2.2182680748925095E-2</v>
      </c>
      <c r="CD528" s="44">
        <v>-1.2874901510536938</v>
      </c>
      <c r="CE528" s="44">
        <v>0.49993011157415068</v>
      </c>
      <c r="CF528" s="44">
        <v>-5.2173670641839154</v>
      </c>
      <c r="CG528" s="44">
        <v>-2.1667658328276929</v>
      </c>
      <c r="CH528" s="44">
        <v>-0.76994307854948929</v>
      </c>
      <c r="CI528" s="44">
        <v>-2.02393445889484</v>
      </c>
      <c r="CJ528" s="44">
        <v>-0.62113890037937114</v>
      </c>
      <c r="CK528" s="44">
        <v>-0.1125068840679305</v>
      </c>
      <c r="CL528" s="44">
        <v>0.59952372280996025</v>
      </c>
      <c r="CM528" s="44">
        <v>-0.12260163227455113</v>
      </c>
      <c r="CN528" s="44">
        <v>4.0528771806285784</v>
      </c>
      <c r="CO528" s="44">
        <v>0.22779520266840833</v>
      </c>
      <c r="CP528" s="44">
        <v>0.13957484685709973</v>
      </c>
      <c r="CQ528" s="44">
        <v>2.7125231599352668</v>
      </c>
      <c r="CR528" s="44">
        <v>-0.12639597860026197</v>
      </c>
      <c r="CS528" s="44">
        <v>4.2852288854478095E-2</v>
      </c>
      <c r="CT528" s="44">
        <v>0.37471960756802147</v>
      </c>
      <c r="CU528" s="44">
        <v>0.68180805334556649</v>
      </c>
      <c r="CV528" s="44">
        <v>-7.0509560418203812</v>
      </c>
      <c r="CW528" s="44">
        <v>-2.6446948828467018</v>
      </c>
      <c r="CX528" s="44">
        <v>-0.93057582859518106</v>
      </c>
      <c r="CY528" s="44">
        <v>-2.0119392353413303</v>
      </c>
      <c r="CZ528" s="44">
        <v>-1.0991864545868475</v>
      </c>
      <c r="DA528" s="44">
        <v>-3.9239329979355149E-2</v>
      </c>
      <c r="DB528" s="44">
        <v>-9.1637264679374456E-2</v>
      </c>
      <c r="DC528" s="44">
        <v>-0.23368304579158994</v>
      </c>
      <c r="DD528" s="45"/>
      <c r="DE528" s="45"/>
      <c r="DF528" s="44"/>
      <c r="DG528" s="44"/>
      <c r="DH528" s="45"/>
      <c r="DI528" s="45"/>
      <c r="DJ528" s="44"/>
      <c r="DK528" s="44"/>
    </row>
    <row r="529" spans="1:115" customFormat="1" ht="15.05" x14ac:dyDescent="0.3">
      <c r="A529" s="42">
        <v>2023</v>
      </c>
      <c r="B529" s="42" t="s">
        <v>172</v>
      </c>
      <c r="C529" s="42" t="s">
        <v>177</v>
      </c>
      <c r="D529" s="43">
        <v>110.34084065006193</v>
      </c>
      <c r="E529" s="43">
        <v>101.70943091696259</v>
      </c>
      <c r="F529" s="43">
        <v>103.08730454213844</v>
      </c>
      <c r="G529" s="43">
        <v>114.41456389270068</v>
      </c>
      <c r="H529" s="43">
        <v>89.766714913669261</v>
      </c>
      <c r="I529" s="43">
        <v>92.819801557665642</v>
      </c>
      <c r="J529" s="43">
        <v>120.05798236813739</v>
      </c>
      <c r="K529" s="43">
        <v>125.44873059187451</v>
      </c>
      <c r="L529" s="43">
        <v>151.66838263415357</v>
      </c>
      <c r="M529" s="43">
        <v>98.869354769261122</v>
      </c>
      <c r="N529" s="43">
        <v>114.97823363653217</v>
      </c>
      <c r="O529" s="43">
        <v>151.67830910902904</v>
      </c>
      <c r="P529" s="43">
        <v>144.76786106320108</v>
      </c>
      <c r="Q529" s="43">
        <v>126.84837054710695</v>
      </c>
      <c r="R529" s="43">
        <v>360.09750473254826</v>
      </c>
      <c r="S529" s="43">
        <v>126.85283901541182</v>
      </c>
      <c r="T529" s="43">
        <v>207.71442673537069</v>
      </c>
      <c r="U529" s="43">
        <v>138.05849377680218</v>
      </c>
      <c r="V529" s="43">
        <v>158.52361472818203</v>
      </c>
      <c r="W529" s="43">
        <v>220.25634641935926</v>
      </c>
      <c r="X529" s="43">
        <v>179.20338225456206</v>
      </c>
      <c r="Y529" s="43">
        <v>171.04471803881606</v>
      </c>
      <c r="Z529" s="43">
        <v>409.44932572478717</v>
      </c>
      <c r="AA529" s="43">
        <v>174.24226196494544</v>
      </c>
      <c r="AB529" s="44">
        <v>-1.5843928792667938</v>
      </c>
      <c r="AC529" s="44">
        <v>-2.4092374279271689</v>
      </c>
      <c r="AD529" s="44">
        <v>-1.5664356572477778</v>
      </c>
      <c r="AE529" s="44">
        <v>1.510841263677265</v>
      </c>
      <c r="AF529" s="44">
        <v>-5.3464930187438924</v>
      </c>
      <c r="AG529" s="44">
        <v>1.7608778869465436</v>
      </c>
      <c r="AH529" s="44">
        <v>-11.466763394795777</v>
      </c>
      <c r="AI529" s="44">
        <v>3.3350279111777681</v>
      </c>
      <c r="AJ529" s="44">
        <v>-3.052873122239208</v>
      </c>
      <c r="AK529" s="44">
        <v>-12.732609997826438</v>
      </c>
      <c r="AL529" s="44">
        <v>-10.258824688117496</v>
      </c>
      <c r="AM529" s="44">
        <v>-1.3642183007235964</v>
      </c>
      <c r="AN529" s="44">
        <v>-2.8604081643715862</v>
      </c>
      <c r="AO529" s="44">
        <v>-9.6727994796631407</v>
      </c>
      <c r="AP529" s="44">
        <v>1.2966332595885977</v>
      </c>
      <c r="AQ529" s="44">
        <v>-4.2457748696827835</v>
      </c>
      <c r="AR529" s="44">
        <v>2.8548697521311617</v>
      </c>
      <c r="AS529" s="44">
        <v>-9.5663235383068201</v>
      </c>
      <c r="AT529" s="44">
        <v>-6.2376572129294932</v>
      </c>
      <c r="AU529" s="44">
        <v>5.9759914964654159</v>
      </c>
      <c r="AV529" s="44">
        <v>-0.21546088904902394</v>
      </c>
      <c r="AW529" s="44">
        <v>-2.3085038952768921</v>
      </c>
      <c r="AX529" s="44">
        <v>6.4612259646509518</v>
      </c>
      <c r="AY529" s="44">
        <v>4.7801323368697801</v>
      </c>
      <c r="AZ529" s="44">
        <v>3.3427767916401674</v>
      </c>
      <c r="BA529" s="44">
        <v>2.2846024697557032</v>
      </c>
      <c r="BB529" s="44">
        <v>1.0765272018730343</v>
      </c>
      <c r="BC529" s="44">
        <v>4.7648555431387907</v>
      </c>
      <c r="BD529" s="44">
        <v>-1.8956547571605364</v>
      </c>
      <c r="BE529" s="44">
        <v>2.801493227469054</v>
      </c>
      <c r="BF529" s="44">
        <v>2.3888514965425767</v>
      </c>
      <c r="BG529" s="44">
        <v>6.6742344633134776</v>
      </c>
      <c r="BH529" s="44">
        <v>-6.2315893202958383</v>
      </c>
      <c r="BI529" s="44">
        <v>-18.303291678278011</v>
      </c>
      <c r="BJ529" s="44">
        <v>-12.945622280358904</v>
      </c>
      <c r="BK529" s="44">
        <v>-2.748535402143204</v>
      </c>
      <c r="BL529" s="44">
        <v>-8.2758577767625177</v>
      </c>
      <c r="BM529" s="44">
        <v>-6.6261100669209423</v>
      </c>
      <c r="BN529" s="44">
        <v>4.5683957380071583E-2</v>
      </c>
      <c r="BO529" s="44">
        <v>-4.8755405868401214</v>
      </c>
      <c r="BP529" s="44">
        <v>5.3045610790639408</v>
      </c>
      <c r="BQ529" s="44">
        <v>-7.1090883441555119</v>
      </c>
      <c r="BR529" s="44">
        <v>-2.1989632799934933</v>
      </c>
      <c r="BS529" s="44">
        <v>10.527432772088407</v>
      </c>
      <c r="BT529" s="44">
        <v>-1.6955868929144469</v>
      </c>
      <c r="BU529" s="44">
        <v>4.3559851217645829</v>
      </c>
      <c r="BV529" s="44">
        <v>6.7171698680645209</v>
      </c>
      <c r="BW529" s="44">
        <v>6.4269544906836895</v>
      </c>
      <c r="BX529" s="44">
        <v>-0.900546048828478</v>
      </c>
      <c r="BY529" s="44">
        <v>-0.14562014400100243</v>
      </c>
      <c r="BZ529" s="44">
        <v>-7.518980587288529E-2</v>
      </c>
      <c r="CA529" s="44">
        <v>0.85764750738166573</v>
      </c>
      <c r="CB529" s="44">
        <v>-0.51001745465576365</v>
      </c>
      <c r="CC529" s="44">
        <v>7.8240911757802949E-3</v>
      </c>
      <c r="CD529" s="44">
        <v>-1.2738250237175814</v>
      </c>
      <c r="CE529" s="44">
        <v>0.23863478086130868</v>
      </c>
      <c r="CF529" s="44">
        <v>-3.6542620914444042</v>
      </c>
      <c r="CG529" s="44">
        <v>-1.3044054053261183</v>
      </c>
      <c r="CH529" s="44">
        <v>-0.48343909388308753</v>
      </c>
      <c r="CI529" s="44">
        <v>-1.5555146518187961</v>
      </c>
      <c r="CJ529" s="44">
        <v>-0.26913965023594222</v>
      </c>
      <c r="CK529" s="44">
        <v>-9.9735942439041894E-2</v>
      </c>
      <c r="CL529" s="44">
        <v>0.25775365536628092</v>
      </c>
      <c r="CM529" s="44">
        <v>-0.19978100310769892</v>
      </c>
      <c r="CN529" s="44">
        <v>3.6135796085165599</v>
      </c>
      <c r="CO529" s="44">
        <v>0.19504073701707206</v>
      </c>
      <c r="CP529" s="44">
        <v>0.12280802642780046</v>
      </c>
      <c r="CQ529" s="44">
        <v>2.5433857447433628</v>
      </c>
      <c r="CR529" s="44">
        <v>-0.15990572253292759</v>
      </c>
      <c r="CS529" s="44">
        <v>4.3180285256553048E-2</v>
      </c>
      <c r="CT529" s="44">
        <v>0.22503448687286423</v>
      </c>
      <c r="CU529" s="44">
        <v>0.6440360507318349</v>
      </c>
      <c r="CV529" s="44">
        <v>-6.6762814583649881</v>
      </c>
      <c r="CW529" s="44">
        <v>-2.4956933594748483</v>
      </c>
      <c r="CX529" s="44">
        <v>-0.88105076119701253</v>
      </c>
      <c r="CY529" s="44">
        <v>-1.9626570110753983</v>
      </c>
      <c r="CZ529" s="44">
        <v>-1.0134824408135243</v>
      </c>
      <c r="DA529" s="44">
        <v>-4.5620366607697659E-2</v>
      </c>
      <c r="DB529" s="44">
        <v>-5.1505476284384566E-2</v>
      </c>
      <c r="DC529" s="44">
        <v>-0.22627204291212283</v>
      </c>
      <c r="DD529" s="45"/>
      <c r="DE529" s="45"/>
      <c r="DF529" s="44"/>
      <c r="DG529" s="44"/>
      <c r="DH529" s="45"/>
      <c r="DI529" s="45"/>
      <c r="DJ529" s="44"/>
      <c r="DK529" s="44"/>
    </row>
    <row r="530" spans="1:115" customFormat="1" ht="15.05" x14ac:dyDescent="0.3">
      <c r="A530" s="42">
        <v>2024</v>
      </c>
      <c r="B530" s="42" t="s">
        <v>160</v>
      </c>
      <c r="C530" s="42" t="s">
        <v>177</v>
      </c>
      <c r="D530" s="43">
        <v>104.49054619627334</v>
      </c>
      <c r="E530" s="43">
        <v>100.39877082900692</v>
      </c>
      <c r="F530" s="43">
        <v>102.75497502551052</v>
      </c>
      <c r="G530" s="43">
        <v>112.08892880729144</v>
      </c>
      <c r="H530" s="43">
        <v>87.3343485630391</v>
      </c>
      <c r="I530" s="43">
        <v>93.762548131480173</v>
      </c>
      <c r="J530" s="43">
        <v>86.927880432682741</v>
      </c>
      <c r="K530" s="43">
        <v>124.26652951882582</v>
      </c>
      <c r="L530" s="43">
        <v>108.71388810702005</v>
      </c>
      <c r="M530" s="43">
        <v>88.133421617655657</v>
      </c>
      <c r="N530" s="43">
        <v>115.24080244380994</v>
      </c>
      <c r="O530" s="43">
        <v>112.00404236663898</v>
      </c>
      <c r="P530" s="43">
        <v>116.16715719492281</v>
      </c>
      <c r="Q530" s="43">
        <v>126.25933607213365</v>
      </c>
      <c r="R530" s="43">
        <v>96.134152411056888</v>
      </c>
      <c r="S530" s="43">
        <v>117.8080449859799</v>
      </c>
      <c r="T530" s="43">
        <v>153.2910264148108</v>
      </c>
      <c r="U530" s="43">
        <v>121.83578145568679</v>
      </c>
      <c r="V530" s="43">
        <v>158.398745347329</v>
      </c>
      <c r="W530" s="43">
        <v>166.39739344791775</v>
      </c>
      <c r="X530" s="43">
        <v>146.33149732120191</v>
      </c>
      <c r="Y530" s="43">
        <v>165.13678064508841</v>
      </c>
      <c r="Z530" s="43">
        <v>109.22181242003255</v>
      </c>
      <c r="AA530" s="43">
        <v>162.99719497809204</v>
      </c>
      <c r="AB530" s="44">
        <v>-1.0020209337188613</v>
      </c>
      <c r="AC530" s="44">
        <v>-3.0358421301162397</v>
      </c>
      <c r="AD530" s="44">
        <v>2.9241873260632545E-2</v>
      </c>
      <c r="AE530" s="44">
        <v>1.654729966268409</v>
      </c>
      <c r="AF530" s="44">
        <v>-5.3721648812796623</v>
      </c>
      <c r="AG530" s="44">
        <v>0.97768864377036913</v>
      </c>
      <c r="AH530" s="44">
        <v>-9.9841506526818549</v>
      </c>
      <c r="AI530" s="44">
        <v>1.8024828317437347</v>
      </c>
      <c r="AJ530" s="44">
        <v>-4.9932601712542883</v>
      </c>
      <c r="AK530" s="44">
        <v>1.0450676436824402</v>
      </c>
      <c r="AL530" s="44">
        <v>-16.256355609813646</v>
      </c>
      <c r="AM530" s="44">
        <v>-4.2696145246963084</v>
      </c>
      <c r="AN530" s="44">
        <v>-4.9524027606156595</v>
      </c>
      <c r="AO530" s="44">
        <v>-9.8175551575658044</v>
      </c>
      <c r="AP530" s="44">
        <v>-11.639656256278885</v>
      </c>
      <c r="AQ530" s="44">
        <v>-1.1568238113004559</v>
      </c>
      <c r="AR530" s="44">
        <v>-0.66387304735259223</v>
      </c>
      <c r="AS530" s="44">
        <v>1.8973172207659816</v>
      </c>
      <c r="AT530" s="44">
        <v>-13.644385175871021</v>
      </c>
      <c r="AU530" s="44">
        <v>0.88194037036479767</v>
      </c>
      <c r="AV530" s="44">
        <v>-2.843413787766591</v>
      </c>
      <c r="AW530" s="44">
        <v>-3.7887283117837955</v>
      </c>
      <c r="AX530" s="44">
        <v>-7.5639157265735442</v>
      </c>
      <c r="AY530" s="44">
        <v>7.1239627981894538</v>
      </c>
      <c r="AZ530" s="44">
        <v>-1.0020209337188613</v>
      </c>
      <c r="BA530" s="44">
        <v>-3.0358421301162397</v>
      </c>
      <c r="BB530" s="44">
        <v>2.9241873260632545E-2</v>
      </c>
      <c r="BC530" s="44">
        <v>1.654729966268409</v>
      </c>
      <c r="BD530" s="44">
        <v>-5.3721648812796623</v>
      </c>
      <c r="BE530" s="44">
        <v>0.97768864377036913</v>
      </c>
      <c r="BF530" s="44">
        <v>-9.9841506526818549</v>
      </c>
      <c r="BG530" s="44">
        <v>1.8024828317437347</v>
      </c>
      <c r="BH530" s="44">
        <v>-4.9932601712542883</v>
      </c>
      <c r="BI530" s="44">
        <v>1.0450676436824402</v>
      </c>
      <c r="BJ530" s="44">
        <v>-16.256355609813646</v>
      </c>
      <c r="BK530" s="44">
        <v>-4.2696145246963084</v>
      </c>
      <c r="BL530" s="44">
        <v>-4.9524027606156595</v>
      </c>
      <c r="BM530" s="44">
        <v>-9.8175551575658044</v>
      </c>
      <c r="BN530" s="44">
        <v>-11.639656256278885</v>
      </c>
      <c r="BO530" s="44">
        <v>-1.1568238113004559</v>
      </c>
      <c r="BP530" s="44">
        <v>-0.66387304735259223</v>
      </c>
      <c r="BQ530" s="44">
        <v>1.8973172207659816</v>
      </c>
      <c r="BR530" s="44">
        <v>-13.644385175871021</v>
      </c>
      <c r="BS530" s="44">
        <v>0.88194037036479767</v>
      </c>
      <c r="BT530" s="44">
        <v>-2.843413787766591</v>
      </c>
      <c r="BU530" s="44">
        <v>-3.7887283117837955</v>
      </c>
      <c r="BV530" s="44">
        <v>-7.5639157265735442</v>
      </c>
      <c r="BW530" s="44">
        <v>7.1239627981894538</v>
      </c>
      <c r="BX530" s="44">
        <v>-1.0389639757139311</v>
      </c>
      <c r="BY530" s="44">
        <v>-0.16603400676797278</v>
      </c>
      <c r="BZ530" s="44">
        <v>-2.8928181662100982E-2</v>
      </c>
      <c r="CA530" s="44">
        <v>1.0460412931742042</v>
      </c>
      <c r="CB530" s="44">
        <v>-0.69627164130451913</v>
      </c>
      <c r="CC530" s="44">
        <v>2.6779678510959835E-3</v>
      </c>
      <c r="CD530" s="44">
        <v>-1.2986990885919498</v>
      </c>
      <c r="CE530" s="44">
        <v>0.10224968158731139</v>
      </c>
      <c r="CF530" s="44">
        <v>-4.9809364298036742</v>
      </c>
      <c r="CG530" s="44">
        <v>0.2695330994116758</v>
      </c>
      <c r="CH530" s="44">
        <v>-1.3968017890368118</v>
      </c>
      <c r="CI530" s="44">
        <v>-2.2031450016623149</v>
      </c>
      <c r="CJ530" s="44">
        <v>-0.65266182339914791</v>
      </c>
      <c r="CK530" s="44">
        <v>-0.26986111179513383</v>
      </c>
      <c r="CL530" s="44">
        <v>-0.59624996420040333</v>
      </c>
      <c r="CM530" s="44">
        <v>-0.13174983912153823</v>
      </c>
      <c r="CN530" s="44">
        <v>2.969800805175669</v>
      </c>
      <c r="CO530" s="44">
        <v>0.13703390133851806</v>
      </c>
      <c r="CP530" s="44">
        <v>8.8281761411986667E-2</v>
      </c>
      <c r="CQ530" s="44">
        <v>2.4271360498229724</v>
      </c>
      <c r="CR530" s="44">
        <v>-0.29011964620066433</v>
      </c>
      <c r="CS530" s="44">
        <v>3.2501203353200864E-2</v>
      </c>
      <c r="CT530" s="44">
        <v>-8.3551510491393505E-3</v>
      </c>
      <c r="CU530" s="44">
        <v>0.5833226864987946</v>
      </c>
      <c r="CV530" s="44">
        <v>-6.9108383752350946</v>
      </c>
      <c r="CW530" s="44">
        <v>-2.4272982747541501</v>
      </c>
      <c r="CX530" s="44">
        <v>-1.0298293333659203</v>
      </c>
      <c r="CY530" s="44">
        <v>-1.870187410487689</v>
      </c>
      <c r="CZ530" s="44">
        <v>-1.1674959223025072</v>
      </c>
      <c r="DA530" s="44">
        <v>-9.5056913310631097E-2</v>
      </c>
      <c r="DB530" s="44">
        <v>-0.12816569261914951</v>
      </c>
      <c r="DC530" s="44">
        <v>-0.19280482839504756</v>
      </c>
      <c r="DD530" s="45"/>
      <c r="DE530" s="45"/>
      <c r="DF530" s="44"/>
      <c r="DG530" s="44"/>
      <c r="DH530" s="45"/>
      <c r="DI530" s="45"/>
      <c r="DJ530" s="44"/>
      <c r="DK530" s="44"/>
    </row>
    <row r="531" spans="1:115" customFormat="1" ht="15.05" x14ac:dyDescent="0.3">
      <c r="A531" s="42">
        <v>2024</v>
      </c>
      <c r="B531" s="42" t="s">
        <v>162</v>
      </c>
      <c r="C531" s="42" t="s">
        <v>177</v>
      </c>
      <c r="D531" s="43">
        <v>103.19869954508943</v>
      </c>
      <c r="E531" s="43">
        <v>100.14641750280609</v>
      </c>
      <c r="F531" s="43">
        <v>102.86825475580686</v>
      </c>
      <c r="G531" s="43">
        <v>111.40137824247243</v>
      </c>
      <c r="H531" s="43">
        <v>86.594985154441545</v>
      </c>
      <c r="I531" s="43">
        <v>92.272775767921402</v>
      </c>
      <c r="J531" s="43">
        <v>81.495444147338105</v>
      </c>
      <c r="K531" s="43">
        <v>122.82847448825464</v>
      </c>
      <c r="L531" s="43">
        <v>101.90051547236654</v>
      </c>
      <c r="M531" s="43">
        <v>85.904216617231754</v>
      </c>
      <c r="N531" s="43">
        <v>115.97740193254748</v>
      </c>
      <c r="O531" s="43">
        <v>105.80032984077133</v>
      </c>
      <c r="P531" s="43">
        <v>111.17741577897992</v>
      </c>
      <c r="Q531" s="43">
        <v>93.607841797494231</v>
      </c>
      <c r="R531" s="43">
        <v>73.818478902510194</v>
      </c>
      <c r="S531" s="43">
        <v>101.73776926787339</v>
      </c>
      <c r="T531" s="43">
        <v>144.31637384615749</v>
      </c>
      <c r="U531" s="43">
        <v>118.64661403189199</v>
      </c>
      <c r="V531" s="43">
        <v>159.32500823875424</v>
      </c>
      <c r="W531" s="43">
        <v>157.71734400834865</v>
      </c>
      <c r="X531" s="43">
        <v>140.18968019721177</v>
      </c>
      <c r="Y531" s="43">
        <v>124.50228594743322</v>
      </c>
      <c r="Z531" s="43">
        <v>84.340758984897391</v>
      </c>
      <c r="AA531" s="43">
        <v>141.13778941588802</v>
      </c>
      <c r="AB531" s="44">
        <v>-1.7193431510300172</v>
      </c>
      <c r="AC531" s="44">
        <v>-3.0284518700652185</v>
      </c>
      <c r="AD531" s="44">
        <v>-1.1847888595881262</v>
      </c>
      <c r="AE531" s="44">
        <v>0.79862391966150081</v>
      </c>
      <c r="AF531" s="44">
        <v>-5.9679657042172041</v>
      </c>
      <c r="AG531" s="44">
        <v>6.4589767691688005</v>
      </c>
      <c r="AH531" s="44">
        <v>-11.560522815337437</v>
      </c>
      <c r="AI531" s="44">
        <v>0.83227167866049001</v>
      </c>
      <c r="AJ531" s="44">
        <v>-3.4333367494803202</v>
      </c>
      <c r="AK531" s="44">
        <v>-13.642168214422112</v>
      </c>
      <c r="AL531" s="44">
        <v>-5.0774259453504778</v>
      </c>
      <c r="AM531" s="44">
        <v>-0.32299359384272419</v>
      </c>
      <c r="AN531" s="44">
        <v>-4.2349804146579739</v>
      </c>
      <c r="AO531" s="44">
        <v>-8.4573772228326192</v>
      </c>
      <c r="AP531" s="44">
        <v>-10.461032215611555</v>
      </c>
      <c r="AQ531" s="44">
        <v>3.7471669645269268</v>
      </c>
      <c r="AR531" s="44">
        <v>-0.21380496098188928</v>
      </c>
      <c r="AS531" s="44">
        <v>-14.178422521191958</v>
      </c>
      <c r="AT531" s="44">
        <v>-3.6760556829110613</v>
      </c>
      <c r="AU531" s="44">
        <v>3.6417161667665843</v>
      </c>
      <c r="AV531" s="44">
        <v>-1.9648925599811684</v>
      </c>
      <c r="AW531" s="44">
        <v>-3.8422082212710262</v>
      </c>
      <c r="AX531" s="44">
        <v>-6.5555241369813828</v>
      </c>
      <c r="AY531" s="44">
        <v>11.214849925445236</v>
      </c>
      <c r="AZ531" s="44">
        <v>-1.3597552384431721</v>
      </c>
      <c r="BA531" s="44">
        <v>-3.0321517906168105</v>
      </c>
      <c r="BB531" s="44">
        <v>-0.58181397927975498</v>
      </c>
      <c r="BC531" s="44">
        <v>1.2261837184642355</v>
      </c>
      <c r="BD531" s="44">
        <v>-5.6697397211363354</v>
      </c>
      <c r="BE531" s="44">
        <v>3.6239870340356584</v>
      </c>
      <c r="BF531" s="44">
        <v>-10.753871186915475</v>
      </c>
      <c r="BG531" s="44">
        <v>1.3178778334127728</v>
      </c>
      <c r="BH531" s="44">
        <v>-4.2448728810266845</v>
      </c>
      <c r="BI531" s="44">
        <v>-6.7805092981165549</v>
      </c>
      <c r="BJ531" s="44">
        <v>-10.998876477181929</v>
      </c>
      <c r="BK531" s="44">
        <v>-2.3923092750438246</v>
      </c>
      <c r="BL531" s="44">
        <v>-4.6029124840954676</v>
      </c>
      <c r="BM531" s="44">
        <v>-9.2434357194580823</v>
      </c>
      <c r="BN531" s="44">
        <v>-11.131557679227877</v>
      </c>
      <c r="BO531" s="44">
        <v>1.0567592077986188</v>
      </c>
      <c r="BP531" s="44">
        <v>-0.44613327176744599</v>
      </c>
      <c r="BQ531" s="44">
        <v>-6.7229610236244071</v>
      </c>
      <c r="BR531" s="44">
        <v>-8.9177034007424378</v>
      </c>
      <c r="BS531" s="44">
        <v>2.2062740940204995</v>
      </c>
      <c r="BT531" s="44">
        <v>-2.4155450170774584</v>
      </c>
      <c r="BU531" s="44">
        <v>-3.8117241110387723</v>
      </c>
      <c r="BV531" s="44">
        <v>-7.1272187794763742</v>
      </c>
      <c r="BW531" s="44">
        <v>8.9843170676984876</v>
      </c>
      <c r="BX531" s="44">
        <v>-1.5427567480173869</v>
      </c>
      <c r="BY531" s="44">
        <v>-0.19347912112722734</v>
      </c>
      <c r="BZ531" s="44">
        <v>-0.10229454453210102</v>
      </c>
      <c r="CA531" s="44">
        <v>0.61279050846156036</v>
      </c>
      <c r="CB531" s="44">
        <v>-0.84120307506112812</v>
      </c>
      <c r="CC531" s="44">
        <v>0.10688912419091588</v>
      </c>
      <c r="CD531" s="44">
        <v>-1.2160702369699592</v>
      </c>
      <c r="CE531" s="44">
        <v>9.0610597020552297E-2</v>
      </c>
      <c r="CF531" s="44">
        <v>-3.3383646126329269</v>
      </c>
      <c r="CG531" s="44">
        <v>-1.8396344556501367</v>
      </c>
      <c r="CH531" s="44">
        <v>-0.42611994034483258</v>
      </c>
      <c r="CI531" s="44">
        <v>-5.4758049992965976E-2</v>
      </c>
      <c r="CJ531" s="44">
        <v>-0.55718112871116643</v>
      </c>
      <c r="CK531" s="44">
        <v>-0.16390292887364716</v>
      </c>
      <c r="CL531" s="44">
        <v>-0.44261164341284082</v>
      </c>
      <c r="CM531" s="44">
        <v>0.14584353435266276</v>
      </c>
      <c r="CN531" s="44">
        <v>-1.2359519883002366</v>
      </c>
      <c r="CO531" s="44">
        <v>-0.18908470274231476</v>
      </c>
      <c r="CP531" s="44">
        <v>-6.2163137717852243E-2</v>
      </c>
      <c r="CQ531" s="44">
        <v>0.86133307705106943</v>
      </c>
      <c r="CR531" s="44">
        <v>-0.76974757935777516</v>
      </c>
      <c r="CS531" s="44">
        <v>5.3678339694694037E-2</v>
      </c>
      <c r="CT531" s="44">
        <v>-1.2631978688985297</v>
      </c>
      <c r="CU531" s="44">
        <v>0.13322988367047173</v>
      </c>
      <c r="CV531" s="44">
        <v>-4.2580994807829198</v>
      </c>
      <c r="CW531" s="44">
        <v>-0.82096549159340204</v>
      </c>
      <c r="CX531" s="44">
        <v>-0.90345958326322784</v>
      </c>
      <c r="CY531" s="44">
        <v>-1.1934935627838394</v>
      </c>
      <c r="CZ531" s="44">
        <v>-0.60683061693794182</v>
      </c>
      <c r="DA531" s="44">
        <v>-0.21902760900000651</v>
      </c>
      <c r="DB531" s="44">
        <v>-0.54336979078532699</v>
      </c>
      <c r="DC531" s="44">
        <v>2.904717358082589E-2</v>
      </c>
      <c r="DD531" s="45"/>
      <c r="DE531" s="45"/>
      <c r="DF531" s="44"/>
      <c r="DG531" s="44"/>
      <c r="DH531" s="45"/>
      <c r="DI531" s="45"/>
      <c r="DJ531" s="44"/>
      <c r="DK531" s="44"/>
    </row>
    <row r="532" spans="1:115" customFormat="1" ht="15.05" x14ac:dyDescent="0.3">
      <c r="A532" s="42">
        <v>2024</v>
      </c>
      <c r="B532" s="42" t="s">
        <v>163</v>
      </c>
      <c r="C532" s="42" t="s">
        <v>177</v>
      </c>
      <c r="D532" s="43">
        <v>103.52374268396926</v>
      </c>
      <c r="E532" s="43">
        <v>99.21586461244047</v>
      </c>
      <c r="F532" s="43">
        <v>102.87946638164833</v>
      </c>
      <c r="G532" s="43">
        <v>112.63720882685257</v>
      </c>
      <c r="H532" s="43">
        <v>86.0883608553426</v>
      </c>
      <c r="I532" s="43">
        <v>88.094429842002668</v>
      </c>
      <c r="J532" s="43">
        <v>80.827900817109082</v>
      </c>
      <c r="K532" s="43">
        <v>123.23112989681458</v>
      </c>
      <c r="L532" s="43">
        <v>106.83512776993228</v>
      </c>
      <c r="M532" s="43">
        <v>77.612697960992548</v>
      </c>
      <c r="N532" s="43">
        <v>101.09529458822422</v>
      </c>
      <c r="O532" s="43">
        <v>118.39524131087578</v>
      </c>
      <c r="P532" s="43">
        <v>107.18049286605269</v>
      </c>
      <c r="Q532" s="43">
        <v>72.338438060550743</v>
      </c>
      <c r="R532" s="43">
        <v>85.972462682906041</v>
      </c>
      <c r="S532" s="43">
        <v>106.0915764061422</v>
      </c>
      <c r="T532" s="43">
        <v>152.24437782549569</v>
      </c>
      <c r="U532" s="43">
        <v>107.3514049581435</v>
      </c>
      <c r="V532" s="43">
        <v>139.37881526839365</v>
      </c>
      <c r="W532" s="43">
        <v>177.14188925295426</v>
      </c>
      <c r="X532" s="43">
        <v>134.74528986019354</v>
      </c>
      <c r="Y532" s="43">
        <v>97.351088621155256</v>
      </c>
      <c r="Z532" s="43">
        <v>98.593899840304431</v>
      </c>
      <c r="AA532" s="43">
        <v>148.25764776985588</v>
      </c>
      <c r="AB532" s="44">
        <v>-1.6803762468008965</v>
      </c>
      <c r="AC532" s="44">
        <v>-4.9155053054808278</v>
      </c>
      <c r="AD532" s="44">
        <v>-1.3123905497087307</v>
      </c>
      <c r="AE532" s="44">
        <v>1.0890111502587674</v>
      </c>
      <c r="AF532" s="44">
        <v>-6.630843853805402</v>
      </c>
      <c r="AG532" s="44">
        <v>2.9655829138892864</v>
      </c>
      <c r="AH532" s="44">
        <v>-10.890245041676517</v>
      </c>
      <c r="AI532" s="44">
        <v>1.562476851737582</v>
      </c>
      <c r="AJ532" s="44">
        <v>-3.5533850991811278</v>
      </c>
      <c r="AK532" s="44">
        <v>-20.390542722353501</v>
      </c>
      <c r="AL532" s="44">
        <v>-17.884603057193992</v>
      </c>
      <c r="AM532" s="44">
        <v>4.2594953290030046</v>
      </c>
      <c r="AN532" s="44">
        <v>-11.524012349246659</v>
      </c>
      <c r="AO532" s="44">
        <v>-10.551832499516333</v>
      </c>
      <c r="AP532" s="44">
        <v>-6.9204896684025963</v>
      </c>
      <c r="AQ532" s="44">
        <v>-1.9813850241017561</v>
      </c>
      <c r="AR532" s="44">
        <v>-0.9854072498283406</v>
      </c>
      <c r="AS532" s="44">
        <v>-22.04090041909803</v>
      </c>
      <c r="AT532" s="44">
        <v>-17.542627970081003</v>
      </c>
      <c r="AU532" s="44">
        <v>7.5690837605612682</v>
      </c>
      <c r="AV532" s="44">
        <v>-11.154523124435178</v>
      </c>
      <c r="AW532" s="44">
        <v>-7.152204843270904</v>
      </c>
      <c r="AX532" s="44">
        <v>-3.1973741505693209</v>
      </c>
      <c r="AY532" s="44">
        <v>4.645689446494683</v>
      </c>
      <c r="AZ532" s="44">
        <v>-1.4666403732468969</v>
      </c>
      <c r="BA532" s="44">
        <v>-3.6637166347333383</v>
      </c>
      <c r="BB532" s="44">
        <v>-0.82664579442331965</v>
      </c>
      <c r="BC532" s="44">
        <v>1.1801753785257718</v>
      </c>
      <c r="BD532" s="44">
        <v>-5.9901319616493032</v>
      </c>
      <c r="BE532" s="44">
        <v>3.4114857744994787</v>
      </c>
      <c r="BF532" s="44">
        <v>-10.798140600804951</v>
      </c>
      <c r="BG532" s="44">
        <v>1.3991406310242427</v>
      </c>
      <c r="BH532" s="44">
        <v>-4.0132677846017479</v>
      </c>
      <c r="BI532" s="44">
        <v>-11.449477562899801</v>
      </c>
      <c r="BJ532" s="44">
        <v>-13.212805957029328</v>
      </c>
      <c r="BK532" s="44">
        <v>-0.14887228484722348</v>
      </c>
      <c r="BL532" s="44">
        <v>-6.9354103136547103</v>
      </c>
      <c r="BM532" s="44">
        <v>-9.5708946370831818</v>
      </c>
      <c r="BN532" s="44">
        <v>-9.7600972542999713</v>
      </c>
      <c r="BO532" s="44">
        <v>4.646419965328441E-2</v>
      </c>
      <c r="BP532" s="44">
        <v>-0.6292974077755753</v>
      </c>
      <c r="BQ532" s="44">
        <v>-12.056010888455159</v>
      </c>
      <c r="BR532" s="44">
        <v>-11.732894043346509</v>
      </c>
      <c r="BS532" s="44">
        <v>4.0392779931686107</v>
      </c>
      <c r="BT532" s="44">
        <v>-5.3920702589427609</v>
      </c>
      <c r="BU532" s="44">
        <v>-4.6744790590640299</v>
      </c>
      <c r="BV532" s="44">
        <v>-5.8371816025334589</v>
      </c>
      <c r="BW532" s="44">
        <v>7.5233666750141648</v>
      </c>
      <c r="BX532" s="44">
        <v>-1.6465989012531992</v>
      </c>
      <c r="BY532" s="44">
        <v>-0.32123042335087709</v>
      </c>
      <c r="BZ532" s="44">
        <v>-0.11067431421147682</v>
      </c>
      <c r="CA532" s="44">
        <v>0.61638571734023662</v>
      </c>
      <c r="CB532" s="44">
        <v>-0.87973118674100237</v>
      </c>
      <c r="CC532" s="44">
        <v>1.2681431835898449E-2</v>
      </c>
      <c r="CD532" s="44">
        <v>-1.1125004280816493</v>
      </c>
      <c r="CE532" s="44">
        <v>0.14847030195567121</v>
      </c>
      <c r="CF532" s="44">
        <v>-3.6147875809601961</v>
      </c>
      <c r="CG532" s="44">
        <v>-2.6681175747293793</v>
      </c>
      <c r="CH532" s="44">
        <v>-1.2978252607948313</v>
      </c>
      <c r="CI532" s="44">
        <v>2.43299573459351</v>
      </c>
      <c r="CJ532" s="44">
        <v>-1.5483097102856826</v>
      </c>
      <c r="CK532" s="44">
        <v>-8.4948417507923188E-2</v>
      </c>
      <c r="CL532" s="44">
        <v>-0.36474864166605658</v>
      </c>
      <c r="CM532" s="44">
        <v>-8.3833710569832715E-2</v>
      </c>
      <c r="CN532" s="44">
        <v>-1.4316231257228553</v>
      </c>
      <c r="CO532" s="44">
        <v>-0.22999259820677068</v>
      </c>
      <c r="CP532" s="44">
        <v>-8.1518189852426468E-2</v>
      </c>
      <c r="CQ532" s="44">
        <v>0.68485011586632993</v>
      </c>
      <c r="CR532" s="44">
        <v>-0.77657946689510693</v>
      </c>
      <c r="CS532" s="44">
        <v>4.1563947405453175E-2</v>
      </c>
      <c r="CT532" s="44">
        <v>-1.2032118487743728</v>
      </c>
      <c r="CU532" s="44">
        <v>0.13326491473403826</v>
      </c>
      <c r="CV532" s="44">
        <v>-4.0461866095694017</v>
      </c>
      <c r="CW532" s="44">
        <v>-1.4555160400141098</v>
      </c>
      <c r="CX532" s="44">
        <v>-1.0155017139248865</v>
      </c>
      <c r="CY532" s="44">
        <v>2.0794311324208125E-2</v>
      </c>
      <c r="CZ532" s="44">
        <v>-0.92870530545377106</v>
      </c>
      <c r="DA532" s="44">
        <v>-0.17405513586580906</v>
      </c>
      <c r="DB532" s="44">
        <v>-0.48699511161692627</v>
      </c>
      <c r="DC532" s="44">
        <v>-6.2076140181077481E-3</v>
      </c>
      <c r="DD532" s="45"/>
      <c r="DE532" s="45"/>
      <c r="DF532" s="44"/>
      <c r="DG532" s="44"/>
      <c r="DH532" s="45"/>
      <c r="DI532" s="45"/>
      <c r="DJ532" s="44"/>
      <c r="DK532" s="44"/>
    </row>
    <row r="533" spans="1:115" customFormat="1" ht="15.05" x14ac:dyDescent="0.3">
      <c r="A533" s="42">
        <v>2024</v>
      </c>
      <c r="B533" s="42" t="s">
        <v>164</v>
      </c>
      <c r="C533" s="42" t="s">
        <v>177</v>
      </c>
      <c r="D533" s="43">
        <v>103.42930094731094</v>
      </c>
      <c r="E533" s="43">
        <v>99.255294819659341</v>
      </c>
      <c r="F533" s="43">
        <v>101.00712484593144</v>
      </c>
      <c r="G533" s="43">
        <v>112.90371973934363</v>
      </c>
      <c r="H533" s="43">
        <v>86.494230009577009</v>
      </c>
      <c r="I533" s="43">
        <v>87.535765205668127</v>
      </c>
      <c r="J533" s="43">
        <v>79.978309904566231</v>
      </c>
      <c r="K533" s="43">
        <v>122.74279037601647</v>
      </c>
      <c r="L533" s="43">
        <v>101.04746435060837</v>
      </c>
      <c r="M533" s="43">
        <v>87.80431546239879</v>
      </c>
      <c r="N533" s="43">
        <v>114.41723815724076</v>
      </c>
      <c r="O533" s="43">
        <v>104.03294237829274</v>
      </c>
      <c r="P533" s="43">
        <v>109.12080365772636</v>
      </c>
      <c r="Q533" s="43">
        <v>73.445385549597262</v>
      </c>
      <c r="R533" s="43">
        <v>82.927713751335247</v>
      </c>
      <c r="S533" s="43">
        <v>99.749274021877568</v>
      </c>
      <c r="T533" s="43">
        <v>143.82236727212862</v>
      </c>
      <c r="U533" s="43">
        <v>120.7386876172548</v>
      </c>
      <c r="V533" s="43">
        <v>157.66166827046396</v>
      </c>
      <c r="W533" s="43">
        <v>156.68492136119022</v>
      </c>
      <c r="X533" s="43">
        <v>137.37375103113072</v>
      </c>
      <c r="Y533" s="43">
        <v>96.239920514550548</v>
      </c>
      <c r="Z533" s="43">
        <v>95.116499712384638</v>
      </c>
      <c r="AA533" s="43">
        <v>139.84657856585488</v>
      </c>
      <c r="AB533" s="44">
        <v>-1.9333216637845818</v>
      </c>
      <c r="AC533" s="44">
        <v>-4.4211901218067728</v>
      </c>
      <c r="AD533" s="44">
        <v>-3.1242677022965459</v>
      </c>
      <c r="AE533" s="44">
        <v>0.88641204686004116</v>
      </c>
      <c r="AF533" s="44">
        <v>-5.0194924434197929</v>
      </c>
      <c r="AG533" s="44">
        <v>-0.48954749933844965</v>
      </c>
      <c r="AH533" s="44">
        <v>-12.404787114201755</v>
      </c>
      <c r="AI533" s="44">
        <v>1.062187029773809</v>
      </c>
      <c r="AJ533" s="44">
        <v>-4.5180195744881413</v>
      </c>
      <c r="AK533" s="44">
        <v>4.6999456654281957</v>
      </c>
      <c r="AL533" s="44">
        <v>-0.95121610775780185</v>
      </c>
      <c r="AM533" s="44">
        <v>-6.8801705230731365</v>
      </c>
      <c r="AN533" s="44">
        <v>0.58879339770097072</v>
      </c>
      <c r="AO533" s="44">
        <v>5.4937599631688538</v>
      </c>
      <c r="AP533" s="44">
        <v>-17.356277547430711</v>
      </c>
      <c r="AQ533" s="44">
        <v>-3.5500729262787467</v>
      </c>
      <c r="AR533" s="44">
        <v>-2.7404618167048977</v>
      </c>
      <c r="AS533" s="44">
        <v>1.051454002890706</v>
      </c>
      <c r="AT533" s="44">
        <v>-1.339061310783507</v>
      </c>
      <c r="AU533" s="44">
        <v>-4.0052256858130413</v>
      </c>
      <c r="AV533" s="44">
        <v>1.3003479574903887</v>
      </c>
      <c r="AW533" s="44">
        <v>5.4136103554928594</v>
      </c>
      <c r="AX533" s="44">
        <v>-14.414259647133342</v>
      </c>
      <c r="AY533" s="44">
        <v>2.2746886724018589</v>
      </c>
      <c r="AZ533" s="44">
        <v>-1.5834656955870718</v>
      </c>
      <c r="BA533" s="44">
        <v>-3.8532577300781412</v>
      </c>
      <c r="BB533" s="44">
        <v>-1.4034296041925187</v>
      </c>
      <c r="BC533" s="44">
        <v>1.106151099866004</v>
      </c>
      <c r="BD533" s="44">
        <v>-5.7497094483105133</v>
      </c>
      <c r="BE533" s="44">
        <v>2.4395068240258722</v>
      </c>
      <c r="BF533" s="44">
        <v>-11.193831924691622</v>
      </c>
      <c r="BG533" s="44">
        <v>1.3150507502967201</v>
      </c>
      <c r="BH533" s="44">
        <v>-4.1356298356196035</v>
      </c>
      <c r="BI533" s="44">
        <v>-7.7697290229507665</v>
      </c>
      <c r="BJ533" s="44">
        <v>-10.371017615343959</v>
      </c>
      <c r="BK533" s="44">
        <v>-1.8259078790042738</v>
      </c>
      <c r="BL533" s="44">
        <v>-5.1910696431105352</v>
      </c>
      <c r="BM533" s="44">
        <v>-6.9004869827106852</v>
      </c>
      <c r="BN533" s="44">
        <v>-11.745331174080665</v>
      </c>
      <c r="BO533" s="44">
        <v>-0.82075585141343499</v>
      </c>
      <c r="BP533" s="44">
        <v>-1.1491123071233678</v>
      </c>
      <c r="BQ533" s="44">
        <v>-9.0150171995240225</v>
      </c>
      <c r="BR533" s="44">
        <v>-9.2819017821028424</v>
      </c>
      <c r="BS533" s="44">
        <v>2.0036093190086701</v>
      </c>
      <c r="BT533" s="44">
        <v>-3.8296974354500413</v>
      </c>
      <c r="BU533" s="44">
        <v>-2.8223122586422233</v>
      </c>
      <c r="BV533" s="44">
        <v>-8.0991988906576662</v>
      </c>
      <c r="BW533" s="44">
        <v>6.235982720954536</v>
      </c>
      <c r="BX533" s="44">
        <v>-2.0273362627219207</v>
      </c>
      <c r="BY533" s="44">
        <v>-0.29779194101034123</v>
      </c>
      <c r="BZ533" s="44">
        <v>-0.24762838658519803</v>
      </c>
      <c r="CA533" s="44">
        <v>0.45974123588025478</v>
      </c>
      <c r="CB533" s="44">
        <v>-0.68939878979331692</v>
      </c>
      <c r="CC533" s="44">
        <v>-4.8187973455416075E-2</v>
      </c>
      <c r="CD533" s="44">
        <v>-1.2983533416802648</v>
      </c>
      <c r="CE533" s="44">
        <v>9.4282933922361228E-2</v>
      </c>
      <c r="CF533" s="44">
        <v>-4.3578821432510297</v>
      </c>
      <c r="CG533" s="44">
        <v>0.65675683092647996</v>
      </c>
      <c r="CH533" s="44">
        <v>-0.11967236862840037</v>
      </c>
      <c r="CI533" s="44">
        <v>-3.9290715359962318</v>
      </c>
      <c r="CJ533" s="44">
        <v>5.8724170015449106E-2</v>
      </c>
      <c r="CK533" s="44">
        <v>5.0847858706735194E-2</v>
      </c>
      <c r="CL533" s="44">
        <v>-0.9087635385627546</v>
      </c>
      <c r="CM533" s="44">
        <v>-0.1667035597123068</v>
      </c>
      <c r="CN533" s="44">
        <v>-1.6034604437232458</v>
      </c>
      <c r="CO533" s="44">
        <v>-0.24648822346658925</v>
      </c>
      <c r="CP533" s="44">
        <v>-0.13580825073796896</v>
      </c>
      <c r="CQ533" s="44">
        <v>0.61992676180426387</v>
      </c>
      <c r="CR533" s="44">
        <v>-0.7597496210127006</v>
      </c>
      <c r="CS533" s="44">
        <v>1.9081621968995349E-2</v>
      </c>
      <c r="CT533" s="44">
        <v>-1.228019648512813</v>
      </c>
      <c r="CU533" s="44">
        <v>0.12759691623356692</v>
      </c>
      <c r="CV533" s="44">
        <v>-4.1525210004710411</v>
      </c>
      <c r="CW533" s="44">
        <v>-0.95243766823338472</v>
      </c>
      <c r="CX533" s="44">
        <v>-0.79542953524713755</v>
      </c>
      <c r="CY533" s="44">
        <v>-0.96401548697450523</v>
      </c>
      <c r="CZ533" s="44">
        <v>-0.69231193967426552</v>
      </c>
      <c r="DA533" s="44">
        <v>-0.11954777997548417</v>
      </c>
      <c r="DB533" s="44">
        <v>-0.58921465651241733</v>
      </c>
      <c r="DC533" s="44">
        <v>-3.9563933853846905E-2</v>
      </c>
      <c r="DD533" s="45"/>
      <c r="DE533" s="45"/>
      <c r="DF533" s="44"/>
      <c r="DG533" s="44"/>
      <c r="DH533" s="45"/>
      <c r="DI533" s="45"/>
      <c r="DJ533" s="44"/>
      <c r="DK533" s="44"/>
    </row>
    <row r="534" spans="1:115" customFormat="1" ht="15.05" x14ac:dyDescent="0.3">
      <c r="A534" s="42">
        <v>2024</v>
      </c>
      <c r="B534" s="42" t="s">
        <v>165</v>
      </c>
      <c r="C534" s="42" t="s">
        <v>177</v>
      </c>
      <c r="D534" s="43">
        <v>103.41572297783725</v>
      </c>
      <c r="E534" s="43">
        <v>98.796327207631563</v>
      </c>
      <c r="F534" s="43">
        <v>101.25790564934441</v>
      </c>
      <c r="G534" s="43">
        <v>112.73924072523734</v>
      </c>
      <c r="H534" s="43">
        <v>86.154194583505401</v>
      </c>
      <c r="I534" s="43">
        <v>89.875173370319004</v>
      </c>
      <c r="J534" s="43">
        <v>80.751425910604297</v>
      </c>
      <c r="K534" s="43">
        <v>122.52168941506613</v>
      </c>
      <c r="L534" s="43">
        <v>108.43464860021621</v>
      </c>
      <c r="M534" s="43">
        <v>101.83753458726071</v>
      </c>
      <c r="N534" s="43">
        <v>114.6197000854785</v>
      </c>
      <c r="O534" s="43">
        <v>110.61040349701943</v>
      </c>
      <c r="P534" s="43">
        <v>109.77283530229943</v>
      </c>
      <c r="Q534" s="43">
        <v>77.226354422466315</v>
      </c>
      <c r="R534" s="43">
        <v>101.96315287350819</v>
      </c>
      <c r="S534" s="43">
        <v>108.98178075300547</v>
      </c>
      <c r="T534" s="43">
        <v>153.42484103206772</v>
      </c>
      <c r="U534" s="43">
        <v>138.4724469891531</v>
      </c>
      <c r="V534" s="43">
        <v>156.84556980603358</v>
      </c>
      <c r="W534" s="43">
        <v>165.87961514014154</v>
      </c>
      <c r="X534" s="43">
        <v>137.05625326513101</v>
      </c>
      <c r="Y534" s="43">
        <v>104.13406134708568</v>
      </c>
      <c r="Z534" s="43">
        <v>117.04134794719106</v>
      </c>
      <c r="AA534" s="43">
        <v>153.06798258261483</v>
      </c>
      <c r="AB534" s="44">
        <v>-1.5934351451839746</v>
      </c>
      <c r="AC534" s="44">
        <v>-4.8154507742101949</v>
      </c>
      <c r="AD534" s="44">
        <v>-2.2781419638709832</v>
      </c>
      <c r="AE534" s="44">
        <v>1.4778277177620369</v>
      </c>
      <c r="AF534" s="44">
        <v>-4.9288543347513425</v>
      </c>
      <c r="AG534" s="44">
        <v>2.7408195848855677</v>
      </c>
      <c r="AH534" s="44">
        <v>-11.937479368238012</v>
      </c>
      <c r="AI534" s="44">
        <v>-1.1735769157428244E-2</v>
      </c>
      <c r="AJ534" s="44">
        <v>-1.9708919057601193</v>
      </c>
      <c r="AK534" s="44">
        <v>6.8912204325768389</v>
      </c>
      <c r="AL534" s="44">
        <v>-3.3481134102483545</v>
      </c>
      <c r="AM534" s="44">
        <v>-1.5426232630960102</v>
      </c>
      <c r="AN534" s="44">
        <v>-8.8771352072906762</v>
      </c>
      <c r="AO534" s="44">
        <v>4.0844754909496128</v>
      </c>
      <c r="AP534" s="44">
        <v>-10.172562202806368</v>
      </c>
      <c r="AQ534" s="44">
        <v>0.15294800591842961</v>
      </c>
      <c r="AR534" s="44">
        <v>-0.63187397557873393</v>
      </c>
      <c r="AS534" s="44">
        <v>1.1429537892575725</v>
      </c>
      <c r="AT534" s="44">
        <v>-5.0964833557393785</v>
      </c>
      <c r="AU534" s="44">
        <v>1.2834781924582206</v>
      </c>
      <c r="AV534" s="44">
        <v>-9.4978735799220892</v>
      </c>
      <c r="AW534" s="44">
        <v>6.3026297465115899</v>
      </c>
      <c r="AX534" s="44">
        <v>-7.4096816653053565</v>
      </c>
      <c r="AY534" s="44">
        <v>5.8477576185235858</v>
      </c>
      <c r="AZ534" s="44">
        <v>-1.5854559773900379</v>
      </c>
      <c r="BA534" s="44">
        <v>-4.0457595223401537</v>
      </c>
      <c r="BB534" s="44">
        <v>-1.5780805212081694</v>
      </c>
      <c r="BC534" s="44">
        <v>1.1805227113160788</v>
      </c>
      <c r="BD534" s="44">
        <v>-5.5873897136353268</v>
      </c>
      <c r="BE534" s="44">
        <v>2.4993394980185046</v>
      </c>
      <c r="BF534" s="44">
        <v>-11.341295198068735</v>
      </c>
      <c r="BG534" s="44">
        <v>1.0481796767038754</v>
      </c>
      <c r="BH534" s="44">
        <v>-3.6980076370241477</v>
      </c>
      <c r="BI534" s="44">
        <v>-4.7550315115699293</v>
      </c>
      <c r="BJ534" s="44">
        <v>-9.0212103347348531</v>
      </c>
      <c r="BK534" s="44">
        <v>-1.7691546226523802</v>
      </c>
      <c r="BL534" s="44">
        <v>-5.9457364113254751</v>
      </c>
      <c r="BM534" s="44">
        <v>-5.1550306903269565</v>
      </c>
      <c r="BN534" s="44">
        <v>-11.386457198381239</v>
      </c>
      <c r="BO534" s="44">
        <v>-0.62371375888908842</v>
      </c>
      <c r="BP534" s="44">
        <v>-1.0433316641665469</v>
      </c>
      <c r="BQ534" s="44">
        <v>-6.8817328463610554</v>
      </c>
      <c r="BR534" s="44">
        <v>-8.4612935581929722</v>
      </c>
      <c r="BS534" s="44">
        <v>1.8577858981094542</v>
      </c>
      <c r="BT534" s="44">
        <v>-5.0018356426747568</v>
      </c>
      <c r="BU534" s="44">
        <v>-1.3205604649823566</v>
      </c>
      <c r="BV534" s="44">
        <v>-7.940092327934833</v>
      </c>
      <c r="BW534" s="44">
        <v>6.1560185169864612</v>
      </c>
      <c r="BX534" s="44">
        <v>-1.5192882577537885</v>
      </c>
      <c r="BY534" s="44">
        <v>-0.30274472861620266</v>
      </c>
      <c r="BZ534" s="44">
        <v>-0.17351442856639132</v>
      </c>
      <c r="CA534" s="44">
        <v>0.78441458971491729</v>
      </c>
      <c r="CB534" s="44">
        <v>-0.63756219787076174</v>
      </c>
      <c r="CC534" s="44">
        <v>1.1234476860556186E-2</v>
      </c>
      <c r="CD534" s="44">
        <v>-1.1876345970432349</v>
      </c>
      <c r="CE534" s="44">
        <v>-1.3481372232671493E-2</v>
      </c>
      <c r="CF534" s="44">
        <v>-1.9300503702993066</v>
      </c>
      <c r="CG534" s="44">
        <v>0.90343697893292585</v>
      </c>
      <c r="CH534" s="44">
        <v>-0.29532113034306556</v>
      </c>
      <c r="CI534" s="44">
        <v>-0.81795526249848782</v>
      </c>
      <c r="CJ534" s="44">
        <v>-1.1427273695821965</v>
      </c>
      <c r="CK534" s="44">
        <v>2.7943270433575154E-2</v>
      </c>
      <c r="CL534" s="44">
        <v>-0.60604184625966218</v>
      </c>
      <c r="CM534" s="44">
        <v>6.1498901760430628E-4</v>
      </c>
      <c r="CN534" s="44">
        <v>-1.5587772746255864</v>
      </c>
      <c r="CO534" s="44">
        <v>-0.25777053624660856</v>
      </c>
      <c r="CP534" s="44">
        <v>-0.12638474784464757</v>
      </c>
      <c r="CQ534" s="44">
        <v>0.65523962294592808</v>
      </c>
      <c r="CR534" s="44">
        <v>-0.72881871255070496</v>
      </c>
      <c r="CS534" s="44">
        <v>1.7517154257691403E-2</v>
      </c>
      <c r="CT534" s="44">
        <v>-1.2179930828928773</v>
      </c>
      <c r="CU534" s="44">
        <v>9.9433027705632518E-2</v>
      </c>
      <c r="CV534" s="44">
        <v>-3.7036093993905275</v>
      </c>
      <c r="CW534" s="44">
        <v>-0.57725486147407612</v>
      </c>
      <c r="CX534" s="44">
        <v>-0.6864660400801843</v>
      </c>
      <c r="CY534" s="44">
        <v>-0.93898090923564059</v>
      </c>
      <c r="CZ534" s="44">
        <v>-0.78047692127668011</v>
      </c>
      <c r="DA534" s="44">
        <v>-8.9847431947089745E-2</v>
      </c>
      <c r="DB534" s="44">
        <v>-0.59914041607624224</v>
      </c>
      <c r="DC534" s="44">
        <v>-3.1442819300614822E-2</v>
      </c>
      <c r="DD534" s="45"/>
      <c r="DE534" s="45"/>
      <c r="DF534" s="44"/>
      <c r="DG534" s="44"/>
      <c r="DH534" s="45"/>
      <c r="DI534" s="45"/>
      <c r="DJ534" s="44"/>
      <c r="DK534" s="44"/>
    </row>
    <row r="535" spans="1:115" customFormat="1" ht="15.05" x14ac:dyDescent="0.3">
      <c r="A535" s="42">
        <v>2024</v>
      </c>
      <c r="B535" s="42" t="s">
        <v>166</v>
      </c>
      <c r="C535" s="42" t="s">
        <v>177</v>
      </c>
      <c r="D535" s="43">
        <v>103.71506183210168</v>
      </c>
      <c r="E535" s="43">
        <v>98.950893619929587</v>
      </c>
      <c r="F535" s="43">
        <v>100.36975448700704</v>
      </c>
      <c r="G535" s="43">
        <v>112.92318766519894</v>
      </c>
      <c r="H535" s="43">
        <v>85.159092461660066</v>
      </c>
      <c r="I535" s="43">
        <v>89.514369126019616</v>
      </c>
      <c r="J535" s="43">
        <v>81.87211636976015</v>
      </c>
      <c r="K535" s="43">
        <v>125.74832538991016</v>
      </c>
      <c r="L535" s="43">
        <v>109.51661276708926</v>
      </c>
      <c r="M535" s="43">
        <v>95.654828153543988</v>
      </c>
      <c r="N535" s="43">
        <v>107.92958623160382</v>
      </c>
      <c r="O535" s="43">
        <v>113.77148499677628</v>
      </c>
      <c r="P535" s="43">
        <v>107.39864909994448</v>
      </c>
      <c r="Q535" s="43">
        <v>70.066413361895997</v>
      </c>
      <c r="R535" s="43">
        <v>119.94578769252233</v>
      </c>
      <c r="S535" s="43">
        <v>108.70380370659329</v>
      </c>
      <c r="T535" s="43">
        <v>154.71504751316243</v>
      </c>
      <c r="U535" s="43">
        <v>129.95363426898581</v>
      </c>
      <c r="V535" s="43">
        <v>147.49387443708787</v>
      </c>
      <c r="W535" s="43">
        <v>170.32012898313562</v>
      </c>
      <c r="X535" s="43">
        <v>133.3037858047318</v>
      </c>
      <c r="Y535" s="43">
        <v>94.812395261276606</v>
      </c>
      <c r="Z535" s="43">
        <v>138.02818844982653</v>
      </c>
      <c r="AA535" s="43">
        <v>153.48800391394124</v>
      </c>
      <c r="AB535" s="44">
        <v>-1.5505842039992612</v>
      </c>
      <c r="AC535" s="44">
        <v>-4.4923807639026148</v>
      </c>
      <c r="AD535" s="44">
        <v>-2.5100295364431813</v>
      </c>
      <c r="AE535" s="44">
        <v>1.119178430855694</v>
      </c>
      <c r="AF535" s="44">
        <v>-5.6873350322311778</v>
      </c>
      <c r="AG535" s="44">
        <v>2.6561665776828614</v>
      </c>
      <c r="AH535" s="44">
        <v>-11.124616157151712</v>
      </c>
      <c r="AI535" s="44">
        <v>2.2614424309166159</v>
      </c>
      <c r="AJ535" s="44">
        <v>3.5651559044768133</v>
      </c>
      <c r="AK535" s="44">
        <v>19.526121070836112</v>
      </c>
      <c r="AL535" s="44">
        <v>-0.79725812512757566</v>
      </c>
      <c r="AM535" s="44">
        <v>2.9811038792747047</v>
      </c>
      <c r="AN535" s="44">
        <v>0.24872872505070642</v>
      </c>
      <c r="AO535" s="44">
        <v>2.1955603962599435</v>
      </c>
      <c r="AP535" s="44">
        <v>-4.8622490191095213</v>
      </c>
      <c r="AQ535" s="44">
        <v>0.47957275781711495</v>
      </c>
      <c r="AR535" s="44">
        <v>4.9962738743114299</v>
      </c>
      <c r="AS535" s="44">
        <v>13.623041892918565</v>
      </c>
      <c r="AT535" s="44">
        <v>-2.7302170022222461</v>
      </c>
      <c r="AU535" s="44">
        <v>5.9342610075158397</v>
      </c>
      <c r="AV535" s="44">
        <v>-1.3026227838815685</v>
      </c>
      <c r="AW535" s="44">
        <v>4.1666763556365893</v>
      </c>
      <c r="AX535" s="44">
        <v>-2.1634370220457555</v>
      </c>
      <c r="AY535" s="44">
        <v>6.3176050439937903</v>
      </c>
      <c r="AZ535" s="44">
        <v>-1.579640896566803</v>
      </c>
      <c r="BA535" s="44">
        <v>-4.1201035917552309</v>
      </c>
      <c r="BB535" s="44">
        <v>-1.7323594750820237</v>
      </c>
      <c r="BC535" s="44">
        <v>1.1702503599392067</v>
      </c>
      <c r="BD535" s="44">
        <v>-5.6038408005629758</v>
      </c>
      <c r="BE535" s="44">
        <v>2.5252525252525304</v>
      </c>
      <c r="BF535" s="44">
        <v>-11.305300900421233</v>
      </c>
      <c r="BG535" s="44">
        <v>1.251945679731703</v>
      </c>
      <c r="BH535" s="44">
        <v>-2.5216558826637758</v>
      </c>
      <c r="BI535" s="44">
        <v>-1.1787450297453206</v>
      </c>
      <c r="BJ535" s="44">
        <v>-7.7884608695757418</v>
      </c>
      <c r="BK535" s="44">
        <v>-0.98732132623818858</v>
      </c>
      <c r="BL535" s="44">
        <v>-4.9916136417527905</v>
      </c>
      <c r="BM535" s="44">
        <v>-4.2139373855168305</v>
      </c>
      <c r="BN535" s="44">
        <v>-10.067291892529918</v>
      </c>
      <c r="BO535" s="44">
        <v>-0.43892093668159715</v>
      </c>
      <c r="BP535" s="44">
        <v>-5.7046655268833124E-2</v>
      </c>
      <c r="BQ535" s="44">
        <v>-3.8212532460780713</v>
      </c>
      <c r="BR535" s="44">
        <v>-7.5875210799191013</v>
      </c>
      <c r="BS535" s="44">
        <v>2.5337647697945664</v>
      </c>
      <c r="BT535" s="44">
        <v>-4.425822893954412</v>
      </c>
      <c r="BU535" s="44">
        <v>-0.59276181101187708</v>
      </c>
      <c r="BV535" s="44">
        <v>-6.7570717587232547</v>
      </c>
      <c r="BW535" s="44">
        <v>6.1835779965655924</v>
      </c>
      <c r="BX535" s="44">
        <v>-1.5405840991079172</v>
      </c>
      <c r="BY535" s="44">
        <v>-0.28079473955069539</v>
      </c>
      <c r="BZ535" s="44">
        <v>-0.18371004166842578</v>
      </c>
      <c r="CA535" s="44">
        <v>0.52546424769757816</v>
      </c>
      <c r="CB535" s="44">
        <v>-0.72993287168647147</v>
      </c>
      <c r="CC535" s="44">
        <v>7.3098248754953563E-3</v>
      </c>
      <c r="CD535" s="44">
        <v>-1.0967045678993228</v>
      </c>
      <c r="CE535" s="44">
        <v>0.2177840491239246</v>
      </c>
      <c r="CF535" s="44">
        <v>3.5062395669660393</v>
      </c>
      <c r="CG535" s="44">
        <v>2.2338613658126998</v>
      </c>
      <c r="CH535" s="44">
        <v>-3.0660655990410138E-2</v>
      </c>
      <c r="CI535" s="44">
        <v>1.4963469712309303</v>
      </c>
      <c r="CJ535" s="44">
        <v>6.8033280830949852E-2</v>
      </c>
      <c r="CK535" s="44">
        <v>9.3425395337920478E-2</v>
      </c>
      <c r="CL535" s="44">
        <v>-0.3755647152281118</v>
      </c>
      <c r="CM535" s="44">
        <v>2.0797924972060677E-2</v>
      </c>
      <c r="CN535" s="44">
        <v>-1.5451362031595968</v>
      </c>
      <c r="CO535" s="44">
        <v>-0.259065609954587</v>
      </c>
      <c r="CP535" s="44">
        <v>-0.13662022660465981</v>
      </c>
      <c r="CQ535" s="44">
        <v>0.62365779560453949</v>
      </c>
      <c r="CR535" s="44">
        <v>-0.72911486718928431</v>
      </c>
      <c r="CS535" s="44">
        <v>1.5816517401018824E-2</v>
      </c>
      <c r="CT535" s="44">
        <v>-1.182812713294676</v>
      </c>
      <c r="CU535" s="44">
        <v>0.12300290087805194</v>
      </c>
      <c r="CV535" s="44">
        <v>-2.5537288101050266</v>
      </c>
      <c r="CW535" s="44">
        <v>-0.13366299101287354</v>
      </c>
      <c r="CX535" s="44">
        <v>-0.57873466214273384</v>
      </c>
      <c r="CY535" s="44">
        <v>-0.55045794375153778</v>
      </c>
      <c r="CZ535" s="44">
        <v>-0.64307032152942312</v>
      </c>
      <c r="DA535" s="44">
        <v>-5.5357849988083026E-2</v>
      </c>
      <c r="DB535" s="44">
        <v>-0.57136773862205226</v>
      </c>
      <c r="DC535" s="44">
        <v>-2.1077303058322873E-2</v>
      </c>
      <c r="DD535" s="45"/>
      <c r="DE535" s="45"/>
      <c r="DF535" s="44"/>
      <c r="DG535" s="44"/>
      <c r="DH535" s="45"/>
      <c r="DI535" s="45"/>
      <c r="DJ535" s="44"/>
      <c r="DK535" s="44"/>
    </row>
    <row r="536" spans="1:115" customFormat="1" ht="15.05" x14ac:dyDescent="0.3">
      <c r="A536" s="42">
        <v>2024</v>
      </c>
      <c r="B536" s="42" t="s">
        <v>167</v>
      </c>
      <c r="C536" s="42" t="s">
        <v>177</v>
      </c>
      <c r="D536" s="43">
        <v>103.27837349299493</v>
      </c>
      <c r="E536" s="43">
        <v>97.65442840657272</v>
      </c>
      <c r="F536" s="43">
        <v>100.68695888573723</v>
      </c>
      <c r="G536" s="43">
        <v>112.69008837283103</v>
      </c>
      <c r="H536" s="43">
        <v>84.178338716465603</v>
      </c>
      <c r="I536" s="43">
        <v>88.897510256733554</v>
      </c>
      <c r="J536" s="43">
        <v>80.061819436617071</v>
      </c>
      <c r="K536" s="43">
        <v>127.23311720897487</v>
      </c>
      <c r="L536" s="43">
        <v>114.32660326167839</v>
      </c>
      <c r="M536" s="43">
        <v>103.63641567150228</v>
      </c>
      <c r="N536" s="43">
        <v>124.93628069179859</v>
      </c>
      <c r="O536" s="43">
        <v>117.17700170328982</v>
      </c>
      <c r="P536" s="43">
        <v>117.31221673461877</v>
      </c>
      <c r="Q536" s="43">
        <v>85.8186009826087</v>
      </c>
      <c r="R536" s="43">
        <v>105.42270996004657</v>
      </c>
      <c r="S536" s="43">
        <v>112.13352262882215</v>
      </c>
      <c r="T536" s="43">
        <v>161.29226730618521</v>
      </c>
      <c r="U536" s="43">
        <v>141.34469895230785</v>
      </c>
      <c r="V536" s="43">
        <v>170.39967770458591</v>
      </c>
      <c r="W536" s="43">
        <v>174.93276561693958</v>
      </c>
      <c r="X536" s="43">
        <v>145.27945711202409</v>
      </c>
      <c r="Y536" s="43">
        <v>114.94482511172876</v>
      </c>
      <c r="Z536" s="43">
        <v>121.03915470873507</v>
      </c>
      <c r="AA536" s="43">
        <v>158.55816971355557</v>
      </c>
      <c r="AB536" s="44">
        <v>-1.8567631019192898</v>
      </c>
      <c r="AC536" s="44">
        <v>-4.3325092707045982</v>
      </c>
      <c r="AD536" s="44">
        <v>-1.7813532093468809</v>
      </c>
      <c r="AE536" s="44">
        <v>0.8333416472759092</v>
      </c>
      <c r="AF536" s="44">
        <v>-6.7352582939995358</v>
      </c>
      <c r="AG536" s="44">
        <v>0.48677805551899933</v>
      </c>
      <c r="AH536" s="44">
        <v>-12.204019208325734</v>
      </c>
      <c r="AI536" s="44">
        <v>2.8260680077092148</v>
      </c>
      <c r="AJ536" s="44">
        <v>1.6935223075359884</v>
      </c>
      <c r="AK536" s="44">
        <v>32.926234246392561</v>
      </c>
      <c r="AL536" s="44">
        <v>9.4672480715770391</v>
      </c>
      <c r="AM536" s="44">
        <v>-3.3611602716918765</v>
      </c>
      <c r="AN536" s="44">
        <v>4.431466482479629</v>
      </c>
      <c r="AO536" s="44">
        <v>7.7059156157225139</v>
      </c>
      <c r="AP536" s="44">
        <v>-13.581510973271204</v>
      </c>
      <c r="AQ536" s="44">
        <v>-0.29680140642511788</v>
      </c>
      <c r="AR536" s="44">
        <v>2.5663845908348248</v>
      </c>
      <c r="AS536" s="44">
        <v>27.208325006198606</v>
      </c>
      <c r="AT536" s="44">
        <v>6.8080503763171318</v>
      </c>
      <c r="AU536" s="44">
        <v>-1.0930044529921967</v>
      </c>
      <c r="AV536" s="44">
        <v>2.4802221535470403</v>
      </c>
      <c r="AW536" s="44">
        <v>8.3242572514788726</v>
      </c>
      <c r="AX536" s="44">
        <v>-11.708386959361238</v>
      </c>
      <c r="AY536" s="44">
        <v>5.2777559181043099</v>
      </c>
      <c r="AZ536" s="44">
        <v>-1.6192105109575694</v>
      </c>
      <c r="BA536" s="44">
        <v>-4.1500306958153654</v>
      </c>
      <c r="BB536" s="44">
        <v>-1.7392925646548374</v>
      </c>
      <c r="BC536" s="44">
        <v>1.1218941172514318</v>
      </c>
      <c r="BD536" s="44">
        <v>-5.7636953287997006</v>
      </c>
      <c r="BE536" s="44">
        <v>2.2325897663524996</v>
      </c>
      <c r="BF536" s="44">
        <v>-11.432217600363382</v>
      </c>
      <c r="BG536" s="44">
        <v>1.4795119724679395</v>
      </c>
      <c r="BH536" s="44">
        <v>-1.9024739406420577</v>
      </c>
      <c r="BI536" s="44">
        <v>3.1008843731651803</v>
      </c>
      <c r="BJ536" s="44">
        <v>-5.4437537391133777</v>
      </c>
      <c r="BK536" s="44">
        <v>-1.3505212971726688</v>
      </c>
      <c r="BL536" s="44">
        <v>-3.6813361576788051</v>
      </c>
      <c r="BM536" s="44">
        <v>-2.6700891722653552</v>
      </c>
      <c r="BN536" s="44">
        <v>-10.642326122834456</v>
      </c>
      <c r="BO536" s="44">
        <v>-0.41784454020785677</v>
      </c>
      <c r="BP536" s="44">
        <v>0.33230523276943646</v>
      </c>
      <c r="BQ536" s="44">
        <v>0.1083234989156967</v>
      </c>
      <c r="BR536" s="44">
        <v>-5.597542426636215</v>
      </c>
      <c r="BS536" s="44">
        <v>1.9742486992225805</v>
      </c>
      <c r="BT536" s="44">
        <v>-3.4556779289586226</v>
      </c>
      <c r="BU536" s="44">
        <v>0.60139944256030198</v>
      </c>
      <c r="BV536" s="44">
        <v>-7.5788537741230844</v>
      </c>
      <c r="BW536" s="44">
        <v>6.0467508968922612</v>
      </c>
      <c r="BX536" s="44">
        <v>-1.7801804739093594</v>
      </c>
      <c r="BY536" s="44">
        <v>-0.24856753861565786</v>
      </c>
      <c r="BZ536" s="44">
        <v>-0.12958927620762808</v>
      </c>
      <c r="CA536" s="44">
        <v>0.42656984087253624</v>
      </c>
      <c r="CB536" s="44">
        <v>-0.85561966508486365</v>
      </c>
      <c r="CC536" s="44">
        <v>-3.6123326507381162E-2</v>
      </c>
      <c r="CD536" s="44">
        <v>-1.2154882755341156</v>
      </c>
      <c r="CE536" s="44">
        <v>0.27863776716775102</v>
      </c>
      <c r="CF536" s="44">
        <v>1.2537919908865232</v>
      </c>
      <c r="CG536" s="44">
        <v>3.3139597128215668</v>
      </c>
      <c r="CH536" s="44">
        <v>0.53194305738617675</v>
      </c>
      <c r="CI536" s="44">
        <v>-2.3269145002945284</v>
      </c>
      <c r="CJ536" s="44">
        <v>0.52868012784176477</v>
      </c>
      <c r="CK536" s="44">
        <v>0.10363069600006102</v>
      </c>
      <c r="CL536" s="44">
        <v>-0.8733993816068617</v>
      </c>
      <c r="CM536" s="44">
        <v>-2.4107721261656133E-2</v>
      </c>
      <c r="CN536" s="44">
        <v>-1.566119920565606</v>
      </c>
      <c r="CO536" s="44">
        <v>-0.25770629015439234</v>
      </c>
      <c r="CP536" s="44">
        <v>-0.13547700363047185</v>
      </c>
      <c r="CQ536" s="44">
        <v>0.5955150660627434</v>
      </c>
      <c r="CR536" s="44">
        <v>-0.74745923624258126</v>
      </c>
      <c r="CS536" s="44">
        <v>2.1539422141657209E-2</v>
      </c>
      <c r="CT536" s="44">
        <v>-1.1874803395883915</v>
      </c>
      <c r="CU536" s="44">
        <v>0.14494846084583016</v>
      </c>
      <c r="CV536" s="44">
        <v>-2.0315841581468583</v>
      </c>
      <c r="CW536" s="44">
        <v>0.36230006930007108</v>
      </c>
      <c r="CX536" s="44">
        <v>-0.41586223989418547</v>
      </c>
      <c r="CY536" s="44">
        <v>-0.81145081950094977</v>
      </c>
      <c r="CZ536" s="44">
        <v>-0.47639420140674948</v>
      </c>
      <c r="DA536" s="44">
        <v>-5.1581146338841331E-2</v>
      </c>
      <c r="DB536" s="44">
        <v>-0.61707381269774852</v>
      </c>
      <c r="DC536" s="44">
        <v>-2.1522007608454668E-2</v>
      </c>
      <c r="DD536" s="45"/>
      <c r="DE536" s="45"/>
      <c r="DF536" s="44"/>
      <c r="DG536" s="44"/>
      <c r="DH536" s="45"/>
      <c r="DI536" s="45"/>
      <c r="DJ536" s="44"/>
      <c r="DK536" s="44"/>
    </row>
    <row r="537" spans="1:115" customFormat="1" ht="15.05" x14ac:dyDescent="0.3">
      <c r="A537" s="42">
        <v>2024</v>
      </c>
      <c r="B537" s="42" t="s">
        <v>168</v>
      </c>
      <c r="C537" s="42" t="s">
        <v>177</v>
      </c>
      <c r="D537" s="43">
        <v>102.34890233125604</v>
      </c>
      <c r="E537" s="43">
        <v>96.326419027440764</v>
      </c>
      <c r="F537" s="43">
        <v>100.90801830338165</v>
      </c>
      <c r="G537" s="43">
        <v>110.96895734307014</v>
      </c>
      <c r="H537" s="43">
        <v>83.535404839183457</v>
      </c>
      <c r="I537" s="43">
        <v>91.02741918275899</v>
      </c>
      <c r="J537" s="43">
        <v>79.283374168801686</v>
      </c>
      <c r="K537" s="43">
        <v>128.70832199450246</v>
      </c>
      <c r="L537" s="43">
        <v>116.13552196797828</v>
      </c>
      <c r="M537" s="43">
        <v>108.09778661740282</v>
      </c>
      <c r="N537" s="43">
        <v>126.26056729502638</v>
      </c>
      <c r="O537" s="43">
        <v>118.98197214535828</v>
      </c>
      <c r="P537" s="43">
        <v>119.8798425414156</v>
      </c>
      <c r="Q537" s="43">
        <v>85.127532715767188</v>
      </c>
      <c r="R537" s="43">
        <v>103.21224690838761</v>
      </c>
      <c r="S537" s="43">
        <v>110.12615217578031</v>
      </c>
      <c r="T537" s="43">
        <v>162.13586415347373</v>
      </c>
      <c r="U537" s="43">
        <v>146.61399234985646</v>
      </c>
      <c r="V537" s="43">
        <v>171.92405835096548</v>
      </c>
      <c r="W537" s="43">
        <v>174.81449825417104</v>
      </c>
      <c r="X537" s="43">
        <v>147.98283744566714</v>
      </c>
      <c r="Y537" s="43">
        <v>114.2594521234372</v>
      </c>
      <c r="Z537" s="43">
        <v>118.41458949808792</v>
      </c>
      <c r="AA537" s="43">
        <v>155.82694801319369</v>
      </c>
      <c r="AB537" s="44">
        <v>-2.8213428582681721</v>
      </c>
      <c r="AC537" s="44">
        <v>-5.9430489889578553</v>
      </c>
      <c r="AD537" s="44">
        <v>-1.5668301660647921</v>
      </c>
      <c r="AE537" s="44">
        <v>-1.1412524878410379</v>
      </c>
      <c r="AF537" s="44">
        <v>-6.8243866618967752</v>
      </c>
      <c r="AG537" s="44">
        <v>3.0299038334870243</v>
      </c>
      <c r="AH537" s="44">
        <v>-12.518346638566523</v>
      </c>
      <c r="AI537" s="44">
        <v>4.1130681763103638</v>
      </c>
      <c r="AJ537" s="44">
        <v>6.5670592278077144</v>
      </c>
      <c r="AK537" s="44">
        <v>16.719113670691211</v>
      </c>
      <c r="AL537" s="44">
        <v>12.271490536302476</v>
      </c>
      <c r="AM537" s="44">
        <v>4.3147633462802926</v>
      </c>
      <c r="AN537" s="44">
        <v>10.641860542439163</v>
      </c>
      <c r="AO537" s="44">
        <v>7.3062873748280799</v>
      </c>
      <c r="AP537" s="44">
        <v>-5.6688174812997483</v>
      </c>
      <c r="AQ537" s="44">
        <v>4.0621711804101901</v>
      </c>
      <c r="AR537" s="44">
        <v>5.7966443219287012</v>
      </c>
      <c r="AS537" s="44">
        <v>10.515701616719397</v>
      </c>
      <c r="AT537" s="44">
        <v>9.6739016169808512</v>
      </c>
      <c r="AU537" s="44">
        <v>4.4714300131595053</v>
      </c>
      <c r="AV537" s="44">
        <v>7.8048736774393168</v>
      </c>
      <c r="AW537" s="44">
        <v>8.9859086140261937</v>
      </c>
      <c r="AX537" s="44">
        <v>-3.9219664055125225</v>
      </c>
      <c r="AY537" s="44">
        <v>9.4828710386302362</v>
      </c>
      <c r="AZ537" s="44">
        <v>-1.7695230226464798</v>
      </c>
      <c r="BA537" s="44">
        <v>-4.3720995881963649</v>
      </c>
      <c r="BB537" s="44">
        <v>-1.7179126781612597</v>
      </c>
      <c r="BC537" s="44">
        <v>0.83674565838498527</v>
      </c>
      <c r="BD537" s="44">
        <v>-5.8942346753678487</v>
      </c>
      <c r="BE537" s="44">
        <v>2.3325734298080381</v>
      </c>
      <c r="BF537" s="44">
        <v>-11.565893501542469</v>
      </c>
      <c r="BG537" s="44">
        <v>1.8118845434381248</v>
      </c>
      <c r="BH537" s="44">
        <v>-0.84678944108885768</v>
      </c>
      <c r="BI537" s="44">
        <v>4.867489128529523</v>
      </c>
      <c r="BJ537" s="44">
        <v>-3.3519269917347438</v>
      </c>
      <c r="BK537" s="44">
        <v>-0.63772888301049102</v>
      </c>
      <c r="BL537" s="44">
        <v>-1.98751655699968</v>
      </c>
      <c r="BM537" s="44">
        <v>-1.5305399887727722</v>
      </c>
      <c r="BN537" s="44">
        <v>-10.005819487652534</v>
      </c>
      <c r="BO537" s="44">
        <v>0.13076318714231316</v>
      </c>
      <c r="BP537" s="44">
        <v>1.0227710488829755</v>
      </c>
      <c r="BQ537" s="44">
        <v>1.4752563123032969</v>
      </c>
      <c r="BR537" s="44">
        <v>-3.7713111856733983</v>
      </c>
      <c r="BS537" s="44">
        <v>2.2923091807181883</v>
      </c>
      <c r="BT537" s="44">
        <v>-2.1073729683110165</v>
      </c>
      <c r="BU537" s="44">
        <v>1.5811435270880247</v>
      </c>
      <c r="BV537" s="44">
        <v>-7.1040422396865477</v>
      </c>
      <c r="BW537" s="44">
        <v>6.4759818434273475</v>
      </c>
      <c r="BX537" s="44">
        <v>-2.4693189717693986</v>
      </c>
      <c r="BY537" s="44">
        <v>-0.3499495730881691</v>
      </c>
      <c r="BZ537" s="44">
        <v>-9.7015210140403041E-2</v>
      </c>
      <c r="CA537" s="44">
        <v>-0.21696820843725162</v>
      </c>
      <c r="CB537" s="44">
        <v>-0.89303632833699897</v>
      </c>
      <c r="CC537" s="44">
        <v>1.7063576285993729E-2</v>
      </c>
      <c r="CD537" s="44">
        <v>-1.3335762206550958</v>
      </c>
      <c r="CE537" s="44">
        <v>0.40416299260252619</v>
      </c>
      <c r="CF537" s="44">
        <v>7.1363215632354118</v>
      </c>
      <c r="CG537" s="44">
        <v>2.1281807282931906</v>
      </c>
      <c r="CH537" s="44">
        <v>0.84298764846333629</v>
      </c>
      <c r="CI537" s="44">
        <v>2.8714153317726838</v>
      </c>
      <c r="CJ537" s="44">
        <v>1.3340402552844168</v>
      </c>
      <c r="CK537" s="44">
        <v>6.024299415820393E-2</v>
      </c>
      <c r="CL537" s="44">
        <v>-0.29523752057229791</v>
      </c>
      <c r="CM537" s="44">
        <v>0.19469212583587747</v>
      </c>
      <c r="CN537" s="44">
        <v>-1.6764685625238549</v>
      </c>
      <c r="CO537" s="44">
        <v>-0.27030142154318748</v>
      </c>
      <c r="CP537" s="44">
        <v>-0.12558007623951906</v>
      </c>
      <c r="CQ537" s="44">
        <v>0.49426936907160085</v>
      </c>
      <c r="CR537" s="44">
        <v>-0.77093747366575816</v>
      </c>
      <c r="CS537" s="44">
        <v>2.0985756299281514E-2</v>
      </c>
      <c r="CT537" s="44">
        <v>-1.2024539755550767</v>
      </c>
      <c r="CU537" s="44">
        <v>0.17754925910880426</v>
      </c>
      <c r="CV537" s="44">
        <v>-0.78398862324089624</v>
      </c>
      <c r="CW537" s="44">
        <v>0.58106110479136941</v>
      </c>
      <c r="CX537" s="44">
        <v>-0.22492113067836331</v>
      </c>
      <c r="CY537" s="44">
        <v>-0.28271300329301358</v>
      </c>
      <c r="CZ537" s="44">
        <v>-0.2482434521903773</v>
      </c>
      <c r="DA537" s="44">
        <v>-3.7669527961421E-2</v>
      </c>
      <c r="DB537" s="44">
        <v>-0.57646037903902902</v>
      </c>
      <c r="DC537" s="44">
        <v>4.9577651299385099E-3</v>
      </c>
      <c r="DD537" s="45"/>
      <c r="DE537" s="45"/>
      <c r="DF537" s="44"/>
      <c r="DG537" s="44"/>
      <c r="DH537" s="45"/>
      <c r="DI537" s="45"/>
      <c r="DJ537" s="44"/>
      <c r="DK537" s="44"/>
    </row>
    <row r="538" spans="1:115" customFormat="1" ht="15.05" x14ac:dyDescent="0.3">
      <c r="A538" s="42">
        <v>2024</v>
      </c>
      <c r="B538" s="42" t="s">
        <v>169</v>
      </c>
      <c r="C538" s="42" t="s">
        <v>177</v>
      </c>
      <c r="D538" s="43">
        <v>102.38873911383402</v>
      </c>
      <c r="E538" s="43">
        <v>96.299606486531943</v>
      </c>
      <c r="F538" s="43">
        <v>100.76237293586017</v>
      </c>
      <c r="G538" s="43">
        <v>111.37498838987945</v>
      </c>
      <c r="H538" s="43">
        <v>83.287156822569557</v>
      </c>
      <c r="I538" s="43">
        <v>91.108891108891115</v>
      </c>
      <c r="J538" s="43">
        <v>78.983496608591025</v>
      </c>
      <c r="K538" s="43">
        <v>127.84788573454406</v>
      </c>
      <c r="L538" s="43">
        <v>111.06053706107015</v>
      </c>
      <c r="M538" s="43">
        <v>118.13336711609175</v>
      </c>
      <c r="N538" s="43">
        <v>116.57662563480129</v>
      </c>
      <c r="O538" s="43">
        <v>109.83332777031659</v>
      </c>
      <c r="P538" s="43">
        <v>115.41913104035879</v>
      </c>
      <c r="Q538" s="43">
        <v>76.700269167526002</v>
      </c>
      <c r="R538" s="43">
        <v>102.21152020914441</v>
      </c>
      <c r="S538" s="43">
        <v>105.33540219952857</v>
      </c>
      <c r="T538" s="43">
        <v>156.22025267763254</v>
      </c>
      <c r="U538" s="43">
        <v>160.38458674795856</v>
      </c>
      <c r="V538" s="43">
        <v>158.69285373041572</v>
      </c>
      <c r="W538" s="43">
        <v>164.15621139754407</v>
      </c>
      <c r="X538" s="43">
        <v>141.76495247651522</v>
      </c>
      <c r="Y538" s="43">
        <v>102.51145454795409</v>
      </c>
      <c r="Z538" s="43">
        <v>117.39111451213027</v>
      </c>
      <c r="AA538" s="43">
        <v>149.1988912477475</v>
      </c>
      <c r="AB538" s="44">
        <v>-2.0749809074247949</v>
      </c>
      <c r="AC538" s="44">
        <v>-5.5868254213700226</v>
      </c>
      <c r="AD538" s="44">
        <v>-1.1623081407729829</v>
      </c>
      <c r="AE538" s="44">
        <v>1.7273448605048536E-2</v>
      </c>
      <c r="AF538" s="44">
        <v>-6.0693208319451797</v>
      </c>
      <c r="AG538" s="44">
        <v>5.2999730965832548</v>
      </c>
      <c r="AH538" s="44">
        <v>-12.211071766627846</v>
      </c>
      <c r="AI538" s="44">
        <v>3.3449254584378973</v>
      </c>
      <c r="AJ538" s="44">
        <v>2.7628647366907622</v>
      </c>
      <c r="AK538" s="44">
        <v>25.911161965233219</v>
      </c>
      <c r="AL538" s="44">
        <v>3.6437498940901758</v>
      </c>
      <c r="AM538" s="44">
        <v>-1.4305538550671182</v>
      </c>
      <c r="AN538" s="44">
        <v>6.2464864908055029</v>
      </c>
      <c r="AO538" s="44">
        <v>3.5440986373531214</v>
      </c>
      <c r="AP538" s="44">
        <v>-13.374748737614473</v>
      </c>
      <c r="AQ538" s="44">
        <v>1.8776460829720953</v>
      </c>
      <c r="AR538" s="44">
        <v>2.3204391445768913</v>
      </c>
      <c r="AS538" s="44">
        <v>20.858724968541175</v>
      </c>
      <c r="AT538" s="44">
        <v>1.4581231765625979</v>
      </c>
      <c r="AU538" s="44">
        <v>-0.87025524229076279</v>
      </c>
      <c r="AV538" s="44">
        <v>3.4300832991324581</v>
      </c>
      <c r="AW538" s="44">
        <v>2.9813783314461828</v>
      </c>
      <c r="AX538" s="44">
        <v>-11.89843620647386</v>
      </c>
      <c r="AY538" s="44">
        <v>6.5268012851806612</v>
      </c>
      <c r="AZ538" s="44">
        <v>-1.8032535027850516</v>
      </c>
      <c r="BA538" s="44">
        <v>-4.5054834968732411</v>
      </c>
      <c r="BB538" s="44">
        <v>-1.656933828714513</v>
      </c>
      <c r="BC538" s="44">
        <v>0.74569792659300305</v>
      </c>
      <c r="BD538" s="44">
        <v>-5.9132333280182632</v>
      </c>
      <c r="BE538" s="44">
        <v>2.657132768361592</v>
      </c>
      <c r="BF538" s="44">
        <v>-11.636139248571986</v>
      </c>
      <c r="BG538" s="44">
        <v>1.9837890446789519</v>
      </c>
      <c r="BH538" s="44">
        <v>-0.4496839749637771</v>
      </c>
      <c r="BI538" s="44">
        <v>7.3117696066757221</v>
      </c>
      <c r="BJ538" s="44">
        <v>-2.613006169760379</v>
      </c>
      <c r="BK538" s="44">
        <v>-0.72451075016455313</v>
      </c>
      <c r="BL538" s="44">
        <v>-1.1147205324775533</v>
      </c>
      <c r="BM538" s="44">
        <v>-1.0414607546207599</v>
      </c>
      <c r="BN538" s="44">
        <v>-10.414387328060904</v>
      </c>
      <c r="BO538" s="44">
        <v>0.31742919160677729</v>
      </c>
      <c r="BP538" s="44">
        <v>1.1678625813126953</v>
      </c>
      <c r="BQ538" s="44">
        <v>3.7261805992972352</v>
      </c>
      <c r="BR538" s="44">
        <v>-3.2138516579254262</v>
      </c>
      <c r="BS538" s="44">
        <v>1.9382989105964699</v>
      </c>
      <c r="BT538" s="44">
        <v>-1.5160274004198171</v>
      </c>
      <c r="BU538" s="44">
        <v>1.7209841364318468</v>
      </c>
      <c r="BV538" s="44">
        <v>-7.6941990022850177</v>
      </c>
      <c r="BW538" s="44">
        <v>6.4815448930816366</v>
      </c>
      <c r="BX538" s="44">
        <v>-1.4861315848435908</v>
      </c>
      <c r="BY538" s="44">
        <v>-0.34029056240946487</v>
      </c>
      <c r="BZ538" s="44">
        <v>-5.6777836732457565E-2</v>
      </c>
      <c r="CA538" s="44">
        <v>0.41158517201658257</v>
      </c>
      <c r="CB538" s="44">
        <v>-0.74680750803888274</v>
      </c>
      <c r="CC538" s="44">
        <v>5.9678555618865425E-2</v>
      </c>
      <c r="CD538" s="44">
        <v>-1.1509611148469716</v>
      </c>
      <c r="CE538" s="44">
        <v>0.33744170954864822</v>
      </c>
      <c r="CF538" s="44">
        <v>3.0352137220212398</v>
      </c>
      <c r="CG538" s="44">
        <v>3.2619390763684963</v>
      </c>
      <c r="CH538" s="44">
        <v>0.28998150122365851</v>
      </c>
      <c r="CI538" s="44">
        <v>-0.63717811539795666</v>
      </c>
      <c r="CJ538" s="44">
        <v>0.77105777855082436</v>
      </c>
      <c r="CK538" s="44">
        <v>7.8479879328281609E-3</v>
      </c>
      <c r="CL538" s="44">
        <v>-0.73939615820488958</v>
      </c>
      <c r="CM538" s="44">
        <v>8.0961651548291602E-2</v>
      </c>
      <c r="CN538" s="44">
        <v>-1.6933026131246436</v>
      </c>
      <c r="CO538" s="44">
        <v>-0.27912407473663231</v>
      </c>
      <c r="CP538" s="44">
        <v>-0.11772169982268366</v>
      </c>
      <c r="CQ538" s="44">
        <v>0.49758478777267351</v>
      </c>
      <c r="CR538" s="44">
        <v>-0.76199068826700245</v>
      </c>
      <c r="CS538" s="44">
        <v>2.5241327373902781E-2</v>
      </c>
      <c r="CT538" s="44">
        <v>-1.253984834544982</v>
      </c>
      <c r="CU538" s="44">
        <v>0.19669256910009444</v>
      </c>
      <c r="CV538" s="44">
        <v>-0.38863838461846001</v>
      </c>
      <c r="CW538" s="44">
        <v>0.87507795079033446</v>
      </c>
      <c r="CX538" s="44">
        <v>-0.16879580553993961</v>
      </c>
      <c r="CY538" s="44">
        <v>-0.33653083387726468</v>
      </c>
      <c r="CZ538" s="44">
        <v>-0.13808182459555676</v>
      </c>
      <c r="DA538" s="44">
        <v>-3.2648233324691994E-2</v>
      </c>
      <c r="DB538" s="44">
        <v>-0.60107406851292478</v>
      </c>
      <c r="DC538" s="44">
        <v>1.3414430441581795E-2</v>
      </c>
      <c r="DD538" s="45"/>
      <c r="DE538" s="45"/>
      <c r="DF538" s="44"/>
      <c r="DG538" s="44"/>
      <c r="DH538" s="45"/>
      <c r="DI538" s="45"/>
      <c r="DJ538" s="44"/>
      <c r="DK538" s="44"/>
    </row>
    <row r="539" spans="1:115" customFormat="1" ht="15.05" x14ac:dyDescent="0.3">
      <c r="A539" s="42">
        <v>2024</v>
      </c>
      <c r="B539" s="42" t="s">
        <v>170</v>
      </c>
      <c r="C539" s="42" t="s">
        <v>177</v>
      </c>
      <c r="D539" s="43">
        <v>102.82971018009613</v>
      </c>
      <c r="E539" s="43">
        <v>95.947889038139508</v>
      </c>
      <c r="F539" s="43">
        <v>100.51000558155528</v>
      </c>
      <c r="G539" s="43">
        <v>111.19267209700973</v>
      </c>
      <c r="H539" s="43">
        <v>84.439458070957457</v>
      </c>
      <c r="I539" s="43">
        <v>90.794642250952933</v>
      </c>
      <c r="J539" s="43">
        <v>81.321870091250275</v>
      </c>
      <c r="K539" s="43">
        <v>129.14752796842271</v>
      </c>
      <c r="L539" s="43">
        <v>119.55689056430563</v>
      </c>
      <c r="M539" s="43">
        <v>130.36704874656888</v>
      </c>
      <c r="N539" s="43">
        <v>132.07828943402794</v>
      </c>
      <c r="O539" s="43">
        <v>115.25418793988662</v>
      </c>
      <c r="P539" s="43">
        <v>127.00874855783091</v>
      </c>
      <c r="Q539" s="43">
        <v>78.686371621103802</v>
      </c>
      <c r="R539" s="43">
        <v>119.39371669115995</v>
      </c>
      <c r="S539" s="43">
        <v>111.6254994009624</v>
      </c>
      <c r="T539" s="43">
        <v>167.22599459009297</v>
      </c>
      <c r="U539" s="43">
        <v>176.09392816367344</v>
      </c>
      <c r="V539" s="43">
        <v>179.82772789308169</v>
      </c>
      <c r="W539" s="43">
        <v>171.21202683233156</v>
      </c>
      <c r="X539" s="43">
        <v>157.0548972799528</v>
      </c>
      <c r="Y539" s="43">
        <v>106.12560617135922</v>
      </c>
      <c r="Z539" s="43">
        <v>137.13662419038636</v>
      </c>
      <c r="AA539" s="43">
        <v>158.15013040837221</v>
      </c>
      <c r="AB539" s="44">
        <v>-2.2527410226495515</v>
      </c>
      <c r="AC539" s="44">
        <v>-5.5402006148877359</v>
      </c>
      <c r="AD539" s="44">
        <v>-1.7607756013781839</v>
      </c>
      <c r="AE539" s="44">
        <v>-0.27784695879826682</v>
      </c>
      <c r="AF539" s="44">
        <v>-5.463679219096429</v>
      </c>
      <c r="AG539" s="44">
        <v>3.1196298744216699</v>
      </c>
      <c r="AH539" s="44">
        <v>-12.306965560679139</v>
      </c>
      <c r="AI539" s="44">
        <v>3.4668650841273907</v>
      </c>
      <c r="AJ539" s="44">
        <v>11.892357788680341</v>
      </c>
      <c r="AK539" s="44">
        <v>48.989088320301555</v>
      </c>
      <c r="AL539" s="44">
        <v>23.847496342198649</v>
      </c>
      <c r="AM539" s="44">
        <v>3.3323904985559372</v>
      </c>
      <c r="AN539" s="44">
        <v>15.470671260481851</v>
      </c>
      <c r="AO539" s="44">
        <v>0.64864424164463585</v>
      </c>
      <c r="AP539" s="44">
        <v>3.5031570397015654</v>
      </c>
      <c r="AQ539" s="44">
        <v>9.2968981924824057</v>
      </c>
      <c r="AR539" s="44">
        <v>10.555207532642941</v>
      </c>
      <c r="AS539" s="44">
        <v>43.310604618867778</v>
      </c>
      <c r="AT539" s="44">
        <v>21.454469994471559</v>
      </c>
      <c r="AU539" s="44">
        <v>2.8749688141424645</v>
      </c>
      <c r="AV539" s="44">
        <v>13.079191872303131</v>
      </c>
      <c r="AW539" s="44">
        <v>1.1805088077281978</v>
      </c>
      <c r="AX539" s="44">
        <v>5.0282860722508094</v>
      </c>
      <c r="AY539" s="44">
        <v>13.72466953613889</v>
      </c>
      <c r="AZ539" s="44">
        <v>-1.8481993846382272</v>
      </c>
      <c r="BA539" s="44">
        <v>-4.6074774508648497</v>
      </c>
      <c r="BB539" s="44">
        <v>-1.6672366148004936</v>
      </c>
      <c r="BC539" s="44">
        <v>0.64322687236704201</v>
      </c>
      <c r="BD539" s="44">
        <v>-5.8689360073669867</v>
      </c>
      <c r="BE539" s="44">
        <v>2.703454119391524</v>
      </c>
      <c r="BF539" s="44">
        <v>-11.70382601418739</v>
      </c>
      <c r="BG539" s="44">
        <v>2.1345287891569642</v>
      </c>
      <c r="BH539" s="44">
        <v>0.76102070847352543</v>
      </c>
      <c r="BI539" s="44">
        <v>11.38525901207943</v>
      </c>
      <c r="BJ539" s="44">
        <v>-0.20426119746180804</v>
      </c>
      <c r="BK539" s="44">
        <v>-0.32390151601899841</v>
      </c>
      <c r="BL539" s="44">
        <v>0.49278002342934002</v>
      </c>
      <c r="BM539" s="44">
        <v>-0.88542011028887035</v>
      </c>
      <c r="BN539" s="44">
        <v>-8.9391990599420481</v>
      </c>
      <c r="BO539" s="44">
        <v>1.1747305468795322</v>
      </c>
      <c r="BP539" s="44">
        <v>2.1040140596813028</v>
      </c>
      <c r="BQ539" s="44">
        <v>7.5692787954356078</v>
      </c>
      <c r="BR539" s="44">
        <v>-0.95275414243021217</v>
      </c>
      <c r="BS539" s="44">
        <v>2.033017393621428</v>
      </c>
      <c r="BT539" s="44">
        <v>-9.0861695456845304E-2</v>
      </c>
      <c r="BU539" s="44">
        <v>1.6695246982535439</v>
      </c>
      <c r="BV539" s="44">
        <v>-6.3247629687083196</v>
      </c>
      <c r="BW539" s="44">
        <v>7.1916242342851877</v>
      </c>
      <c r="BX539" s="44">
        <v>-2.2220364795310985</v>
      </c>
      <c r="BY539" s="44">
        <v>-0.3436745712924385</v>
      </c>
      <c r="BZ539" s="44">
        <v>-0.12018642848772997</v>
      </c>
      <c r="CA539" s="44">
        <v>-0.15934532753912645</v>
      </c>
      <c r="CB539" s="44">
        <v>-0.70173216461042331</v>
      </c>
      <c r="CC539" s="44">
        <v>5.6904615627585746E-2</v>
      </c>
      <c r="CD539" s="44">
        <v>-1.3048085684111601</v>
      </c>
      <c r="CE539" s="44">
        <v>0.35080596518224505</v>
      </c>
      <c r="CF539" s="44">
        <v>11.976383553115696</v>
      </c>
      <c r="CG539" s="44">
        <v>5.9352936367848876</v>
      </c>
      <c r="CH539" s="44">
        <v>1.5063859530165911</v>
      </c>
      <c r="CI539" s="44">
        <v>1.9284978705150491</v>
      </c>
      <c r="CJ539" s="44">
        <v>1.9391414286425055</v>
      </c>
      <c r="CK539" s="44">
        <v>9.6459532904884931E-3</v>
      </c>
      <c r="CL539" s="44">
        <v>0.25200703930343005</v>
      </c>
      <c r="CM539" s="44">
        <v>0.40541167156277924</v>
      </c>
      <c r="CN539" s="44">
        <v>-1.8516567990686781</v>
      </c>
      <c r="CO539" s="44">
        <v>-0.28725866925336346</v>
      </c>
      <c r="CP539" s="44">
        <v>-0.12496039835478406</v>
      </c>
      <c r="CQ539" s="44">
        <v>0.34614765669008712</v>
      </c>
      <c r="CR539" s="44">
        <v>-0.75888388320522226</v>
      </c>
      <c r="CS539" s="44">
        <v>3.1275783242125932E-2</v>
      </c>
      <c r="CT539" s="44">
        <v>-1.2701740776598096</v>
      </c>
      <c r="CU539" s="44">
        <v>0.2121967894722587</v>
      </c>
      <c r="CV539" s="44">
        <v>0.80165749168750722</v>
      </c>
      <c r="CW539" s="44">
        <v>1.3718977703687336</v>
      </c>
      <c r="CX539" s="44">
        <v>8.2529750701156783E-4</v>
      </c>
      <c r="CY539" s="44">
        <v>-0.16073387452688626</v>
      </c>
      <c r="CZ539" s="44">
        <v>6.5524820514808443E-2</v>
      </c>
      <c r="DA539" s="44">
        <v>-3.1347635270785735E-3</v>
      </c>
      <c r="DB539" s="44">
        <v>-0.52458609038941284</v>
      </c>
      <c r="DC539" s="44">
        <v>5.1864331740301299E-2</v>
      </c>
      <c r="DD539" s="45"/>
      <c r="DE539" s="45"/>
      <c r="DF539" s="44"/>
      <c r="DG539" s="44"/>
      <c r="DH539" s="45"/>
      <c r="DI539" s="45"/>
      <c r="DJ539" s="44"/>
      <c r="DK539" s="44"/>
    </row>
    <row r="540" spans="1:115" customFormat="1" ht="15.05" x14ac:dyDescent="0.3">
      <c r="A540" s="42">
        <v>2024</v>
      </c>
      <c r="B540" s="42" t="s">
        <v>171</v>
      </c>
      <c r="C540" s="42" t="s">
        <v>177</v>
      </c>
      <c r="D540" s="43">
        <v>105.23139991611359</v>
      </c>
      <c r="E540" s="43">
        <v>96.099301033860016</v>
      </c>
      <c r="F540" s="43">
        <v>101.19021281327872</v>
      </c>
      <c r="G540" s="43">
        <v>111.85629541633296</v>
      </c>
      <c r="H540" s="43">
        <v>85.640501598850506</v>
      </c>
      <c r="I540" s="43">
        <v>94.484156620078949</v>
      </c>
      <c r="J540" s="43">
        <v>94.305497266754841</v>
      </c>
      <c r="K540" s="43">
        <v>130.66946954244386</v>
      </c>
      <c r="L540" s="43">
        <v>127.22835426693366</v>
      </c>
      <c r="M540" s="43">
        <v>134.69439834619493</v>
      </c>
      <c r="N540" s="43">
        <v>126.8322391240323</v>
      </c>
      <c r="O540" s="43">
        <v>121.62684300376949</v>
      </c>
      <c r="P540" s="43">
        <v>140.04030137936604</v>
      </c>
      <c r="Q540" s="43">
        <v>90.662912228445009</v>
      </c>
      <c r="R540" s="43">
        <v>153.38748282673168</v>
      </c>
      <c r="S540" s="43">
        <v>113.33481345214078</v>
      </c>
      <c r="T540" s="43">
        <v>175.18010034259993</v>
      </c>
      <c r="U540" s="43">
        <v>182.81423221897037</v>
      </c>
      <c r="V540" s="43">
        <v>172.77486829085689</v>
      </c>
      <c r="W540" s="43">
        <v>176.67366408535307</v>
      </c>
      <c r="X540" s="43">
        <v>170.86691054540773</v>
      </c>
      <c r="Y540" s="43">
        <v>122.27922696350714</v>
      </c>
      <c r="Z540" s="43">
        <v>176.61771449493494</v>
      </c>
      <c r="AA540" s="43">
        <v>161.18671408068553</v>
      </c>
      <c r="AB540" s="44">
        <v>-1.1082403903393767</v>
      </c>
      <c r="AC540" s="44">
        <v>-5.3970127006800599</v>
      </c>
      <c r="AD540" s="44">
        <v>-1.8276858855443279</v>
      </c>
      <c r="AE540" s="44">
        <v>3.4389248541177864E-2</v>
      </c>
      <c r="AF540" s="44">
        <v>-4.2132676926562755</v>
      </c>
      <c r="AG540" s="44">
        <v>6.2148371058484697</v>
      </c>
      <c r="AH540" s="44">
        <v>-6.3002895321524814</v>
      </c>
      <c r="AI540" s="44">
        <v>4.9133087018435218</v>
      </c>
      <c r="AJ540" s="44">
        <v>10.535835747278099</v>
      </c>
      <c r="AK540" s="44">
        <v>37.186060870978864</v>
      </c>
      <c r="AL540" s="44">
        <v>16.402156757019014</v>
      </c>
      <c r="AM540" s="44">
        <v>6.1670621742000442</v>
      </c>
      <c r="AN540" s="44">
        <v>11.898189045614416</v>
      </c>
      <c r="AO540" s="44">
        <v>8.2118824486916644</v>
      </c>
      <c r="AP540" s="44">
        <v>-4.633965873963442</v>
      </c>
      <c r="AQ540" s="44">
        <v>5.8195122282989287</v>
      </c>
      <c r="AR540" s="44">
        <v>9.1925230742071484</v>
      </c>
      <c r="AS540" s="44">
        <v>32.764995012484533</v>
      </c>
      <c r="AT540" s="44">
        <v>14.422201836565552</v>
      </c>
      <c r="AU540" s="44">
        <v>5.0839648820312666</v>
      </c>
      <c r="AV540" s="44">
        <v>8.2082297760508673</v>
      </c>
      <c r="AW540" s="44">
        <v>8.1597354926477017</v>
      </c>
      <c r="AX540" s="44">
        <v>-3.1201662527117202</v>
      </c>
      <c r="AY540" s="44">
        <v>10.002527945570883</v>
      </c>
      <c r="AZ540" s="44">
        <v>-1.7802310364923968</v>
      </c>
      <c r="BA540" s="44">
        <v>-4.6783242796656683</v>
      </c>
      <c r="BB540" s="44">
        <v>-1.6818170416793232</v>
      </c>
      <c r="BC540" s="44">
        <v>0.58767829153616447</v>
      </c>
      <c r="BD540" s="44">
        <v>-5.7202934198764321</v>
      </c>
      <c r="BE540" s="44">
        <v>3.0261133019140019</v>
      </c>
      <c r="BF540" s="44">
        <v>-11.170494314605417</v>
      </c>
      <c r="BG540" s="44">
        <v>2.3904017138278055</v>
      </c>
      <c r="BH540" s="44">
        <v>1.6952215875368548</v>
      </c>
      <c r="BI540" s="44">
        <v>13.93521007873224</v>
      </c>
      <c r="BJ540" s="44">
        <v>1.2088295500655599</v>
      </c>
      <c r="BK540" s="44">
        <v>0.27382164170186574</v>
      </c>
      <c r="BL540" s="44">
        <v>1.6256292368077352</v>
      </c>
      <c r="BM540" s="44">
        <v>-6.6343630926146702E-2</v>
      </c>
      <c r="BN540" s="44">
        <v>-8.384846117901068</v>
      </c>
      <c r="BO540" s="44">
        <v>1.5974475683262934</v>
      </c>
      <c r="BP540" s="44">
        <v>2.7820612982481396</v>
      </c>
      <c r="BQ540" s="44">
        <v>10.041527311398269</v>
      </c>
      <c r="BR540" s="44">
        <v>0.36159534519990544</v>
      </c>
      <c r="BS540" s="44">
        <v>2.3157989620961938</v>
      </c>
      <c r="BT540" s="44">
        <v>0.73840468595305353</v>
      </c>
      <c r="BU540" s="44">
        <v>2.2735900149416732</v>
      </c>
      <c r="BV540" s="44">
        <v>-5.9060750785108196</v>
      </c>
      <c r="BW540" s="44">
        <v>7.4547998790633008</v>
      </c>
      <c r="BX540" s="44">
        <v>-1.2375571445856224</v>
      </c>
      <c r="BY540" s="44">
        <v>-0.32319598061047144</v>
      </c>
      <c r="BZ540" s="44">
        <v>-0.13858551352555989</v>
      </c>
      <c r="CA540" s="44">
        <v>-7.0375518139246612E-2</v>
      </c>
      <c r="CB540" s="44">
        <v>-0.50784967755616228</v>
      </c>
      <c r="CC540" s="44">
        <v>0.12267151684856552</v>
      </c>
      <c r="CD540" s="44">
        <v>-0.81346772025408287</v>
      </c>
      <c r="CE540" s="44">
        <v>0.49324574865133763</v>
      </c>
      <c r="CF540" s="44">
        <v>10.594497266363163</v>
      </c>
      <c r="CG540" s="44">
        <v>4.7000121359301295</v>
      </c>
      <c r="CH540" s="44">
        <v>1.0219631008606866</v>
      </c>
      <c r="CI540" s="44">
        <v>3.3272106991885249</v>
      </c>
      <c r="CJ540" s="44">
        <v>1.5954647188710751</v>
      </c>
      <c r="CK540" s="44">
        <v>7.7873210914550628E-2</v>
      </c>
      <c r="CL540" s="44">
        <v>-0.3869585219652189</v>
      </c>
      <c r="CM540" s="44">
        <v>0.25893192256338965</v>
      </c>
      <c r="CN540" s="44">
        <v>-1.777684026610487</v>
      </c>
      <c r="CO540" s="44">
        <v>-0.28251076019243909</v>
      </c>
      <c r="CP540" s="44">
        <v>-0.1264061274947049</v>
      </c>
      <c r="CQ540" s="44">
        <v>0.30749597284642116</v>
      </c>
      <c r="CR540" s="44">
        <v>-0.7344747562718158</v>
      </c>
      <c r="CS540" s="44">
        <v>3.9959528246999866E-2</v>
      </c>
      <c r="CT540" s="44">
        <v>-1.2210659862684303</v>
      </c>
      <c r="CU540" s="44">
        <v>0.23931810252345823</v>
      </c>
      <c r="CV540" s="44">
        <v>1.7437594124519222</v>
      </c>
      <c r="CW540" s="44">
        <v>1.7056413838839199</v>
      </c>
      <c r="CX540" s="44">
        <v>9.3037367654150369E-2</v>
      </c>
      <c r="CY540" s="44">
        <v>0.17114552169790509</v>
      </c>
      <c r="CZ540" s="44">
        <v>0.20603747349078674</v>
      </c>
      <c r="DA540" s="44">
        <v>4.6657381702056586E-3</v>
      </c>
      <c r="DB540" s="44">
        <v>-0.51140356060788339</v>
      </c>
      <c r="DC540" s="44">
        <v>7.4635488162837119E-2</v>
      </c>
      <c r="DD540" s="45"/>
      <c r="DE540" s="45"/>
      <c r="DF540" s="44"/>
      <c r="DG540" s="44"/>
      <c r="DH540" s="45"/>
      <c r="DI540" s="45"/>
      <c r="DJ540" s="44"/>
      <c r="DK540" s="44"/>
    </row>
    <row r="541" spans="1:115" customFormat="1" ht="15.05" x14ac:dyDescent="0.3">
      <c r="A541" s="42">
        <v>2024</v>
      </c>
      <c r="B541" s="42" t="s">
        <v>172</v>
      </c>
      <c r="C541" s="42" t="s">
        <v>177</v>
      </c>
      <c r="D541" s="43">
        <v>110.4080772676333</v>
      </c>
      <c r="E541" s="43">
        <v>96.804313138933622</v>
      </c>
      <c r="F541" s="43">
        <v>100.74819974818811</v>
      </c>
      <c r="G541" s="43">
        <v>115.25927220317635</v>
      </c>
      <c r="H541" s="43">
        <v>86.974689621842018</v>
      </c>
      <c r="I541" s="43">
        <v>101.39763149471888</v>
      </c>
      <c r="J541" s="43">
        <v>119.52596216490596</v>
      </c>
      <c r="K541" s="43">
        <v>130.4489677710896</v>
      </c>
      <c r="L541" s="43">
        <v>166.70036361826692</v>
      </c>
      <c r="M541" s="43">
        <v>135.62913702949896</v>
      </c>
      <c r="N541" s="43">
        <v>144.47030162163992</v>
      </c>
      <c r="O541" s="43">
        <v>159.75097173231634</v>
      </c>
      <c r="P541" s="43">
        <v>167.35528852403826</v>
      </c>
      <c r="Q541" s="43">
        <v>152.77274285298995</v>
      </c>
      <c r="R541" s="43">
        <v>353.37619164761037</v>
      </c>
      <c r="S541" s="43">
        <v>140.79907082359458</v>
      </c>
      <c r="T541" s="43">
        <v>226.73326818308138</v>
      </c>
      <c r="U541" s="43">
        <v>184.35358097874885</v>
      </c>
      <c r="V541" s="43">
        <v>196.14714835647774</v>
      </c>
      <c r="W541" s="43">
        <v>230.76869050097423</v>
      </c>
      <c r="X541" s="43">
        <v>200.00265400501172</v>
      </c>
      <c r="Y541" s="43">
        <v>206.96586599623902</v>
      </c>
      <c r="Z541" s="43">
        <v>407.34870488494613</v>
      </c>
      <c r="AA541" s="43">
        <v>199.96933535018081</v>
      </c>
      <c r="AB541" s="44">
        <v>6.0935386367599875E-2</v>
      </c>
      <c r="AC541" s="44">
        <v>-4.8226774388636535</v>
      </c>
      <c r="AD541" s="44">
        <v>-2.26905224104893</v>
      </c>
      <c r="AE541" s="44">
        <v>0.73828740130308379</v>
      </c>
      <c r="AF541" s="44">
        <v>-3.1103124298493046</v>
      </c>
      <c r="AG541" s="44">
        <v>9.2413793103448327</v>
      </c>
      <c r="AH541" s="44">
        <v>-0.44313605204531203</v>
      </c>
      <c r="AI541" s="44">
        <v>3.9858810492730212</v>
      </c>
      <c r="AJ541" s="44">
        <v>9.9110841185487519</v>
      </c>
      <c r="AK541" s="44">
        <v>37.180157942799276</v>
      </c>
      <c r="AL541" s="44">
        <v>25.650131379072771</v>
      </c>
      <c r="AM541" s="44">
        <v>5.3222261447314345</v>
      </c>
      <c r="AN541" s="44">
        <v>15.602515154227659</v>
      </c>
      <c r="AO541" s="44">
        <v>20.437292331047807</v>
      </c>
      <c r="AP541" s="44">
        <v>-1.8665258705221954</v>
      </c>
      <c r="AQ541" s="44">
        <v>10.99402419088813</v>
      </c>
      <c r="AR541" s="44">
        <v>9.1562448245064765</v>
      </c>
      <c r="AS541" s="44">
        <v>33.532951095925689</v>
      </c>
      <c r="AT541" s="44">
        <v>23.733709134003924</v>
      </c>
      <c r="AU541" s="44">
        <v>4.7727769267541964</v>
      </c>
      <c r="AV541" s="44">
        <v>11.606517404288642</v>
      </c>
      <c r="AW541" s="44">
        <v>21.001027315717046</v>
      </c>
      <c r="AX541" s="44">
        <v>-0.51303560852680175</v>
      </c>
      <c r="AY541" s="44">
        <v>14.765116737529048</v>
      </c>
      <c r="AZ541" s="44">
        <v>-1.6201163442882249</v>
      </c>
      <c r="BA541" s="44">
        <v>-4.6902245335215031</v>
      </c>
      <c r="BB541" s="44">
        <v>-1.73074100580487</v>
      </c>
      <c r="BC541" s="44">
        <v>0.60053800772643662</v>
      </c>
      <c r="BD541" s="44">
        <v>-5.5044856961796507</v>
      </c>
      <c r="BE541" s="44">
        <v>3.5699004947833846</v>
      </c>
      <c r="BF541" s="44">
        <v>-10.040529573459212</v>
      </c>
      <c r="BG541" s="44">
        <v>2.5258161796391843</v>
      </c>
      <c r="BH541" s="44">
        <v>2.6141588588367792</v>
      </c>
      <c r="BI541" s="44">
        <v>16.039207936777821</v>
      </c>
      <c r="BJ541" s="44">
        <v>3.2226536026871644</v>
      </c>
      <c r="BK541" s="44">
        <v>0.82243581656245013</v>
      </c>
      <c r="BL541" s="44">
        <v>3.0660177131760946</v>
      </c>
      <c r="BM541" s="44">
        <v>2.3933121684389214</v>
      </c>
      <c r="BN541" s="44">
        <v>-6.9262359830330684</v>
      </c>
      <c r="BO541" s="44">
        <v>2.5117680063451164</v>
      </c>
      <c r="BP541" s="44">
        <v>3.4844828728100019</v>
      </c>
      <c r="BQ541" s="44">
        <v>12.14559288958046</v>
      </c>
      <c r="BR541" s="44">
        <v>2.2864277673458</v>
      </c>
      <c r="BS541" s="44">
        <v>2.5818349053352341</v>
      </c>
      <c r="BT541" s="44">
        <v>1.8453216834006581</v>
      </c>
      <c r="BU541" s="44">
        <v>4.5851809224088713</v>
      </c>
      <c r="BV541" s="44">
        <v>-4.6825741706208124</v>
      </c>
      <c r="BW541" s="44">
        <v>8.1871493418846697</v>
      </c>
      <c r="BX541" s="44">
        <v>-0.57124592212954894</v>
      </c>
      <c r="BY541" s="44">
        <v>-0.23806511157253474</v>
      </c>
      <c r="BZ541" s="44">
        <v>-0.14654841107945024</v>
      </c>
      <c r="CA541" s="44">
        <v>0.28705833811886505</v>
      </c>
      <c r="CB541" s="44">
        <v>-0.45412065916718913</v>
      </c>
      <c r="CC541" s="44">
        <v>0.12897904814794672</v>
      </c>
      <c r="CD541" s="44">
        <v>-0.52223977418424883</v>
      </c>
      <c r="CE541" s="44">
        <v>0.37369064760702064</v>
      </c>
      <c r="CF541" s="44">
        <v>9.1561609992082253</v>
      </c>
      <c r="CG541" s="44">
        <v>3.6229392178824162</v>
      </c>
      <c r="CH541" s="44">
        <v>1.1826527618199123</v>
      </c>
      <c r="CI541" s="44">
        <v>2.8073912343293639</v>
      </c>
      <c r="CJ541" s="44">
        <v>1.6304764022197578</v>
      </c>
      <c r="CK541" s="44">
        <v>0.10716760506258817</v>
      </c>
      <c r="CL541" s="44">
        <v>-0.62718643991558221</v>
      </c>
      <c r="CM541" s="44">
        <v>0.43272021780982117</v>
      </c>
      <c r="CN541" s="44">
        <v>-1.653056303242991</v>
      </c>
      <c r="CO541" s="44">
        <v>-0.27887736204470498</v>
      </c>
      <c r="CP541" s="44">
        <v>-0.12674403445333729</v>
      </c>
      <c r="CQ541" s="44">
        <v>0.30571049013316354</v>
      </c>
      <c r="CR541" s="44">
        <v>-0.71380989491599389</v>
      </c>
      <c r="CS541" s="44">
        <v>6.9818531814710816E-2</v>
      </c>
      <c r="CT541" s="44">
        <v>-1.1601728097144592</v>
      </c>
      <c r="CU541" s="44">
        <v>0.25101877593760108</v>
      </c>
      <c r="CV541" s="44">
        <v>2.5560143525815704</v>
      </c>
      <c r="CW541" s="44">
        <v>1.9211934326347893</v>
      </c>
      <c r="CX541" s="44">
        <v>0.19587582530102077</v>
      </c>
      <c r="CY541" s="44">
        <v>0.46605349713881616</v>
      </c>
      <c r="CZ541" s="44">
        <v>0.3654157112526511</v>
      </c>
      <c r="DA541" s="44">
        <v>1.7128021822436935E-2</v>
      </c>
      <c r="DB541" s="44">
        <v>-0.52434417700599933</v>
      </c>
      <c r="DC541" s="44">
        <v>0.11469204143784005</v>
      </c>
      <c r="DD541" s="45"/>
      <c r="DE541" s="45"/>
      <c r="DF541" s="44"/>
      <c r="DG541" s="44"/>
      <c r="DH541" s="45"/>
      <c r="DI541" s="45"/>
      <c r="DJ541" s="44"/>
      <c r="DK541" s="44"/>
    </row>
    <row r="542" spans="1:115" customFormat="1" ht="15.05" x14ac:dyDescent="0.3">
      <c r="A542" s="42" t="s">
        <v>493</v>
      </c>
      <c r="B542" s="42" t="s">
        <v>160</v>
      </c>
      <c r="C542" s="42" t="s">
        <v>177</v>
      </c>
      <c r="D542" s="43">
        <v>103.69648562763007</v>
      </c>
      <c r="E542" s="43">
        <v>96.56615468733159</v>
      </c>
      <c r="F542" s="43">
        <v>100.46484176752217</v>
      </c>
      <c r="G542" s="43">
        <v>111.45412467618006</v>
      </c>
      <c r="H542" s="43">
        <v>84.648670062859424</v>
      </c>
      <c r="I542" s="43">
        <v>101.72351919924736</v>
      </c>
      <c r="J542" s="43">
        <v>84.59819364672056</v>
      </c>
      <c r="K542" s="43">
        <v>129.38001353169838</v>
      </c>
      <c r="L542" s="43">
        <v>123.12425739036949</v>
      </c>
      <c r="M542" s="43">
        <v>110.38102381242155</v>
      </c>
      <c r="N542" s="43">
        <v>138.74062531186212</v>
      </c>
      <c r="O542" s="43">
        <v>121.35108369049567</v>
      </c>
      <c r="P542" s="43">
        <v>143.72829629947375</v>
      </c>
      <c r="Q542" s="43">
        <v>145.26214113019492</v>
      </c>
      <c r="R542" s="43">
        <v>102.58075866273725</v>
      </c>
      <c r="S542" s="43">
        <v>129.25936173754104</v>
      </c>
      <c r="T542" s="43">
        <v>172.48405290151695</v>
      </c>
      <c r="U542" s="43">
        <v>150.52497623188884</v>
      </c>
      <c r="V542" s="43">
        <v>188.64743962507737</v>
      </c>
      <c r="W542" s="43">
        <v>180.42603307352141</v>
      </c>
      <c r="X542" s="43">
        <v>174.91700623730688</v>
      </c>
      <c r="Y542" s="43">
        <v>191.74494545768533</v>
      </c>
      <c r="Z542" s="43">
        <v>117.50359806036768</v>
      </c>
      <c r="AA542" s="43">
        <v>185.36192422739296</v>
      </c>
      <c r="AB542" s="44">
        <v>-0.75993532194934543</v>
      </c>
      <c r="AC542" s="44">
        <v>-3.8173934900087692</v>
      </c>
      <c r="AD542" s="44">
        <v>-2.2287322413535482</v>
      </c>
      <c r="AE542" s="44">
        <v>-0.56633972495424567</v>
      </c>
      <c r="AF542" s="44">
        <v>-3.0751686413978518</v>
      </c>
      <c r="AG542" s="44">
        <v>8.4905660377358583</v>
      </c>
      <c r="AH542" s="44">
        <v>-2.6800225363441399</v>
      </c>
      <c r="AI542" s="44">
        <v>4.1149326634231764</v>
      </c>
      <c r="AJ542" s="44">
        <v>13.255315888585994</v>
      </c>
      <c r="AK542" s="44">
        <v>25.243093694105557</v>
      </c>
      <c r="AL542" s="44">
        <v>20.391929220998286</v>
      </c>
      <c r="AM542" s="44">
        <v>8.345271408383347</v>
      </c>
      <c r="AN542" s="44">
        <v>23.725414110207321</v>
      </c>
      <c r="AO542" s="44">
        <v>15.05061379952506</v>
      </c>
      <c r="AP542" s="44">
        <v>6.705843958675084</v>
      </c>
      <c r="AQ542" s="44">
        <v>9.7203181267662373</v>
      </c>
      <c r="AR542" s="44">
        <v>12.520645817041597</v>
      </c>
      <c r="AS542" s="44">
        <v>23.547429526388086</v>
      </c>
      <c r="AT542" s="44">
        <v>19.09654916231851</v>
      </c>
      <c r="AU542" s="44">
        <v>8.4308049152191913</v>
      </c>
      <c r="AV542" s="44">
        <v>19.534761441932737</v>
      </c>
      <c r="AW542" s="44">
        <v>16.112803403733022</v>
      </c>
      <c r="AX542" s="44">
        <v>7.5825381916260426</v>
      </c>
      <c r="AY542" s="44">
        <v>13.720928910652042</v>
      </c>
      <c r="AZ542" s="44">
        <v>-0.75993532194934543</v>
      </c>
      <c r="BA542" s="44">
        <v>-3.8173934900087692</v>
      </c>
      <c r="BB542" s="44">
        <v>-2.2287322413535482</v>
      </c>
      <c r="BC542" s="44">
        <v>-0.56633972495424567</v>
      </c>
      <c r="BD542" s="44">
        <v>-3.0751686413978518</v>
      </c>
      <c r="BE542" s="44">
        <v>8.4905660377358583</v>
      </c>
      <c r="BF542" s="44">
        <v>-2.6800225363441399</v>
      </c>
      <c r="BG542" s="44">
        <v>4.1149326634231764</v>
      </c>
      <c r="BH542" s="44">
        <v>13.255315888585994</v>
      </c>
      <c r="BI542" s="44">
        <v>25.243093694105557</v>
      </c>
      <c r="BJ542" s="44">
        <v>20.391929220998286</v>
      </c>
      <c r="BK542" s="44">
        <v>8.345271408383347</v>
      </c>
      <c r="BL542" s="44">
        <v>23.725414110207321</v>
      </c>
      <c r="BM542" s="44">
        <v>15.05061379952506</v>
      </c>
      <c r="BN542" s="44">
        <v>6.705843958675084</v>
      </c>
      <c r="BO542" s="44">
        <v>9.7203181267662373</v>
      </c>
      <c r="BP542" s="44">
        <v>12.520645817041597</v>
      </c>
      <c r="BQ542" s="44">
        <v>23.547429526388086</v>
      </c>
      <c r="BR542" s="44">
        <v>19.09654916231851</v>
      </c>
      <c r="BS542" s="44">
        <v>8.4308049152191913</v>
      </c>
      <c r="BT542" s="44">
        <v>19.534761441932737</v>
      </c>
      <c r="BU542" s="44">
        <v>16.112803403733022</v>
      </c>
      <c r="BV542" s="44">
        <v>7.5825381916260426</v>
      </c>
      <c r="BW542" s="44">
        <v>13.720928910652042</v>
      </c>
      <c r="BX542" s="44">
        <v>-0.68553446333574186</v>
      </c>
      <c r="BY542" s="44">
        <v>-0.22621017554097922</v>
      </c>
      <c r="BZ542" s="44">
        <v>-0.13630968957279399</v>
      </c>
      <c r="CA542" s="44">
        <v>-0.31985125449497487</v>
      </c>
      <c r="CB542" s="44">
        <v>-0.44310256146104843</v>
      </c>
      <c r="CC542" s="44">
        <v>0.18563612577046171</v>
      </c>
      <c r="CD542" s="44">
        <v>-0.16591406913060161</v>
      </c>
      <c r="CE542" s="44">
        <v>0.42021716109419371</v>
      </c>
      <c r="CF542" s="44">
        <v>13.236002625916839</v>
      </c>
      <c r="CG542" s="44">
        <v>3.0786742592716183</v>
      </c>
      <c r="CH542" s="44">
        <v>1.3552693229294339</v>
      </c>
      <c r="CI542" s="44">
        <v>4.7100380958964072</v>
      </c>
      <c r="CJ542" s="44">
        <v>3.0650543312527194</v>
      </c>
      <c r="CK542" s="44">
        <v>0.24510334955109975</v>
      </c>
      <c r="CL542" s="44">
        <v>0.32714912237346605</v>
      </c>
      <c r="CM542" s="44">
        <v>0.45471414464212934</v>
      </c>
      <c r="CN542" s="44">
        <v>-1.5662438887993773</v>
      </c>
      <c r="CO542" s="44">
        <v>-0.282365098391618</v>
      </c>
      <c r="CP542" s="44">
        <v>-0.13669745353514565</v>
      </c>
      <c r="CQ542" s="44">
        <v>0.21046489058328838</v>
      </c>
      <c r="CR542" s="44">
        <v>-0.6813776477905189</v>
      </c>
      <c r="CS542" s="44">
        <v>9.3838078329026547E-2</v>
      </c>
      <c r="CT542" s="44">
        <v>-1.0410175142687232</v>
      </c>
      <c r="CU542" s="44">
        <v>0.27091085627434408</v>
      </c>
      <c r="CV542" s="44">
        <v>4.0886244530844209</v>
      </c>
      <c r="CW542" s="44">
        <v>2.1646586741170295</v>
      </c>
      <c r="CX542" s="44">
        <v>0.40813897109275837</v>
      </c>
      <c r="CY542" s="44">
        <v>1.03491934335577</v>
      </c>
      <c r="CZ542" s="44">
        <v>0.69487125886758749</v>
      </c>
      <c r="DA542" s="44">
        <v>6.3058181029022428E-2</v>
      </c>
      <c r="DB542" s="44">
        <v>-0.43411097333575782</v>
      </c>
      <c r="DC542" s="44">
        <v>0.15708899795801826</v>
      </c>
      <c r="DD542" s="45"/>
      <c r="DE542" s="45"/>
      <c r="DF542" s="44"/>
      <c r="DG542" s="44"/>
      <c r="DH542" s="45"/>
      <c r="DI542" s="45"/>
      <c r="DJ542" s="44"/>
      <c r="DK542" s="44"/>
    </row>
    <row r="543" spans="1:115" customFormat="1" ht="15.05" x14ac:dyDescent="0.3">
      <c r="A543" s="42" t="s">
        <v>493</v>
      </c>
      <c r="B543" s="42" t="s">
        <v>162</v>
      </c>
      <c r="C543" s="42" t="s">
        <v>177</v>
      </c>
      <c r="D543" s="43">
        <v>102.73121752348953</v>
      </c>
      <c r="E543" s="43">
        <v>96.20970561407286</v>
      </c>
      <c r="F543" s="43">
        <v>102.26102886269135</v>
      </c>
      <c r="G543" s="43">
        <v>111.23676611703665</v>
      </c>
      <c r="H543" s="43">
        <v>85.053484189398915</v>
      </c>
      <c r="I543" s="43">
        <v>92.668496551991709</v>
      </c>
      <c r="J543" s="43">
        <v>78.697475129001432</v>
      </c>
      <c r="K543" s="43">
        <v>128.47883237920712</v>
      </c>
      <c r="L543" s="43">
        <v>114.07493479700976</v>
      </c>
      <c r="M543" s="43">
        <v>113.51375609851391</v>
      </c>
      <c r="N543" s="43">
        <v>136.09667317432789</v>
      </c>
      <c r="O543" s="43">
        <v>112.34195917906422</v>
      </c>
      <c r="P543" s="43">
        <v>129.72284531741809</v>
      </c>
      <c r="Q543" s="43">
        <v>108.65109657977297</v>
      </c>
      <c r="R543" s="43">
        <v>83.40177182737834</v>
      </c>
      <c r="S543" s="43">
        <v>106.75338236268685</v>
      </c>
      <c r="T543" s="43">
        <v>160.22083812013764</v>
      </c>
      <c r="U543" s="43">
        <v>153.94576524517976</v>
      </c>
      <c r="V543" s="43">
        <v>185.79021141367872</v>
      </c>
      <c r="W543" s="43">
        <v>167.20504168269957</v>
      </c>
      <c r="X543" s="43">
        <v>158.92726971763346</v>
      </c>
      <c r="Y543" s="43">
        <v>145.42068191959643</v>
      </c>
      <c r="Z543" s="43">
        <v>96.220803306969017</v>
      </c>
      <c r="AA543" s="43">
        <v>153.61818343170449</v>
      </c>
      <c r="AB543" s="44">
        <v>-0.45299216333209991</v>
      </c>
      <c r="AC543" s="44">
        <v>-3.930956280710618</v>
      </c>
      <c r="AD543" s="44">
        <v>-0.59029473626919238</v>
      </c>
      <c r="AE543" s="44">
        <v>-0.14776489127225068</v>
      </c>
      <c r="AF543" s="44">
        <v>-1.7801272929296896</v>
      </c>
      <c r="AG543" s="44">
        <v>0.42885973763875374</v>
      </c>
      <c r="AH543" s="44">
        <v>-3.4332827406623356</v>
      </c>
      <c r="AI543" s="44">
        <v>4.6002019600860367</v>
      </c>
      <c r="AJ543" s="44">
        <v>11.947357938483339</v>
      </c>
      <c r="AK543" s="44">
        <v>32.139911832621124</v>
      </c>
      <c r="AL543" s="44">
        <v>17.347578844266387</v>
      </c>
      <c r="AM543" s="44">
        <v>6.18299522141188</v>
      </c>
      <c r="AN543" s="44">
        <v>16.680932371468661</v>
      </c>
      <c r="AO543" s="44">
        <v>16.070507014596537</v>
      </c>
      <c r="AP543" s="44">
        <v>12.982241123560012</v>
      </c>
      <c r="AQ543" s="44">
        <v>4.9299420764843616</v>
      </c>
      <c r="AR543" s="44">
        <v>11.020554251823466</v>
      </c>
      <c r="AS543" s="44">
        <v>29.751503236155919</v>
      </c>
      <c r="AT543" s="44">
        <v>16.610828059877104</v>
      </c>
      <c r="AU543" s="44">
        <v>6.0156336856957759</v>
      </c>
      <c r="AV543" s="44">
        <v>13.36588363284843</v>
      </c>
      <c r="AW543" s="44">
        <v>16.801615980766236</v>
      </c>
      <c r="AX543" s="44">
        <v>14.085768808647959</v>
      </c>
      <c r="AY543" s="44">
        <v>8.8427019209155411</v>
      </c>
      <c r="AZ543" s="44">
        <v>-0.60741835030503344</v>
      </c>
      <c r="BA543" s="44">
        <v>-3.874103435258569</v>
      </c>
      <c r="BB543" s="44">
        <v>-1.4090621736586928</v>
      </c>
      <c r="BC543" s="44">
        <v>-0.35769616458989351</v>
      </c>
      <c r="BD543" s="44">
        <v>-2.4304005396172279</v>
      </c>
      <c r="BE543" s="44">
        <v>4.4919919919919726</v>
      </c>
      <c r="BF543" s="44">
        <v>-3.0445045643678781</v>
      </c>
      <c r="BG543" s="44">
        <v>4.3561552153100758</v>
      </c>
      <c r="BH543" s="44">
        <v>12.622493123065116</v>
      </c>
      <c r="BI543" s="44">
        <v>28.647332945738469</v>
      </c>
      <c r="BJ543" s="44">
        <v>18.864904788739345</v>
      </c>
      <c r="BK543" s="44">
        <v>7.2949273245163093</v>
      </c>
      <c r="BL543" s="44">
        <v>20.280479115849293</v>
      </c>
      <c r="BM543" s="44">
        <v>15.484830510049076</v>
      </c>
      <c r="BN543" s="44">
        <v>9.4319805775604273</v>
      </c>
      <c r="BO543" s="44">
        <v>7.5004526514609315</v>
      </c>
      <c r="BP543" s="44">
        <v>11.793218424645936</v>
      </c>
      <c r="BQ543" s="44">
        <v>26.608328588773933</v>
      </c>
      <c r="BR543" s="44">
        <v>17.85006528865236</v>
      </c>
      <c r="BS543" s="44">
        <v>7.2555593998954393</v>
      </c>
      <c r="BT543" s="44">
        <v>16.516440022478072</v>
      </c>
      <c r="BU543" s="44">
        <v>16.408891709219198</v>
      </c>
      <c r="BV543" s="44">
        <v>10.416182124502015</v>
      </c>
      <c r="BW543" s="44">
        <v>11.457124320817581</v>
      </c>
      <c r="BX543" s="44">
        <v>-0.5359699147777377</v>
      </c>
      <c r="BY543" s="44">
        <v>-0.21913973176057711</v>
      </c>
      <c r="BZ543" s="44">
        <v>-7.5837660546749786E-2</v>
      </c>
      <c r="CA543" s="44">
        <v>-7.696786294674024E-2</v>
      </c>
      <c r="CB543" s="44">
        <v>-0.2251813311409615</v>
      </c>
      <c r="CC543" s="44">
        <v>6.4540473785400579E-3</v>
      </c>
      <c r="CD543" s="44">
        <v>-0.4134640432968677</v>
      </c>
      <c r="CE543" s="44">
        <v>0.46816666753562297</v>
      </c>
      <c r="CF543" s="44">
        <v>11.925252464391292</v>
      </c>
      <c r="CG543" s="44">
        <v>4.0046742116350362</v>
      </c>
      <c r="CH543" s="44">
        <v>1.2030907278202669</v>
      </c>
      <c r="CI543" s="44">
        <v>3.5285982441751567</v>
      </c>
      <c r="CJ543" s="44">
        <v>2.2354910403598067</v>
      </c>
      <c r="CK543" s="44">
        <v>0.19386246290778789</v>
      </c>
      <c r="CL543" s="44">
        <v>0.52477295399813784</v>
      </c>
      <c r="CM543" s="44">
        <v>0.23476282349532615</v>
      </c>
      <c r="CN543" s="44">
        <v>-0.63402939411312786</v>
      </c>
      <c r="CO543" s="44">
        <v>-0.21976947869684227</v>
      </c>
      <c r="CP543" s="44">
        <v>-0.11249738350514102</v>
      </c>
      <c r="CQ543" s="44">
        <v>-0.18781726077383912</v>
      </c>
      <c r="CR543" s="44">
        <v>-0.30541309369669856</v>
      </c>
      <c r="CS543" s="44">
        <v>8.6673131486058513E-2</v>
      </c>
      <c r="CT543" s="44">
        <v>-0.33879395109633487</v>
      </c>
      <c r="CU543" s="44">
        <v>0.44358864216967481</v>
      </c>
      <c r="CV543" s="44">
        <v>12.613947112153141</v>
      </c>
      <c r="CW543" s="44">
        <v>3.4988076686734457</v>
      </c>
      <c r="CX543" s="44">
        <v>1.2658228349313467</v>
      </c>
      <c r="CY543" s="44">
        <v>4.1463882571856798</v>
      </c>
      <c r="CZ543" s="44">
        <v>2.6965855347705503</v>
      </c>
      <c r="DA543" s="44">
        <v>0.21110038316344842</v>
      </c>
      <c r="DB543" s="44">
        <v>0.42231651595316555</v>
      </c>
      <c r="DC543" s="44">
        <v>0.37292591747563408</v>
      </c>
      <c r="DD543" s="45"/>
      <c r="DE543" s="45"/>
      <c r="DF543" s="44"/>
      <c r="DG543" s="44"/>
      <c r="DH543" s="45"/>
      <c r="DI543" s="45"/>
      <c r="DJ543" s="44"/>
      <c r="DK543" s="44"/>
    </row>
    <row r="544" spans="1:115" customFormat="1" ht="15.05" x14ac:dyDescent="0.3">
      <c r="A544" s="42" t="s">
        <v>493</v>
      </c>
      <c r="B544" s="42" t="s">
        <v>163</v>
      </c>
      <c r="C544" s="42" t="s">
        <v>177</v>
      </c>
      <c r="D544" s="43">
        <v>102.8681995067801</v>
      </c>
      <c r="E544" s="43">
        <v>95.585131131725788</v>
      </c>
      <c r="F544" s="43">
        <v>102.9614381751353</v>
      </c>
      <c r="G544" s="43">
        <v>112.09272255986073</v>
      </c>
      <c r="H544" s="43">
        <v>83.64554973053275</v>
      </c>
      <c r="I544" s="43">
        <v>87.780180984064486</v>
      </c>
      <c r="J544" s="43">
        <v>77.577317596023292</v>
      </c>
      <c r="K544" s="43">
        <v>130.49151023241066</v>
      </c>
      <c r="L544" s="43">
        <v>121.38004584941366</v>
      </c>
      <c r="M544" s="43">
        <v>109.31174214347377</v>
      </c>
      <c r="N544" s="43">
        <v>130.5050160149886</v>
      </c>
      <c r="O544" s="43">
        <v>124.03139346610088</v>
      </c>
      <c r="P544" s="43">
        <v>137.69876014761775</v>
      </c>
      <c r="Q544" s="43">
        <v>80.767330311310431</v>
      </c>
      <c r="R544" s="43">
        <v>92.840177800807552</v>
      </c>
      <c r="S544" s="43">
        <v>120.96028667404886</v>
      </c>
      <c r="T544" s="43">
        <v>172.00308274984982</v>
      </c>
      <c r="U544" s="43">
        <v>149.51776614304464</v>
      </c>
      <c r="V544" s="43">
        <v>179.61169345254265</v>
      </c>
      <c r="W544" s="43">
        <v>186.46241040124571</v>
      </c>
      <c r="X544" s="43">
        <v>167.25546140036673</v>
      </c>
      <c r="Y544" s="43">
        <v>109.87906063809578</v>
      </c>
      <c r="Z544" s="43">
        <v>107.31848003299862</v>
      </c>
      <c r="AA544" s="43">
        <v>175.2931448190414</v>
      </c>
      <c r="AB544" s="44">
        <v>-0.63322978883245673</v>
      </c>
      <c r="AC544" s="44">
        <v>-3.6594283534162053</v>
      </c>
      <c r="AD544" s="44">
        <v>7.9677506474307158E-2</v>
      </c>
      <c r="AE544" s="44">
        <v>-0.48339822396419319</v>
      </c>
      <c r="AF544" s="44">
        <v>-2.8375625932924864</v>
      </c>
      <c r="AG544" s="44">
        <v>-0.35671819262782511</v>
      </c>
      <c r="AH544" s="44">
        <v>-4.0216103452209495</v>
      </c>
      <c r="AI544" s="44">
        <v>5.8916771611811303</v>
      </c>
      <c r="AJ544" s="44">
        <v>13.614359230985929</v>
      </c>
      <c r="AK544" s="44">
        <v>40.842600521905425</v>
      </c>
      <c r="AL544" s="44">
        <v>29.09108831084022</v>
      </c>
      <c r="AM544" s="44">
        <v>4.7604549750660974</v>
      </c>
      <c r="AN544" s="44">
        <v>28.473714260397021</v>
      </c>
      <c r="AO544" s="44">
        <v>11.652024119879801</v>
      </c>
      <c r="AP544" s="44">
        <v>7.9882731092999482</v>
      </c>
      <c r="AQ544" s="44">
        <v>14.014977222117931</v>
      </c>
      <c r="AR544" s="44">
        <v>12.978282158308541</v>
      </c>
      <c r="AS544" s="44">
        <v>39.278816333462863</v>
      </c>
      <c r="AT544" s="44">
        <v>28.865848878593848</v>
      </c>
      <c r="AU544" s="44">
        <v>5.2616132680971761</v>
      </c>
      <c r="AV544" s="44">
        <v>24.127130212792203</v>
      </c>
      <c r="AW544" s="44">
        <v>12.868856624391235</v>
      </c>
      <c r="AX544" s="44">
        <v>8.84900608133532</v>
      </c>
      <c r="AY544" s="44">
        <v>18.23548225394309</v>
      </c>
      <c r="AZ544" s="44">
        <v>-0.61600442100193664</v>
      </c>
      <c r="BA544" s="44">
        <v>-3.803049595386665</v>
      </c>
      <c r="BB544" s="44">
        <v>-0.91259732658208748</v>
      </c>
      <c r="BC544" s="44">
        <v>-0.39981925312903011</v>
      </c>
      <c r="BD544" s="44">
        <v>-2.5652064183516954</v>
      </c>
      <c r="BE544" s="44">
        <v>2.9338088566212228</v>
      </c>
      <c r="BF544" s="44">
        <v>-3.3613632238058799</v>
      </c>
      <c r="BG544" s="44">
        <v>4.8671213261170188</v>
      </c>
      <c r="BH544" s="44">
        <v>12.956297812963303</v>
      </c>
      <c r="BI544" s="44">
        <v>32.408534433686363</v>
      </c>
      <c r="BJ544" s="44">
        <v>21.975879933899535</v>
      </c>
      <c r="BK544" s="44">
        <v>6.4023936827648509</v>
      </c>
      <c r="BL544" s="44">
        <v>22.90555888006709</v>
      </c>
      <c r="BM544" s="44">
        <v>14.535980753103983</v>
      </c>
      <c r="BN544" s="44">
        <v>8.9469984896305643</v>
      </c>
      <c r="BO544" s="44">
        <v>9.6228630412406915</v>
      </c>
      <c r="BP544" s="44">
        <v>12.194282285241243</v>
      </c>
      <c r="BQ544" s="44">
        <v>30.518801519105352</v>
      </c>
      <c r="BR544" s="44">
        <v>21.208976331018125</v>
      </c>
      <c r="BS544" s="44">
        <v>6.5509075987328025</v>
      </c>
      <c r="BT544" s="44">
        <v>18.950777277259732</v>
      </c>
      <c r="BU544" s="44">
        <v>15.51836189955309</v>
      </c>
      <c r="BV544" s="44">
        <v>9.8873080003947234</v>
      </c>
      <c r="BW544" s="44">
        <v>13.678520805770455</v>
      </c>
      <c r="BX544" s="44">
        <v>-0.63322978883245185</v>
      </c>
      <c r="BY544" s="44">
        <v>-0.22674270942106672</v>
      </c>
      <c r="BZ544" s="44">
        <v>5.3381856933632761E-3</v>
      </c>
      <c r="CA544" s="44">
        <v>-0.25580591224650556</v>
      </c>
      <c r="CB544" s="44">
        <v>-0.35086551453153575</v>
      </c>
      <c r="CC544" s="44">
        <v>-6.6486241902354547E-3</v>
      </c>
      <c r="CD544" s="44">
        <v>-0.39525617201112639</v>
      </c>
      <c r="CE544" s="44">
        <v>0.59675095787468735</v>
      </c>
      <c r="CF544" s="44">
        <v>13.614359230985926</v>
      </c>
      <c r="CG544" s="44">
        <v>4.3748448378743392</v>
      </c>
      <c r="CH544" s="44">
        <v>1.6829671499438255</v>
      </c>
      <c r="CI544" s="44">
        <v>2.8928226770046255</v>
      </c>
      <c r="CJ544" s="44">
        <v>3.5173020762177747</v>
      </c>
      <c r="CK544" s="44">
        <v>0.10239813400908294</v>
      </c>
      <c r="CL544" s="44">
        <v>0.38167995699679935</v>
      </c>
      <c r="CM544" s="44">
        <v>0.66234439893952934</v>
      </c>
      <c r="CN544" s="44">
        <v>-0.6160044210019322</v>
      </c>
      <c r="CO544" s="44">
        <v>-0.23682546961045145</v>
      </c>
      <c r="CP544" s="44">
        <v>-6.0988737956099479E-2</v>
      </c>
      <c r="CQ544" s="44">
        <v>-0.21002629318600119</v>
      </c>
      <c r="CR544" s="44">
        <v>-0.31868253829641985</v>
      </c>
      <c r="CS544" s="44">
        <v>5.6601549356952656E-2</v>
      </c>
      <c r="CT544" s="44">
        <v>-0.33888501704262708</v>
      </c>
      <c r="CU544" s="44">
        <v>0.49280208573270451</v>
      </c>
      <c r="CV544" s="44">
        <v>12.9562978129633</v>
      </c>
      <c r="CW544" s="44">
        <v>3.7880244870858002</v>
      </c>
      <c r="CX544" s="44">
        <v>1.406430799553104</v>
      </c>
      <c r="CY544" s="44">
        <v>3.7180743753958514</v>
      </c>
      <c r="CZ544" s="44">
        <v>2.972067968850642</v>
      </c>
      <c r="DA544" s="44">
        <v>0.17365761078856434</v>
      </c>
      <c r="DB544" s="44">
        <v>0.42826906160652134</v>
      </c>
      <c r="DC544" s="44">
        <v>0.46977350968292919</v>
      </c>
      <c r="DD544" s="45"/>
      <c r="DE544" s="45"/>
      <c r="DF544" s="44"/>
      <c r="DG544" s="44"/>
      <c r="DH544" s="45"/>
      <c r="DI544" s="45"/>
      <c r="DJ544" s="44"/>
      <c r="DK544" s="44"/>
    </row>
    <row r="545" spans="4:110" x14ac:dyDescent="0.2">
      <c r="DF545" s="44"/>
    </row>
    <row r="546" spans="4:110" x14ac:dyDescent="0.2">
      <c r="D546" s="73"/>
      <c r="CV546" s="73"/>
      <c r="CW546" s="73"/>
      <c r="CX546" s="73"/>
      <c r="CY546" s="73"/>
      <c r="CZ546" s="73"/>
      <c r="DA546" s="73"/>
      <c r="DB546" s="73"/>
      <c r="DC546" s="73"/>
      <c r="DF546" s="44"/>
    </row>
    <row r="547" spans="4:110" x14ac:dyDescent="0.2">
      <c r="BX547" s="73"/>
      <c r="BY547" s="73"/>
      <c r="BZ547" s="73"/>
      <c r="CA547" s="73"/>
      <c r="CB547" s="73"/>
      <c r="CC547" s="73"/>
      <c r="CD547" s="73"/>
      <c r="CE547" s="73"/>
      <c r="CF547" s="73"/>
      <c r="CG547" s="73"/>
      <c r="CH547" s="73"/>
      <c r="CI547" s="73"/>
      <c r="CJ547" s="73"/>
      <c r="CK547" s="73"/>
      <c r="CL547" s="73"/>
      <c r="CM547" s="73"/>
      <c r="DF547" s="44"/>
    </row>
    <row r="548" spans="4:110" x14ac:dyDescent="0.2">
      <c r="DF548" s="44"/>
    </row>
    <row r="549" spans="4:110" x14ac:dyDescent="0.2">
      <c r="DF549" s="44"/>
    </row>
    <row r="550" spans="4:110" x14ac:dyDescent="0.2">
      <c r="DF550" s="44"/>
    </row>
    <row r="551" spans="4:110" x14ac:dyDescent="0.2">
      <c r="DF551" s="44"/>
    </row>
    <row r="552" spans="4:110" x14ac:dyDescent="0.2">
      <c r="DF552" s="44"/>
    </row>
    <row r="553" spans="4:110" x14ac:dyDescent="0.2">
      <c r="DF553" s="44"/>
    </row>
    <row r="554" spans="4:110" x14ac:dyDescent="0.2">
      <c r="DF554" s="44"/>
    </row>
    <row r="555" spans="4:110" x14ac:dyDescent="0.2">
      <c r="DF555" s="44"/>
    </row>
    <row r="556" spans="4:110" x14ac:dyDescent="0.2">
      <c r="DF556" s="44"/>
    </row>
    <row r="557" spans="4:110" x14ac:dyDescent="0.2">
      <c r="DF557" s="44"/>
    </row>
    <row r="558" spans="4:110" x14ac:dyDescent="0.2">
      <c r="DF558" s="44"/>
    </row>
    <row r="559" spans="4:110" x14ac:dyDescent="0.2">
      <c r="DF559" s="44"/>
    </row>
    <row r="560" spans="4:110" x14ac:dyDescent="0.2">
      <c r="DF560" s="44"/>
    </row>
    <row r="561" spans="110:110" x14ac:dyDescent="0.2">
      <c r="DF561" s="44"/>
    </row>
    <row r="562" spans="110:110" x14ac:dyDescent="0.2">
      <c r="DF562" s="44"/>
    </row>
    <row r="563" spans="110:110" x14ac:dyDescent="0.2">
      <c r="DF563" s="44"/>
    </row>
    <row r="564" spans="110:110" x14ac:dyDescent="0.2">
      <c r="DF564" s="44"/>
    </row>
    <row r="565" spans="110:110" x14ac:dyDescent="0.2">
      <c r="DF565" s="44"/>
    </row>
    <row r="566" spans="110:110" x14ac:dyDescent="0.2">
      <c r="DF566" s="44"/>
    </row>
    <row r="567" spans="110:110" x14ac:dyDescent="0.2">
      <c r="DF567" s="44"/>
    </row>
    <row r="568" spans="110:110" x14ac:dyDescent="0.2">
      <c r="DF568" s="44"/>
    </row>
    <row r="569" spans="110:110" x14ac:dyDescent="0.2">
      <c r="DF569" s="44"/>
    </row>
    <row r="570" spans="110:110" x14ac:dyDescent="0.2">
      <c r="DF570" s="44"/>
    </row>
    <row r="571" spans="110:110" x14ac:dyDescent="0.2">
      <c r="DF571" s="44"/>
    </row>
    <row r="572" spans="110:110" x14ac:dyDescent="0.2">
      <c r="DF572" s="44"/>
    </row>
    <row r="573" spans="110:110" x14ac:dyDescent="0.2">
      <c r="DF573" s="44"/>
    </row>
    <row r="574" spans="110:110" x14ac:dyDescent="0.2">
      <c r="DF574" s="44"/>
    </row>
    <row r="575" spans="110:110" x14ac:dyDescent="0.2">
      <c r="DF575" s="44"/>
    </row>
    <row r="576" spans="110:110" x14ac:dyDescent="0.2">
      <c r="DF576" s="44"/>
    </row>
    <row r="577" spans="110:110" x14ac:dyDescent="0.2">
      <c r="DF577" s="44"/>
    </row>
    <row r="578" spans="110:110" x14ac:dyDescent="0.2">
      <c r="DF578" s="44"/>
    </row>
    <row r="579" spans="110:110" x14ac:dyDescent="0.2">
      <c r="DF579" s="44"/>
    </row>
    <row r="580" spans="110:110" x14ac:dyDescent="0.2">
      <c r="DF580" s="44"/>
    </row>
    <row r="581" spans="110:110" x14ac:dyDescent="0.2">
      <c r="DF581" s="44"/>
    </row>
    <row r="582" spans="110:110" x14ac:dyDescent="0.2">
      <c r="DF582" s="44"/>
    </row>
    <row r="583" spans="110:110" x14ac:dyDescent="0.2">
      <c r="DF583" s="44"/>
    </row>
    <row r="584" spans="110:110" x14ac:dyDescent="0.2">
      <c r="DF584" s="44"/>
    </row>
    <row r="585" spans="110:110" x14ac:dyDescent="0.2">
      <c r="DF585" s="44"/>
    </row>
    <row r="586" spans="110:110" x14ac:dyDescent="0.2">
      <c r="DF586" s="44"/>
    </row>
    <row r="587" spans="110:110" x14ac:dyDescent="0.2">
      <c r="DF587" s="44"/>
    </row>
    <row r="588" spans="110:110" x14ac:dyDescent="0.2">
      <c r="DF588" s="44"/>
    </row>
    <row r="589" spans="110:110" x14ac:dyDescent="0.2">
      <c r="DF589" s="44"/>
    </row>
    <row r="590" spans="110:110" x14ac:dyDescent="0.2">
      <c r="DF590" s="44"/>
    </row>
    <row r="591" spans="110:110" x14ac:dyDescent="0.2">
      <c r="DF591" s="44"/>
    </row>
    <row r="592" spans="110:110" x14ac:dyDescent="0.2">
      <c r="DF592" s="44"/>
    </row>
    <row r="593" spans="110:110" x14ac:dyDescent="0.2">
      <c r="DF593" s="44"/>
    </row>
    <row r="594" spans="110:110" x14ac:dyDescent="0.2">
      <c r="DF594" s="44"/>
    </row>
    <row r="595" spans="110:110" x14ac:dyDescent="0.2">
      <c r="DF595" s="44"/>
    </row>
    <row r="596" spans="110:110" x14ac:dyDescent="0.2">
      <c r="DF596" s="44"/>
    </row>
    <row r="597" spans="110:110" x14ac:dyDescent="0.2">
      <c r="DF597" s="44"/>
    </row>
    <row r="598" spans="110:110" x14ac:dyDescent="0.2">
      <c r="DF598" s="44"/>
    </row>
    <row r="599" spans="110:110" x14ac:dyDescent="0.2">
      <c r="DF599" s="44"/>
    </row>
    <row r="600" spans="110:110" x14ac:dyDescent="0.2">
      <c r="DF600" s="44"/>
    </row>
    <row r="601" spans="110:110" x14ac:dyDescent="0.2">
      <c r="DF601" s="44"/>
    </row>
    <row r="602" spans="110:110" x14ac:dyDescent="0.2">
      <c r="DF602" s="44"/>
    </row>
    <row r="603" spans="110:110" x14ac:dyDescent="0.2">
      <c r="DF603" s="44"/>
    </row>
    <row r="604" spans="110:110" x14ac:dyDescent="0.2">
      <c r="DF604" s="44"/>
    </row>
    <row r="605" spans="110:110" x14ac:dyDescent="0.2">
      <c r="DF605" s="44"/>
    </row>
    <row r="606" spans="110:110" x14ac:dyDescent="0.2">
      <c r="DF606" s="44"/>
    </row>
    <row r="607" spans="110:110" x14ac:dyDescent="0.2">
      <c r="DF607" s="44"/>
    </row>
    <row r="608" spans="110:110" x14ac:dyDescent="0.2">
      <c r="DF608" s="44"/>
    </row>
    <row r="609" spans="110:110" x14ac:dyDescent="0.2">
      <c r="DF609" s="44"/>
    </row>
    <row r="610" spans="110:110" x14ac:dyDescent="0.2">
      <c r="DF610" s="44"/>
    </row>
    <row r="611" spans="110:110" x14ac:dyDescent="0.2">
      <c r="DF611" s="44"/>
    </row>
    <row r="612" spans="110:110" x14ac:dyDescent="0.2">
      <c r="DF612" s="44"/>
    </row>
  </sheetData>
  <mergeCells count="17">
    <mergeCell ref="BP18:BW18"/>
    <mergeCell ref="A18:A19"/>
    <mergeCell ref="B18:B19"/>
    <mergeCell ref="C18:C19"/>
    <mergeCell ref="D18:K18"/>
    <mergeCell ref="L18:S18"/>
    <mergeCell ref="T18:AA18"/>
    <mergeCell ref="AB18:AI18"/>
    <mergeCell ref="AJ18:AQ18"/>
    <mergeCell ref="AR18:AY18"/>
    <mergeCell ref="AZ18:BG18"/>
    <mergeCell ref="BH18:BO18"/>
    <mergeCell ref="BX18:CE18"/>
    <mergeCell ref="CF18:CM18"/>
    <mergeCell ref="CN18:CU18"/>
    <mergeCell ref="CV18:DC18"/>
    <mergeCell ref="DD18:DK18"/>
  </mergeCells>
  <hyperlinks>
    <hyperlink ref="B14" r:id="rId1" xr:uid="{4F0E8969-B0A8-49D2-A63E-A42D1AFBBA09}"/>
  </hyperlinks>
  <pageMargins left="0.7" right="0.7" top="0.75" bottom="0.75" header="0.3" footer="0.3"/>
  <pageSetup orientation="portrait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435923-AE36-4538-A5D8-6C53E6F39AAB}">
  <sheetPr published="0" codeName="Hoja17"/>
  <dimension ref="A1:BF63"/>
  <sheetViews>
    <sheetView workbookViewId="0">
      <selection sqref="A1:B7"/>
    </sheetView>
  </sheetViews>
  <sheetFormatPr baseColWidth="10" defaultColWidth="11.44140625" defaultRowHeight="12.45" x14ac:dyDescent="0.2"/>
  <cols>
    <col min="1" max="1" width="4" style="1" customWidth="1"/>
    <col min="2" max="2" width="13.88671875" style="1" customWidth="1"/>
    <col min="3" max="3" width="6.33203125" style="1" customWidth="1"/>
    <col min="4" max="4" width="7" style="1" customWidth="1"/>
    <col min="5" max="5" width="5.5546875" style="1" customWidth="1"/>
    <col min="6" max="6" width="5.6640625" style="1" customWidth="1"/>
    <col min="7" max="7" width="8.5546875" style="1" customWidth="1"/>
    <col min="8" max="8" width="5.44140625" style="1" customWidth="1"/>
    <col min="9" max="9" width="6.33203125" style="1" customWidth="1"/>
    <col min="10" max="10" width="6.5546875" style="1" customWidth="1"/>
    <col min="11" max="12" width="5.5546875" style="1" customWidth="1"/>
    <col min="13" max="13" width="6.109375" style="1" customWidth="1"/>
    <col min="14" max="14" width="5.6640625" style="1" customWidth="1"/>
    <col min="15" max="15" width="5.44140625" style="1" customWidth="1"/>
    <col min="16" max="16" width="6.44140625" style="1" customWidth="1"/>
    <col min="17" max="17" width="6.5546875" style="1" customWidth="1"/>
    <col min="18" max="56" width="11.44140625" style="1"/>
    <col min="57" max="57" width="13.109375" style="1" bestFit="1" customWidth="1"/>
    <col min="58" max="58" width="18" style="1" bestFit="1" customWidth="1"/>
    <col min="59" max="60" width="11.44140625" style="1"/>
    <col min="61" max="61" width="18" style="1" bestFit="1" customWidth="1"/>
    <col min="62" max="16384" width="11.44140625" style="1"/>
  </cols>
  <sheetData>
    <row r="1" spans="1:58" ht="18" customHeight="1" thickBot="1" x14ac:dyDescent="0.3">
      <c r="A1" s="135"/>
      <c r="B1" s="135"/>
      <c r="C1" s="136" t="s">
        <v>0</v>
      </c>
      <c r="D1" s="136"/>
      <c r="E1" s="136"/>
      <c r="F1" s="136"/>
      <c r="G1" s="136"/>
      <c r="H1" s="129" t="s">
        <v>1</v>
      </c>
      <c r="I1" s="130"/>
      <c r="J1" s="130"/>
      <c r="K1" s="137" t="s">
        <v>2</v>
      </c>
      <c r="L1" s="137"/>
      <c r="M1" s="137"/>
      <c r="N1" s="137"/>
      <c r="O1" s="135"/>
      <c r="P1" s="135"/>
      <c r="Q1" s="135"/>
      <c r="BD1" s="2"/>
      <c r="BE1" s="3" t="s">
        <v>3</v>
      </c>
      <c r="BF1" s="4" t="s">
        <v>4</v>
      </c>
    </row>
    <row r="2" spans="1:58" ht="18.850000000000001" customHeight="1" thickBot="1" x14ac:dyDescent="0.3">
      <c r="A2" s="135"/>
      <c r="B2" s="135"/>
      <c r="C2" s="136"/>
      <c r="D2" s="136"/>
      <c r="E2" s="136"/>
      <c r="F2" s="136"/>
      <c r="G2" s="136"/>
      <c r="H2" s="126" t="s">
        <v>5</v>
      </c>
      <c r="I2" s="127"/>
      <c r="J2" s="127"/>
      <c r="K2" s="128">
        <v>3</v>
      </c>
      <c r="L2" s="128"/>
      <c r="M2" s="128"/>
      <c r="N2" s="128"/>
      <c r="O2" s="135"/>
      <c r="P2" s="135"/>
      <c r="Q2" s="135"/>
      <c r="BE2" s="5">
        <f ca="1">EDATE(TODAY(),-2)</f>
        <v>45737</v>
      </c>
      <c r="BF2" s="5">
        <f ca="1">TODAY()</f>
        <v>45798</v>
      </c>
    </row>
    <row r="3" spans="1:58" ht="18" customHeight="1" thickBot="1" x14ac:dyDescent="0.3">
      <c r="A3" s="135"/>
      <c r="B3" s="135"/>
      <c r="C3" s="136"/>
      <c r="D3" s="136"/>
      <c r="E3" s="136"/>
      <c r="F3" s="136"/>
      <c r="G3" s="136"/>
      <c r="H3" s="129" t="s">
        <v>6</v>
      </c>
      <c r="I3" s="130"/>
      <c r="J3" s="130"/>
      <c r="K3" s="137"/>
      <c r="L3" s="137"/>
      <c r="M3" s="137"/>
      <c r="N3" s="137"/>
      <c r="O3" s="135"/>
      <c r="P3" s="135"/>
      <c r="Q3" s="135"/>
      <c r="BE3" s="4">
        <f ca="1">YEAR(BE2)</f>
        <v>2025</v>
      </c>
      <c r="BF3" s="4">
        <f ca="1">YEAR(BF2)</f>
        <v>2025</v>
      </c>
    </row>
    <row r="4" spans="1:58" ht="13.75" thickBot="1" x14ac:dyDescent="0.3">
      <c r="A4" s="135"/>
      <c r="B4" s="135"/>
      <c r="C4" s="117" t="s">
        <v>7</v>
      </c>
      <c r="D4" s="118"/>
      <c r="E4" s="118"/>
      <c r="F4" s="118"/>
      <c r="G4" s="118"/>
      <c r="H4" s="126" t="s">
        <v>8</v>
      </c>
      <c r="I4" s="127"/>
      <c r="J4" s="127"/>
      <c r="K4" s="128" t="s">
        <v>9</v>
      </c>
      <c r="L4" s="128"/>
      <c r="M4" s="128"/>
      <c r="N4" s="128"/>
      <c r="O4" s="135"/>
      <c r="P4" s="135"/>
      <c r="Q4" s="135"/>
      <c r="BE4" s="4" t="str">
        <f ca="1">PROPER(TEXT(BE2,"MMMM"))</f>
        <v>Marzo</v>
      </c>
      <c r="BF4" s="4" t="str">
        <f ca="1">(TEXT(BF2,"MMMM"))</f>
        <v>mayo</v>
      </c>
    </row>
    <row r="5" spans="1:58" ht="37.5" customHeight="1" thickBot="1" x14ac:dyDescent="0.3">
      <c r="A5" s="135"/>
      <c r="B5" s="135"/>
      <c r="C5" s="119"/>
      <c r="D5" s="120"/>
      <c r="E5" s="120"/>
      <c r="F5" s="120"/>
      <c r="G5" s="120"/>
      <c r="H5" s="129" t="s">
        <v>10</v>
      </c>
      <c r="I5" s="130"/>
      <c r="J5" s="130"/>
      <c r="K5" s="131" t="s">
        <v>11</v>
      </c>
      <c r="L5" s="132"/>
      <c r="M5" s="132"/>
      <c r="N5" s="133"/>
      <c r="O5" s="135"/>
      <c r="P5" s="135"/>
      <c r="Q5" s="135"/>
      <c r="BE5" s="4" t="str">
        <f ca="1">_xlfn.CONCAT(BE3," / ",BE4," (p)")</f>
        <v>2025 / Marzo (p)</v>
      </c>
      <c r="BF5" s="4">
        <f ca="1">DAY(BF2)</f>
        <v>21</v>
      </c>
    </row>
    <row r="6" spans="1:58" ht="40.6" customHeight="1" thickBot="1" x14ac:dyDescent="0.3">
      <c r="A6" s="135"/>
      <c r="B6" s="135"/>
      <c r="C6" s="119"/>
      <c r="D6" s="120"/>
      <c r="E6" s="120"/>
      <c r="F6" s="120"/>
      <c r="G6" s="120"/>
      <c r="H6" s="126" t="s">
        <v>12</v>
      </c>
      <c r="I6" s="127"/>
      <c r="J6" s="127"/>
      <c r="K6" s="134" t="s">
        <v>13</v>
      </c>
      <c r="L6" s="134"/>
      <c r="M6" s="128"/>
      <c r="N6" s="128"/>
      <c r="O6" s="135"/>
      <c r="P6" s="135"/>
      <c r="Q6" s="135"/>
      <c r="BE6" s="6">
        <f ca="1">MONTH(BE2)</f>
        <v>3</v>
      </c>
      <c r="BF6" s="6" t="str">
        <f ca="1">_xlfn.CONCAT(BF5," de ",BF4," ",BF3)</f>
        <v>21 de mayo 2025</v>
      </c>
    </row>
    <row r="7" spans="1:58" ht="51.05" customHeight="1" thickBot="1" x14ac:dyDescent="0.25">
      <c r="A7" s="135"/>
      <c r="B7" s="135"/>
      <c r="C7" s="121"/>
      <c r="D7" s="122"/>
      <c r="E7" s="122"/>
      <c r="F7" s="122"/>
      <c r="G7" s="122"/>
      <c r="H7" s="110" t="s">
        <v>14</v>
      </c>
      <c r="I7" s="111"/>
      <c r="J7" s="111"/>
      <c r="K7" s="112" t="s">
        <v>15</v>
      </c>
      <c r="L7" s="112"/>
      <c r="M7" s="113"/>
      <c r="N7" s="113"/>
      <c r="O7" s="135"/>
      <c r="P7" s="135"/>
      <c r="Q7" s="135"/>
    </row>
    <row r="8" spans="1:58" ht="20.95" customHeight="1" x14ac:dyDescent="0.25">
      <c r="A8" s="114" t="s">
        <v>16</v>
      </c>
      <c r="B8" s="115"/>
      <c r="C8" s="115"/>
      <c r="D8" s="115"/>
      <c r="E8" s="115"/>
      <c r="F8" s="115"/>
      <c r="G8" s="115"/>
      <c r="H8" s="115"/>
      <c r="I8" s="115"/>
      <c r="J8" s="115"/>
      <c r="K8" s="115"/>
      <c r="L8" s="115"/>
      <c r="M8" s="115"/>
      <c r="N8" s="115"/>
      <c r="O8" s="115"/>
      <c r="P8" s="115"/>
      <c r="Q8" s="116"/>
    </row>
    <row r="9" spans="1:58" x14ac:dyDescent="0.2">
      <c r="A9" s="7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9"/>
    </row>
    <row r="10" spans="1:58" x14ac:dyDescent="0.2">
      <c r="A10" s="7" t="s">
        <v>17</v>
      </c>
      <c r="B10" s="1" t="s">
        <v>18</v>
      </c>
      <c r="F10" s="10" t="s">
        <v>178</v>
      </c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1"/>
    </row>
    <row r="11" spans="1:58" x14ac:dyDescent="0.2">
      <c r="A11" s="7"/>
      <c r="Q11" s="12"/>
    </row>
    <row r="12" spans="1:58" x14ac:dyDescent="0.2">
      <c r="A12" s="7" t="s">
        <v>20</v>
      </c>
      <c r="B12" s="1" t="s">
        <v>21</v>
      </c>
      <c r="F12" s="10" t="s">
        <v>22</v>
      </c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1"/>
    </row>
    <row r="13" spans="1:58" x14ac:dyDescent="0.2">
      <c r="A13" s="7"/>
      <c r="B13" s="10" t="s">
        <v>179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1"/>
    </row>
    <row r="14" spans="1:58" x14ac:dyDescent="0.2">
      <c r="A14" s="7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1"/>
    </row>
    <row r="15" spans="1:58" x14ac:dyDescent="0.2">
      <c r="A15" s="13"/>
      <c r="Q15" s="12"/>
    </row>
    <row r="16" spans="1:58" x14ac:dyDescent="0.2">
      <c r="A16" s="7" t="s">
        <v>24</v>
      </c>
      <c r="B16" s="1" t="s">
        <v>25</v>
      </c>
      <c r="F16" s="10" t="s">
        <v>26</v>
      </c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1"/>
    </row>
    <row r="17" spans="1:17" x14ac:dyDescent="0.2">
      <c r="A17" s="7"/>
      <c r="Q17" s="12"/>
    </row>
    <row r="18" spans="1:17" x14ac:dyDescent="0.2">
      <c r="A18" s="7" t="s">
        <v>27</v>
      </c>
      <c r="B18" s="1" t="s">
        <v>28</v>
      </c>
      <c r="E18" s="1" t="s">
        <v>29</v>
      </c>
      <c r="H18" s="14" t="s">
        <v>30</v>
      </c>
      <c r="M18" s="8" t="s">
        <v>31</v>
      </c>
      <c r="O18" s="15"/>
      <c r="Q18" s="12"/>
    </row>
    <row r="19" spans="1:17" x14ac:dyDescent="0.2">
      <c r="A19" s="7"/>
      <c r="E19" s="1" t="s">
        <v>32</v>
      </c>
      <c r="H19" s="15"/>
      <c r="M19" s="16" t="s">
        <v>33</v>
      </c>
      <c r="O19" s="15"/>
      <c r="Q19" s="12"/>
    </row>
    <row r="20" spans="1:17" x14ac:dyDescent="0.2">
      <c r="A20" s="7"/>
      <c r="E20" s="1" t="s">
        <v>34</v>
      </c>
      <c r="H20" s="15"/>
      <c r="M20" s="1" t="s">
        <v>35</v>
      </c>
      <c r="O20" s="15"/>
      <c r="Q20" s="12"/>
    </row>
    <row r="21" spans="1:17" x14ac:dyDescent="0.2">
      <c r="A21" s="7"/>
      <c r="E21" s="1" t="s">
        <v>36</v>
      </c>
      <c r="H21" s="15"/>
      <c r="J21" s="1" t="s">
        <v>37</v>
      </c>
      <c r="K21" s="17"/>
      <c r="L21" s="17"/>
      <c r="M21" s="17"/>
      <c r="N21" s="17"/>
      <c r="O21" s="17"/>
      <c r="P21" s="17"/>
      <c r="Q21" s="12"/>
    </row>
    <row r="22" spans="1:17" x14ac:dyDescent="0.2">
      <c r="A22" s="7"/>
      <c r="Q22" s="12"/>
    </row>
    <row r="23" spans="1:17" x14ac:dyDescent="0.2">
      <c r="A23" s="7" t="s">
        <v>38</v>
      </c>
      <c r="B23" s="1" t="s">
        <v>39</v>
      </c>
      <c r="H23" s="10" t="s">
        <v>40</v>
      </c>
      <c r="I23" s="10"/>
      <c r="J23" s="10"/>
      <c r="Q23" s="12"/>
    </row>
    <row r="24" spans="1:17" x14ac:dyDescent="0.2">
      <c r="A24" s="7"/>
      <c r="Q24" s="12"/>
    </row>
    <row r="25" spans="1:17" x14ac:dyDescent="0.2">
      <c r="A25" s="7" t="s">
        <v>41</v>
      </c>
      <c r="B25" s="1" t="s">
        <v>42</v>
      </c>
      <c r="F25" s="18" t="s">
        <v>43</v>
      </c>
      <c r="G25" s="10"/>
      <c r="I25" s="1" t="s">
        <v>44</v>
      </c>
      <c r="N25" s="10" t="str">
        <f ca="1">BE5</f>
        <v>2025 / Marzo (p)</v>
      </c>
      <c r="O25" s="10"/>
      <c r="Q25" s="12"/>
    </row>
    <row r="26" spans="1:17" x14ac:dyDescent="0.2">
      <c r="A26" s="7"/>
      <c r="Q26" s="12"/>
    </row>
    <row r="27" spans="1:17" x14ac:dyDescent="0.2">
      <c r="A27" s="7" t="s">
        <v>45</v>
      </c>
      <c r="B27" s="1" t="s">
        <v>46</v>
      </c>
      <c r="F27" s="10" t="s">
        <v>47</v>
      </c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1"/>
    </row>
    <row r="28" spans="1:17" x14ac:dyDescent="0.2">
      <c r="A28" s="7"/>
      <c r="Q28" s="12"/>
    </row>
    <row r="29" spans="1:17" x14ac:dyDescent="0.2">
      <c r="A29" s="7" t="s">
        <v>48</v>
      </c>
      <c r="B29" s="1" t="s">
        <v>49</v>
      </c>
      <c r="F29" s="10" t="s">
        <v>50</v>
      </c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1"/>
    </row>
    <row r="30" spans="1:17" x14ac:dyDescent="0.2">
      <c r="A30" s="7"/>
      <c r="Q30" s="12"/>
    </row>
    <row r="31" spans="1:17" x14ac:dyDescent="0.2">
      <c r="A31" s="7" t="s">
        <v>51</v>
      </c>
      <c r="B31" s="1" t="s">
        <v>52</v>
      </c>
      <c r="G31" s="1" t="s">
        <v>53</v>
      </c>
      <c r="I31" s="14" t="s">
        <v>30</v>
      </c>
      <c r="M31" s="1" t="s">
        <v>54</v>
      </c>
      <c r="O31" s="15"/>
      <c r="Q31" s="12"/>
    </row>
    <row r="32" spans="1:17" x14ac:dyDescent="0.2">
      <c r="A32" s="7"/>
      <c r="G32" s="1" t="s">
        <v>55</v>
      </c>
      <c r="I32" s="15"/>
      <c r="M32" s="1" t="s">
        <v>56</v>
      </c>
      <c r="O32" s="15"/>
      <c r="Q32" s="12"/>
    </row>
    <row r="33" spans="1:17" x14ac:dyDescent="0.2">
      <c r="A33" s="7"/>
      <c r="G33" s="1" t="s">
        <v>57</v>
      </c>
      <c r="I33" s="15"/>
      <c r="Q33" s="12"/>
    </row>
    <row r="34" spans="1:17" x14ac:dyDescent="0.2">
      <c r="A34" s="7"/>
      <c r="G34" s="1" t="s">
        <v>58</v>
      </c>
      <c r="J34" s="10" t="s">
        <v>59</v>
      </c>
      <c r="K34" s="10"/>
      <c r="L34" s="10"/>
      <c r="M34" s="10"/>
      <c r="N34" s="10"/>
      <c r="O34" s="10"/>
      <c r="Q34" s="12"/>
    </row>
    <row r="35" spans="1:17" x14ac:dyDescent="0.2">
      <c r="A35" s="7"/>
      <c r="Q35" s="12"/>
    </row>
    <row r="36" spans="1:17" ht="13.1" x14ac:dyDescent="0.25">
      <c r="A36" s="114" t="s">
        <v>60</v>
      </c>
      <c r="B36" s="115"/>
      <c r="C36" s="115"/>
      <c r="D36" s="115"/>
      <c r="E36" s="115"/>
      <c r="F36" s="115"/>
      <c r="G36" s="115"/>
      <c r="H36" s="115"/>
      <c r="I36" s="115"/>
      <c r="J36" s="115"/>
      <c r="K36" s="115"/>
      <c r="L36" s="115"/>
      <c r="M36" s="115"/>
      <c r="N36" s="115"/>
      <c r="O36" s="115"/>
      <c r="P36" s="115"/>
      <c r="Q36" s="116"/>
    </row>
    <row r="37" spans="1:17" x14ac:dyDescent="0.2">
      <c r="A37" s="7"/>
      <c r="Q37" s="12"/>
    </row>
    <row r="38" spans="1:17" x14ac:dyDescent="0.2">
      <c r="A38" s="19" t="s">
        <v>61</v>
      </c>
      <c r="B38" s="20" t="s">
        <v>62</v>
      </c>
      <c r="C38" s="21"/>
      <c r="D38" s="21"/>
      <c r="E38" s="21"/>
      <c r="F38" s="22"/>
      <c r="G38" s="22"/>
      <c r="H38" s="23" t="s">
        <v>63</v>
      </c>
      <c r="I38" s="10"/>
      <c r="J38" s="24"/>
      <c r="K38" s="24"/>
      <c r="L38" s="24"/>
      <c r="M38" s="24"/>
      <c r="N38" s="24"/>
      <c r="O38" s="24"/>
      <c r="P38" s="10"/>
      <c r="Q38" s="12"/>
    </row>
    <row r="39" spans="1:17" x14ac:dyDescent="0.2">
      <c r="A39" s="19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5"/>
    </row>
    <row r="40" spans="1:17" ht="15.05" x14ac:dyDescent="0.3">
      <c r="A40" s="7" t="s">
        <v>64</v>
      </c>
      <c r="B40" s="26" t="s">
        <v>65</v>
      </c>
      <c r="C40"/>
      <c r="D40"/>
      <c r="E40"/>
      <c r="F40" s="21"/>
      <c r="G40" s="21"/>
      <c r="H40" s="10" t="s">
        <v>66</v>
      </c>
      <c r="I40" s="10"/>
      <c r="J40" s="10"/>
      <c r="K40" s="10"/>
      <c r="L40" s="10"/>
      <c r="M40" s="10"/>
      <c r="N40" s="10"/>
      <c r="O40" s="10"/>
      <c r="P40" s="10"/>
      <c r="Q40" s="12"/>
    </row>
    <row r="41" spans="1:17" x14ac:dyDescent="0.2">
      <c r="A41" s="21"/>
      <c r="B41" s="21"/>
      <c r="C41" s="21"/>
      <c r="D41" s="21"/>
      <c r="E41" s="21"/>
      <c r="F41" s="21"/>
      <c r="G41" s="21"/>
      <c r="H41" s="27" t="s">
        <v>67</v>
      </c>
      <c r="I41" s="27"/>
      <c r="J41" s="27"/>
      <c r="K41" s="27"/>
      <c r="L41" s="27"/>
      <c r="M41" s="27"/>
      <c r="N41" s="27"/>
      <c r="O41" s="27"/>
      <c r="P41" s="27"/>
      <c r="Q41" s="12"/>
    </row>
    <row r="42" spans="1:17" x14ac:dyDescent="0.2">
      <c r="A42" s="7"/>
      <c r="F42" s="21"/>
      <c r="G42" s="21"/>
      <c r="Q42" s="12"/>
    </row>
    <row r="43" spans="1:17" ht="15.05" x14ac:dyDescent="0.3">
      <c r="A43" s="7" t="s">
        <v>68</v>
      </c>
      <c r="B43" s="1" t="s">
        <v>69</v>
      </c>
      <c r="C43"/>
      <c r="D43" s="10" t="s">
        <v>70</v>
      </c>
      <c r="E43" s="10"/>
      <c r="F43" s="10"/>
      <c r="G43" s="10"/>
      <c r="H43" s="1" t="s">
        <v>71</v>
      </c>
      <c r="I43" s="1" t="s">
        <v>72</v>
      </c>
      <c r="J43"/>
      <c r="K43" s="28" t="s">
        <v>73</v>
      </c>
      <c r="L43" s="10"/>
      <c r="M43" s="10"/>
      <c r="N43" s="10"/>
      <c r="O43" s="10"/>
      <c r="Q43" s="12"/>
    </row>
    <row r="44" spans="1:17" x14ac:dyDescent="0.2">
      <c r="A44" s="7"/>
      <c r="Q44" s="12"/>
    </row>
    <row r="45" spans="1:17" x14ac:dyDescent="0.2">
      <c r="A45" s="29" t="s">
        <v>74</v>
      </c>
      <c r="B45" s="30" t="s">
        <v>75</v>
      </c>
      <c r="C45" s="30"/>
      <c r="D45" s="30"/>
      <c r="E45" s="30"/>
      <c r="H45" s="10" t="s">
        <v>76</v>
      </c>
      <c r="I45" s="31"/>
      <c r="J45" s="31"/>
      <c r="K45" s="31"/>
      <c r="L45" s="31"/>
      <c r="M45" s="31"/>
      <c r="N45" s="31"/>
      <c r="O45" s="31"/>
      <c r="P45" s="31"/>
      <c r="Q45" s="12"/>
    </row>
    <row r="46" spans="1:17" x14ac:dyDescent="0.2">
      <c r="A46" s="7"/>
      <c r="Q46" s="12"/>
    </row>
    <row r="47" spans="1:17" ht="13.1" x14ac:dyDescent="0.25">
      <c r="A47" s="114" t="s">
        <v>77</v>
      </c>
      <c r="B47" s="115"/>
      <c r="C47" s="115"/>
      <c r="D47" s="115"/>
      <c r="E47" s="115"/>
      <c r="F47" s="115"/>
      <c r="G47" s="115"/>
      <c r="H47" s="115"/>
      <c r="I47" s="115"/>
      <c r="J47" s="115"/>
      <c r="K47" s="115"/>
      <c r="L47" s="115"/>
      <c r="M47" s="115"/>
      <c r="N47" s="115"/>
      <c r="O47" s="115"/>
      <c r="P47" s="115"/>
      <c r="Q47" s="116"/>
    </row>
    <row r="48" spans="1:17" ht="13.6" customHeight="1" x14ac:dyDescent="0.2">
      <c r="A48" s="7"/>
      <c r="Q48" s="12"/>
    </row>
    <row r="49" spans="1:17" x14ac:dyDescent="0.2">
      <c r="A49" s="7" t="s">
        <v>78</v>
      </c>
      <c r="B49" s="1" t="s">
        <v>79</v>
      </c>
      <c r="E49" s="1" t="s">
        <v>80</v>
      </c>
      <c r="H49" s="14" t="s">
        <v>30</v>
      </c>
      <c r="J49" s="1" t="s">
        <v>81</v>
      </c>
      <c r="N49" s="15"/>
      <c r="Q49" s="12"/>
    </row>
    <row r="50" spans="1:17" x14ac:dyDescent="0.2">
      <c r="A50" s="7"/>
      <c r="E50" s="1" t="s">
        <v>82</v>
      </c>
      <c r="H50" s="14"/>
      <c r="J50" s="1" t="s">
        <v>83</v>
      </c>
      <c r="N50" s="15"/>
      <c r="Q50" s="12"/>
    </row>
    <row r="51" spans="1:17" x14ac:dyDescent="0.2">
      <c r="A51" s="7"/>
      <c r="E51" s="1" t="s">
        <v>84</v>
      </c>
      <c r="H51" s="15"/>
      <c r="J51" s="1" t="s">
        <v>85</v>
      </c>
      <c r="N51" s="15"/>
      <c r="Q51" s="12"/>
    </row>
    <row r="52" spans="1:17" x14ac:dyDescent="0.2">
      <c r="A52" s="7"/>
      <c r="E52" s="1" t="s">
        <v>86</v>
      </c>
      <c r="F52" s="1" t="s">
        <v>37</v>
      </c>
      <c r="H52" s="10"/>
      <c r="I52" s="10"/>
      <c r="J52" s="10"/>
      <c r="K52" s="10"/>
      <c r="Q52" s="12"/>
    </row>
    <row r="53" spans="1:17" x14ac:dyDescent="0.2">
      <c r="A53" s="7"/>
      <c r="Q53" s="12"/>
    </row>
    <row r="54" spans="1:17" ht="15.75" customHeight="1" x14ac:dyDescent="0.25">
      <c r="A54" s="123" t="s">
        <v>87</v>
      </c>
      <c r="B54" s="124"/>
      <c r="C54" s="124"/>
      <c r="D54" s="124"/>
      <c r="E54" s="124"/>
      <c r="F54" s="124"/>
      <c r="G54" s="124"/>
      <c r="H54" s="124"/>
      <c r="I54" s="124"/>
      <c r="J54" s="124"/>
      <c r="K54" s="124"/>
      <c r="L54" s="124"/>
      <c r="M54" s="124"/>
      <c r="N54" s="124"/>
      <c r="O54" s="124"/>
      <c r="P54" s="124"/>
      <c r="Q54" s="125"/>
    </row>
    <row r="55" spans="1:17" ht="31.6" customHeight="1" thickBot="1" x14ac:dyDescent="0.25">
      <c r="A55" s="87"/>
      <c r="B55" s="88"/>
      <c r="C55" s="88"/>
      <c r="D55" s="88"/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89"/>
    </row>
    <row r="56" spans="1:17" ht="15.05" x14ac:dyDescent="0.3">
      <c r="A56" s="90" t="s">
        <v>88</v>
      </c>
      <c r="B56" s="91"/>
      <c r="C56" s="92"/>
      <c r="D56" s="92"/>
      <c r="E56" s="92"/>
      <c r="F56" s="92"/>
      <c r="G56" s="92"/>
      <c r="H56" s="92"/>
      <c r="I56" s="92"/>
      <c r="J56" s="92"/>
      <c r="K56" s="92"/>
      <c r="L56" s="92"/>
      <c r="M56" s="92"/>
      <c r="N56" s="92"/>
      <c r="O56" s="92"/>
      <c r="P56" s="92"/>
      <c r="Q56" s="93"/>
    </row>
    <row r="57" spans="1:17" ht="15.05" x14ac:dyDescent="0.3">
      <c r="A57" s="94" t="s">
        <v>89</v>
      </c>
      <c r="B57" s="95"/>
      <c r="C57" s="96"/>
      <c r="D57" s="96"/>
      <c r="E57" s="96"/>
      <c r="F57" s="96"/>
      <c r="G57" s="96"/>
      <c r="H57" s="96"/>
      <c r="I57" s="96"/>
      <c r="J57" s="96"/>
      <c r="K57" s="96"/>
      <c r="L57" s="96"/>
      <c r="M57" s="96"/>
      <c r="N57" s="96"/>
      <c r="O57" s="96"/>
      <c r="P57" s="96"/>
      <c r="Q57" s="97"/>
    </row>
    <row r="58" spans="1:17" ht="12.8" customHeight="1" x14ac:dyDescent="0.2">
      <c r="A58" s="98" t="s">
        <v>90</v>
      </c>
      <c r="B58" s="99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1"/>
    </row>
    <row r="59" spans="1:17" ht="15.05" customHeight="1" thickBot="1" x14ac:dyDescent="0.25">
      <c r="A59" s="102"/>
      <c r="B59" s="103"/>
      <c r="C59" s="104"/>
      <c r="D59" s="104"/>
      <c r="E59" s="104"/>
      <c r="F59" s="104"/>
      <c r="G59" s="104"/>
      <c r="H59" s="104"/>
      <c r="I59" s="104"/>
      <c r="J59" s="104"/>
      <c r="K59" s="104"/>
      <c r="L59" s="104"/>
      <c r="M59" s="104"/>
      <c r="N59" s="104"/>
      <c r="O59" s="104"/>
      <c r="P59" s="104"/>
      <c r="Q59" s="105"/>
    </row>
    <row r="60" spans="1:17" ht="12.8" customHeight="1" x14ac:dyDescent="0.2">
      <c r="A60" s="106" t="s">
        <v>91</v>
      </c>
      <c r="B60" s="107"/>
      <c r="C60" s="107"/>
      <c r="D60" s="107"/>
      <c r="E60" s="108"/>
      <c r="F60" s="109" t="s">
        <v>92</v>
      </c>
      <c r="G60" s="109"/>
      <c r="H60" s="109"/>
      <c r="I60" s="109"/>
      <c r="J60" s="109"/>
      <c r="K60" s="109"/>
      <c r="L60" s="109"/>
      <c r="M60" s="109" t="s">
        <v>93</v>
      </c>
      <c r="N60" s="109"/>
      <c r="O60" s="109" t="s">
        <v>94</v>
      </c>
      <c r="P60" s="109"/>
      <c r="Q60" s="109"/>
    </row>
    <row r="61" spans="1:17" ht="25.55" customHeight="1" x14ac:dyDescent="0.2">
      <c r="A61" s="76" t="s">
        <v>95</v>
      </c>
      <c r="B61" s="77"/>
      <c r="C61" s="77"/>
      <c r="D61" s="77"/>
      <c r="E61" s="78"/>
      <c r="F61" s="79" t="s">
        <v>96</v>
      </c>
      <c r="G61" s="79"/>
      <c r="H61" s="79"/>
      <c r="I61" s="79"/>
      <c r="J61" s="79"/>
      <c r="K61" s="79"/>
      <c r="L61" s="79"/>
      <c r="M61" s="85" t="s">
        <v>97</v>
      </c>
      <c r="N61" s="86"/>
      <c r="O61" s="82">
        <v>1</v>
      </c>
      <c r="P61" s="83"/>
      <c r="Q61" s="84"/>
    </row>
    <row r="62" spans="1:17" ht="31.6" customHeight="1" x14ac:dyDescent="0.2">
      <c r="A62" s="76" t="s">
        <v>98</v>
      </c>
      <c r="B62" s="77"/>
      <c r="C62" s="77"/>
      <c r="D62" s="77"/>
      <c r="E62" s="78"/>
      <c r="F62" s="79" t="s">
        <v>96</v>
      </c>
      <c r="G62" s="79"/>
      <c r="H62" s="79"/>
      <c r="I62" s="79"/>
      <c r="J62" s="79"/>
      <c r="K62" s="79"/>
      <c r="L62" s="79"/>
      <c r="M62" s="85" t="s">
        <v>99</v>
      </c>
      <c r="N62" s="86"/>
      <c r="O62" s="82">
        <v>2</v>
      </c>
      <c r="P62" s="83"/>
      <c r="Q62" s="84"/>
    </row>
    <row r="63" spans="1:17" ht="28.5" customHeight="1" x14ac:dyDescent="0.2">
      <c r="A63" s="76" t="s">
        <v>100</v>
      </c>
      <c r="B63" s="77"/>
      <c r="C63" s="77"/>
      <c r="D63" s="77"/>
      <c r="E63" s="78"/>
      <c r="F63" s="79" t="s">
        <v>96</v>
      </c>
      <c r="G63" s="79"/>
      <c r="H63" s="79"/>
      <c r="I63" s="79"/>
      <c r="J63" s="79"/>
      <c r="K63" s="79"/>
      <c r="L63" s="79"/>
      <c r="M63" s="80">
        <v>45443</v>
      </c>
      <c r="N63" s="81"/>
      <c r="O63" s="82">
        <v>3</v>
      </c>
      <c r="P63" s="83"/>
      <c r="Q63" s="84"/>
    </row>
  </sheetData>
  <mergeCells count="42">
    <mergeCell ref="A54:Q54"/>
    <mergeCell ref="H4:J4"/>
    <mergeCell ref="K4:N4"/>
    <mergeCell ref="H5:J5"/>
    <mergeCell ref="K5:N5"/>
    <mergeCell ref="H6:J6"/>
    <mergeCell ref="K6:N6"/>
    <mergeCell ref="A1:B7"/>
    <mergeCell ref="C1:G3"/>
    <mergeCell ref="H1:J1"/>
    <mergeCell ref="K1:N1"/>
    <mergeCell ref="O1:Q7"/>
    <mergeCell ref="H2:J2"/>
    <mergeCell ref="K2:N2"/>
    <mergeCell ref="H3:J3"/>
    <mergeCell ref="K3:N3"/>
    <mergeCell ref="H7:J7"/>
    <mergeCell ref="K7:N7"/>
    <mergeCell ref="A8:Q8"/>
    <mergeCell ref="A36:Q36"/>
    <mergeCell ref="A47:Q47"/>
    <mergeCell ref="C4:G7"/>
    <mergeCell ref="A55:Q55"/>
    <mergeCell ref="A56:Q56"/>
    <mergeCell ref="A57:Q57"/>
    <mergeCell ref="A58:Q59"/>
    <mergeCell ref="A60:E60"/>
    <mergeCell ref="F60:L60"/>
    <mergeCell ref="M60:N60"/>
    <mergeCell ref="O60:Q60"/>
    <mergeCell ref="A63:E63"/>
    <mergeCell ref="F63:L63"/>
    <mergeCell ref="M63:N63"/>
    <mergeCell ref="O63:Q63"/>
    <mergeCell ref="A61:E61"/>
    <mergeCell ref="F61:L61"/>
    <mergeCell ref="M61:N61"/>
    <mergeCell ref="O61:Q61"/>
    <mergeCell ref="A62:E62"/>
    <mergeCell ref="F62:L62"/>
    <mergeCell ref="M62:N62"/>
    <mergeCell ref="O62:Q62"/>
  </mergeCells>
  <hyperlinks>
    <hyperlink ref="K43" r:id="rId1" xr:uid="{9A6E41AF-9FB1-4EF5-B7D1-96F8B9973E6A}"/>
  </hyperlinks>
  <pageMargins left="0.7" right="0.7" top="0.75" bottom="0.75" header="0.3" footer="0.3"/>
  <pageSetup scale="70" orientation="portrait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4D8A5D-C34B-4669-BED7-4A57910A3101}">
  <sheetPr codeName="Hoja18">
    <tabColor theme="4" tint="-0.249977111117893"/>
  </sheetPr>
  <dimension ref="A11:IB119"/>
  <sheetViews>
    <sheetView workbookViewId="0">
      <selection activeCell="A11" sqref="A11"/>
    </sheetView>
  </sheetViews>
  <sheetFormatPr baseColWidth="10" defaultColWidth="11.44140625" defaultRowHeight="12.45" x14ac:dyDescent="0.2"/>
  <cols>
    <col min="1" max="1" width="23" style="30" customWidth="1"/>
    <col min="2" max="2" width="15.33203125" style="30" customWidth="1"/>
    <col min="3" max="7" width="17.44140625" style="30" customWidth="1"/>
    <col min="8" max="8" width="15.6640625" style="30" bestFit="1" customWidth="1"/>
    <col min="9" max="126" width="17.44140625" style="30" customWidth="1"/>
    <col min="127" max="128" width="19.109375" style="30" customWidth="1"/>
    <col min="129" max="228" width="17.44140625" style="30" customWidth="1"/>
    <col min="229" max="229" width="11.44140625" style="30"/>
    <col min="230" max="230" width="12.109375" style="30" customWidth="1"/>
    <col min="231" max="231" width="11.44140625" style="30"/>
    <col min="232" max="232" width="12.109375" style="30" customWidth="1"/>
    <col min="233" max="233" width="11.44140625" style="30"/>
    <col min="234" max="234" width="12.44140625" style="30" customWidth="1"/>
    <col min="235" max="16384" width="11.44140625" style="30"/>
  </cols>
  <sheetData>
    <row r="11" spans="1:2" ht="13.1" x14ac:dyDescent="0.25">
      <c r="A11" s="32" t="s">
        <v>101</v>
      </c>
    </row>
    <row r="12" spans="1:2" ht="13.1" x14ac:dyDescent="0.25">
      <c r="A12" s="32" t="s">
        <v>180</v>
      </c>
    </row>
    <row r="13" spans="1:2" ht="13.1" x14ac:dyDescent="0.25">
      <c r="A13" s="30" t="s">
        <v>103</v>
      </c>
      <c r="B13" s="30" t="s">
        <v>181</v>
      </c>
    </row>
    <row r="14" spans="1:2" ht="15.05" x14ac:dyDescent="0.3">
      <c r="A14" s="32" t="s">
        <v>105</v>
      </c>
      <c r="B14" s="33" t="s">
        <v>106</v>
      </c>
    </row>
    <row r="15" spans="1:2" ht="13.1" x14ac:dyDescent="0.25">
      <c r="A15" s="32" t="s">
        <v>107</v>
      </c>
      <c r="B15" s="30" t="s">
        <v>108</v>
      </c>
    </row>
    <row r="16" spans="1:2" ht="13.1" x14ac:dyDescent="0.25">
      <c r="A16" s="30" t="s">
        <v>109</v>
      </c>
      <c r="B16" s="30" t="str">
        <f>+'BASE EMCM DEPARTAMENTOS'!B16</f>
        <v>21 de mayo 2025</v>
      </c>
    </row>
    <row r="17" spans="1:236" x14ac:dyDescent="0.2">
      <c r="A17" s="35" t="s">
        <v>110</v>
      </c>
      <c r="D17" s="34"/>
    </row>
    <row r="18" spans="1:236" ht="15.75" thickBot="1" x14ac:dyDescent="0.35">
      <c r="A18" s="35"/>
      <c r="D18" s="34"/>
      <c r="F18" s="34"/>
      <c r="FD18" s="47"/>
      <c r="FE18" s="47"/>
      <c r="FF18" s="47"/>
      <c r="GM18" s="47"/>
      <c r="GO18" s="47"/>
    </row>
    <row r="19" spans="1:236" ht="15.05" thickBot="1" x14ac:dyDescent="0.25">
      <c r="A19" s="48"/>
      <c r="B19" s="48"/>
      <c r="C19" s="149" t="s">
        <v>182</v>
      </c>
      <c r="D19" s="149"/>
      <c r="E19" s="149"/>
      <c r="F19" s="149"/>
      <c r="G19" s="149"/>
      <c r="H19" s="147" t="s">
        <v>183</v>
      </c>
      <c r="I19" s="147"/>
      <c r="J19" s="147"/>
      <c r="K19" s="147"/>
      <c r="L19" s="147"/>
      <c r="M19" s="147"/>
      <c r="N19" s="147"/>
      <c r="O19" s="147"/>
      <c r="P19" s="147"/>
      <c r="Q19" s="147"/>
      <c r="R19" s="147"/>
      <c r="S19" s="147"/>
      <c r="T19" s="147"/>
      <c r="U19" s="147"/>
      <c r="V19" s="147"/>
      <c r="W19" s="147" t="s">
        <v>184</v>
      </c>
      <c r="X19" s="147"/>
      <c r="Y19" s="147" t="s">
        <v>185</v>
      </c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 t="s">
        <v>186</v>
      </c>
      <c r="AO19" s="147"/>
      <c r="AP19" s="147"/>
      <c r="AQ19" s="147"/>
      <c r="AR19" s="147"/>
      <c r="AS19" s="147"/>
      <c r="AT19" s="147"/>
      <c r="AU19" s="147"/>
      <c r="AV19" s="147"/>
      <c r="AW19" s="147"/>
      <c r="AX19" s="147"/>
      <c r="AY19" s="147"/>
      <c r="AZ19" s="147"/>
      <c r="BA19" s="147"/>
      <c r="BB19" s="147"/>
      <c r="BC19" s="147" t="s">
        <v>187</v>
      </c>
      <c r="BD19" s="147"/>
      <c r="BE19" s="147"/>
      <c r="BF19" s="147"/>
      <c r="BG19" s="147"/>
      <c r="BH19" s="147" t="s">
        <v>188</v>
      </c>
      <c r="BI19" s="147"/>
      <c r="BJ19" s="147"/>
      <c r="BK19" s="147"/>
      <c r="BL19" s="147"/>
      <c r="BM19" s="147"/>
      <c r="BN19" s="147"/>
      <c r="BO19" s="147"/>
      <c r="BP19" s="147"/>
      <c r="BQ19" s="147"/>
      <c r="BR19" s="147"/>
      <c r="BS19" s="147"/>
      <c r="BT19" s="147"/>
      <c r="BU19" s="147"/>
      <c r="BV19" s="147"/>
      <c r="BW19" s="147" t="s">
        <v>189</v>
      </c>
      <c r="BX19" s="147"/>
      <c r="BY19" s="147" t="s">
        <v>190</v>
      </c>
      <c r="BZ19" s="147"/>
      <c r="CA19" s="147"/>
      <c r="CB19" s="147"/>
      <c r="CC19" s="147"/>
      <c r="CD19" s="147"/>
      <c r="CE19" s="147"/>
      <c r="CF19" s="147"/>
      <c r="CG19" s="147"/>
      <c r="CH19" s="147"/>
      <c r="CI19" s="147"/>
      <c r="CJ19" s="147"/>
      <c r="CK19" s="147"/>
      <c r="CL19" s="147"/>
      <c r="CM19" s="147"/>
      <c r="CN19" s="147" t="s">
        <v>191</v>
      </c>
      <c r="CO19" s="147"/>
      <c r="CP19" s="147"/>
      <c r="CQ19" s="147"/>
      <c r="CR19" s="147"/>
      <c r="CS19" s="147"/>
      <c r="CT19" s="147"/>
      <c r="CU19" s="147"/>
      <c r="CV19" s="147"/>
      <c r="CW19" s="147"/>
      <c r="CX19" s="147"/>
      <c r="CY19" s="147"/>
      <c r="CZ19" s="147"/>
      <c r="DA19" s="147"/>
      <c r="DB19" s="147"/>
      <c r="DC19" s="147" t="s">
        <v>192</v>
      </c>
      <c r="DD19" s="147"/>
      <c r="DE19" s="147"/>
      <c r="DF19" s="147"/>
      <c r="DG19" s="147"/>
      <c r="DH19" s="147" t="s">
        <v>193</v>
      </c>
      <c r="DI19" s="147"/>
      <c r="DJ19" s="147"/>
      <c r="DK19" s="147"/>
      <c r="DL19" s="147"/>
      <c r="DM19" s="147"/>
      <c r="DN19" s="147"/>
      <c r="DO19" s="147"/>
      <c r="DP19" s="147"/>
      <c r="DQ19" s="147"/>
      <c r="DR19" s="147"/>
      <c r="DS19" s="147"/>
      <c r="DT19" s="147"/>
      <c r="DU19" s="147"/>
      <c r="DV19" s="147"/>
      <c r="DW19" s="148" t="s">
        <v>194</v>
      </c>
      <c r="DX19" s="148"/>
      <c r="DY19" s="147" t="s">
        <v>195</v>
      </c>
      <c r="DZ19" s="147"/>
      <c r="EA19" s="147"/>
      <c r="EB19" s="147"/>
      <c r="EC19" s="147"/>
      <c r="ED19" s="147"/>
      <c r="EE19" s="147"/>
      <c r="EF19" s="147"/>
      <c r="EG19" s="147"/>
      <c r="EH19" s="147"/>
      <c r="EI19" s="147"/>
      <c r="EJ19" s="147"/>
      <c r="EK19" s="147"/>
      <c r="EL19" s="147"/>
      <c r="EM19" s="147"/>
      <c r="EN19" s="147" t="s">
        <v>196</v>
      </c>
      <c r="EO19" s="147"/>
      <c r="EP19" s="147"/>
      <c r="EQ19" s="147"/>
      <c r="ER19" s="147"/>
      <c r="ES19" s="147"/>
      <c r="ET19" s="147"/>
      <c r="EU19" s="147"/>
      <c r="EV19" s="147"/>
      <c r="EW19" s="147"/>
      <c r="EX19" s="147"/>
      <c r="EY19" s="147"/>
      <c r="EZ19" s="147"/>
      <c r="FA19" s="147"/>
      <c r="FB19" s="147"/>
      <c r="FC19" s="147" t="s">
        <v>197</v>
      </c>
      <c r="FD19" s="147"/>
      <c r="FE19" s="147"/>
      <c r="FF19" s="147"/>
      <c r="FG19" s="147"/>
      <c r="FH19" s="147" t="s">
        <v>198</v>
      </c>
      <c r="FI19" s="147"/>
      <c r="FJ19" s="147"/>
      <c r="FK19" s="147"/>
      <c r="FL19" s="147"/>
      <c r="FM19" s="147"/>
      <c r="FN19" s="147"/>
      <c r="FO19" s="147"/>
      <c r="FP19" s="147"/>
      <c r="FQ19" s="147"/>
      <c r="FR19" s="147"/>
      <c r="FS19" s="147"/>
      <c r="FT19" s="147"/>
      <c r="FU19" s="147"/>
      <c r="FV19" s="147"/>
      <c r="FW19" s="147" t="s">
        <v>199</v>
      </c>
      <c r="FX19" s="147"/>
      <c r="FY19" s="147"/>
      <c r="FZ19" s="147"/>
      <c r="GA19" s="147"/>
      <c r="GB19" s="147"/>
      <c r="GC19" s="147"/>
      <c r="GD19" s="147"/>
      <c r="GE19" s="147"/>
      <c r="GF19" s="147"/>
      <c r="GG19" s="147"/>
      <c r="GH19" s="147"/>
      <c r="GI19" s="147"/>
      <c r="GJ19" s="147"/>
      <c r="GK19" s="147"/>
      <c r="GL19" s="147" t="s">
        <v>200</v>
      </c>
      <c r="GM19" s="147"/>
      <c r="GN19" s="147"/>
      <c r="GO19" s="147"/>
      <c r="GP19" s="147"/>
      <c r="GQ19" s="147" t="s">
        <v>201</v>
      </c>
      <c r="GR19" s="147"/>
      <c r="GS19" s="147"/>
      <c r="GT19" s="147"/>
      <c r="GU19" s="147"/>
      <c r="GV19" s="147"/>
      <c r="GW19" s="147"/>
      <c r="GX19" s="147"/>
      <c r="GY19" s="147"/>
      <c r="GZ19" s="147"/>
      <c r="HA19" s="147"/>
      <c r="HB19" s="147"/>
      <c r="HC19" s="147"/>
      <c r="HD19" s="147"/>
      <c r="HE19" s="147"/>
      <c r="HF19" s="147" t="s">
        <v>202</v>
      </c>
      <c r="HG19" s="147"/>
      <c r="HH19" s="147"/>
      <c r="HI19" s="147"/>
      <c r="HJ19" s="147"/>
      <c r="HK19" s="147"/>
      <c r="HL19" s="147"/>
      <c r="HM19" s="147"/>
      <c r="HN19" s="147"/>
      <c r="HO19" s="147"/>
      <c r="HP19" s="147"/>
      <c r="HQ19" s="147"/>
      <c r="HR19" s="147"/>
      <c r="HS19" s="147"/>
      <c r="HT19" s="147"/>
      <c r="HU19" s="138" t="s">
        <v>127</v>
      </c>
      <c r="HV19" s="139"/>
      <c r="HW19" s="139"/>
      <c r="HX19" s="139"/>
      <c r="HY19" s="139"/>
      <c r="HZ19" s="139"/>
      <c r="IA19" s="139"/>
      <c r="IB19" s="140"/>
    </row>
    <row r="20" spans="1:236" ht="83.3" customHeight="1" thickBot="1" x14ac:dyDescent="0.25">
      <c r="A20" s="49" t="s">
        <v>111</v>
      </c>
      <c r="B20" s="49" t="s">
        <v>112</v>
      </c>
      <c r="C20" s="36" t="s">
        <v>203</v>
      </c>
      <c r="D20" s="36" t="s">
        <v>204</v>
      </c>
      <c r="E20" s="36" t="s">
        <v>205</v>
      </c>
      <c r="F20" s="36" t="s">
        <v>206</v>
      </c>
      <c r="G20" s="50" t="s">
        <v>207</v>
      </c>
      <c r="H20" s="51" t="s">
        <v>208</v>
      </c>
      <c r="I20" s="52" t="s">
        <v>209</v>
      </c>
      <c r="J20" s="52" t="s">
        <v>210</v>
      </c>
      <c r="K20" s="52" t="s">
        <v>211</v>
      </c>
      <c r="L20" s="52" t="s">
        <v>212</v>
      </c>
      <c r="M20" s="52" t="s">
        <v>213</v>
      </c>
      <c r="N20" s="52" t="s">
        <v>214</v>
      </c>
      <c r="O20" s="52" t="s">
        <v>215</v>
      </c>
      <c r="P20" s="52" t="s">
        <v>216</v>
      </c>
      <c r="Q20" s="52" t="s">
        <v>217</v>
      </c>
      <c r="R20" s="52" t="s">
        <v>218</v>
      </c>
      <c r="S20" s="52" t="s">
        <v>219</v>
      </c>
      <c r="T20" s="52" t="s">
        <v>220</v>
      </c>
      <c r="U20" s="52" t="s">
        <v>221</v>
      </c>
      <c r="V20" s="52" t="s">
        <v>222</v>
      </c>
      <c r="W20" s="51" t="s">
        <v>223</v>
      </c>
      <c r="X20" s="53" t="s">
        <v>224</v>
      </c>
      <c r="Y20" s="51" t="s">
        <v>225</v>
      </c>
      <c r="Z20" s="52" t="s">
        <v>226</v>
      </c>
      <c r="AA20" s="52" t="s">
        <v>227</v>
      </c>
      <c r="AB20" s="52" t="s">
        <v>228</v>
      </c>
      <c r="AC20" s="52" t="s">
        <v>229</v>
      </c>
      <c r="AD20" s="52" t="s">
        <v>230</v>
      </c>
      <c r="AE20" s="52" t="s">
        <v>231</v>
      </c>
      <c r="AF20" s="52" t="s">
        <v>232</v>
      </c>
      <c r="AG20" s="52" t="s">
        <v>233</v>
      </c>
      <c r="AH20" s="52" t="s">
        <v>234</v>
      </c>
      <c r="AI20" s="52" t="s">
        <v>235</v>
      </c>
      <c r="AJ20" s="52" t="s">
        <v>236</v>
      </c>
      <c r="AK20" s="52" t="s">
        <v>237</v>
      </c>
      <c r="AL20" s="52" t="s">
        <v>238</v>
      </c>
      <c r="AM20" s="53" t="s">
        <v>239</v>
      </c>
      <c r="AN20" s="51" t="s">
        <v>240</v>
      </c>
      <c r="AO20" s="52" t="s">
        <v>241</v>
      </c>
      <c r="AP20" s="52" t="s">
        <v>242</v>
      </c>
      <c r="AQ20" s="52" t="s">
        <v>243</v>
      </c>
      <c r="AR20" s="52" t="s">
        <v>244</v>
      </c>
      <c r="AS20" s="52" t="s">
        <v>245</v>
      </c>
      <c r="AT20" s="52" t="s">
        <v>246</v>
      </c>
      <c r="AU20" s="52" t="s">
        <v>247</v>
      </c>
      <c r="AV20" s="52" t="s">
        <v>248</v>
      </c>
      <c r="AW20" s="52" t="s">
        <v>249</v>
      </c>
      <c r="AX20" s="52" t="s">
        <v>250</v>
      </c>
      <c r="AY20" s="52" t="s">
        <v>251</v>
      </c>
      <c r="AZ20" s="52" t="s">
        <v>252</v>
      </c>
      <c r="BA20" s="52" t="s">
        <v>253</v>
      </c>
      <c r="BB20" s="53" t="s">
        <v>254</v>
      </c>
      <c r="BC20" s="54" t="s">
        <v>255</v>
      </c>
      <c r="BD20" s="55" t="s">
        <v>256</v>
      </c>
      <c r="BE20" s="55" t="s">
        <v>257</v>
      </c>
      <c r="BF20" s="55" t="s">
        <v>258</v>
      </c>
      <c r="BG20" s="56" t="s">
        <v>259</v>
      </c>
      <c r="BH20" s="51" t="s">
        <v>260</v>
      </c>
      <c r="BI20" s="52" t="s">
        <v>261</v>
      </c>
      <c r="BJ20" s="52" t="s">
        <v>262</v>
      </c>
      <c r="BK20" s="52" t="s">
        <v>263</v>
      </c>
      <c r="BL20" s="52" t="s">
        <v>264</v>
      </c>
      <c r="BM20" s="52" t="s">
        <v>265</v>
      </c>
      <c r="BN20" s="52" t="s">
        <v>266</v>
      </c>
      <c r="BO20" s="52" t="s">
        <v>267</v>
      </c>
      <c r="BP20" s="52" t="s">
        <v>268</v>
      </c>
      <c r="BQ20" s="52" t="s">
        <v>269</v>
      </c>
      <c r="BR20" s="52" t="s">
        <v>270</v>
      </c>
      <c r="BS20" s="52" t="s">
        <v>271</v>
      </c>
      <c r="BT20" s="52" t="s">
        <v>272</v>
      </c>
      <c r="BU20" s="52" t="s">
        <v>273</v>
      </c>
      <c r="BV20" s="53" t="s">
        <v>274</v>
      </c>
      <c r="BW20" s="54" t="s">
        <v>275</v>
      </c>
      <c r="BX20" s="56" t="s">
        <v>276</v>
      </c>
      <c r="BY20" s="51" t="s">
        <v>277</v>
      </c>
      <c r="BZ20" s="52" t="s">
        <v>278</v>
      </c>
      <c r="CA20" s="52" t="s">
        <v>279</v>
      </c>
      <c r="CB20" s="52" t="s">
        <v>280</v>
      </c>
      <c r="CC20" s="52" t="s">
        <v>281</v>
      </c>
      <c r="CD20" s="52" t="s">
        <v>282</v>
      </c>
      <c r="CE20" s="52" t="s">
        <v>283</v>
      </c>
      <c r="CF20" s="52" t="s">
        <v>284</v>
      </c>
      <c r="CG20" s="52" t="s">
        <v>285</v>
      </c>
      <c r="CH20" s="52" t="s">
        <v>286</v>
      </c>
      <c r="CI20" s="52" t="s">
        <v>287</v>
      </c>
      <c r="CJ20" s="52" t="s">
        <v>288</v>
      </c>
      <c r="CK20" s="52" t="s">
        <v>289</v>
      </c>
      <c r="CL20" s="52" t="s">
        <v>290</v>
      </c>
      <c r="CM20" s="53" t="s">
        <v>291</v>
      </c>
      <c r="CN20" s="51" t="s">
        <v>277</v>
      </c>
      <c r="CO20" s="52" t="s">
        <v>292</v>
      </c>
      <c r="CP20" s="52" t="s">
        <v>293</v>
      </c>
      <c r="CQ20" s="52" t="s">
        <v>294</v>
      </c>
      <c r="CR20" s="52" t="s">
        <v>295</v>
      </c>
      <c r="CS20" s="52" t="s">
        <v>296</v>
      </c>
      <c r="CT20" s="52" t="s">
        <v>297</v>
      </c>
      <c r="CU20" s="52" t="s">
        <v>298</v>
      </c>
      <c r="CV20" s="52" t="s">
        <v>299</v>
      </c>
      <c r="CW20" s="52" t="s">
        <v>300</v>
      </c>
      <c r="CX20" s="52" t="s">
        <v>301</v>
      </c>
      <c r="CY20" s="52" t="s">
        <v>302</v>
      </c>
      <c r="CZ20" s="52" t="s">
        <v>303</v>
      </c>
      <c r="DA20" s="52" t="s">
        <v>304</v>
      </c>
      <c r="DB20" s="53" t="s">
        <v>305</v>
      </c>
      <c r="DC20" s="54" t="s">
        <v>306</v>
      </c>
      <c r="DD20" s="55" t="s">
        <v>307</v>
      </c>
      <c r="DE20" s="55" t="s">
        <v>308</v>
      </c>
      <c r="DF20" s="55" t="s">
        <v>309</v>
      </c>
      <c r="DG20" s="56" t="s">
        <v>310</v>
      </c>
      <c r="DH20" s="51" t="s">
        <v>311</v>
      </c>
      <c r="DI20" s="52" t="s">
        <v>312</v>
      </c>
      <c r="DJ20" s="52" t="s">
        <v>313</v>
      </c>
      <c r="DK20" s="52" t="s">
        <v>314</v>
      </c>
      <c r="DL20" s="52" t="s">
        <v>315</v>
      </c>
      <c r="DM20" s="52" t="s">
        <v>316</v>
      </c>
      <c r="DN20" s="52" t="s">
        <v>317</v>
      </c>
      <c r="DO20" s="52" t="s">
        <v>318</v>
      </c>
      <c r="DP20" s="52" t="s">
        <v>319</v>
      </c>
      <c r="DQ20" s="52" t="s">
        <v>320</v>
      </c>
      <c r="DR20" s="52" t="s">
        <v>321</v>
      </c>
      <c r="DS20" s="52" t="s">
        <v>322</v>
      </c>
      <c r="DT20" s="52" t="s">
        <v>323</v>
      </c>
      <c r="DU20" s="52" t="s">
        <v>324</v>
      </c>
      <c r="DV20" s="53" t="s">
        <v>325</v>
      </c>
      <c r="DW20" s="54" t="s">
        <v>326</v>
      </c>
      <c r="DX20" s="56" t="s">
        <v>327</v>
      </c>
      <c r="DY20" s="51" t="s">
        <v>311</v>
      </c>
      <c r="DZ20" s="52" t="s">
        <v>312</v>
      </c>
      <c r="EA20" s="52" t="s">
        <v>145</v>
      </c>
      <c r="EB20" s="52" t="s">
        <v>328</v>
      </c>
      <c r="EC20" s="52" t="s">
        <v>315</v>
      </c>
      <c r="ED20" s="52" t="s">
        <v>316</v>
      </c>
      <c r="EE20" s="52" t="s">
        <v>317</v>
      </c>
      <c r="EF20" s="52" t="s">
        <v>329</v>
      </c>
      <c r="EG20" s="52" t="s">
        <v>330</v>
      </c>
      <c r="EH20" s="52" t="s">
        <v>320</v>
      </c>
      <c r="EI20" s="52" t="s">
        <v>331</v>
      </c>
      <c r="EJ20" s="52" t="s">
        <v>322</v>
      </c>
      <c r="EK20" s="52" t="s">
        <v>323</v>
      </c>
      <c r="EL20" s="52" t="s">
        <v>332</v>
      </c>
      <c r="EM20" s="53" t="s">
        <v>325</v>
      </c>
      <c r="EN20" s="51" t="s">
        <v>311</v>
      </c>
      <c r="EO20" s="52" t="s">
        <v>312</v>
      </c>
      <c r="EP20" s="52" t="s">
        <v>313</v>
      </c>
      <c r="EQ20" s="52" t="s">
        <v>314</v>
      </c>
      <c r="ER20" s="52" t="s">
        <v>315</v>
      </c>
      <c r="ES20" s="52" t="s">
        <v>316</v>
      </c>
      <c r="ET20" s="52" t="s">
        <v>317</v>
      </c>
      <c r="EU20" s="52" t="s">
        <v>329</v>
      </c>
      <c r="EV20" s="52" t="s">
        <v>333</v>
      </c>
      <c r="EW20" s="52" t="s">
        <v>320</v>
      </c>
      <c r="EX20" s="52" t="s">
        <v>321</v>
      </c>
      <c r="EY20" s="52" t="s">
        <v>322</v>
      </c>
      <c r="EZ20" s="52" t="s">
        <v>334</v>
      </c>
      <c r="FA20" s="52" t="s">
        <v>332</v>
      </c>
      <c r="FB20" s="53" t="s">
        <v>325</v>
      </c>
      <c r="FC20" s="54" t="s">
        <v>335</v>
      </c>
      <c r="FD20" s="55" t="s">
        <v>336</v>
      </c>
      <c r="FE20" s="55" t="s">
        <v>337</v>
      </c>
      <c r="FF20" s="55" t="s">
        <v>338</v>
      </c>
      <c r="FG20" s="56" t="s">
        <v>339</v>
      </c>
      <c r="FH20" s="51" t="s">
        <v>340</v>
      </c>
      <c r="FI20" s="52" t="s">
        <v>341</v>
      </c>
      <c r="FJ20" s="52" t="s">
        <v>342</v>
      </c>
      <c r="FK20" s="52" t="s">
        <v>343</v>
      </c>
      <c r="FL20" s="52" t="s">
        <v>344</v>
      </c>
      <c r="FM20" s="52" t="s">
        <v>345</v>
      </c>
      <c r="FN20" s="52" t="s">
        <v>346</v>
      </c>
      <c r="FO20" s="52" t="s">
        <v>347</v>
      </c>
      <c r="FP20" s="52" t="s">
        <v>348</v>
      </c>
      <c r="FQ20" s="52" t="s">
        <v>349</v>
      </c>
      <c r="FR20" s="52" t="s">
        <v>350</v>
      </c>
      <c r="FS20" s="52" t="s">
        <v>351</v>
      </c>
      <c r="FT20" s="52" t="s">
        <v>303</v>
      </c>
      <c r="FU20" s="52" t="s">
        <v>352</v>
      </c>
      <c r="FV20" s="53" t="s">
        <v>353</v>
      </c>
      <c r="FW20" s="51" t="s">
        <v>340</v>
      </c>
      <c r="FX20" s="52" t="s">
        <v>354</v>
      </c>
      <c r="FY20" s="52" t="s">
        <v>355</v>
      </c>
      <c r="FZ20" s="52" t="s">
        <v>356</v>
      </c>
      <c r="GA20" s="52" t="s">
        <v>357</v>
      </c>
      <c r="GB20" s="52" t="s">
        <v>358</v>
      </c>
      <c r="GC20" s="52" t="s">
        <v>359</v>
      </c>
      <c r="GD20" s="52" t="s">
        <v>360</v>
      </c>
      <c r="GE20" s="52" t="s">
        <v>361</v>
      </c>
      <c r="GF20" s="52" t="s">
        <v>362</v>
      </c>
      <c r="GG20" s="52" t="s">
        <v>363</v>
      </c>
      <c r="GH20" s="52" t="s">
        <v>364</v>
      </c>
      <c r="GI20" s="52" t="s">
        <v>365</v>
      </c>
      <c r="GJ20" s="52" t="s">
        <v>366</v>
      </c>
      <c r="GK20" s="53" t="s">
        <v>367</v>
      </c>
      <c r="GL20" s="54" t="s">
        <v>368</v>
      </c>
      <c r="GM20" s="55" t="s">
        <v>369</v>
      </c>
      <c r="GN20" s="55" t="s">
        <v>370</v>
      </c>
      <c r="GO20" s="55" t="s">
        <v>371</v>
      </c>
      <c r="GP20" s="56" t="s">
        <v>372</v>
      </c>
      <c r="GQ20" s="51" t="s">
        <v>373</v>
      </c>
      <c r="GR20" s="52" t="s">
        <v>374</v>
      </c>
      <c r="GS20" s="52" t="s">
        <v>375</v>
      </c>
      <c r="GT20" s="52" t="s">
        <v>376</v>
      </c>
      <c r="GU20" s="52" t="s">
        <v>377</v>
      </c>
      <c r="GV20" s="52" t="s">
        <v>378</v>
      </c>
      <c r="GW20" s="52" t="s">
        <v>379</v>
      </c>
      <c r="GX20" s="52" t="s">
        <v>380</v>
      </c>
      <c r="GY20" s="52" t="s">
        <v>381</v>
      </c>
      <c r="GZ20" s="52" t="s">
        <v>382</v>
      </c>
      <c r="HA20" s="52" t="s">
        <v>383</v>
      </c>
      <c r="HB20" s="52" t="s">
        <v>384</v>
      </c>
      <c r="HC20" s="52" t="s">
        <v>303</v>
      </c>
      <c r="HD20" s="52" t="s">
        <v>385</v>
      </c>
      <c r="HE20" s="53" t="s">
        <v>386</v>
      </c>
      <c r="HF20" s="51" t="s">
        <v>387</v>
      </c>
      <c r="HG20" s="52" t="s">
        <v>388</v>
      </c>
      <c r="HH20" s="52" t="s">
        <v>389</v>
      </c>
      <c r="HI20" s="52" t="s">
        <v>390</v>
      </c>
      <c r="HJ20" s="52" t="s">
        <v>391</v>
      </c>
      <c r="HK20" s="52" t="s">
        <v>392</v>
      </c>
      <c r="HL20" s="52" t="s">
        <v>393</v>
      </c>
      <c r="HM20" s="52" t="s">
        <v>394</v>
      </c>
      <c r="HN20" s="52" t="s">
        <v>395</v>
      </c>
      <c r="HO20" s="52" t="s">
        <v>396</v>
      </c>
      <c r="HP20" s="52" t="s">
        <v>397</v>
      </c>
      <c r="HQ20" s="52" t="s">
        <v>398</v>
      </c>
      <c r="HR20" s="52" t="s">
        <v>399</v>
      </c>
      <c r="HS20" s="52" t="s">
        <v>400</v>
      </c>
      <c r="HT20" s="53" t="s">
        <v>401</v>
      </c>
      <c r="HU20" s="53" t="s">
        <v>402</v>
      </c>
      <c r="HV20" s="53" t="s">
        <v>403</v>
      </c>
      <c r="HW20" s="53" t="s">
        <v>404</v>
      </c>
      <c r="HX20" s="53" t="s">
        <v>405</v>
      </c>
      <c r="HY20" s="53" t="s">
        <v>406</v>
      </c>
      <c r="HZ20" s="53" t="s">
        <v>407</v>
      </c>
      <c r="IA20" s="53" t="s">
        <v>408</v>
      </c>
      <c r="IB20" s="53" t="s">
        <v>409</v>
      </c>
    </row>
    <row r="21" spans="1:236" x14ac:dyDescent="0.2">
      <c r="A21" s="42">
        <v>2019</v>
      </c>
      <c r="B21" s="42" t="s">
        <v>160</v>
      </c>
      <c r="C21" s="57">
        <v>98.228357825129748</v>
      </c>
      <c r="D21" s="57">
        <v>98.69615230695679</v>
      </c>
      <c r="E21" s="57">
        <v>101.82488060800428</v>
      </c>
      <c r="F21" s="57">
        <v>103.42402749708972</v>
      </c>
      <c r="G21" s="57">
        <v>98.851043598200789</v>
      </c>
      <c r="H21" s="57">
        <v>98.851043598200789</v>
      </c>
      <c r="I21" s="57">
        <v>98.897847919893678</v>
      </c>
      <c r="J21" s="57">
        <v>99.119881965518374</v>
      </c>
      <c r="K21" s="57">
        <v>99.620403903124881</v>
      </c>
      <c r="L21" s="57">
        <v>100.16509284465191</v>
      </c>
      <c r="M21" s="57">
        <v>99.38705142672778</v>
      </c>
      <c r="N21" s="57">
        <v>93.282222379972083</v>
      </c>
      <c r="O21" s="57">
        <v>98.005870201036387</v>
      </c>
      <c r="P21" s="57">
        <v>106.77483386553897</v>
      </c>
      <c r="Q21" s="57">
        <v>96.509182672087476</v>
      </c>
      <c r="R21" s="57">
        <v>99.154464509288644</v>
      </c>
      <c r="S21" s="57">
        <v>109.21912385659385</v>
      </c>
      <c r="T21" s="57">
        <v>97.558085150111239</v>
      </c>
      <c r="U21" s="57">
        <v>99.11188918968513</v>
      </c>
      <c r="V21" s="57">
        <v>99.043278274698281</v>
      </c>
      <c r="W21" s="57">
        <v>101.73658519410773</v>
      </c>
      <c r="X21" s="57">
        <v>99.791222228321303</v>
      </c>
      <c r="Y21" s="58">
        <v>89.848489423748873</v>
      </c>
      <c r="Z21" s="58">
        <v>88.068152845585416</v>
      </c>
      <c r="AA21" s="58">
        <v>76.412753109297881</v>
      </c>
      <c r="AB21" s="58">
        <v>100.83215657490436</v>
      </c>
      <c r="AC21" s="58">
        <v>96.713652830337068</v>
      </c>
      <c r="AD21" s="58">
        <v>92.634315968189014</v>
      </c>
      <c r="AE21" s="58">
        <v>81.420302120985781</v>
      </c>
      <c r="AF21" s="58">
        <v>96.714153949304475</v>
      </c>
      <c r="AG21" s="58">
        <v>105.9882721465472</v>
      </c>
      <c r="AH21" s="58">
        <v>76.718254245275986</v>
      </c>
      <c r="AI21" s="58">
        <v>94.880331165314757</v>
      </c>
      <c r="AJ21" s="58">
        <v>125.14874536133358</v>
      </c>
      <c r="AK21" s="58">
        <v>76.717048312154674</v>
      </c>
      <c r="AL21" s="58">
        <v>97.799482541264354</v>
      </c>
      <c r="AM21" s="58">
        <v>93.52825103361846</v>
      </c>
      <c r="AN21" s="59">
        <v>88.181928410553994</v>
      </c>
      <c r="AO21" s="59">
        <v>86.453898953300836</v>
      </c>
      <c r="AP21" s="59">
        <v>75.186624686137549</v>
      </c>
      <c r="AQ21" s="59">
        <v>98.167791904241454</v>
      </c>
      <c r="AR21" s="59">
        <v>94.613563897869497</v>
      </c>
      <c r="AS21" s="59">
        <v>90.133195139136163</v>
      </c>
      <c r="AT21" s="59">
        <v>81.922586737182925</v>
      </c>
      <c r="AU21" s="59">
        <v>94.851990389840793</v>
      </c>
      <c r="AV21" s="59">
        <v>103.13952231652115</v>
      </c>
      <c r="AW21" s="59">
        <v>80.54172721307819</v>
      </c>
      <c r="AX21" s="59">
        <v>93.619870197313588</v>
      </c>
      <c r="AY21" s="59">
        <v>122.87567406236019</v>
      </c>
      <c r="AZ21" s="59">
        <v>76.452793182213398</v>
      </c>
      <c r="BA21" s="59">
        <v>96.463423458959227</v>
      </c>
      <c r="BB21" s="59">
        <v>91.365707884201314</v>
      </c>
      <c r="BC21" s="60"/>
      <c r="BD21" s="60"/>
      <c r="BE21" s="60"/>
      <c r="BF21" s="60"/>
      <c r="BG21" s="60"/>
      <c r="BH21" s="60"/>
      <c r="BI21" s="60"/>
      <c r="BJ21" s="60"/>
      <c r="BK21" s="60"/>
      <c r="BL21" s="60"/>
      <c r="BM21" s="60"/>
      <c r="BN21" s="60"/>
      <c r="BO21" s="60"/>
      <c r="BP21" s="60"/>
      <c r="BQ21" s="60"/>
      <c r="BR21" s="60"/>
      <c r="BS21" s="60"/>
      <c r="BT21" s="60"/>
      <c r="BU21" s="60"/>
      <c r="BV21" s="60"/>
      <c r="BW21" s="60"/>
      <c r="BX21" s="60"/>
      <c r="BY21" s="60"/>
      <c r="BZ21" s="60"/>
      <c r="CA21" s="60"/>
      <c r="CB21" s="60"/>
      <c r="CC21" s="60"/>
      <c r="CD21" s="60"/>
      <c r="CE21" s="60"/>
      <c r="CF21" s="60"/>
      <c r="CG21" s="60"/>
      <c r="CH21" s="60"/>
      <c r="CI21" s="60"/>
      <c r="CJ21" s="60"/>
      <c r="CK21" s="60"/>
      <c r="CL21" s="60"/>
      <c r="CM21" s="60"/>
      <c r="CN21" s="60"/>
      <c r="CO21" s="60"/>
      <c r="CP21" s="60"/>
      <c r="CQ21" s="60"/>
      <c r="CR21" s="60"/>
      <c r="CS21" s="60"/>
      <c r="CT21" s="60"/>
      <c r="CU21" s="60"/>
      <c r="CV21" s="60"/>
      <c r="CW21" s="60"/>
      <c r="CX21" s="60"/>
      <c r="CY21" s="60"/>
      <c r="CZ21" s="60"/>
      <c r="DA21" s="60"/>
      <c r="DB21" s="60"/>
      <c r="DC21" s="60"/>
      <c r="DD21" s="60"/>
      <c r="DE21" s="60"/>
      <c r="DF21" s="60"/>
      <c r="DG21" s="60"/>
      <c r="DH21" s="60"/>
      <c r="DI21" s="60"/>
      <c r="DJ21" s="60"/>
      <c r="DK21" s="60"/>
      <c r="DL21" s="60"/>
      <c r="DM21" s="60"/>
      <c r="DN21" s="60"/>
      <c r="DO21" s="60"/>
      <c r="DP21" s="60"/>
      <c r="DQ21" s="60"/>
      <c r="DR21" s="60"/>
      <c r="DS21" s="60"/>
      <c r="DT21" s="60"/>
      <c r="DU21" s="60"/>
      <c r="DV21" s="60"/>
      <c r="DW21" s="60"/>
      <c r="DX21" s="60"/>
      <c r="DY21" s="60"/>
      <c r="DZ21" s="60"/>
      <c r="EA21" s="60"/>
      <c r="EB21" s="60"/>
      <c r="EC21" s="60"/>
      <c r="ED21" s="60"/>
      <c r="EE21" s="60"/>
      <c r="EF21" s="60"/>
      <c r="EG21" s="60"/>
      <c r="EH21" s="60"/>
      <c r="EI21" s="60"/>
      <c r="EJ21" s="60"/>
      <c r="EK21" s="60"/>
      <c r="EL21" s="60"/>
      <c r="EM21" s="60"/>
      <c r="EN21" s="60"/>
      <c r="EO21" s="60"/>
      <c r="EP21" s="60"/>
      <c r="EQ21" s="60"/>
      <c r="ER21" s="60"/>
      <c r="ES21" s="60"/>
      <c r="ET21" s="60"/>
      <c r="EU21" s="60"/>
      <c r="EV21" s="60"/>
      <c r="EW21" s="60"/>
      <c r="EX21" s="60"/>
      <c r="EY21" s="60"/>
      <c r="EZ21" s="60"/>
      <c r="FA21" s="60"/>
      <c r="FB21" s="60"/>
      <c r="FC21" s="60"/>
      <c r="FD21" s="60"/>
      <c r="FE21" s="60"/>
      <c r="FF21" s="60"/>
      <c r="FG21" s="60"/>
      <c r="FH21" s="60"/>
      <c r="FI21" s="60"/>
      <c r="FJ21" s="60"/>
      <c r="FK21" s="60"/>
      <c r="FL21" s="60"/>
      <c r="FM21" s="60"/>
      <c r="FN21" s="60"/>
      <c r="FO21" s="60"/>
      <c r="FP21" s="60"/>
      <c r="FQ21" s="60"/>
      <c r="FR21" s="60"/>
      <c r="FS21" s="60"/>
      <c r="FT21" s="60"/>
      <c r="FU21" s="60"/>
      <c r="FV21" s="60"/>
      <c r="FW21" s="60"/>
      <c r="FX21" s="60"/>
      <c r="FY21" s="60"/>
      <c r="FZ21" s="60"/>
      <c r="GA21" s="60"/>
      <c r="GB21" s="60"/>
      <c r="GC21" s="60"/>
      <c r="GD21" s="60"/>
      <c r="GE21" s="60"/>
      <c r="GF21" s="60"/>
      <c r="GG21" s="60"/>
      <c r="GH21" s="60"/>
      <c r="GI21" s="60"/>
      <c r="GJ21" s="60"/>
      <c r="GK21" s="60"/>
      <c r="GL21" s="60"/>
      <c r="GM21" s="60"/>
      <c r="GN21" s="60"/>
      <c r="GO21" s="60"/>
      <c r="GP21" s="60"/>
      <c r="GQ21" s="60"/>
      <c r="GR21" s="60"/>
      <c r="GS21" s="60"/>
      <c r="GT21" s="60"/>
      <c r="GU21" s="60"/>
      <c r="GV21" s="60"/>
      <c r="GW21" s="60"/>
      <c r="GX21" s="60"/>
      <c r="GY21" s="60"/>
      <c r="GZ21" s="60"/>
      <c r="HA21" s="60"/>
      <c r="HB21" s="60"/>
      <c r="HC21" s="60"/>
      <c r="HD21" s="60"/>
      <c r="HE21" s="60"/>
      <c r="HF21" s="60"/>
      <c r="HG21" s="60"/>
      <c r="HH21" s="60"/>
      <c r="HI21" s="60"/>
      <c r="HJ21" s="60"/>
      <c r="HK21" s="60"/>
      <c r="HL21" s="60"/>
      <c r="HM21" s="60"/>
      <c r="HN21" s="60"/>
      <c r="HO21" s="60"/>
      <c r="HP21" s="60"/>
      <c r="HQ21" s="60"/>
      <c r="HR21" s="60"/>
      <c r="HS21" s="60"/>
      <c r="HT21" s="60"/>
      <c r="HU21" s="61">
        <v>15965</v>
      </c>
      <c r="HV21" s="61">
        <v>15965</v>
      </c>
      <c r="HW21" s="62"/>
      <c r="HX21" s="62"/>
      <c r="HY21" s="61">
        <v>47798</v>
      </c>
      <c r="HZ21" s="61">
        <v>47798</v>
      </c>
      <c r="IA21" s="62"/>
      <c r="IB21" s="62"/>
    </row>
    <row r="22" spans="1:236" x14ac:dyDescent="0.2">
      <c r="A22" s="42">
        <v>2019</v>
      </c>
      <c r="B22" s="42" t="s">
        <v>162</v>
      </c>
      <c r="C22" s="57">
        <v>98.782517474428815</v>
      </c>
      <c r="D22" s="57">
        <v>97.816296451252782</v>
      </c>
      <c r="E22" s="57">
        <v>96.119049261677219</v>
      </c>
      <c r="F22" s="57">
        <v>95.930916562626749</v>
      </c>
      <c r="G22" s="57">
        <v>98.206640480368918</v>
      </c>
      <c r="H22" s="57">
        <v>98.206640480368833</v>
      </c>
      <c r="I22" s="57">
        <v>98.148817595025236</v>
      </c>
      <c r="J22" s="57">
        <v>99.550952071922609</v>
      </c>
      <c r="K22" s="57">
        <v>99.73424475830106</v>
      </c>
      <c r="L22" s="57">
        <v>101.19798958877637</v>
      </c>
      <c r="M22" s="57">
        <v>98.765615709030513</v>
      </c>
      <c r="N22" s="57">
        <v>92.510825583871664</v>
      </c>
      <c r="O22" s="57">
        <v>98.699056970404911</v>
      </c>
      <c r="P22" s="57">
        <v>104.28928972123931</v>
      </c>
      <c r="Q22" s="57">
        <v>95.724099256974625</v>
      </c>
      <c r="R22" s="57">
        <v>98.615682268716171</v>
      </c>
      <c r="S22" s="57">
        <v>103.11485510570056</v>
      </c>
      <c r="T22" s="57">
        <v>94.971451319792308</v>
      </c>
      <c r="U22" s="57">
        <v>98.822484055580787</v>
      </c>
      <c r="V22" s="57">
        <v>99.600742887349099</v>
      </c>
      <c r="W22" s="57">
        <v>97.374334107548663</v>
      </c>
      <c r="X22" s="57">
        <v>96.063052041258203</v>
      </c>
      <c r="Y22" s="58">
        <v>86.91272376804379</v>
      </c>
      <c r="Z22" s="58">
        <v>85.976239527413739</v>
      </c>
      <c r="AA22" s="58">
        <v>86.501877832168816</v>
      </c>
      <c r="AB22" s="58">
        <v>93.726538934090129</v>
      </c>
      <c r="AC22" s="58">
        <v>95.096315563540699</v>
      </c>
      <c r="AD22" s="58">
        <v>88.484800098890432</v>
      </c>
      <c r="AE22" s="58">
        <v>77.653792011646289</v>
      </c>
      <c r="AF22" s="58">
        <v>90.496832298455359</v>
      </c>
      <c r="AG22" s="58">
        <v>98.792796358225615</v>
      </c>
      <c r="AH22" s="58">
        <v>75.665781742514298</v>
      </c>
      <c r="AI22" s="58">
        <v>89.204557907525015</v>
      </c>
      <c r="AJ22" s="58">
        <v>100.24890883347686</v>
      </c>
      <c r="AK22" s="58">
        <v>63.506998318761433</v>
      </c>
      <c r="AL22" s="58">
        <v>88.093652750113733</v>
      </c>
      <c r="AM22" s="58">
        <v>85.829578673663221</v>
      </c>
      <c r="AN22" s="59">
        <v>85.711284218315711</v>
      </c>
      <c r="AO22" s="59">
        <v>84.791396449093</v>
      </c>
      <c r="AP22" s="59">
        <v>85.387682588931185</v>
      </c>
      <c r="AQ22" s="59">
        <v>91.570921064024247</v>
      </c>
      <c r="AR22" s="59">
        <v>93.371035867629615</v>
      </c>
      <c r="AS22" s="59">
        <v>86.790033593706525</v>
      </c>
      <c r="AT22" s="59">
        <v>78.02567964748458</v>
      </c>
      <c r="AU22" s="59">
        <v>89.239580368086365</v>
      </c>
      <c r="AV22" s="59">
        <v>96.452834134413052</v>
      </c>
      <c r="AW22" s="59">
        <v>78.125450832798833</v>
      </c>
      <c r="AX22" s="59">
        <v>88.325349705462642</v>
      </c>
      <c r="AY22" s="59">
        <v>99.490967413385761</v>
      </c>
      <c r="AZ22" s="59">
        <v>63.248585168187354</v>
      </c>
      <c r="BA22" s="59">
        <v>87.009501167749363</v>
      </c>
      <c r="BB22" s="59">
        <v>84.387458580732812</v>
      </c>
      <c r="BC22" s="60"/>
      <c r="BD22" s="60"/>
      <c r="BE22" s="60"/>
      <c r="BF22" s="60"/>
      <c r="BG22" s="60"/>
      <c r="BH22" s="60"/>
      <c r="BI22" s="60"/>
      <c r="BJ22" s="60"/>
      <c r="BK22" s="60"/>
      <c r="BL22" s="60"/>
      <c r="BM22" s="60"/>
      <c r="BN22" s="60"/>
      <c r="BO22" s="60"/>
      <c r="BP22" s="60"/>
      <c r="BQ22" s="60"/>
      <c r="BR22" s="60"/>
      <c r="BS22" s="60"/>
      <c r="BT22" s="60"/>
      <c r="BU22" s="60"/>
      <c r="BV22" s="60"/>
      <c r="BW22" s="60"/>
      <c r="BX22" s="60"/>
      <c r="BY22" s="60"/>
      <c r="BZ22" s="60"/>
      <c r="CA22" s="60"/>
      <c r="CB22" s="60"/>
      <c r="CC22" s="60"/>
      <c r="CD22" s="60"/>
      <c r="CE22" s="60"/>
      <c r="CF22" s="60"/>
      <c r="CG22" s="60"/>
      <c r="CH22" s="60"/>
      <c r="CI22" s="60"/>
      <c r="CJ22" s="60"/>
      <c r="CK22" s="60"/>
      <c r="CL22" s="60"/>
      <c r="CM22" s="60"/>
      <c r="CN22" s="60"/>
      <c r="CO22" s="60"/>
      <c r="CP22" s="60"/>
      <c r="CQ22" s="60"/>
      <c r="CR22" s="60"/>
      <c r="CS22" s="60"/>
      <c r="CT22" s="60"/>
      <c r="CU22" s="60"/>
      <c r="CV22" s="60"/>
      <c r="CW22" s="60"/>
      <c r="CX22" s="60"/>
      <c r="CY22" s="60"/>
      <c r="CZ22" s="60"/>
      <c r="DA22" s="60"/>
      <c r="DB22" s="60"/>
      <c r="DC22" s="60"/>
      <c r="DD22" s="60"/>
      <c r="DE22" s="60"/>
      <c r="DF22" s="60"/>
      <c r="DG22" s="60"/>
      <c r="DH22" s="60"/>
      <c r="DI22" s="60"/>
      <c r="DJ22" s="60"/>
      <c r="DK22" s="60"/>
      <c r="DL22" s="60"/>
      <c r="DM22" s="60"/>
      <c r="DN22" s="60"/>
      <c r="DO22" s="60"/>
      <c r="DP22" s="60"/>
      <c r="DQ22" s="60"/>
      <c r="DR22" s="60"/>
      <c r="DS22" s="60"/>
      <c r="DT22" s="60"/>
      <c r="DU22" s="60"/>
      <c r="DV22" s="60"/>
      <c r="DW22" s="60"/>
      <c r="DX22" s="60"/>
      <c r="DY22" s="60"/>
      <c r="DZ22" s="60"/>
      <c r="EA22" s="60"/>
      <c r="EB22" s="60"/>
      <c r="EC22" s="60"/>
      <c r="ED22" s="60"/>
      <c r="EE22" s="60"/>
      <c r="EF22" s="60"/>
      <c r="EG22" s="60"/>
      <c r="EH22" s="60"/>
      <c r="EI22" s="60"/>
      <c r="EJ22" s="60"/>
      <c r="EK22" s="60"/>
      <c r="EL22" s="60"/>
      <c r="EM22" s="60"/>
      <c r="EN22" s="60"/>
      <c r="EO22" s="60"/>
      <c r="EP22" s="60"/>
      <c r="EQ22" s="60"/>
      <c r="ER22" s="60"/>
      <c r="ES22" s="60"/>
      <c r="ET22" s="60"/>
      <c r="EU22" s="60"/>
      <c r="EV22" s="60"/>
      <c r="EW22" s="60"/>
      <c r="EX22" s="60"/>
      <c r="EY22" s="60"/>
      <c r="EZ22" s="60"/>
      <c r="FA22" s="60"/>
      <c r="FB22" s="60"/>
      <c r="FC22" s="60"/>
      <c r="FD22" s="60"/>
      <c r="FE22" s="60"/>
      <c r="FF22" s="60"/>
      <c r="FG22" s="60"/>
      <c r="FH22" s="60"/>
      <c r="FI22" s="60"/>
      <c r="FJ22" s="60"/>
      <c r="FK22" s="60"/>
      <c r="FL22" s="60"/>
      <c r="FM22" s="60"/>
      <c r="FN22" s="60"/>
      <c r="FO22" s="60"/>
      <c r="FP22" s="60"/>
      <c r="FQ22" s="60"/>
      <c r="FR22" s="60"/>
      <c r="FS22" s="60"/>
      <c r="FT22" s="60"/>
      <c r="FU22" s="60"/>
      <c r="FV22" s="60"/>
      <c r="FW22" s="60"/>
      <c r="FX22" s="60"/>
      <c r="FY22" s="60"/>
      <c r="FZ22" s="60"/>
      <c r="GA22" s="60"/>
      <c r="GB22" s="60"/>
      <c r="GC22" s="60"/>
      <c r="GD22" s="60"/>
      <c r="GE22" s="60"/>
      <c r="GF22" s="60"/>
      <c r="GG22" s="60"/>
      <c r="GH22" s="60"/>
      <c r="GI22" s="60"/>
      <c r="GJ22" s="60"/>
      <c r="GK22" s="60"/>
      <c r="GL22" s="60"/>
      <c r="GM22" s="60"/>
      <c r="GN22" s="60"/>
      <c r="GO22" s="60"/>
      <c r="GP22" s="60"/>
      <c r="GQ22" s="60"/>
      <c r="GR22" s="60"/>
      <c r="GS22" s="60"/>
      <c r="GT22" s="60"/>
      <c r="GU22" s="60"/>
      <c r="GV22" s="60"/>
      <c r="GW22" s="60"/>
      <c r="GX22" s="60"/>
      <c r="GY22" s="60"/>
      <c r="GZ22" s="60"/>
      <c r="HA22" s="60"/>
      <c r="HB22" s="60"/>
      <c r="HC22" s="60"/>
      <c r="HD22" s="60"/>
      <c r="HE22" s="60"/>
      <c r="HF22" s="60"/>
      <c r="HG22" s="60"/>
      <c r="HH22" s="60"/>
      <c r="HI22" s="60"/>
      <c r="HJ22" s="60"/>
      <c r="HK22" s="60"/>
      <c r="HL22" s="60"/>
      <c r="HM22" s="60"/>
      <c r="HN22" s="60"/>
      <c r="HO22" s="60"/>
      <c r="HP22" s="60"/>
      <c r="HQ22" s="60"/>
      <c r="HR22" s="60"/>
      <c r="HS22" s="60"/>
      <c r="HT22" s="60"/>
      <c r="HU22" s="61">
        <v>18486</v>
      </c>
      <c r="HV22" s="61">
        <f t="shared" ref="HV22:HV32" si="0">+HU22+HV21</f>
        <v>34451</v>
      </c>
      <c r="HW22" s="62"/>
      <c r="HX22" s="62"/>
      <c r="HY22" s="61">
        <v>50496</v>
      </c>
      <c r="HZ22" s="61">
        <f t="shared" ref="HZ22:HZ32" si="1">+HY22+HZ21</f>
        <v>98294</v>
      </c>
      <c r="IA22" s="62"/>
      <c r="IB22" s="62"/>
    </row>
    <row r="23" spans="1:236" x14ac:dyDescent="0.2">
      <c r="A23" s="42">
        <v>2019</v>
      </c>
      <c r="B23" s="42" t="s">
        <v>163</v>
      </c>
      <c r="C23" s="57">
        <v>99.303035609799821</v>
      </c>
      <c r="D23" s="57">
        <v>96.734254052991588</v>
      </c>
      <c r="E23" s="57">
        <v>94.055196089558194</v>
      </c>
      <c r="F23" s="57">
        <v>96.938893318648212</v>
      </c>
      <c r="G23" s="57">
        <v>98.11011429907721</v>
      </c>
      <c r="H23" s="57">
        <v>98.110114299077154</v>
      </c>
      <c r="I23" s="57">
        <v>98.02492522757359</v>
      </c>
      <c r="J23" s="57">
        <v>99.707100671541198</v>
      </c>
      <c r="K23" s="57">
        <v>100.36269361599336</v>
      </c>
      <c r="L23" s="57">
        <v>100.88686405447713</v>
      </c>
      <c r="M23" s="57">
        <v>98.630670438389529</v>
      </c>
      <c r="N23" s="57">
        <v>92.92728520385225</v>
      </c>
      <c r="O23" s="57">
        <v>98.986294631521531</v>
      </c>
      <c r="P23" s="57">
        <v>102.73582463105204</v>
      </c>
      <c r="Q23" s="57">
        <v>96.733492219262587</v>
      </c>
      <c r="R23" s="57">
        <v>98.821258883119555</v>
      </c>
      <c r="S23" s="57">
        <v>98.364438242816448</v>
      </c>
      <c r="T23" s="57">
        <v>94.087678961303681</v>
      </c>
      <c r="U23" s="57">
        <v>99.558474182558484</v>
      </c>
      <c r="V23" s="57">
        <v>98.091042584520494</v>
      </c>
      <c r="W23" s="57">
        <v>98.374791386530191</v>
      </c>
      <c r="X23" s="57">
        <v>97.472076847604583</v>
      </c>
      <c r="Y23" s="58">
        <v>95.460291257708803</v>
      </c>
      <c r="Z23" s="58">
        <v>95.494011608086936</v>
      </c>
      <c r="AA23" s="58">
        <v>94.760397408779056</v>
      </c>
      <c r="AB23" s="58">
        <v>95.253306135815919</v>
      </c>
      <c r="AC23" s="58">
        <v>95.352382347510172</v>
      </c>
      <c r="AD23" s="58">
        <v>100.85334303873023</v>
      </c>
      <c r="AE23" s="58">
        <v>84.959330702497994</v>
      </c>
      <c r="AF23" s="58">
        <v>95.292723976491871</v>
      </c>
      <c r="AG23" s="58">
        <v>99.809033247918592</v>
      </c>
      <c r="AH23" s="58">
        <v>85.021517909841592</v>
      </c>
      <c r="AI23" s="58">
        <v>96.713824831148472</v>
      </c>
      <c r="AJ23" s="58">
        <v>90.322851068114716</v>
      </c>
      <c r="AK23" s="58">
        <v>75.501179263532578</v>
      </c>
      <c r="AL23" s="58">
        <v>100.93988019314692</v>
      </c>
      <c r="AM23" s="58">
        <v>89.466494933051194</v>
      </c>
      <c r="AN23" s="59">
        <v>94.493313791401462</v>
      </c>
      <c r="AO23" s="59">
        <v>94.518481329543675</v>
      </c>
      <c r="AP23" s="59">
        <v>93.90707742615777</v>
      </c>
      <c r="AQ23" s="59">
        <v>93.555999578093846</v>
      </c>
      <c r="AR23" s="59">
        <v>94.195444968672277</v>
      </c>
      <c r="AS23" s="59">
        <v>99.439460629289812</v>
      </c>
      <c r="AT23" s="59">
        <v>85.094585082023784</v>
      </c>
      <c r="AU23" s="59">
        <v>94.366271544919471</v>
      </c>
      <c r="AV23" s="59">
        <v>97.984700437466543</v>
      </c>
      <c r="AW23" s="59">
        <v>86.674783321870422</v>
      </c>
      <c r="AX23" s="59">
        <v>96.12864154497953</v>
      </c>
      <c r="AY23" s="59">
        <v>89.829926023600166</v>
      </c>
      <c r="AZ23" s="59">
        <v>75.179605083472481</v>
      </c>
      <c r="BA23" s="59">
        <v>99.7716346792118</v>
      </c>
      <c r="BB23" s="59">
        <v>88.780541205339532</v>
      </c>
      <c r="BC23" s="60"/>
      <c r="BD23" s="60"/>
      <c r="BE23" s="60"/>
      <c r="BF23" s="60"/>
      <c r="BG23" s="60"/>
      <c r="BH23" s="60"/>
      <c r="BI23" s="60"/>
      <c r="BJ23" s="60"/>
      <c r="BK23" s="60"/>
      <c r="BL23" s="60"/>
      <c r="BM23" s="60"/>
      <c r="BN23" s="60"/>
      <c r="BO23" s="60"/>
      <c r="BP23" s="60"/>
      <c r="BQ23" s="60"/>
      <c r="BR23" s="60"/>
      <c r="BS23" s="60"/>
      <c r="BT23" s="60"/>
      <c r="BU23" s="60"/>
      <c r="BV23" s="60"/>
      <c r="BW23" s="60"/>
      <c r="BX23" s="60"/>
      <c r="BY23" s="60"/>
      <c r="BZ23" s="60"/>
      <c r="CA23" s="60"/>
      <c r="CB23" s="60"/>
      <c r="CC23" s="60"/>
      <c r="CD23" s="60"/>
      <c r="CE23" s="60"/>
      <c r="CF23" s="60"/>
      <c r="CG23" s="60"/>
      <c r="CH23" s="60"/>
      <c r="CI23" s="60"/>
      <c r="CJ23" s="60"/>
      <c r="CK23" s="60"/>
      <c r="CL23" s="60"/>
      <c r="CM23" s="60"/>
      <c r="CN23" s="60"/>
      <c r="CO23" s="60"/>
      <c r="CP23" s="60"/>
      <c r="CQ23" s="60"/>
      <c r="CR23" s="60"/>
      <c r="CS23" s="60"/>
      <c r="CT23" s="60"/>
      <c r="CU23" s="60"/>
      <c r="CV23" s="60"/>
      <c r="CW23" s="60"/>
      <c r="CX23" s="60"/>
      <c r="CY23" s="60"/>
      <c r="CZ23" s="60"/>
      <c r="DA23" s="60"/>
      <c r="DB23" s="60"/>
      <c r="DC23" s="60"/>
      <c r="DD23" s="60"/>
      <c r="DE23" s="60"/>
      <c r="DF23" s="60"/>
      <c r="DG23" s="60"/>
      <c r="DH23" s="60"/>
      <c r="DI23" s="60"/>
      <c r="DJ23" s="60"/>
      <c r="DK23" s="60"/>
      <c r="DL23" s="60"/>
      <c r="DM23" s="60"/>
      <c r="DN23" s="60"/>
      <c r="DO23" s="60"/>
      <c r="DP23" s="60"/>
      <c r="DQ23" s="60"/>
      <c r="DR23" s="60"/>
      <c r="DS23" s="60"/>
      <c r="DT23" s="60"/>
      <c r="DU23" s="60"/>
      <c r="DV23" s="60"/>
      <c r="DW23" s="60"/>
      <c r="DX23" s="60"/>
      <c r="DY23" s="60"/>
      <c r="DZ23" s="60"/>
      <c r="EA23" s="60"/>
      <c r="EB23" s="60"/>
      <c r="EC23" s="60"/>
      <c r="ED23" s="60"/>
      <c r="EE23" s="60"/>
      <c r="EF23" s="60"/>
      <c r="EG23" s="60"/>
      <c r="EH23" s="60"/>
      <c r="EI23" s="60"/>
      <c r="EJ23" s="60"/>
      <c r="EK23" s="60"/>
      <c r="EL23" s="60"/>
      <c r="EM23" s="60"/>
      <c r="EN23" s="60"/>
      <c r="EO23" s="60"/>
      <c r="EP23" s="60"/>
      <c r="EQ23" s="60"/>
      <c r="ER23" s="60"/>
      <c r="ES23" s="60"/>
      <c r="ET23" s="60"/>
      <c r="EU23" s="60"/>
      <c r="EV23" s="60"/>
      <c r="EW23" s="60"/>
      <c r="EX23" s="60"/>
      <c r="EY23" s="60"/>
      <c r="EZ23" s="60"/>
      <c r="FA23" s="60"/>
      <c r="FB23" s="60"/>
      <c r="FC23" s="60"/>
      <c r="FD23" s="60"/>
      <c r="FE23" s="60"/>
      <c r="FF23" s="60"/>
      <c r="FG23" s="60"/>
      <c r="FH23" s="60"/>
      <c r="FI23" s="60"/>
      <c r="FJ23" s="60"/>
      <c r="FK23" s="60"/>
      <c r="FL23" s="60"/>
      <c r="FM23" s="60"/>
      <c r="FN23" s="60"/>
      <c r="FO23" s="60"/>
      <c r="FP23" s="60"/>
      <c r="FQ23" s="60"/>
      <c r="FR23" s="60"/>
      <c r="FS23" s="60"/>
      <c r="FT23" s="60"/>
      <c r="FU23" s="60"/>
      <c r="FV23" s="60"/>
      <c r="FW23" s="60"/>
      <c r="FX23" s="60"/>
      <c r="FY23" s="60"/>
      <c r="FZ23" s="60"/>
      <c r="GA23" s="60"/>
      <c r="GB23" s="60"/>
      <c r="GC23" s="60"/>
      <c r="GD23" s="60"/>
      <c r="GE23" s="60"/>
      <c r="GF23" s="60"/>
      <c r="GG23" s="60"/>
      <c r="GH23" s="60"/>
      <c r="GI23" s="60"/>
      <c r="GJ23" s="60"/>
      <c r="GK23" s="60"/>
      <c r="GL23" s="60"/>
      <c r="GM23" s="60"/>
      <c r="GN23" s="60"/>
      <c r="GO23" s="60"/>
      <c r="GP23" s="60"/>
      <c r="GQ23" s="60"/>
      <c r="GR23" s="60"/>
      <c r="GS23" s="60"/>
      <c r="GT23" s="60"/>
      <c r="GU23" s="60"/>
      <c r="GV23" s="60"/>
      <c r="GW23" s="60"/>
      <c r="GX23" s="60"/>
      <c r="GY23" s="60"/>
      <c r="GZ23" s="60"/>
      <c r="HA23" s="60"/>
      <c r="HB23" s="60"/>
      <c r="HC23" s="60"/>
      <c r="HD23" s="60"/>
      <c r="HE23" s="60"/>
      <c r="HF23" s="60"/>
      <c r="HG23" s="60"/>
      <c r="HH23" s="60"/>
      <c r="HI23" s="60"/>
      <c r="HJ23" s="60"/>
      <c r="HK23" s="60"/>
      <c r="HL23" s="60"/>
      <c r="HM23" s="60"/>
      <c r="HN23" s="60"/>
      <c r="HO23" s="60"/>
      <c r="HP23" s="60"/>
      <c r="HQ23" s="60"/>
      <c r="HR23" s="60"/>
      <c r="HS23" s="60"/>
      <c r="HT23" s="60"/>
      <c r="HU23" s="61">
        <v>20184</v>
      </c>
      <c r="HV23" s="61">
        <f t="shared" si="0"/>
        <v>54635</v>
      </c>
      <c r="HW23" s="62"/>
      <c r="HX23" s="62"/>
      <c r="HY23" s="61">
        <v>50100</v>
      </c>
      <c r="HZ23" s="61">
        <f t="shared" si="1"/>
        <v>148394</v>
      </c>
      <c r="IA23" s="62"/>
      <c r="IB23" s="62"/>
    </row>
    <row r="24" spans="1:236" x14ac:dyDescent="0.2">
      <c r="A24" s="42">
        <v>2019</v>
      </c>
      <c r="B24" s="42" t="s">
        <v>164</v>
      </c>
      <c r="C24" s="57">
        <v>99.070837648151667</v>
      </c>
      <c r="D24" s="57">
        <v>97.355562971254244</v>
      </c>
      <c r="E24" s="57">
        <v>93.06758909415737</v>
      </c>
      <c r="F24" s="57">
        <v>97.399406564186236</v>
      </c>
      <c r="G24" s="57">
        <v>98.021635807151696</v>
      </c>
      <c r="H24" s="57">
        <v>98.021635807151668</v>
      </c>
      <c r="I24" s="57">
        <v>97.862176664648786</v>
      </c>
      <c r="J24" s="57">
        <v>99.691536933347166</v>
      </c>
      <c r="K24" s="57">
        <v>100.43117886974211</v>
      </c>
      <c r="L24" s="57">
        <v>99.946607355798051</v>
      </c>
      <c r="M24" s="57">
        <v>98.362956686802079</v>
      </c>
      <c r="N24" s="57">
        <v>93.457324720191195</v>
      </c>
      <c r="O24" s="57">
        <v>99.820403617501213</v>
      </c>
      <c r="P24" s="57">
        <v>102.11443859497713</v>
      </c>
      <c r="Q24" s="57">
        <v>97.462498247581664</v>
      </c>
      <c r="R24" s="57">
        <v>98.686867651269878</v>
      </c>
      <c r="S24" s="57">
        <v>96.027788796135567</v>
      </c>
      <c r="T24" s="57">
        <v>94.063961938401192</v>
      </c>
      <c r="U24" s="57">
        <v>99.49395212026883</v>
      </c>
      <c r="V24" s="57">
        <v>98.108986724427666</v>
      </c>
      <c r="W24" s="57">
        <v>99.267842176883889</v>
      </c>
      <c r="X24" s="57">
        <v>98.840877513367715</v>
      </c>
      <c r="Y24" s="58">
        <v>91.424495020568656</v>
      </c>
      <c r="Z24" s="58">
        <v>90.015228331104396</v>
      </c>
      <c r="AA24" s="58">
        <v>93.459875501047989</v>
      </c>
      <c r="AB24" s="58">
        <v>95.224403525793235</v>
      </c>
      <c r="AC24" s="58">
        <v>93.377607837177464</v>
      </c>
      <c r="AD24" s="58">
        <v>91.95937171401026</v>
      </c>
      <c r="AE24" s="58">
        <v>82.062886692977699</v>
      </c>
      <c r="AF24" s="58">
        <v>96.932043864424571</v>
      </c>
      <c r="AG24" s="58">
        <v>95.162343242433408</v>
      </c>
      <c r="AH24" s="58">
        <v>74.363341661958813</v>
      </c>
      <c r="AI24" s="58">
        <v>90.946151187604201</v>
      </c>
      <c r="AJ24" s="58">
        <v>71.582541232568204</v>
      </c>
      <c r="AK24" s="58">
        <v>71.404674660453864</v>
      </c>
      <c r="AL24" s="58">
        <v>95.297765810042463</v>
      </c>
      <c r="AM24" s="58">
        <v>85.7748262292872</v>
      </c>
      <c r="AN24" s="59">
        <v>90.81994866688963</v>
      </c>
      <c r="AO24" s="59">
        <v>89.449781052397</v>
      </c>
      <c r="AP24" s="59">
        <v>92.740303373721147</v>
      </c>
      <c r="AQ24" s="59">
        <v>93.875713914809211</v>
      </c>
      <c r="AR24" s="59">
        <v>92.466646409871075</v>
      </c>
      <c r="AS24" s="59">
        <v>91.244558157687152</v>
      </c>
      <c r="AT24" s="59">
        <v>82.436104478848065</v>
      </c>
      <c r="AU24" s="59">
        <v>96.180495375855941</v>
      </c>
      <c r="AV24" s="59">
        <v>93.771544328854432</v>
      </c>
      <c r="AW24" s="59">
        <v>76.078404412283746</v>
      </c>
      <c r="AX24" s="59">
        <v>90.698962101173734</v>
      </c>
      <c r="AY24" s="59">
        <v>71.382987632323164</v>
      </c>
      <c r="AZ24" s="59">
        <v>71.150962415018583</v>
      </c>
      <c r="BA24" s="59">
        <v>94.489727371459779</v>
      </c>
      <c r="BB24" s="59">
        <v>85.538346702626654</v>
      </c>
      <c r="BC24" s="60"/>
      <c r="BD24" s="60"/>
      <c r="BE24" s="60"/>
      <c r="BF24" s="60"/>
      <c r="BG24" s="60"/>
      <c r="BH24" s="60"/>
      <c r="BI24" s="60"/>
      <c r="BJ24" s="60"/>
      <c r="BK24" s="60"/>
      <c r="BL24" s="60"/>
      <c r="BM24" s="60"/>
      <c r="BN24" s="60"/>
      <c r="BO24" s="60"/>
      <c r="BP24" s="60"/>
      <c r="BQ24" s="60"/>
      <c r="BR24" s="60"/>
      <c r="BS24" s="60"/>
      <c r="BT24" s="60"/>
      <c r="BU24" s="60"/>
      <c r="BV24" s="60"/>
      <c r="BW24" s="60"/>
      <c r="BX24" s="60"/>
      <c r="BY24" s="60"/>
      <c r="BZ24" s="60"/>
      <c r="CA24" s="60"/>
      <c r="CB24" s="60"/>
      <c r="CC24" s="60"/>
      <c r="CD24" s="60"/>
      <c r="CE24" s="60"/>
      <c r="CF24" s="60"/>
      <c r="CG24" s="60"/>
      <c r="CH24" s="60"/>
      <c r="CI24" s="60"/>
      <c r="CJ24" s="60"/>
      <c r="CK24" s="60"/>
      <c r="CL24" s="60"/>
      <c r="CM24" s="60"/>
      <c r="CN24" s="60"/>
      <c r="CO24" s="60"/>
      <c r="CP24" s="60"/>
      <c r="CQ24" s="60"/>
      <c r="CR24" s="60"/>
      <c r="CS24" s="60"/>
      <c r="CT24" s="60"/>
      <c r="CU24" s="60"/>
      <c r="CV24" s="60"/>
      <c r="CW24" s="60"/>
      <c r="CX24" s="60"/>
      <c r="CY24" s="60"/>
      <c r="CZ24" s="60"/>
      <c r="DA24" s="60"/>
      <c r="DB24" s="60"/>
      <c r="DC24" s="60"/>
      <c r="DD24" s="60"/>
      <c r="DE24" s="60"/>
      <c r="DF24" s="60"/>
      <c r="DG24" s="60"/>
      <c r="DH24" s="60"/>
      <c r="DI24" s="60"/>
      <c r="DJ24" s="60"/>
      <c r="DK24" s="60"/>
      <c r="DL24" s="60"/>
      <c r="DM24" s="60"/>
      <c r="DN24" s="60"/>
      <c r="DO24" s="60"/>
      <c r="DP24" s="60"/>
      <c r="DQ24" s="60"/>
      <c r="DR24" s="60"/>
      <c r="DS24" s="60"/>
      <c r="DT24" s="60"/>
      <c r="DU24" s="60"/>
      <c r="DV24" s="60"/>
      <c r="DW24" s="60"/>
      <c r="DX24" s="60"/>
      <c r="DY24" s="60"/>
      <c r="DZ24" s="60"/>
      <c r="EA24" s="60"/>
      <c r="EB24" s="60"/>
      <c r="EC24" s="60"/>
      <c r="ED24" s="60"/>
      <c r="EE24" s="60"/>
      <c r="EF24" s="60"/>
      <c r="EG24" s="60"/>
      <c r="EH24" s="60"/>
      <c r="EI24" s="60"/>
      <c r="EJ24" s="60"/>
      <c r="EK24" s="60"/>
      <c r="EL24" s="60"/>
      <c r="EM24" s="60"/>
      <c r="EN24" s="60"/>
      <c r="EO24" s="60"/>
      <c r="EP24" s="60"/>
      <c r="EQ24" s="60"/>
      <c r="ER24" s="60"/>
      <c r="ES24" s="60"/>
      <c r="ET24" s="60"/>
      <c r="EU24" s="60"/>
      <c r="EV24" s="60"/>
      <c r="EW24" s="60"/>
      <c r="EX24" s="60"/>
      <c r="EY24" s="60"/>
      <c r="EZ24" s="60"/>
      <c r="FA24" s="60"/>
      <c r="FB24" s="60"/>
      <c r="FC24" s="60"/>
      <c r="FD24" s="60"/>
      <c r="FE24" s="60"/>
      <c r="FF24" s="60"/>
      <c r="FG24" s="60"/>
      <c r="FH24" s="60"/>
      <c r="FI24" s="60"/>
      <c r="FJ24" s="60"/>
      <c r="FK24" s="60"/>
      <c r="FL24" s="60"/>
      <c r="FM24" s="60"/>
      <c r="FN24" s="60"/>
      <c r="FO24" s="60"/>
      <c r="FP24" s="60"/>
      <c r="FQ24" s="60"/>
      <c r="FR24" s="60"/>
      <c r="FS24" s="60"/>
      <c r="FT24" s="60"/>
      <c r="FU24" s="60"/>
      <c r="FV24" s="60"/>
      <c r="FW24" s="60"/>
      <c r="FX24" s="60"/>
      <c r="FY24" s="60"/>
      <c r="FZ24" s="60"/>
      <c r="GA24" s="60"/>
      <c r="GB24" s="60"/>
      <c r="GC24" s="60"/>
      <c r="GD24" s="60"/>
      <c r="GE24" s="60"/>
      <c r="GF24" s="60"/>
      <c r="GG24" s="60"/>
      <c r="GH24" s="60"/>
      <c r="GI24" s="60"/>
      <c r="GJ24" s="60"/>
      <c r="GK24" s="60"/>
      <c r="GL24" s="60"/>
      <c r="GM24" s="60"/>
      <c r="GN24" s="60"/>
      <c r="GO24" s="60"/>
      <c r="GP24" s="60"/>
      <c r="GQ24" s="60"/>
      <c r="GR24" s="60"/>
      <c r="GS24" s="60"/>
      <c r="GT24" s="60"/>
      <c r="GU24" s="60"/>
      <c r="GV24" s="60"/>
      <c r="GW24" s="60"/>
      <c r="GX24" s="60"/>
      <c r="GY24" s="60"/>
      <c r="GZ24" s="60"/>
      <c r="HA24" s="60"/>
      <c r="HB24" s="60"/>
      <c r="HC24" s="60"/>
      <c r="HD24" s="60"/>
      <c r="HE24" s="60"/>
      <c r="HF24" s="60"/>
      <c r="HG24" s="60"/>
      <c r="HH24" s="60"/>
      <c r="HI24" s="60"/>
      <c r="HJ24" s="60"/>
      <c r="HK24" s="60"/>
      <c r="HL24" s="60"/>
      <c r="HM24" s="60"/>
      <c r="HN24" s="60"/>
      <c r="HO24" s="60"/>
      <c r="HP24" s="60"/>
      <c r="HQ24" s="60"/>
      <c r="HR24" s="60"/>
      <c r="HS24" s="60"/>
      <c r="HT24" s="60"/>
      <c r="HU24" s="61">
        <v>19788</v>
      </c>
      <c r="HV24" s="61">
        <f t="shared" si="0"/>
        <v>74423</v>
      </c>
      <c r="HW24" s="62"/>
      <c r="HX24" s="62"/>
      <c r="HY24" s="61">
        <v>48028</v>
      </c>
      <c r="HZ24" s="61">
        <f t="shared" si="1"/>
        <v>196422</v>
      </c>
      <c r="IA24" s="62"/>
      <c r="IB24" s="62"/>
    </row>
    <row r="25" spans="1:236" x14ac:dyDescent="0.2">
      <c r="A25" s="42">
        <v>2019</v>
      </c>
      <c r="B25" s="42" t="s">
        <v>165</v>
      </c>
      <c r="C25" s="57">
        <v>99.31918527424186</v>
      </c>
      <c r="D25" s="57">
        <v>97.673744856586197</v>
      </c>
      <c r="E25" s="57">
        <v>95.669634208491033</v>
      </c>
      <c r="F25" s="57">
        <v>98.41492078592195</v>
      </c>
      <c r="G25" s="57">
        <v>98.544356027233206</v>
      </c>
      <c r="H25" s="57">
        <v>98.544356027233206</v>
      </c>
      <c r="I25" s="57">
        <v>98.426232516379415</v>
      </c>
      <c r="J25" s="57">
        <v>100.34072658232522</v>
      </c>
      <c r="K25" s="57">
        <v>100.06141350939505</v>
      </c>
      <c r="L25" s="57">
        <v>99.982944959610464</v>
      </c>
      <c r="M25" s="57">
        <v>98.751403412135957</v>
      </c>
      <c r="N25" s="57">
        <v>98.062043018385751</v>
      </c>
      <c r="O25" s="57">
        <v>99.858130456332091</v>
      </c>
      <c r="P25" s="57">
        <v>102.11443859497713</v>
      </c>
      <c r="Q25" s="57">
        <v>97.630730407962986</v>
      </c>
      <c r="R25" s="57">
        <v>98.333083353168405</v>
      </c>
      <c r="S25" s="57">
        <v>98.553056986118975</v>
      </c>
      <c r="T25" s="57">
        <v>94.088037214852861</v>
      </c>
      <c r="U25" s="57">
        <v>99.946148931937856</v>
      </c>
      <c r="V25" s="57">
        <v>100.35678931493808</v>
      </c>
      <c r="W25" s="57">
        <v>99.738719364647537</v>
      </c>
      <c r="X25" s="57">
        <v>99.620923218452432</v>
      </c>
      <c r="Y25" s="58">
        <v>97.505232561164192</v>
      </c>
      <c r="Z25" s="58">
        <v>96.568386597419789</v>
      </c>
      <c r="AA25" s="58">
        <v>99.387248630665553</v>
      </c>
      <c r="AB25" s="58">
        <v>104.23575591205841</v>
      </c>
      <c r="AC25" s="58">
        <v>101.87842583107863</v>
      </c>
      <c r="AD25" s="58">
        <v>96.830599494623286</v>
      </c>
      <c r="AE25" s="58">
        <v>94.27055004363946</v>
      </c>
      <c r="AF25" s="58">
        <v>101.17711139594012</v>
      </c>
      <c r="AG25" s="58">
        <v>98.675992200618239</v>
      </c>
      <c r="AH25" s="58">
        <v>85.669389722266516</v>
      </c>
      <c r="AI25" s="58">
        <v>95.41096361640146</v>
      </c>
      <c r="AJ25" s="58">
        <v>75.663735611929937</v>
      </c>
      <c r="AK25" s="58">
        <v>83.248352089951993</v>
      </c>
      <c r="AL25" s="58">
        <v>100.32692086596325</v>
      </c>
      <c r="AM25" s="58">
        <v>110.61102213020642</v>
      </c>
      <c r="AN25" s="59">
        <v>97.156867482899671</v>
      </c>
      <c r="AO25" s="59">
        <v>96.334106586978621</v>
      </c>
      <c r="AP25" s="59">
        <v>99.011723722505778</v>
      </c>
      <c r="AQ25" s="59">
        <v>103.50203498896494</v>
      </c>
      <c r="AR25" s="59">
        <v>101.26594474896189</v>
      </c>
      <c r="AS25" s="59">
        <v>96.538969142441729</v>
      </c>
      <c r="AT25" s="59">
        <v>94.713495188994102</v>
      </c>
      <c r="AU25" s="59">
        <v>100.38352951589542</v>
      </c>
      <c r="AV25" s="59">
        <v>97.967669294991083</v>
      </c>
      <c r="AW25" s="59">
        <v>87.312645267964896</v>
      </c>
      <c r="AX25" s="59">
        <v>95.349618117933971</v>
      </c>
      <c r="AY25" s="59">
        <v>75.523387511767808</v>
      </c>
      <c r="AZ25" s="59">
        <v>83.173640407837297</v>
      </c>
      <c r="BA25" s="59">
        <v>99.832220473986084</v>
      </c>
      <c r="BB25" s="59">
        <v>110.4244948962474</v>
      </c>
      <c r="BC25" s="60"/>
      <c r="BD25" s="60"/>
      <c r="BE25" s="60"/>
      <c r="BF25" s="60"/>
      <c r="BG25" s="60"/>
      <c r="BH25" s="60"/>
      <c r="BI25" s="60"/>
      <c r="BJ25" s="60"/>
      <c r="BK25" s="60"/>
      <c r="BL25" s="60"/>
      <c r="BM25" s="60"/>
      <c r="BN25" s="60"/>
      <c r="BO25" s="60"/>
      <c r="BP25" s="60"/>
      <c r="BQ25" s="60"/>
      <c r="BR25" s="60"/>
      <c r="BS25" s="60"/>
      <c r="BT25" s="60"/>
      <c r="BU25" s="60"/>
      <c r="BV25" s="60"/>
      <c r="BW25" s="60"/>
      <c r="BX25" s="60"/>
      <c r="BY25" s="60"/>
      <c r="BZ25" s="60"/>
      <c r="CA25" s="60"/>
      <c r="CB25" s="60"/>
      <c r="CC25" s="60"/>
      <c r="CD25" s="60"/>
      <c r="CE25" s="60"/>
      <c r="CF25" s="60"/>
      <c r="CG25" s="60"/>
      <c r="CH25" s="60"/>
      <c r="CI25" s="60"/>
      <c r="CJ25" s="60"/>
      <c r="CK25" s="60"/>
      <c r="CL25" s="60"/>
      <c r="CM25" s="60"/>
      <c r="CN25" s="60"/>
      <c r="CO25" s="60"/>
      <c r="CP25" s="60"/>
      <c r="CQ25" s="60"/>
      <c r="CR25" s="60"/>
      <c r="CS25" s="60"/>
      <c r="CT25" s="60"/>
      <c r="CU25" s="60"/>
      <c r="CV25" s="60"/>
      <c r="CW25" s="60"/>
      <c r="CX25" s="60"/>
      <c r="CY25" s="60"/>
      <c r="CZ25" s="60"/>
      <c r="DA25" s="60"/>
      <c r="DB25" s="60"/>
      <c r="DC25" s="60"/>
      <c r="DD25" s="60"/>
      <c r="DE25" s="60"/>
      <c r="DF25" s="60"/>
      <c r="DG25" s="60"/>
      <c r="DH25" s="60"/>
      <c r="DI25" s="60"/>
      <c r="DJ25" s="60"/>
      <c r="DK25" s="60"/>
      <c r="DL25" s="60"/>
      <c r="DM25" s="60"/>
      <c r="DN25" s="60"/>
      <c r="DO25" s="60"/>
      <c r="DP25" s="60"/>
      <c r="DQ25" s="60"/>
      <c r="DR25" s="60"/>
      <c r="DS25" s="60"/>
      <c r="DT25" s="60"/>
      <c r="DU25" s="60"/>
      <c r="DV25" s="60"/>
      <c r="DW25" s="60"/>
      <c r="DX25" s="60"/>
      <c r="DY25" s="60"/>
      <c r="DZ25" s="60"/>
      <c r="EA25" s="60"/>
      <c r="EB25" s="60"/>
      <c r="EC25" s="60"/>
      <c r="ED25" s="60"/>
      <c r="EE25" s="60"/>
      <c r="EF25" s="60"/>
      <c r="EG25" s="60"/>
      <c r="EH25" s="60"/>
      <c r="EI25" s="60"/>
      <c r="EJ25" s="60"/>
      <c r="EK25" s="60"/>
      <c r="EL25" s="60"/>
      <c r="EM25" s="60"/>
      <c r="EN25" s="60"/>
      <c r="EO25" s="60"/>
      <c r="EP25" s="60"/>
      <c r="EQ25" s="60"/>
      <c r="ER25" s="60"/>
      <c r="ES25" s="60"/>
      <c r="ET25" s="60"/>
      <c r="EU25" s="60"/>
      <c r="EV25" s="60"/>
      <c r="EW25" s="60"/>
      <c r="EX25" s="60"/>
      <c r="EY25" s="60"/>
      <c r="EZ25" s="60"/>
      <c r="FA25" s="60"/>
      <c r="FB25" s="60"/>
      <c r="FC25" s="60"/>
      <c r="FD25" s="60"/>
      <c r="FE25" s="60"/>
      <c r="FF25" s="60"/>
      <c r="FG25" s="60"/>
      <c r="FH25" s="60"/>
      <c r="FI25" s="60"/>
      <c r="FJ25" s="60"/>
      <c r="FK25" s="60"/>
      <c r="FL25" s="60"/>
      <c r="FM25" s="60"/>
      <c r="FN25" s="60"/>
      <c r="FO25" s="60"/>
      <c r="FP25" s="60"/>
      <c r="FQ25" s="60"/>
      <c r="FR25" s="60"/>
      <c r="FS25" s="60"/>
      <c r="FT25" s="60"/>
      <c r="FU25" s="60"/>
      <c r="FV25" s="60"/>
      <c r="FW25" s="60"/>
      <c r="FX25" s="60"/>
      <c r="FY25" s="60"/>
      <c r="FZ25" s="60"/>
      <c r="GA25" s="60"/>
      <c r="GB25" s="60"/>
      <c r="GC25" s="60"/>
      <c r="GD25" s="60"/>
      <c r="GE25" s="60"/>
      <c r="GF25" s="60"/>
      <c r="GG25" s="60"/>
      <c r="GH25" s="60"/>
      <c r="GI25" s="60"/>
      <c r="GJ25" s="60"/>
      <c r="GK25" s="60"/>
      <c r="GL25" s="60"/>
      <c r="GM25" s="60"/>
      <c r="GN25" s="60"/>
      <c r="GO25" s="60"/>
      <c r="GP25" s="60"/>
      <c r="GQ25" s="60"/>
      <c r="GR25" s="60"/>
      <c r="GS25" s="60"/>
      <c r="GT25" s="60"/>
      <c r="GU25" s="60"/>
      <c r="GV25" s="60"/>
      <c r="GW25" s="60"/>
      <c r="GX25" s="60"/>
      <c r="GY25" s="60"/>
      <c r="GZ25" s="60"/>
      <c r="HA25" s="60"/>
      <c r="HB25" s="60"/>
      <c r="HC25" s="60"/>
      <c r="HD25" s="60"/>
      <c r="HE25" s="60"/>
      <c r="HF25" s="60"/>
      <c r="HG25" s="60"/>
      <c r="HH25" s="60"/>
      <c r="HI25" s="60"/>
      <c r="HJ25" s="60"/>
      <c r="HK25" s="60"/>
      <c r="HL25" s="60"/>
      <c r="HM25" s="60"/>
      <c r="HN25" s="60"/>
      <c r="HO25" s="60"/>
      <c r="HP25" s="60"/>
      <c r="HQ25" s="60"/>
      <c r="HR25" s="60"/>
      <c r="HS25" s="60"/>
      <c r="HT25" s="60"/>
      <c r="HU25" s="61">
        <v>22298</v>
      </c>
      <c r="HV25" s="61">
        <f t="shared" si="0"/>
        <v>96721</v>
      </c>
      <c r="HW25" s="62"/>
      <c r="HX25" s="62"/>
      <c r="HY25" s="61">
        <v>51414</v>
      </c>
      <c r="HZ25" s="61">
        <f t="shared" si="1"/>
        <v>247836</v>
      </c>
      <c r="IA25" s="62"/>
      <c r="IB25" s="62"/>
    </row>
    <row r="26" spans="1:236" x14ac:dyDescent="0.2">
      <c r="A26" s="42">
        <v>2019</v>
      </c>
      <c r="B26" s="42" t="s">
        <v>166</v>
      </c>
      <c r="C26" s="57">
        <v>99.305336116481854</v>
      </c>
      <c r="D26" s="57">
        <v>97.994256729145761</v>
      </c>
      <c r="E26" s="57">
        <v>96.258263993204977</v>
      </c>
      <c r="F26" s="57">
        <v>98.335809354868758</v>
      </c>
      <c r="G26" s="57">
        <v>98.666655962781235</v>
      </c>
      <c r="H26" s="57">
        <v>98.666655962781235</v>
      </c>
      <c r="I26" s="57">
        <v>98.522031380210478</v>
      </c>
      <c r="J26" s="57">
        <v>100.09335402818233</v>
      </c>
      <c r="K26" s="57">
        <v>99.414967033639357</v>
      </c>
      <c r="L26" s="57">
        <v>99.712699520151276</v>
      </c>
      <c r="M26" s="57">
        <v>98.918069975395838</v>
      </c>
      <c r="N26" s="57">
        <v>97.820685738624263</v>
      </c>
      <c r="O26" s="57">
        <v>100.38647039649908</v>
      </c>
      <c r="P26" s="57">
        <v>99.83602312936911</v>
      </c>
      <c r="Q26" s="57">
        <v>98.023272115519418</v>
      </c>
      <c r="R26" s="57">
        <v>98.389398223196523</v>
      </c>
      <c r="S26" s="57">
        <v>98.023697143523449</v>
      </c>
      <c r="T26" s="57">
        <v>95.243117564892714</v>
      </c>
      <c r="U26" s="57">
        <v>99.522542978315997</v>
      </c>
      <c r="V26" s="57">
        <v>99.589976403499548</v>
      </c>
      <c r="W26" s="57">
        <v>99.558979566372187</v>
      </c>
      <c r="X26" s="57">
        <v>99.703492312465599</v>
      </c>
      <c r="Y26" s="58">
        <v>96.497462701062489</v>
      </c>
      <c r="Z26" s="58">
        <v>96.394230799384346</v>
      </c>
      <c r="AA26" s="58">
        <v>93.586245654303099</v>
      </c>
      <c r="AB26" s="58">
        <v>90.59063527161068</v>
      </c>
      <c r="AC26" s="58">
        <v>89.894524870151926</v>
      </c>
      <c r="AD26" s="58">
        <v>100.51124168124699</v>
      </c>
      <c r="AE26" s="58">
        <v>92.40513421956021</v>
      </c>
      <c r="AF26" s="58">
        <v>96.907720864906878</v>
      </c>
      <c r="AG26" s="58">
        <v>95.925670917132237</v>
      </c>
      <c r="AH26" s="58">
        <v>88.699848393382325</v>
      </c>
      <c r="AI26" s="58">
        <v>93.353650685798996</v>
      </c>
      <c r="AJ26" s="58">
        <v>82.0111905031752</v>
      </c>
      <c r="AK26" s="58">
        <v>96.242648078190811</v>
      </c>
      <c r="AL26" s="58">
        <v>102.43991996568158</v>
      </c>
      <c r="AM26" s="58">
        <v>90.049237206193638</v>
      </c>
      <c r="AN26" s="59">
        <v>96.466769458930074</v>
      </c>
      <c r="AO26" s="59">
        <v>96.501877655560236</v>
      </c>
      <c r="AP26" s="59">
        <v>93.401152612413171</v>
      </c>
      <c r="AQ26" s="59">
        <v>90.455806895862708</v>
      </c>
      <c r="AR26" s="59">
        <v>89.794713705049858</v>
      </c>
      <c r="AS26" s="59">
        <v>100.84077125238584</v>
      </c>
      <c r="AT26" s="59">
        <v>92.701661380243777</v>
      </c>
      <c r="AU26" s="59">
        <v>96.334125479512949</v>
      </c>
      <c r="AV26" s="59">
        <v>95.806688615932359</v>
      </c>
      <c r="AW26" s="59">
        <v>89.52415988726041</v>
      </c>
      <c r="AX26" s="59">
        <v>93.388991076462773</v>
      </c>
      <c r="AY26" s="59">
        <v>81.858568868922916</v>
      </c>
      <c r="AZ26" s="59">
        <v>96.237411746560227</v>
      </c>
      <c r="BA26" s="59">
        <v>102.28527730742275</v>
      </c>
      <c r="BB26" s="59">
        <v>89.783175183617388</v>
      </c>
      <c r="BC26" s="60"/>
      <c r="BD26" s="60"/>
      <c r="BE26" s="60"/>
      <c r="BF26" s="60"/>
      <c r="BG26" s="60"/>
      <c r="BH26" s="60"/>
      <c r="BI26" s="60"/>
      <c r="BJ26" s="60"/>
      <c r="BK26" s="60"/>
      <c r="BL26" s="60"/>
      <c r="BM26" s="60"/>
      <c r="BN26" s="60"/>
      <c r="BO26" s="60"/>
      <c r="BP26" s="60"/>
      <c r="BQ26" s="60"/>
      <c r="BR26" s="60"/>
      <c r="BS26" s="60"/>
      <c r="BT26" s="60"/>
      <c r="BU26" s="60"/>
      <c r="BV26" s="60"/>
      <c r="BW26" s="60"/>
      <c r="BX26" s="60"/>
      <c r="BY26" s="60"/>
      <c r="BZ26" s="60"/>
      <c r="CA26" s="60"/>
      <c r="CB26" s="60"/>
      <c r="CC26" s="60"/>
      <c r="CD26" s="60"/>
      <c r="CE26" s="60"/>
      <c r="CF26" s="60"/>
      <c r="CG26" s="60"/>
      <c r="CH26" s="60"/>
      <c r="CI26" s="60"/>
      <c r="CJ26" s="60"/>
      <c r="CK26" s="60"/>
      <c r="CL26" s="60"/>
      <c r="CM26" s="60"/>
      <c r="CN26" s="60"/>
      <c r="CO26" s="60"/>
      <c r="CP26" s="60"/>
      <c r="CQ26" s="60"/>
      <c r="CR26" s="60"/>
      <c r="CS26" s="60"/>
      <c r="CT26" s="60"/>
      <c r="CU26" s="60"/>
      <c r="CV26" s="60"/>
      <c r="CW26" s="60"/>
      <c r="CX26" s="60"/>
      <c r="CY26" s="60"/>
      <c r="CZ26" s="60"/>
      <c r="DA26" s="60"/>
      <c r="DB26" s="60"/>
      <c r="DC26" s="60"/>
      <c r="DD26" s="60"/>
      <c r="DE26" s="60"/>
      <c r="DF26" s="60"/>
      <c r="DG26" s="60"/>
      <c r="DH26" s="60"/>
      <c r="DI26" s="60"/>
      <c r="DJ26" s="60"/>
      <c r="DK26" s="60"/>
      <c r="DL26" s="60"/>
      <c r="DM26" s="60"/>
      <c r="DN26" s="60"/>
      <c r="DO26" s="60"/>
      <c r="DP26" s="60"/>
      <c r="DQ26" s="60"/>
      <c r="DR26" s="60"/>
      <c r="DS26" s="60"/>
      <c r="DT26" s="60"/>
      <c r="DU26" s="60"/>
      <c r="DV26" s="60"/>
      <c r="DW26" s="60"/>
      <c r="DX26" s="60"/>
      <c r="DY26" s="60"/>
      <c r="DZ26" s="60"/>
      <c r="EA26" s="60"/>
      <c r="EB26" s="60"/>
      <c r="EC26" s="60"/>
      <c r="ED26" s="60"/>
      <c r="EE26" s="60"/>
      <c r="EF26" s="60"/>
      <c r="EG26" s="60"/>
      <c r="EH26" s="60"/>
      <c r="EI26" s="60"/>
      <c r="EJ26" s="60"/>
      <c r="EK26" s="60"/>
      <c r="EL26" s="60"/>
      <c r="EM26" s="60"/>
      <c r="EN26" s="60"/>
      <c r="EO26" s="60"/>
      <c r="EP26" s="60"/>
      <c r="EQ26" s="60"/>
      <c r="ER26" s="60"/>
      <c r="ES26" s="60"/>
      <c r="ET26" s="60"/>
      <c r="EU26" s="60"/>
      <c r="EV26" s="60"/>
      <c r="EW26" s="60"/>
      <c r="EX26" s="60"/>
      <c r="EY26" s="60"/>
      <c r="EZ26" s="60"/>
      <c r="FA26" s="60"/>
      <c r="FB26" s="60"/>
      <c r="FC26" s="60"/>
      <c r="FD26" s="60"/>
      <c r="FE26" s="60"/>
      <c r="FF26" s="60"/>
      <c r="FG26" s="60"/>
      <c r="FH26" s="60"/>
      <c r="FI26" s="60"/>
      <c r="FJ26" s="60"/>
      <c r="FK26" s="60"/>
      <c r="FL26" s="60"/>
      <c r="FM26" s="60"/>
      <c r="FN26" s="60"/>
      <c r="FO26" s="60"/>
      <c r="FP26" s="60"/>
      <c r="FQ26" s="60"/>
      <c r="FR26" s="60"/>
      <c r="FS26" s="60"/>
      <c r="FT26" s="60"/>
      <c r="FU26" s="60"/>
      <c r="FV26" s="60"/>
      <c r="FW26" s="60"/>
      <c r="FX26" s="60"/>
      <c r="FY26" s="60"/>
      <c r="FZ26" s="60"/>
      <c r="GA26" s="60"/>
      <c r="GB26" s="60"/>
      <c r="GC26" s="60"/>
      <c r="GD26" s="60"/>
      <c r="GE26" s="60"/>
      <c r="GF26" s="60"/>
      <c r="GG26" s="60"/>
      <c r="GH26" s="60"/>
      <c r="GI26" s="60"/>
      <c r="GJ26" s="60"/>
      <c r="GK26" s="60"/>
      <c r="GL26" s="60"/>
      <c r="GM26" s="60"/>
      <c r="GN26" s="60"/>
      <c r="GO26" s="60"/>
      <c r="GP26" s="60"/>
      <c r="GQ26" s="60"/>
      <c r="GR26" s="60"/>
      <c r="GS26" s="60"/>
      <c r="GT26" s="60"/>
      <c r="GU26" s="60"/>
      <c r="GV26" s="60"/>
      <c r="GW26" s="60"/>
      <c r="GX26" s="60"/>
      <c r="GY26" s="60"/>
      <c r="GZ26" s="60"/>
      <c r="HA26" s="60"/>
      <c r="HB26" s="60"/>
      <c r="HC26" s="60"/>
      <c r="HD26" s="60"/>
      <c r="HE26" s="60"/>
      <c r="HF26" s="60"/>
      <c r="HG26" s="60"/>
      <c r="HH26" s="60"/>
      <c r="HI26" s="60"/>
      <c r="HJ26" s="60"/>
      <c r="HK26" s="60"/>
      <c r="HL26" s="60"/>
      <c r="HM26" s="60"/>
      <c r="HN26" s="60"/>
      <c r="HO26" s="60"/>
      <c r="HP26" s="60"/>
      <c r="HQ26" s="60"/>
      <c r="HR26" s="60"/>
      <c r="HS26" s="60"/>
      <c r="HT26" s="60"/>
      <c r="HU26" s="61">
        <v>19489</v>
      </c>
      <c r="HV26" s="61">
        <f t="shared" si="0"/>
        <v>116210</v>
      </c>
      <c r="HW26" s="62"/>
      <c r="HX26" s="62"/>
      <c r="HY26" s="61">
        <v>43058</v>
      </c>
      <c r="HZ26" s="61">
        <f t="shared" si="1"/>
        <v>290894</v>
      </c>
      <c r="IA26" s="62"/>
      <c r="IB26" s="62"/>
    </row>
    <row r="27" spans="1:236" x14ac:dyDescent="0.2">
      <c r="A27" s="42">
        <v>2019</v>
      </c>
      <c r="B27" s="42" t="s">
        <v>167</v>
      </c>
      <c r="C27" s="57">
        <v>99.91051230734719</v>
      </c>
      <c r="D27" s="57">
        <v>97.213660128099022</v>
      </c>
      <c r="E27" s="57">
        <v>97.333118303235466</v>
      </c>
      <c r="F27" s="57">
        <v>94.736397749274076</v>
      </c>
      <c r="G27" s="57">
        <v>98.87143068505226</v>
      </c>
      <c r="H27" s="57">
        <v>98.871430685052175</v>
      </c>
      <c r="I27" s="57">
        <v>98.746977066279058</v>
      </c>
      <c r="J27" s="57">
        <v>99.98900881992499</v>
      </c>
      <c r="K27" s="57">
        <v>99.624026450059972</v>
      </c>
      <c r="L27" s="57">
        <v>99.136896517294403</v>
      </c>
      <c r="M27" s="57">
        <v>99.019998754067785</v>
      </c>
      <c r="N27" s="57">
        <v>100.01183123920399</v>
      </c>
      <c r="O27" s="57">
        <v>100.37802965983613</v>
      </c>
      <c r="P27" s="57">
        <v>99.111072753948378</v>
      </c>
      <c r="Q27" s="57">
        <v>99.256974624982476</v>
      </c>
      <c r="R27" s="57">
        <v>98.857308768091912</v>
      </c>
      <c r="S27" s="57">
        <v>96.993297616614967</v>
      </c>
      <c r="T27" s="57">
        <v>95.124439420774152</v>
      </c>
      <c r="U27" s="57">
        <v>100.00558268579198</v>
      </c>
      <c r="V27" s="57">
        <v>98.997819787036832</v>
      </c>
      <c r="W27" s="57">
        <v>100.71848157851167</v>
      </c>
      <c r="X27" s="57">
        <v>101.09054511755291</v>
      </c>
      <c r="Y27" s="58">
        <v>100.51742519568239</v>
      </c>
      <c r="Z27" s="58">
        <v>99.998757594407266</v>
      </c>
      <c r="AA27" s="58">
        <v>103.16253507078636</v>
      </c>
      <c r="AB27" s="58">
        <v>103.94069049023042</v>
      </c>
      <c r="AC27" s="58">
        <v>109.14796011250662</v>
      </c>
      <c r="AD27" s="58">
        <v>100.53236072494009</v>
      </c>
      <c r="AE27" s="58">
        <v>93.020806353708736</v>
      </c>
      <c r="AF27" s="58">
        <v>102.56020084582822</v>
      </c>
      <c r="AG27" s="58">
        <v>99.936865195770636</v>
      </c>
      <c r="AH27" s="58">
        <v>86.480623803518043</v>
      </c>
      <c r="AI27" s="58">
        <v>100.05906237044515</v>
      </c>
      <c r="AJ27" s="58">
        <v>82.788420090035359</v>
      </c>
      <c r="AK27" s="58">
        <v>90.856443647361431</v>
      </c>
      <c r="AL27" s="58">
        <v>103.70119677772867</v>
      </c>
      <c r="AM27" s="58">
        <v>97.171390075378511</v>
      </c>
      <c r="AN27" s="59">
        <v>100.92744592467679</v>
      </c>
      <c r="AO27" s="59">
        <v>100.34401578118121</v>
      </c>
      <c r="AP27" s="59">
        <v>103.2458061516466</v>
      </c>
      <c r="AQ27" s="59">
        <v>104.32291390886397</v>
      </c>
      <c r="AR27" s="59">
        <v>109.47971398526958</v>
      </c>
      <c r="AS27" s="59">
        <v>101.21059513902529</v>
      </c>
      <c r="AT27" s="59">
        <v>93.309379824814215</v>
      </c>
      <c r="AU27" s="59">
        <v>103.22475757422787</v>
      </c>
      <c r="AV27" s="59">
        <v>100.35543257359993</v>
      </c>
      <c r="AW27" s="59">
        <v>87.252438343373555</v>
      </c>
      <c r="AX27" s="59">
        <v>100.18494743243704</v>
      </c>
      <c r="AY27" s="59">
        <v>82.674519554164519</v>
      </c>
      <c r="AZ27" s="59">
        <v>90.659334502822816</v>
      </c>
      <c r="BA27" s="59">
        <v>103.7052133155056</v>
      </c>
      <c r="BB27" s="59">
        <v>96.931927216749088</v>
      </c>
      <c r="BC27" s="60"/>
      <c r="BD27" s="60"/>
      <c r="BE27" s="60"/>
      <c r="BF27" s="60"/>
      <c r="BG27" s="60"/>
      <c r="BH27" s="60"/>
      <c r="BI27" s="60"/>
      <c r="BJ27" s="60"/>
      <c r="BK27" s="60"/>
      <c r="BL27" s="60"/>
      <c r="BM27" s="60"/>
      <c r="BN27" s="60"/>
      <c r="BO27" s="60"/>
      <c r="BP27" s="60"/>
      <c r="BQ27" s="60"/>
      <c r="BR27" s="60"/>
      <c r="BS27" s="60"/>
      <c r="BT27" s="60"/>
      <c r="BU27" s="60"/>
      <c r="BV27" s="60"/>
      <c r="BW27" s="60"/>
      <c r="BX27" s="60"/>
      <c r="BY27" s="60"/>
      <c r="BZ27" s="60"/>
      <c r="CA27" s="60"/>
      <c r="CB27" s="60"/>
      <c r="CC27" s="60"/>
      <c r="CD27" s="60"/>
      <c r="CE27" s="60"/>
      <c r="CF27" s="60"/>
      <c r="CG27" s="60"/>
      <c r="CH27" s="60"/>
      <c r="CI27" s="60"/>
      <c r="CJ27" s="60"/>
      <c r="CK27" s="60"/>
      <c r="CL27" s="60"/>
      <c r="CM27" s="60"/>
      <c r="CN27" s="60"/>
      <c r="CO27" s="60"/>
      <c r="CP27" s="60"/>
      <c r="CQ27" s="60"/>
      <c r="CR27" s="60"/>
      <c r="CS27" s="60"/>
      <c r="CT27" s="60"/>
      <c r="CU27" s="60"/>
      <c r="CV27" s="60"/>
      <c r="CW27" s="60"/>
      <c r="CX27" s="60"/>
      <c r="CY27" s="60"/>
      <c r="CZ27" s="60"/>
      <c r="DA27" s="60"/>
      <c r="DB27" s="60"/>
      <c r="DC27" s="60"/>
      <c r="DD27" s="60"/>
      <c r="DE27" s="60"/>
      <c r="DF27" s="60"/>
      <c r="DG27" s="60"/>
      <c r="DH27" s="60"/>
      <c r="DI27" s="60"/>
      <c r="DJ27" s="60"/>
      <c r="DK27" s="60"/>
      <c r="DL27" s="60"/>
      <c r="DM27" s="60"/>
      <c r="DN27" s="60"/>
      <c r="DO27" s="60"/>
      <c r="DP27" s="60"/>
      <c r="DQ27" s="60"/>
      <c r="DR27" s="60"/>
      <c r="DS27" s="60"/>
      <c r="DT27" s="60"/>
      <c r="DU27" s="60"/>
      <c r="DV27" s="60"/>
      <c r="DW27" s="60"/>
      <c r="DX27" s="60"/>
      <c r="DY27" s="60"/>
      <c r="DZ27" s="60"/>
      <c r="EA27" s="60"/>
      <c r="EB27" s="60"/>
      <c r="EC27" s="60"/>
      <c r="ED27" s="60"/>
      <c r="EE27" s="60"/>
      <c r="EF27" s="60"/>
      <c r="EG27" s="60"/>
      <c r="EH27" s="60"/>
      <c r="EI27" s="60"/>
      <c r="EJ27" s="60"/>
      <c r="EK27" s="60"/>
      <c r="EL27" s="60"/>
      <c r="EM27" s="60"/>
      <c r="EN27" s="60"/>
      <c r="EO27" s="60"/>
      <c r="EP27" s="60"/>
      <c r="EQ27" s="60"/>
      <c r="ER27" s="60"/>
      <c r="ES27" s="60"/>
      <c r="ET27" s="60"/>
      <c r="EU27" s="60"/>
      <c r="EV27" s="60"/>
      <c r="EW27" s="60"/>
      <c r="EX27" s="60"/>
      <c r="EY27" s="60"/>
      <c r="EZ27" s="60"/>
      <c r="FA27" s="60"/>
      <c r="FB27" s="60"/>
      <c r="FC27" s="60"/>
      <c r="FD27" s="60"/>
      <c r="FE27" s="60"/>
      <c r="FF27" s="60"/>
      <c r="FG27" s="60"/>
      <c r="FH27" s="60"/>
      <c r="FI27" s="60"/>
      <c r="FJ27" s="60"/>
      <c r="FK27" s="60"/>
      <c r="FL27" s="60"/>
      <c r="FM27" s="60"/>
      <c r="FN27" s="60"/>
      <c r="FO27" s="60"/>
      <c r="FP27" s="60"/>
      <c r="FQ27" s="60"/>
      <c r="FR27" s="60"/>
      <c r="FS27" s="60"/>
      <c r="FT27" s="60"/>
      <c r="FU27" s="60"/>
      <c r="FV27" s="60"/>
      <c r="FW27" s="60"/>
      <c r="FX27" s="60"/>
      <c r="FY27" s="60"/>
      <c r="FZ27" s="60"/>
      <c r="GA27" s="60"/>
      <c r="GB27" s="60"/>
      <c r="GC27" s="60"/>
      <c r="GD27" s="60"/>
      <c r="GE27" s="60"/>
      <c r="GF27" s="60"/>
      <c r="GG27" s="60"/>
      <c r="GH27" s="60"/>
      <c r="GI27" s="60"/>
      <c r="GJ27" s="60"/>
      <c r="GK27" s="60"/>
      <c r="GL27" s="60"/>
      <c r="GM27" s="60"/>
      <c r="GN27" s="60"/>
      <c r="GO27" s="60"/>
      <c r="GP27" s="60"/>
      <c r="GQ27" s="60"/>
      <c r="GR27" s="60"/>
      <c r="GS27" s="60"/>
      <c r="GT27" s="60"/>
      <c r="GU27" s="60"/>
      <c r="GV27" s="60"/>
      <c r="GW27" s="60"/>
      <c r="GX27" s="60"/>
      <c r="GY27" s="60"/>
      <c r="GZ27" s="60"/>
      <c r="HA27" s="60"/>
      <c r="HB27" s="60"/>
      <c r="HC27" s="60"/>
      <c r="HD27" s="60"/>
      <c r="HE27" s="60"/>
      <c r="HF27" s="60"/>
      <c r="HG27" s="60"/>
      <c r="HH27" s="60"/>
      <c r="HI27" s="60"/>
      <c r="HJ27" s="60"/>
      <c r="HK27" s="60"/>
      <c r="HL27" s="60"/>
      <c r="HM27" s="60"/>
      <c r="HN27" s="60"/>
      <c r="HO27" s="60"/>
      <c r="HP27" s="60"/>
      <c r="HQ27" s="60"/>
      <c r="HR27" s="60"/>
      <c r="HS27" s="60"/>
      <c r="HT27" s="60"/>
      <c r="HU27" s="61">
        <v>22904</v>
      </c>
      <c r="HV27" s="61">
        <f t="shared" si="0"/>
        <v>139114</v>
      </c>
      <c r="HW27" s="62"/>
      <c r="HX27" s="62"/>
      <c r="HY27" s="61">
        <v>55910</v>
      </c>
      <c r="HZ27" s="61">
        <f t="shared" si="1"/>
        <v>346804</v>
      </c>
      <c r="IA27" s="62"/>
      <c r="IB27" s="62"/>
    </row>
    <row r="28" spans="1:236" x14ac:dyDescent="0.2">
      <c r="A28" s="42">
        <v>2019</v>
      </c>
      <c r="B28" s="42" t="s">
        <v>168</v>
      </c>
      <c r="C28" s="57">
        <v>100.65544876230832</v>
      </c>
      <c r="D28" s="57">
        <v>97.840901705649173</v>
      </c>
      <c r="E28" s="57">
        <v>97.503206650452185</v>
      </c>
      <c r="F28" s="57">
        <v>101.58811047560012</v>
      </c>
      <c r="G28" s="57">
        <v>99.712670858899727</v>
      </c>
      <c r="H28" s="57">
        <v>99.712670858899742</v>
      </c>
      <c r="I28" s="57">
        <v>99.633343905248736</v>
      </c>
      <c r="J28" s="57">
        <v>99.605538759530305</v>
      </c>
      <c r="K28" s="57">
        <v>100.15233989352174</v>
      </c>
      <c r="L28" s="57">
        <v>99.549777205023446</v>
      </c>
      <c r="M28" s="57">
        <v>100.55273028054739</v>
      </c>
      <c r="N28" s="57">
        <v>100.58446321667731</v>
      </c>
      <c r="O28" s="57">
        <v>100.75680221059331</v>
      </c>
      <c r="P28" s="57">
        <v>97.454043324415281</v>
      </c>
      <c r="Q28" s="57">
        <v>99.985980653301553</v>
      </c>
      <c r="R28" s="57">
        <v>100.04133370065091</v>
      </c>
      <c r="S28" s="57">
        <v>98.251027828251196</v>
      </c>
      <c r="T28" s="57">
        <v>95.227352449757731</v>
      </c>
      <c r="U28" s="57">
        <v>100.02762671662757</v>
      </c>
      <c r="V28" s="57">
        <v>99.213149465707488</v>
      </c>
      <c r="W28" s="57">
        <v>100.34727727685808</v>
      </c>
      <c r="X28" s="57">
        <v>100.80602684063422</v>
      </c>
      <c r="Y28" s="58">
        <v>103.420979476886</v>
      </c>
      <c r="Z28" s="58">
        <v>102.84566236807979</v>
      </c>
      <c r="AA28" s="58">
        <v>109.9744612845741</v>
      </c>
      <c r="AB28" s="58">
        <v>103.6050937626613</v>
      </c>
      <c r="AC28" s="58">
        <v>105.25464424641255</v>
      </c>
      <c r="AD28" s="58">
        <v>99.029253344632778</v>
      </c>
      <c r="AE28" s="58">
        <v>113.52132543441442</v>
      </c>
      <c r="AF28" s="58">
        <v>105.71054663934957</v>
      </c>
      <c r="AG28" s="58">
        <v>99.840492546664265</v>
      </c>
      <c r="AH28" s="58">
        <v>94.699248255711325</v>
      </c>
      <c r="AI28" s="58">
        <v>102.56353475747464</v>
      </c>
      <c r="AJ28" s="58">
        <v>115.90181230740559</v>
      </c>
      <c r="AK28" s="58">
        <v>87.543924271938053</v>
      </c>
      <c r="AL28" s="58">
        <v>102.16767215711037</v>
      </c>
      <c r="AM28" s="58">
        <v>94.179864798771263</v>
      </c>
      <c r="AN28" s="59">
        <v>103.91469994859553</v>
      </c>
      <c r="AO28" s="59">
        <v>103.29738240977096</v>
      </c>
      <c r="AP28" s="59">
        <v>110.35563163115829</v>
      </c>
      <c r="AQ28" s="59">
        <v>104.65479819924361</v>
      </c>
      <c r="AR28" s="59">
        <v>105.89842919654089</v>
      </c>
      <c r="AS28" s="59">
        <v>99.761099799308383</v>
      </c>
      <c r="AT28" s="59">
        <v>113.20292035740773</v>
      </c>
      <c r="AU28" s="59">
        <v>106.36444225335156</v>
      </c>
      <c r="AV28" s="59">
        <v>100.95274389783972</v>
      </c>
      <c r="AW28" s="59">
        <v>93.86010060374025</v>
      </c>
      <c r="AX28" s="59">
        <v>102.79801850500805</v>
      </c>
      <c r="AY28" s="59">
        <v>116.1228510718384</v>
      </c>
      <c r="AZ28" s="59">
        <v>87.534465910194427</v>
      </c>
      <c r="BA28" s="59">
        <v>102.5195097333125</v>
      </c>
      <c r="BB28" s="59">
        <v>94.394049974556339</v>
      </c>
      <c r="BC28" s="60"/>
      <c r="BD28" s="60"/>
      <c r="BE28" s="60"/>
      <c r="BF28" s="60"/>
      <c r="BG28" s="60"/>
      <c r="BH28" s="60"/>
      <c r="BI28" s="60"/>
      <c r="BJ28" s="60"/>
      <c r="BK28" s="60"/>
      <c r="BL28" s="60"/>
      <c r="BM28" s="60"/>
      <c r="BN28" s="60"/>
      <c r="BO28" s="60"/>
      <c r="BP28" s="60"/>
      <c r="BQ28" s="60"/>
      <c r="BR28" s="60"/>
      <c r="BS28" s="60"/>
      <c r="BT28" s="60"/>
      <c r="BU28" s="60"/>
      <c r="BV28" s="60"/>
      <c r="BW28" s="60"/>
      <c r="BX28" s="60"/>
      <c r="BY28" s="60"/>
      <c r="BZ28" s="60"/>
      <c r="CA28" s="60"/>
      <c r="CB28" s="60"/>
      <c r="CC28" s="60"/>
      <c r="CD28" s="60"/>
      <c r="CE28" s="60"/>
      <c r="CF28" s="60"/>
      <c r="CG28" s="60"/>
      <c r="CH28" s="60"/>
      <c r="CI28" s="60"/>
      <c r="CJ28" s="60"/>
      <c r="CK28" s="60"/>
      <c r="CL28" s="60"/>
      <c r="CM28" s="60"/>
      <c r="CN28" s="60"/>
      <c r="CO28" s="60"/>
      <c r="CP28" s="60"/>
      <c r="CQ28" s="60"/>
      <c r="CR28" s="60"/>
      <c r="CS28" s="60"/>
      <c r="CT28" s="60"/>
      <c r="CU28" s="60"/>
      <c r="CV28" s="60"/>
      <c r="CW28" s="60"/>
      <c r="CX28" s="60"/>
      <c r="CY28" s="60"/>
      <c r="CZ28" s="60"/>
      <c r="DA28" s="60"/>
      <c r="DB28" s="60"/>
      <c r="DC28" s="60"/>
      <c r="DD28" s="60"/>
      <c r="DE28" s="60"/>
      <c r="DF28" s="60"/>
      <c r="DG28" s="60"/>
      <c r="DH28" s="60"/>
      <c r="DI28" s="60"/>
      <c r="DJ28" s="60"/>
      <c r="DK28" s="60"/>
      <c r="DL28" s="60"/>
      <c r="DM28" s="60"/>
      <c r="DN28" s="60"/>
      <c r="DO28" s="60"/>
      <c r="DP28" s="60"/>
      <c r="DQ28" s="60"/>
      <c r="DR28" s="60"/>
      <c r="DS28" s="60"/>
      <c r="DT28" s="60"/>
      <c r="DU28" s="60"/>
      <c r="DV28" s="60"/>
      <c r="DW28" s="60"/>
      <c r="DX28" s="60"/>
      <c r="DY28" s="60"/>
      <c r="DZ28" s="60"/>
      <c r="EA28" s="60"/>
      <c r="EB28" s="60"/>
      <c r="EC28" s="60"/>
      <c r="ED28" s="60"/>
      <c r="EE28" s="60"/>
      <c r="EF28" s="60"/>
      <c r="EG28" s="60"/>
      <c r="EH28" s="60"/>
      <c r="EI28" s="60"/>
      <c r="EJ28" s="60"/>
      <c r="EK28" s="60"/>
      <c r="EL28" s="60"/>
      <c r="EM28" s="60"/>
      <c r="EN28" s="60"/>
      <c r="EO28" s="60"/>
      <c r="EP28" s="60"/>
      <c r="EQ28" s="60"/>
      <c r="ER28" s="60"/>
      <c r="ES28" s="60"/>
      <c r="ET28" s="60"/>
      <c r="EU28" s="60"/>
      <c r="EV28" s="60"/>
      <c r="EW28" s="60"/>
      <c r="EX28" s="60"/>
      <c r="EY28" s="60"/>
      <c r="EZ28" s="60"/>
      <c r="FA28" s="60"/>
      <c r="FB28" s="60"/>
      <c r="FC28" s="60"/>
      <c r="FD28" s="60"/>
      <c r="FE28" s="60"/>
      <c r="FF28" s="60"/>
      <c r="FG28" s="60"/>
      <c r="FH28" s="60"/>
      <c r="FI28" s="60"/>
      <c r="FJ28" s="60"/>
      <c r="FK28" s="60"/>
      <c r="FL28" s="60"/>
      <c r="FM28" s="60"/>
      <c r="FN28" s="60"/>
      <c r="FO28" s="60"/>
      <c r="FP28" s="60"/>
      <c r="FQ28" s="60"/>
      <c r="FR28" s="60"/>
      <c r="FS28" s="60"/>
      <c r="FT28" s="60"/>
      <c r="FU28" s="60"/>
      <c r="FV28" s="60"/>
      <c r="FW28" s="60"/>
      <c r="FX28" s="60"/>
      <c r="FY28" s="60"/>
      <c r="FZ28" s="60"/>
      <c r="GA28" s="60"/>
      <c r="GB28" s="60"/>
      <c r="GC28" s="60"/>
      <c r="GD28" s="60"/>
      <c r="GE28" s="60"/>
      <c r="GF28" s="60"/>
      <c r="GG28" s="60"/>
      <c r="GH28" s="60"/>
      <c r="GI28" s="60"/>
      <c r="GJ28" s="60"/>
      <c r="GK28" s="60"/>
      <c r="GL28" s="60"/>
      <c r="GM28" s="60"/>
      <c r="GN28" s="60"/>
      <c r="GO28" s="60"/>
      <c r="GP28" s="60"/>
      <c r="GQ28" s="60"/>
      <c r="GR28" s="60"/>
      <c r="GS28" s="60"/>
      <c r="GT28" s="60"/>
      <c r="GU28" s="60"/>
      <c r="GV28" s="60"/>
      <c r="GW28" s="60"/>
      <c r="GX28" s="60"/>
      <c r="GY28" s="60"/>
      <c r="GZ28" s="60"/>
      <c r="HA28" s="60"/>
      <c r="HB28" s="60"/>
      <c r="HC28" s="60"/>
      <c r="HD28" s="60"/>
      <c r="HE28" s="60"/>
      <c r="HF28" s="60"/>
      <c r="HG28" s="60"/>
      <c r="HH28" s="60"/>
      <c r="HI28" s="60"/>
      <c r="HJ28" s="60"/>
      <c r="HK28" s="60"/>
      <c r="HL28" s="60"/>
      <c r="HM28" s="60"/>
      <c r="HN28" s="60"/>
      <c r="HO28" s="60"/>
      <c r="HP28" s="60"/>
      <c r="HQ28" s="60"/>
      <c r="HR28" s="60"/>
      <c r="HS28" s="60"/>
      <c r="HT28" s="60"/>
      <c r="HU28" s="61">
        <v>23305</v>
      </c>
      <c r="HV28" s="61">
        <f t="shared" si="0"/>
        <v>162419</v>
      </c>
      <c r="HW28" s="62"/>
      <c r="HX28" s="62"/>
      <c r="HY28" s="61">
        <v>54596</v>
      </c>
      <c r="HZ28" s="61">
        <f t="shared" si="1"/>
        <v>401400</v>
      </c>
      <c r="IA28" s="62"/>
      <c r="IB28" s="62"/>
    </row>
    <row r="29" spans="1:236" x14ac:dyDescent="0.2">
      <c r="A29" s="42">
        <v>2019</v>
      </c>
      <c r="B29" s="42" t="s">
        <v>169</v>
      </c>
      <c r="C29" s="57">
        <v>100.7455042811529</v>
      </c>
      <c r="D29" s="57">
        <v>99.186662964085883</v>
      </c>
      <c r="E29" s="57">
        <v>98.048357278437265</v>
      </c>
      <c r="F29" s="57">
        <v>102.06170216599284</v>
      </c>
      <c r="G29" s="57">
        <v>100.15194958654851</v>
      </c>
      <c r="H29" s="57">
        <v>100.15194958654847</v>
      </c>
      <c r="I29" s="57">
        <v>100.11407477401475</v>
      </c>
      <c r="J29" s="57">
        <v>100.48233387910554</v>
      </c>
      <c r="K29" s="57">
        <v>99.842830908970512</v>
      </c>
      <c r="L29" s="57">
        <v>99.473670770021855</v>
      </c>
      <c r="M29" s="57">
        <v>101.01685662790638</v>
      </c>
      <c r="N29" s="57">
        <v>100.65071815621968</v>
      </c>
      <c r="O29" s="57">
        <v>100.71036882519344</v>
      </c>
      <c r="P29" s="57">
        <v>97.350478985069472</v>
      </c>
      <c r="Q29" s="57">
        <v>102.39730828543389</v>
      </c>
      <c r="R29" s="57">
        <v>100.95783159703917</v>
      </c>
      <c r="S29" s="57">
        <v>95.220743080657911</v>
      </c>
      <c r="T29" s="57">
        <v>95.89134642978955</v>
      </c>
      <c r="U29" s="57">
        <v>100.97126003540255</v>
      </c>
      <c r="V29" s="57">
        <v>99.298085061190562</v>
      </c>
      <c r="W29" s="57">
        <v>99.860778940503707</v>
      </c>
      <c r="X29" s="57">
        <v>100.54124870725714</v>
      </c>
      <c r="Y29" s="58">
        <v>98.618695513563111</v>
      </c>
      <c r="Z29" s="58">
        <v>98.173181004626713</v>
      </c>
      <c r="AA29" s="58">
        <v>104.01810877341771</v>
      </c>
      <c r="AB29" s="58">
        <v>100.24759162624927</v>
      </c>
      <c r="AC29" s="58">
        <v>101.81518004458417</v>
      </c>
      <c r="AD29" s="58">
        <v>98.786344627304928</v>
      </c>
      <c r="AE29" s="58">
        <v>88.896884524069364</v>
      </c>
      <c r="AF29" s="58">
        <v>100.36098452579938</v>
      </c>
      <c r="AG29" s="58">
        <v>99.654528248363931</v>
      </c>
      <c r="AH29" s="58">
        <v>91.242265554332221</v>
      </c>
      <c r="AI29" s="58">
        <v>98.051034269917452</v>
      </c>
      <c r="AJ29" s="58">
        <v>80.394194909765488</v>
      </c>
      <c r="AK29" s="58">
        <v>87.977077987473479</v>
      </c>
      <c r="AL29" s="58">
        <v>95.716836329976772</v>
      </c>
      <c r="AM29" s="58">
        <v>95.48861666913831</v>
      </c>
      <c r="AN29" s="59">
        <v>99.368194400804981</v>
      </c>
      <c r="AO29" s="59">
        <v>98.832416988237313</v>
      </c>
      <c r="AP29" s="59">
        <v>104.53669728284345</v>
      </c>
      <c r="AQ29" s="59">
        <v>101.45646483478541</v>
      </c>
      <c r="AR29" s="59">
        <v>102.59639421690949</v>
      </c>
      <c r="AS29" s="59">
        <v>99.822417663253304</v>
      </c>
      <c r="AT29" s="59">
        <v>88.721070632687969</v>
      </c>
      <c r="AU29" s="59">
        <v>101.46098942516613</v>
      </c>
      <c r="AV29" s="59">
        <v>100.93705477849582</v>
      </c>
      <c r="AW29" s="59">
        <v>90.149097301867769</v>
      </c>
      <c r="AX29" s="59">
        <v>98.394914501327364</v>
      </c>
      <c r="AY29" s="59">
        <v>80.645329100836975</v>
      </c>
      <c r="AZ29" s="59">
        <v>88.069901415524257</v>
      </c>
      <c r="BA29" s="59">
        <v>96.419821132699695</v>
      </c>
      <c r="BB29" s="59">
        <v>95.762011826432655</v>
      </c>
      <c r="BC29" s="60"/>
      <c r="BD29" s="60"/>
      <c r="BE29" s="60"/>
      <c r="BF29" s="60"/>
      <c r="BG29" s="60"/>
      <c r="BH29" s="60"/>
      <c r="BI29" s="60"/>
      <c r="BJ29" s="60"/>
      <c r="BK29" s="60"/>
      <c r="BL29" s="60"/>
      <c r="BM29" s="60"/>
      <c r="BN29" s="60"/>
      <c r="BO29" s="60"/>
      <c r="BP29" s="60"/>
      <c r="BQ29" s="60"/>
      <c r="BR29" s="60"/>
      <c r="BS29" s="60"/>
      <c r="BT29" s="60"/>
      <c r="BU29" s="60"/>
      <c r="BV29" s="60"/>
      <c r="BW29" s="60"/>
      <c r="BX29" s="60"/>
      <c r="BY29" s="60"/>
      <c r="BZ29" s="60"/>
      <c r="CA29" s="60"/>
      <c r="CB29" s="60"/>
      <c r="CC29" s="60"/>
      <c r="CD29" s="60"/>
      <c r="CE29" s="60"/>
      <c r="CF29" s="60"/>
      <c r="CG29" s="60"/>
      <c r="CH29" s="60"/>
      <c r="CI29" s="60"/>
      <c r="CJ29" s="60"/>
      <c r="CK29" s="60"/>
      <c r="CL29" s="60"/>
      <c r="CM29" s="60"/>
      <c r="CN29" s="60"/>
      <c r="CO29" s="60"/>
      <c r="CP29" s="60"/>
      <c r="CQ29" s="60"/>
      <c r="CR29" s="60"/>
      <c r="CS29" s="60"/>
      <c r="CT29" s="60"/>
      <c r="CU29" s="60"/>
      <c r="CV29" s="60"/>
      <c r="CW29" s="60"/>
      <c r="CX29" s="60"/>
      <c r="CY29" s="60"/>
      <c r="CZ29" s="60"/>
      <c r="DA29" s="60"/>
      <c r="DB29" s="60"/>
      <c r="DC29" s="60"/>
      <c r="DD29" s="60"/>
      <c r="DE29" s="60"/>
      <c r="DF29" s="60"/>
      <c r="DG29" s="60"/>
      <c r="DH29" s="60"/>
      <c r="DI29" s="60"/>
      <c r="DJ29" s="60"/>
      <c r="DK29" s="60"/>
      <c r="DL29" s="60"/>
      <c r="DM29" s="60"/>
      <c r="DN29" s="60"/>
      <c r="DO29" s="60"/>
      <c r="DP29" s="60"/>
      <c r="DQ29" s="60"/>
      <c r="DR29" s="60"/>
      <c r="DS29" s="60"/>
      <c r="DT29" s="60"/>
      <c r="DU29" s="60"/>
      <c r="DV29" s="60"/>
      <c r="DW29" s="60"/>
      <c r="DX29" s="60"/>
      <c r="DY29" s="60"/>
      <c r="DZ29" s="60"/>
      <c r="EA29" s="60"/>
      <c r="EB29" s="60"/>
      <c r="EC29" s="60"/>
      <c r="ED29" s="60"/>
      <c r="EE29" s="60"/>
      <c r="EF29" s="60"/>
      <c r="EG29" s="60"/>
      <c r="EH29" s="60"/>
      <c r="EI29" s="60"/>
      <c r="EJ29" s="60"/>
      <c r="EK29" s="60"/>
      <c r="EL29" s="60"/>
      <c r="EM29" s="60"/>
      <c r="EN29" s="60"/>
      <c r="EO29" s="60"/>
      <c r="EP29" s="60"/>
      <c r="EQ29" s="60"/>
      <c r="ER29" s="60"/>
      <c r="ES29" s="60"/>
      <c r="ET29" s="60"/>
      <c r="EU29" s="60"/>
      <c r="EV29" s="60"/>
      <c r="EW29" s="60"/>
      <c r="EX29" s="60"/>
      <c r="EY29" s="60"/>
      <c r="EZ29" s="60"/>
      <c r="FA29" s="60"/>
      <c r="FB29" s="60"/>
      <c r="FC29" s="60"/>
      <c r="FD29" s="60"/>
      <c r="FE29" s="60"/>
      <c r="FF29" s="60"/>
      <c r="FG29" s="60"/>
      <c r="FH29" s="60"/>
      <c r="FI29" s="60"/>
      <c r="FJ29" s="60"/>
      <c r="FK29" s="60"/>
      <c r="FL29" s="60"/>
      <c r="FM29" s="60"/>
      <c r="FN29" s="60"/>
      <c r="FO29" s="60"/>
      <c r="FP29" s="60"/>
      <c r="FQ29" s="60"/>
      <c r="FR29" s="60"/>
      <c r="FS29" s="60"/>
      <c r="FT29" s="60"/>
      <c r="FU29" s="60"/>
      <c r="FV29" s="60"/>
      <c r="FW29" s="60"/>
      <c r="FX29" s="60"/>
      <c r="FY29" s="60"/>
      <c r="FZ29" s="60"/>
      <c r="GA29" s="60"/>
      <c r="GB29" s="60"/>
      <c r="GC29" s="60"/>
      <c r="GD29" s="60"/>
      <c r="GE29" s="60"/>
      <c r="GF29" s="60"/>
      <c r="GG29" s="60"/>
      <c r="GH29" s="60"/>
      <c r="GI29" s="60"/>
      <c r="GJ29" s="60"/>
      <c r="GK29" s="60"/>
      <c r="GL29" s="60"/>
      <c r="GM29" s="60"/>
      <c r="GN29" s="60"/>
      <c r="GO29" s="60"/>
      <c r="GP29" s="60"/>
      <c r="GQ29" s="60"/>
      <c r="GR29" s="60"/>
      <c r="GS29" s="60"/>
      <c r="GT29" s="60"/>
      <c r="GU29" s="60"/>
      <c r="GV29" s="60"/>
      <c r="GW29" s="60"/>
      <c r="GX29" s="60"/>
      <c r="GY29" s="60"/>
      <c r="GZ29" s="60"/>
      <c r="HA29" s="60"/>
      <c r="HB29" s="60"/>
      <c r="HC29" s="60"/>
      <c r="HD29" s="60"/>
      <c r="HE29" s="60"/>
      <c r="HF29" s="60"/>
      <c r="HG29" s="60"/>
      <c r="HH29" s="60"/>
      <c r="HI29" s="60"/>
      <c r="HJ29" s="60"/>
      <c r="HK29" s="60"/>
      <c r="HL29" s="60"/>
      <c r="HM29" s="60"/>
      <c r="HN29" s="60"/>
      <c r="HO29" s="60"/>
      <c r="HP29" s="60"/>
      <c r="HQ29" s="60"/>
      <c r="HR29" s="60"/>
      <c r="HS29" s="60"/>
      <c r="HT29" s="60"/>
      <c r="HU29" s="61">
        <v>22673</v>
      </c>
      <c r="HV29" s="61">
        <f t="shared" si="0"/>
        <v>185092</v>
      </c>
      <c r="HW29" s="62"/>
      <c r="HX29" s="62"/>
      <c r="HY29" s="61">
        <v>52136</v>
      </c>
      <c r="HZ29" s="61">
        <f t="shared" si="1"/>
        <v>453536</v>
      </c>
      <c r="IA29" s="62"/>
      <c r="IB29" s="62"/>
    </row>
    <row r="30" spans="1:236" x14ac:dyDescent="0.2">
      <c r="A30" s="42">
        <v>2019</v>
      </c>
      <c r="B30" s="42" t="s">
        <v>170</v>
      </c>
      <c r="C30" s="57">
        <v>100.92707208409422</v>
      </c>
      <c r="D30" s="57">
        <v>101.67835659197651</v>
      </c>
      <c r="E30" s="57">
        <v>98.535141560859728</v>
      </c>
      <c r="F30" s="57">
        <v>103.23302768955823</v>
      </c>
      <c r="G30" s="57">
        <v>100.93121684098219</v>
      </c>
      <c r="H30" s="57">
        <v>100.93121684098219</v>
      </c>
      <c r="I30" s="57">
        <v>100.95471982213959</v>
      </c>
      <c r="J30" s="57">
        <v>100.28432223186282</v>
      </c>
      <c r="K30" s="57">
        <v>100.37028392538457</v>
      </c>
      <c r="L30" s="57">
        <v>100.30923708954266</v>
      </c>
      <c r="M30" s="57">
        <v>101.60719376571112</v>
      </c>
      <c r="N30" s="57">
        <v>102.22663921819171</v>
      </c>
      <c r="O30" s="57">
        <v>100.79479476943358</v>
      </c>
      <c r="P30" s="57">
        <v>96.62552860964874</v>
      </c>
      <c r="Q30" s="57">
        <v>103.79924295527829</v>
      </c>
      <c r="R30" s="57">
        <v>101.88161123828043</v>
      </c>
      <c r="S30" s="57">
        <v>97.976336197973168</v>
      </c>
      <c r="T30" s="57">
        <v>98.594215773955014</v>
      </c>
      <c r="U30" s="57">
        <v>100.17744323709901</v>
      </c>
      <c r="V30" s="57">
        <v>101.1259947782092</v>
      </c>
      <c r="W30" s="57">
        <v>99.733076891764554</v>
      </c>
      <c r="X30" s="57">
        <v>100.57798884004887</v>
      </c>
      <c r="Y30" s="58">
        <v>101.70962542061817</v>
      </c>
      <c r="Z30" s="58">
        <v>101.06534491927471</v>
      </c>
      <c r="AA30" s="58">
        <v>109.66021520572188</v>
      </c>
      <c r="AB30" s="58">
        <v>104.22385630397024</v>
      </c>
      <c r="AC30" s="58">
        <v>101.59129555043465</v>
      </c>
      <c r="AD30" s="58">
        <v>97.945530840659245</v>
      </c>
      <c r="AE30" s="58">
        <v>93.807898640408084</v>
      </c>
      <c r="AF30" s="58">
        <v>104.24627593923212</v>
      </c>
      <c r="AG30" s="58">
        <v>101.09417333272236</v>
      </c>
      <c r="AH30" s="58">
        <v>113.29064567853464</v>
      </c>
      <c r="AI30" s="58">
        <v>107.01471859037788</v>
      </c>
      <c r="AJ30" s="58">
        <v>86.076275326776397</v>
      </c>
      <c r="AK30" s="58">
        <v>91.098266823907863</v>
      </c>
      <c r="AL30" s="58">
        <v>99.333901875200823</v>
      </c>
      <c r="AM30" s="58">
        <v>91.730244941993817</v>
      </c>
      <c r="AN30" s="59">
        <v>102.64127126614983</v>
      </c>
      <c r="AO30" s="59">
        <v>101.91711855613694</v>
      </c>
      <c r="AP30" s="59">
        <v>110.5567915021942</v>
      </c>
      <c r="AQ30" s="59">
        <v>106.05633126093468</v>
      </c>
      <c r="AR30" s="59">
        <v>102.86640029386372</v>
      </c>
      <c r="AS30" s="59">
        <v>99.086437813621458</v>
      </c>
      <c r="AT30" s="59">
        <v>93.507675855919956</v>
      </c>
      <c r="AU30" s="59">
        <v>105.48418362729599</v>
      </c>
      <c r="AV30" s="59">
        <v>102.98680684253824</v>
      </c>
      <c r="AW30" s="59">
        <v>111.2113314954493</v>
      </c>
      <c r="AX30" s="59">
        <v>107.58489203165094</v>
      </c>
      <c r="AY30" s="59">
        <v>86.604805940662246</v>
      </c>
      <c r="AZ30" s="59">
        <v>91.234011746542294</v>
      </c>
      <c r="BA30" s="59">
        <v>100.38525645382637</v>
      </c>
      <c r="BB30" s="59">
        <v>92.538408525251597</v>
      </c>
      <c r="BC30" s="60"/>
      <c r="BD30" s="60"/>
      <c r="BE30" s="60"/>
      <c r="BF30" s="60"/>
      <c r="BG30" s="60"/>
      <c r="BH30" s="60"/>
      <c r="BI30" s="60"/>
      <c r="BJ30" s="60"/>
      <c r="BK30" s="60"/>
      <c r="BL30" s="60"/>
      <c r="BM30" s="60"/>
      <c r="BN30" s="60"/>
      <c r="BO30" s="60"/>
      <c r="BP30" s="60"/>
      <c r="BQ30" s="60"/>
      <c r="BR30" s="60"/>
      <c r="BS30" s="60"/>
      <c r="BT30" s="60"/>
      <c r="BU30" s="60"/>
      <c r="BV30" s="60"/>
      <c r="BW30" s="60"/>
      <c r="BX30" s="60"/>
      <c r="BY30" s="60"/>
      <c r="BZ30" s="60"/>
      <c r="CA30" s="60"/>
      <c r="CB30" s="60"/>
      <c r="CC30" s="60"/>
      <c r="CD30" s="60"/>
      <c r="CE30" s="60"/>
      <c r="CF30" s="60"/>
      <c r="CG30" s="60"/>
      <c r="CH30" s="60"/>
      <c r="CI30" s="60"/>
      <c r="CJ30" s="60"/>
      <c r="CK30" s="60"/>
      <c r="CL30" s="60"/>
      <c r="CM30" s="60"/>
      <c r="CN30" s="60"/>
      <c r="CO30" s="60"/>
      <c r="CP30" s="60"/>
      <c r="CQ30" s="60"/>
      <c r="CR30" s="60"/>
      <c r="CS30" s="60"/>
      <c r="CT30" s="60"/>
      <c r="CU30" s="60"/>
      <c r="CV30" s="60"/>
      <c r="CW30" s="60"/>
      <c r="CX30" s="60"/>
      <c r="CY30" s="60"/>
      <c r="CZ30" s="60"/>
      <c r="DA30" s="60"/>
      <c r="DB30" s="60"/>
      <c r="DC30" s="60"/>
      <c r="DD30" s="60"/>
      <c r="DE30" s="60"/>
      <c r="DF30" s="60"/>
      <c r="DG30" s="60"/>
      <c r="DH30" s="60"/>
      <c r="DI30" s="60"/>
      <c r="DJ30" s="60"/>
      <c r="DK30" s="60"/>
      <c r="DL30" s="60"/>
      <c r="DM30" s="60"/>
      <c r="DN30" s="60"/>
      <c r="DO30" s="60"/>
      <c r="DP30" s="60"/>
      <c r="DQ30" s="60"/>
      <c r="DR30" s="60"/>
      <c r="DS30" s="60"/>
      <c r="DT30" s="60"/>
      <c r="DU30" s="60"/>
      <c r="DV30" s="60"/>
      <c r="DW30" s="60"/>
      <c r="DX30" s="60"/>
      <c r="DY30" s="60"/>
      <c r="DZ30" s="60"/>
      <c r="EA30" s="60"/>
      <c r="EB30" s="60"/>
      <c r="EC30" s="60"/>
      <c r="ED30" s="60"/>
      <c r="EE30" s="60"/>
      <c r="EF30" s="60"/>
      <c r="EG30" s="60"/>
      <c r="EH30" s="60"/>
      <c r="EI30" s="60"/>
      <c r="EJ30" s="60"/>
      <c r="EK30" s="60"/>
      <c r="EL30" s="60"/>
      <c r="EM30" s="60"/>
      <c r="EN30" s="60"/>
      <c r="EO30" s="60"/>
      <c r="EP30" s="60"/>
      <c r="EQ30" s="60"/>
      <c r="ER30" s="60"/>
      <c r="ES30" s="60"/>
      <c r="ET30" s="60"/>
      <c r="EU30" s="60"/>
      <c r="EV30" s="60"/>
      <c r="EW30" s="60"/>
      <c r="EX30" s="60"/>
      <c r="EY30" s="60"/>
      <c r="EZ30" s="60"/>
      <c r="FA30" s="60"/>
      <c r="FB30" s="60"/>
      <c r="FC30" s="60"/>
      <c r="FD30" s="60"/>
      <c r="FE30" s="60"/>
      <c r="FF30" s="60"/>
      <c r="FG30" s="60"/>
      <c r="FH30" s="60"/>
      <c r="FI30" s="60"/>
      <c r="FJ30" s="60"/>
      <c r="FK30" s="60"/>
      <c r="FL30" s="60"/>
      <c r="FM30" s="60"/>
      <c r="FN30" s="60"/>
      <c r="FO30" s="60"/>
      <c r="FP30" s="60"/>
      <c r="FQ30" s="60"/>
      <c r="FR30" s="60"/>
      <c r="FS30" s="60"/>
      <c r="FT30" s="60"/>
      <c r="FU30" s="60"/>
      <c r="FV30" s="60"/>
      <c r="FW30" s="60"/>
      <c r="FX30" s="60"/>
      <c r="FY30" s="60"/>
      <c r="FZ30" s="60"/>
      <c r="GA30" s="60"/>
      <c r="GB30" s="60"/>
      <c r="GC30" s="60"/>
      <c r="GD30" s="60"/>
      <c r="GE30" s="60"/>
      <c r="GF30" s="60"/>
      <c r="GG30" s="60"/>
      <c r="GH30" s="60"/>
      <c r="GI30" s="60"/>
      <c r="GJ30" s="60"/>
      <c r="GK30" s="60"/>
      <c r="GL30" s="60"/>
      <c r="GM30" s="60"/>
      <c r="GN30" s="60"/>
      <c r="GO30" s="60"/>
      <c r="GP30" s="60"/>
      <c r="GQ30" s="60"/>
      <c r="GR30" s="60"/>
      <c r="GS30" s="60"/>
      <c r="GT30" s="60"/>
      <c r="GU30" s="60"/>
      <c r="GV30" s="60"/>
      <c r="GW30" s="60"/>
      <c r="GX30" s="60"/>
      <c r="GY30" s="60"/>
      <c r="GZ30" s="60"/>
      <c r="HA30" s="60"/>
      <c r="HB30" s="60"/>
      <c r="HC30" s="60"/>
      <c r="HD30" s="60"/>
      <c r="HE30" s="60"/>
      <c r="HF30" s="60"/>
      <c r="HG30" s="60"/>
      <c r="HH30" s="60"/>
      <c r="HI30" s="60"/>
      <c r="HJ30" s="60"/>
      <c r="HK30" s="60"/>
      <c r="HL30" s="60"/>
      <c r="HM30" s="60"/>
      <c r="HN30" s="60"/>
      <c r="HO30" s="60"/>
      <c r="HP30" s="60"/>
      <c r="HQ30" s="60"/>
      <c r="HR30" s="60"/>
      <c r="HS30" s="60"/>
      <c r="HT30" s="60"/>
      <c r="HU30" s="61">
        <v>23890</v>
      </c>
      <c r="HV30" s="61">
        <f t="shared" si="0"/>
        <v>208982</v>
      </c>
      <c r="HW30" s="62"/>
      <c r="HX30" s="62"/>
      <c r="HY30" s="61">
        <v>52169</v>
      </c>
      <c r="HZ30" s="61">
        <f t="shared" si="1"/>
        <v>505705</v>
      </c>
      <c r="IA30" s="62"/>
      <c r="IB30" s="62"/>
    </row>
    <row r="31" spans="1:236" x14ac:dyDescent="0.2">
      <c r="A31" s="42">
        <v>2019</v>
      </c>
      <c r="B31" s="42" t="s">
        <v>171</v>
      </c>
      <c r="C31" s="57">
        <v>101.53590912205179</v>
      </c>
      <c r="D31" s="57">
        <v>104.28688545482929</v>
      </c>
      <c r="E31" s="57">
        <v>106.33534078761792</v>
      </c>
      <c r="F31" s="57">
        <v>102.70499621666794</v>
      </c>
      <c r="G31" s="57">
        <v>102.69095244314354</v>
      </c>
      <c r="H31" s="57">
        <v>102.69095244314354</v>
      </c>
      <c r="I31" s="57">
        <v>102.85525323056955</v>
      </c>
      <c r="J31" s="57">
        <v>100.62842853105862</v>
      </c>
      <c r="K31" s="57">
        <v>100.23341773139293</v>
      </c>
      <c r="L31" s="57">
        <v>99.617042486357249</v>
      </c>
      <c r="M31" s="57">
        <v>101.46929453170515</v>
      </c>
      <c r="N31" s="57">
        <v>109.96900215328553</v>
      </c>
      <c r="O31" s="57">
        <v>100.92702009339791</v>
      </c>
      <c r="P31" s="57">
        <v>95.900578234228007</v>
      </c>
      <c r="Q31" s="57">
        <v>105.93018365344176</v>
      </c>
      <c r="R31" s="57">
        <v>103.54522216792903</v>
      </c>
      <c r="S31" s="57">
        <v>101.68685168049825</v>
      </c>
      <c r="T31" s="57">
        <v>108.13354931977319</v>
      </c>
      <c r="U31" s="57">
        <v>100.85053548085476</v>
      </c>
      <c r="V31" s="57">
        <v>101.5171770278581</v>
      </c>
      <c r="W31" s="57">
        <v>99.478437533593961</v>
      </c>
      <c r="X31" s="57">
        <v>100.42788596233081</v>
      </c>
      <c r="Y31" s="58">
        <v>106.99675815571888</v>
      </c>
      <c r="Z31" s="58">
        <v>108.55415520508762</v>
      </c>
      <c r="AA31" s="58">
        <v>111.85579156450794</v>
      </c>
      <c r="AB31" s="58">
        <v>100.74460038763449</v>
      </c>
      <c r="AC31" s="58">
        <v>97.027874983712991</v>
      </c>
      <c r="AD31" s="58">
        <v>101.78269023321485</v>
      </c>
      <c r="AE31" s="58">
        <v>128.71306046537495</v>
      </c>
      <c r="AF31" s="58">
        <v>100.94537321826307</v>
      </c>
      <c r="AG31" s="58">
        <v>98.516320761324238</v>
      </c>
      <c r="AH31" s="58">
        <v>135.00209534089942</v>
      </c>
      <c r="AI31" s="58">
        <v>115.07661215331161</v>
      </c>
      <c r="AJ31" s="58">
        <v>105.50076645395912</v>
      </c>
      <c r="AK31" s="58">
        <v>117.84428156532192</v>
      </c>
      <c r="AL31" s="58">
        <v>98.360026043698994</v>
      </c>
      <c r="AM31" s="58">
        <v>103.40938758541289</v>
      </c>
      <c r="AN31" s="59">
        <v>107.96451207727087</v>
      </c>
      <c r="AO31" s="59">
        <v>109.45771392305281</v>
      </c>
      <c r="AP31" s="59">
        <v>112.94438035477977</v>
      </c>
      <c r="AQ31" s="59">
        <v>102.66721176510059</v>
      </c>
      <c r="AR31" s="59">
        <v>98.441004845096927</v>
      </c>
      <c r="AS31" s="59">
        <v>102.91402841802967</v>
      </c>
      <c r="AT31" s="59">
        <v>128.05817081106068</v>
      </c>
      <c r="AU31" s="59">
        <v>102.15641958235786</v>
      </c>
      <c r="AV31" s="59">
        <v>100.55390234701098</v>
      </c>
      <c r="AW31" s="59">
        <v>131.87461740784866</v>
      </c>
      <c r="AX31" s="59">
        <v>115.88011431452072</v>
      </c>
      <c r="AY31" s="59">
        <v>106.33986307079901</v>
      </c>
      <c r="AZ31" s="59">
        <v>118.147106383151</v>
      </c>
      <c r="BA31" s="59">
        <v>99.59902302354044</v>
      </c>
      <c r="BB31" s="59">
        <v>104.51521489216009</v>
      </c>
      <c r="BC31" s="60"/>
      <c r="BD31" s="60"/>
      <c r="BE31" s="60"/>
      <c r="BF31" s="60"/>
      <c r="BG31" s="60"/>
      <c r="BH31" s="60"/>
      <c r="BI31" s="60"/>
      <c r="BJ31" s="60"/>
      <c r="BK31" s="60"/>
      <c r="BL31" s="60"/>
      <c r="BM31" s="60"/>
      <c r="BN31" s="60"/>
      <c r="BO31" s="60"/>
      <c r="BP31" s="60"/>
      <c r="BQ31" s="60"/>
      <c r="BR31" s="60"/>
      <c r="BS31" s="60"/>
      <c r="BT31" s="60"/>
      <c r="BU31" s="60"/>
      <c r="BV31" s="60"/>
      <c r="BW31" s="60"/>
      <c r="BX31" s="60"/>
      <c r="BY31" s="60"/>
      <c r="BZ31" s="60"/>
      <c r="CA31" s="60"/>
      <c r="CB31" s="60"/>
      <c r="CC31" s="60"/>
      <c r="CD31" s="60"/>
      <c r="CE31" s="60"/>
      <c r="CF31" s="60"/>
      <c r="CG31" s="60"/>
      <c r="CH31" s="60"/>
      <c r="CI31" s="60"/>
      <c r="CJ31" s="60"/>
      <c r="CK31" s="60"/>
      <c r="CL31" s="60"/>
      <c r="CM31" s="60"/>
      <c r="CN31" s="60"/>
      <c r="CO31" s="60"/>
      <c r="CP31" s="60"/>
      <c r="CQ31" s="60"/>
      <c r="CR31" s="60"/>
      <c r="CS31" s="60"/>
      <c r="CT31" s="60"/>
      <c r="CU31" s="60"/>
      <c r="CV31" s="60"/>
      <c r="CW31" s="60"/>
      <c r="CX31" s="60"/>
      <c r="CY31" s="60"/>
      <c r="CZ31" s="60"/>
      <c r="DA31" s="60"/>
      <c r="DB31" s="60"/>
      <c r="DC31" s="60"/>
      <c r="DD31" s="60"/>
      <c r="DE31" s="60"/>
      <c r="DF31" s="60"/>
      <c r="DG31" s="60"/>
      <c r="DH31" s="60"/>
      <c r="DI31" s="60"/>
      <c r="DJ31" s="60"/>
      <c r="DK31" s="60"/>
      <c r="DL31" s="60"/>
      <c r="DM31" s="60"/>
      <c r="DN31" s="60"/>
      <c r="DO31" s="60"/>
      <c r="DP31" s="60"/>
      <c r="DQ31" s="60"/>
      <c r="DR31" s="60"/>
      <c r="DS31" s="60"/>
      <c r="DT31" s="60"/>
      <c r="DU31" s="60"/>
      <c r="DV31" s="60"/>
      <c r="DW31" s="60"/>
      <c r="DX31" s="60"/>
      <c r="DY31" s="60"/>
      <c r="DZ31" s="60"/>
      <c r="EA31" s="60"/>
      <c r="EB31" s="60"/>
      <c r="EC31" s="60"/>
      <c r="ED31" s="60"/>
      <c r="EE31" s="60"/>
      <c r="EF31" s="60"/>
      <c r="EG31" s="60"/>
      <c r="EH31" s="60"/>
      <c r="EI31" s="60"/>
      <c r="EJ31" s="60"/>
      <c r="EK31" s="60"/>
      <c r="EL31" s="60"/>
      <c r="EM31" s="60"/>
      <c r="EN31" s="60"/>
      <c r="EO31" s="60"/>
      <c r="EP31" s="60"/>
      <c r="EQ31" s="60"/>
      <c r="ER31" s="60"/>
      <c r="ES31" s="60"/>
      <c r="ET31" s="60"/>
      <c r="EU31" s="60"/>
      <c r="EV31" s="60"/>
      <c r="EW31" s="60"/>
      <c r="EX31" s="60"/>
      <c r="EY31" s="60"/>
      <c r="EZ31" s="60"/>
      <c r="FA31" s="60"/>
      <c r="FB31" s="60"/>
      <c r="FC31" s="60"/>
      <c r="FD31" s="60"/>
      <c r="FE31" s="60"/>
      <c r="FF31" s="60"/>
      <c r="FG31" s="60"/>
      <c r="FH31" s="60"/>
      <c r="FI31" s="60"/>
      <c r="FJ31" s="60"/>
      <c r="FK31" s="60"/>
      <c r="FL31" s="60"/>
      <c r="FM31" s="60"/>
      <c r="FN31" s="60"/>
      <c r="FO31" s="60"/>
      <c r="FP31" s="60"/>
      <c r="FQ31" s="60"/>
      <c r="FR31" s="60"/>
      <c r="FS31" s="60"/>
      <c r="FT31" s="60"/>
      <c r="FU31" s="60"/>
      <c r="FV31" s="60"/>
      <c r="FW31" s="60"/>
      <c r="FX31" s="60"/>
      <c r="FY31" s="60"/>
      <c r="FZ31" s="60"/>
      <c r="GA31" s="60"/>
      <c r="GB31" s="60"/>
      <c r="GC31" s="60"/>
      <c r="GD31" s="60"/>
      <c r="GE31" s="60"/>
      <c r="GF31" s="60"/>
      <c r="GG31" s="60"/>
      <c r="GH31" s="60"/>
      <c r="GI31" s="60"/>
      <c r="GJ31" s="60"/>
      <c r="GK31" s="60"/>
      <c r="GL31" s="60"/>
      <c r="GM31" s="60"/>
      <c r="GN31" s="60"/>
      <c r="GO31" s="60"/>
      <c r="GP31" s="60"/>
      <c r="GQ31" s="60"/>
      <c r="GR31" s="60"/>
      <c r="GS31" s="60"/>
      <c r="GT31" s="60"/>
      <c r="GU31" s="60"/>
      <c r="GV31" s="60"/>
      <c r="GW31" s="60"/>
      <c r="GX31" s="60"/>
      <c r="GY31" s="60"/>
      <c r="GZ31" s="60"/>
      <c r="HA31" s="60"/>
      <c r="HB31" s="60"/>
      <c r="HC31" s="60"/>
      <c r="HD31" s="60"/>
      <c r="HE31" s="60"/>
      <c r="HF31" s="60"/>
      <c r="HG31" s="60"/>
      <c r="HH31" s="60"/>
      <c r="HI31" s="60"/>
      <c r="HJ31" s="60"/>
      <c r="HK31" s="60"/>
      <c r="HL31" s="60"/>
      <c r="HM31" s="60"/>
      <c r="HN31" s="60"/>
      <c r="HO31" s="60"/>
      <c r="HP31" s="60"/>
      <c r="HQ31" s="60"/>
      <c r="HR31" s="60"/>
      <c r="HS31" s="60"/>
      <c r="HT31" s="60"/>
      <c r="HU31" s="61">
        <v>23989</v>
      </c>
      <c r="HV31" s="61">
        <f t="shared" si="0"/>
        <v>232971</v>
      </c>
      <c r="HW31" s="62"/>
      <c r="HX31" s="62"/>
      <c r="HY31" s="61">
        <v>47348</v>
      </c>
      <c r="HZ31" s="61">
        <f t="shared" si="1"/>
        <v>553053</v>
      </c>
      <c r="IA31" s="62"/>
      <c r="IB31" s="62"/>
    </row>
    <row r="32" spans="1:236" x14ac:dyDescent="0.2">
      <c r="A32" s="42">
        <v>2019</v>
      </c>
      <c r="B32" s="42" t="s">
        <v>172</v>
      </c>
      <c r="C32" s="57">
        <v>102.21628349481185</v>
      </c>
      <c r="D32" s="57">
        <v>113.5232657871728</v>
      </c>
      <c r="E32" s="57">
        <v>125.25022216430418</v>
      </c>
      <c r="F32" s="57">
        <v>105.23179161956531</v>
      </c>
      <c r="G32" s="57">
        <v>107.24133341056093</v>
      </c>
      <c r="H32" s="57">
        <v>107.24133341056088</v>
      </c>
      <c r="I32" s="57">
        <v>107.81359989801733</v>
      </c>
      <c r="J32" s="57">
        <v>100.50681552568086</v>
      </c>
      <c r="K32" s="57">
        <v>100.15219940047461</v>
      </c>
      <c r="L32" s="57">
        <v>100.02117760829532</v>
      </c>
      <c r="M32" s="57">
        <v>103.51815839158043</v>
      </c>
      <c r="N32" s="57">
        <v>118.49695937152458</v>
      </c>
      <c r="O32" s="57">
        <v>100.67675816825042</v>
      </c>
      <c r="P32" s="57">
        <v>95.693449555536375</v>
      </c>
      <c r="Q32" s="57">
        <v>106.54703490817327</v>
      </c>
      <c r="R32" s="57">
        <v>102.71593763924949</v>
      </c>
      <c r="S32" s="57">
        <v>106.56878346511576</v>
      </c>
      <c r="T32" s="57">
        <v>137.01676445659643</v>
      </c>
      <c r="U32" s="57">
        <v>101.51206038587708</v>
      </c>
      <c r="V32" s="57">
        <v>105.05695769056464</v>
      </c>
      <c r="W32" s="57">
        <v>103.81069598267787</v>
      </c>
      <c r="X32" s="57">
        <v>105.06466037070614</v>
      </c>
      <c r="Y32" s="58">
        <v>131.08782150523439</v>
      </c>
      <c r="Z32" s="58">
        <v>136.84664919952939</v>
      </c>
      <c r="AA32" s="58">
        <v>117.22048996472969</v>
      </c>
      <c r="AB32" s="58">
        <v>107.37537107498166</v>
      </c>
      <c r="AC32" s="58">
        <v>112.85013578255314</v>
      </c>
      <c r="AD32" s="58">
        <v>130.65014823355807</v>
      </c>
      <c r="AE32" s="58">
        <v>169.26802879071712</v>
      </c>
      <c r="AF32" s="58">
        <v>108.65603248200431</v>
      </c>
      <c r="AG32" s="58">
        <v>106.60351180227931</v>
      </c>
      <c r="AH32" s="58">
        <v>193.14698769176474</v>
      </c>
      <c r="AI32" s="58">
        <v>116.72555846468026</v>
      </c>
      <c r="AJ32" s="58">
        <v>184.36055830145946</v>
      </c>
      <c r="AK32" s="58">
        <v>258.05910498095204</v>
      </c>
      <c r="AL32" s="58">
        <v>115.8227446900723</v>
      </c>
      <c r="AM32" s="58">
        <v>162.76108572328499</v>
      </c>
      <c r="AN32" s="59">
        <v>132.35376435351171</v>
      </c>
      <c r="AO32" s="59">
        <v>138.10181031474752</v>
      </c>
      <c r="AP32" s="59">
        <v>118.72612866751101</v>
      </c>
      <c r="AQ32" s="59">
        <v>109.71401168507522</v>
      </c>
      <c r="AR32" s="59">
        <v>115.01070786426541</v>
      </c>
      <c r="AS32" s="59">
        <v>132.21843325211427</v>
      </c>
      <c r="AT32" s="59">
        <v>168.3066700033323</v>
      </c>
      <c r="AU32" s="59">
        <v>109.95321486348961</v>
      </c>
      <c r="AV32" s="59">
        <v>109.0911004323366</v>
      </c>
      <c r="AW32" s="59">
        <v>187.39524391246397</v>
      </c>
      <c r="AX32" s="59">
        <v>117.64568047172955</v>
      </c>
      <c r="AY32" s="59">
        <v>186.65111974933885</v>
      </c>
      <c r="AZ32" s="59">
        <v>258.91218203847569</v>
      </c>
      <c r="BA32" s="59">
        <v>117.5193918823265</v>
      </c>
      <c r="BB32" s="59">
        <v>165.578663112085</v>
      </c>
      <c r="BC32" s="60"/>
      <c r="BD32" s="60"/>
      <c r="BE32" s="60"/>
      <c r="BF32" s="60"/>
      <c r="BG32" s="60"/>
      <c r="BH32" s="60"/>
      <c r="BI32" s="60"/>
      <c r="BJ32" s="60"/>
      <c r="BK32" s="60"/>
      <c r="BL32" s="60"/>
      <c r="BM32" s="60"/>
      <c r="BN32" s="60"/>
      <c r="BO32" s="60"/>
      <c r="BP32" s="60"/>
      <c r="BQ32" s="60"/>
      <c r="BR32" s="60"/>
      <c r="BS32" s="60"/>
      <c r="BT32" s="60"/>
      <c r="BU32" s="60"/>
      <c r="BV32" s="60"/>
      <c r="BW32" s="60"/>
      <c r="BX32" s="60"/>
      <c r="BY32" s="60"/>
      <c r="BZ32" s="60"/>
      <c r="CA32" s="60"/>
      <c r="CB32" s="60"/>
      <c r="CC32" s="60"/>
      <c r="CD32" s="60"/>
      <c r="CE32" s="60"/>
      <c r="CF32" s="60"/>
      <c r="CG32" s="60"/>
      <c r="CH32" s="60"/>
      <c r="CI32" s="60"/>
      <c r="CJ32" s="60"/>
      <c r="CK32" s="60"/>
      <c r="CL32" s="60"/>
      <c r="CM32" s="60"/>
      <c r="CN32" s="60"/>
      <c r="CO32" s="60"/>
      <c r="CP32" s="60"/>
      <c r="CQ32" s="60"/>
      <c r="CR32" s="60"/>
      <c r="CS32" s="60"/>
      <c r="CT32" s="60"/>
      <c r="CU32" s="60"/>
      <c r="CV32" s="60"/>
      <c r="CW32" s="60"/>
      <c r="CX32" s="60"/>
      <c r="CY32" s="60"/>
      <c r="CZ32" s="60"/>
      <c r="DA32" s="60"/>
      <c r="DB32" s="60"/>
      <c r="DC32" s="60"/>
      <c r="DD32" s="60"/>
      <c r="DE32" s="60"/>
      <c r="DF32" s="60"/>
      <c r="DG32" s="60"/>
      <c r="DH32" s="60"/>
      <c r="DI32" s="60"/>
      <c r="DJ32" s="60"/>
      <c r="DK32" s="60"/>
      <c r="DL32" s="60"/>
      <c r="DM32" s="60"/>
      <c r="DN32" s="60"/>
      <c r="DO32" s="60"/>
      <c r="DP32" s="60"/>
      <c r="DQ32" s="60"/>
      <c r="DR32" s="60"/>
      <c r="DS32" s="60"/>
      <c r="DT32" s="60"/>
      <c r="DU32" s="60"/>
      <c r="DV32" s="60"/>
      <c r="DW32" s="60"/>
      <c r="DX32" s="60"/>
      <c r="DY32" s="60"/>
      <c r="DZ32" s="60"/>
      <c r="EA32" s="60"/>
      <c r="EB32" s="60"/>
      <c r="EC32" s="60"/>
      <c r="ED32" s="60"/>
      <c r="EE32" s="60"/>
      <c r="EF32" s="60"/>
      <c r="EG32" s="60"/>
      <c r="EH32" s="60"/>
      <c r="EI32" s="60"/>
      <c r="EJ32" s="60"/>
      <c r="EK32" s="60"/>
      <c r="EL32" s="60"/>
      <c r="EM32" s="60"/>
      <c r="EN32" s="60"/>
      <c r="EO32" s="60"/>
      <c r="EP32" s="60"/>
      <c r="EQ32" s="60"/>
      <c r="ER32" s="60"/>
      <c r="ES32" s="60"/>
      <c r="ET32" s="60"/>
      <c r="EU32" s="60"/>
      <c r="EV32" s="60"/>
      <c r="EW32" s="60"/>
      <c r="EX32" s="60"/>
      <c r="EY32" s="60"/>
      <c r="EZ32" s="60"/>
      <c r="FA32" s="60"/>
      <c r="FB32" s="60"/>
      <c r="FC32" s="60"/>
      <c r="FD32" s="60"/>
      <c r="FE32" s="60"/>
      <c r="FF32" s="60"/>
      <c r="FG32" s="60"/>
      <c r="FH32" s="60"/>
      <c r="FI32" s="60"/>
      <c r="FJ32" s="60"/>
      <c r="FK32" s="60"/>
      <c r="FL32" s="60"/>
      <c r="FM32" s="60"/>
      <c r="FN32" s="60"/>
      <c r="FO32" s="60"/>
      <c r="FP32" s="60"/>
      <c r="FQ32" s="60"/>
      <c r="FR32" s="60"/>
      <c r="FS32" s="60"/>
      <c r="FT32" s="60"/>
      <c r="FU32" s="60"/>
      <c r="FV32" s="60"/>
      <c r="FW32" s="60"/>
      <c r="FX32" s="60"/>
      <c r="FY32" s="60"/>
      <c r="FZ32" s="60"/>
      <c r="GA32" s="60"/>
      <c r="GB32" s="60"/>
      <c r="GC32" s="60"/>
      <c r="GD32" s="60"/>
      <c r="GE32" s="60"/>
      <c r="GF32" s="60"/>
      <c r="GG32" s="60"/>
      <c r="GH32" s="60"/>
      <c r="GI32" s="60"/>
      <c r="GJ32" s="60"/>
      <c r="GK32" s="60"/>
      <c r="GL32" s="60"/>
      <c r="GM32" s="60"/>
      <c r="GN32" s="60"/>
      <c r="GO32" s="60"/>
      <c r="GP32" s="60"/>
      <c r="GQ32" s="60"/>
      <c r="GR32" s="60"/>
      <c r="GS32" s="60"/>
      <c r="GT32" s="60"/>
      <c r="GU32" s="60"/>
      <c r="GV32" s="60"/>
      <c r="GW32" s="60"/>
      <c r="GX32" s="60"/>
      <c r="GY32" s="60"/>
      <c r="GZ32" s="60"/>
      <c r="HA32" s="60"/>
      <c r="HB32" s="60"/>
      <c r="HC32" s="60"/>
      <c r="HD32" s="60"/>
      <c r="HE32" s="60"/>
      <c r="HF32" s="60"/>
      <c r="HG32" s="60"/>
      <c r="HH32" s="60"/>
      <c r="HI32" s="60"/>
      <c r="HJ32" s="60"/>
      <c r="HK32" s="60"/>
      <c r="HL32" s="60"/>
      <c r="HM32" s="60"/>
      <c r="HN32" s="60"/>
      <c r="HO32" s="60"/>
      <c r="HP32" s="60"/>
      <c r="HQ32" s="60"/>
      <c r="HR32" s="60"/>
      <c r="HS32" s="60"/>
      <c r="HT32" s="60"/>
      <c r="HU32" s="61">
        <v>30713</v>
      </c>
      <c r="HV32" s="61">
        <f t="shared" si="0"/>
        <v>263684</v>
      </c>
      <c r="HW32" s="62"/>
      <c r="HX32" s="62"/>
      <c r="HY32" s="61">
        <v>59033</v>
      </c>
      <c r="HZ32" s="61">
        <f t="shared" si="1"/>
        <v>612086</v>
      </c>
      <c r="IA32" s="62"/>
      <c r="IB32" s="62"/>
    </row>
    <row r="33" spans="1:236" x14ac:dyDescent="0.2">
      <c r="A33" s="42">
        <v>2020</v>
      </c>
      <c r="B33" s="42" t="s">
        <v>160</v>
      </c>
      <c r="C33" s="57">
        <v>101.21543239316128</v>
      </c>
      <c r="D33" s="57">
        <v>99.717565211995833</v>
      </c>
      <c r="E33" s="57">
        <v>103.53854755033576</v>
      </c>
      <c r="F33" s="57">
        <v>102.51286613661156</v>
      </c>
      <c r="G33" s="57">
        <v>101.13750722251542</v>
      </c>
      <c r="H33" s="57">
        <v>101.1375072225154</v>
      </c>
      <c r="I33" s="57">
        <v>101.28370310934432</v>
      </c>
      <c r="J33" s="57">
        <v>99.133116823179762</v>
      </c>
      <c r="K33" s="57">
        <v>100.00480199876654</v>
      </c>
      <c r="L33" s="57">
        <v>99.383927533516953</v>
      </c>
      <c r="M33" s="57">
        <v>102.22023746818638</v>
      </c>
      <c r="N33" s="57">
        <v>100.80215801803081</v>
      </c>
      <c r="O33" s="57">
        <v>99.640760414346246</v>
      </c>
      <c r="P33" s="57">
        <v>93.000776732545091</v>
      </c>
      <c r="Q33" s="57">
        <v>105.25725501191646</v>
      </c>
      <c r="R33" s="57">
        <v>99.739503426544658</v>
      </c>
      <c r="S33" s="57">
        <v>108.35237869128844</v>
      </c>
      <c r="T33" s="57">
        <v>101.02100313092721</v>
      </c>
      <c r="U33" s="57">
        <v>100.97218796928374</v>
      </c>
      <c r="V33" s="57">
        <v>101.87725610157317</v>
      </c>
      <c r="W33" s="57">
        <v>103.3852589196234</v>
      </c>
      <c r="X33" s="57">
        <v>105.07761992746477</v>
      </c>
      <c r="Y33" s="58">
        <v>96.920955667171086</v>
      </c>
      <c r="Z33" s="58">
        <v>95.924110904635825</v>
      </c>
      <c r="AA33" s="58">
        <v>87.796373959502887</v>
      </c>
      <c r="AB33" s="58">
        <v>104.10109900553736</v>
      </c>
      <c r="AC33" s="58">
        <v>100.88586221072467</v>
      </c>
      <c r="AD33" s="58">
        <v>99.083363792318522</v>
      </c>
      <c r="AE33" s="58">
        <v>96.324853015053918</v>
      </c>
      <c r="AF33" s="58">
        <v>100.80162944299485</v>
      </c>
      <c r="AG33" s="58">
        <v>101.43653704260487</v>
      </c>
      <c r="AH33" s="58">
        <v>109.9714384183096</v>
      </c>
      <c r="AI33" s="58">
        <v>100.07418978986978</v>
      </c>
      <c r="AJ33" s="58">
        <v>123.85835976565211</v>
      </c>
      <c r="AK33" s="58">
        <v>82.926956458075722</v>
      </c>
      <c r="AL33" s="58">
        <v>100.67179683508947</v>
      </c>
      <c r="AM33" s="58">
        <v>90.119013239194715</v>
      </c>
      <c r="AN33" s="59">
        <v>98.395713824604485</v>
      </c>
      <c r="AO33" s="59">
        <v>97.268145207075534</v>
      </c>
      <c r="AP33" s="59">
        <v>89.094470433312225</v>
      </c>
      <c r="AQ33" s="59">
        <v>106.58827832569328</v>
      </c>
      <c r="AR33" s="59">
        <v>102.93671401029812</v>
      </c>
      <c r="AS33" s="59">
        <v>100.7812283466436</v>
      </c>
      <c r="AT33" s="59">
        <v>95.976878119316808</v>
      </c>
      <c r="AU33" s="59">
        <v>102.78164846894116</v>
      </c>
      <c r="AV33" s="59">
        <v>103.9864982174465</v>
      </c>
      <c r="AW33" s="59">
        <v>107.1610046632528</v>
      </c>
      <c r="AX33" s="59">
        <v>101.23270862495714</v>
      </c>
      <c r="AY33" s="59">
        <v>125.47818487973676</v>
      </c>
      <c r="AZ33" s="59">
        <v>83.390948557155866</v>
      </c>
      <c r="BA33" s="59">
        <v>102.83072994071762</v>
      </c>
      <c r="BB33" s="59">
        <v>92.692676338549091</v>
      </c>
      <c r="BC33" s="60">
        <f t="shared" ref="BC33:BR48" si="2">+((C33/C21)-1)*100</f>
        <v>3.0409493084972983</v>
      </c>
      <c r="BD33" s="60">
        <f t="shared" si="2"/>
        <v>1.0349065096908028</v>
      </c>
      <c r="BE33" s="60">
        <f t="shared" si="2"/>
        <v>1.6829550224847223</v>
      </c>
      <c r="BF33" s="60">
        <f t="shared" si="2"/>
        <v>-0.88099582130835019</v>
      </c>
      <c r="BG33" s="60">
        <f t="shared" si="2"/>
        <v>2.3130394390254549</v>
      </c>
      <c r="BH33" s="60">
        <f t="shared" si="2"/>
        <v>2.3130394390254327</v>
      </c>
      <c r="BI33" s="60">
        <f t="shared" si="2"/>
        <v>2.4124439910797157</v>
      </c>
      <c r="BJ33" s="60">
        <f t="shared" si="2"/>
        <v>1.3352374315767079E-2</v>
      </c>
      <c r="BK33" s="60">
        <f t="shared" si="2"/>
        <v>0.3858628158298405</v>
      </c>
      <c r="BL33" s="60">
        <f t="shared" si="2"/>
        <v>-0.77987778870877156</v>
      </c>
      <c r="BM33" s="60">
        <f t="shared" si="2"/>
        <v>2.8506591158379946</v>
      </c>
      <c r="BN33" s="60">
        <f t="shared" si="2"/>
        <v>8.0614885089543833</v>
      </c>
      <c r="BO33" s="60">
        <f t="shared" si="2"/>
        <v>1.668155397177995</v>
      </c>
      <c r="BP33" s="60">
        <f t="shared" si="2"/>
        <v>-12.900096993210475</v>
      </c>
      <c r="BQ33" s="60">
        <f t="shared" si="2"/>
        <v>9.0644973852411539</v>
      </c>
      <c r="BR33" s="60">
        <f t="shared" si="2"/>
        <v>0.59002781180994557</v>
      </c>
      <c r="BS33" s="60">
        <f t="shared" ref="BS33:CH48" si="3">+((S33/S21)-1)*100</f>
        <v>-0.79358370100410802</v>
      </c>
      <c r="BT33" s="60">
        <f t="shared" si="3"/>
        <v>3.54959609497012</v>
      </c>
      <c r="BU33" s="60">
        <f t="shared" si="3"/>
        <v>1.8769683383173863</v>
      </c>
      <c r="BV33" s="60">
        <f t="shared" si="3"/>
        <v>2.8613530127857834</v>
      </c>
      <c r="BW33" s="60">
        <f t="shared" si="3"/>
        <v>1.6205318100367627</v>
      </c>
      <c r="BX33" s="60">
        <f t="shared" si="3"/>
        <v>5.2974576131037177</v>
      </c>
      <c r="BY33" s="60">
        <f t="shared" si="3"/>
        <v>7.8715471888087363</v>
      </c>
      <c r="BZ33" s="60">
        <f t="shared" si="3"/>
        <v>8.9203166016490485</v>
      </c>
      <c r="CA33" s="60">
        <f t="shared" si="3"/>
        <v>14.897540511231554</v>
      </c>
      <c r="CB33" s="60">
        <f t="shared" si="3"/>
        <v>3.2419642122844428</v>
      </c>
      <c r="CC33" s="60">
        <f t="shared" si="3"/>
        <v>4.3139817991435292</v>
      </c>
      <c r="CD33" s="60">
        <f t="shared" si="3"/>
        <v>6.9618345606871301</v>
      </c>
      <c r="CE33" s="60">
        <f t="shared" si="3"/>
        <v>18.305693427569025</v>
      </c>
      <c r="CF33" s="60">
        <f t="shared" si="3"/>
        <v>4.2263467411739475</v>
      </c>
      <c r="CG33" s="60">
        <f t="shared" si="3"/>
        <v>-4.294564871902784</v>
      </c>
      <c r="CH33" s="60">
        <f t="shared" si="3"/>
        <v>43.344552740629162</v>
      </c>
      <c r="CI33" s="60">
        <f t="shared" ref="CI33:CX48" si="4">+((AI33/AI21)-1)*100</f>
        <v>5.4741151941233301</v>
      </c>
      <c r="CJ33" s="60">
        <f t="shared" si="4"/>
        <v>-1.0310815277898566</v>
      </c>
      <c r="CK33" s="60">
        <f t="shared" si="4"/>
        <v>8.0945608343187203</v>
      </c>
      <c r="CL33" s="60">
        <f t="shared" si="4"/>
        <v>2.9369422201320994</v>
      </c>
      <c r="CM33" s="60">
        <f t="shared" si="4"/>
        <v>-3.6451422503328001</v>
      </c>
      <c r="CN33" s="60">
        <f t="shared" si="4"/>
        <v>11.582628774568814</v>
      </c>
      <c r="CO33" s="60">
        <f t="shared" si="4"/>
        <v>12.508685420441413</v>
      </c>
      <c r="CP33" s="60">
        <f t="shared" si="4"/>
        <v>18.497765799744581</v>
      </c>
      <c r="CQ33" s="60">
        <f t="shared" si="4"/>
        <v>8.5776467598106532</v>
      </c>
      <c r="CR33" s="60">
        <f t="shared" si="4"/>
        <v>8.7969946057766535</v>
      </c>
      <c r="CS33" s="60">
        <f t="shared" si="4"/>
        <v>11.813664423046767</v>
      </c>
      <c r="CT33" s="60">
        <f t="shared" si="4"/>
        <v>17.155575698826087</v>
      </c>
      <c r="CU33" s="60">
        <f t="shared" si="4"/>
        <v>8.3600334020504476</v>
      </c>
      <c r="CV33" s="60">
        <f t="shared" si="4"/>
        <v>0.82119432192646613</v>
      </c>
      <c r="CW33" s="60">
        <f t="shared" si="4"/>
        <v>33.050293768535212</v>
      </c>
      <c r="CX33" s="60">
        <f t="shared" si="4"/>
        <v>8.131648133669378</v>
      </c>
      <c r="CY33" s="60">
        <f t="shared" ref="CX33:DB48" si="5">+((AY33/AY21)-1)*100</f>
        <v>2.1180032884749567</v>
      </c>
      <c r="CZ33" s="60">
        <f t="shared" si="5"/>
        <v>9.075084226689345</v>
      </c>
      <c r="DA33" s="60">
        <f t="shared" si="5"/>
        <v>6.6007469499228311</v>
      </c>
      <c r="DB33" s="60">
        <f t="shared" si="5"/>
        <v>1.4523703532506982</v>
      </c>
      <c r="DC33" s="60">
        <f>((SUM(C33:C$33)/SUM(C21:C$21))-1)*100</f>
        <v>3.0409493084972983</v>
      </c>
      <c r="DD33" s="60">
        <f>((SUM(D33:D$33)/SUM(D21:D$21))-1)*100</f>
        <v>1.0349065096908028</v>
      </c>
      <c r="DE33" s="60">
        <f>((SUM(E33:E$33)/SUM(E21:E$21))-1)*100</f>
        <v>1.6829550224847223</v>
      </c>
      <c r="DF33" s="60">
        <f>((SUM(F33:F$33)/SUM(F21:F$21))-1)*100</f>
        <v>-0.88099582130835019</v>
      </c>
      <c r="DG33" s="60">
        <f>((SUM(G33:G$33)/SUM(G21:G$21))-1)*100</f>
        <v>2.3130394390254549</v>
      </c>
      <c r="DH33" s="60">
        <f>((SUM(H33:H$33)/SUM(H21:H$21))-1)*100</f>
        <v>2.3130394390254327</v>
      </c>
      <c r="DI33" s="60">
        <f>((SUM(I33:I$33)/SUM(I21:I$21))-1)*100</f>
        <v>2.4124439910797157</v>
      </c>
      <c r="DJ33" s="60">
        <f>((SUM(J33:J$33)/SUM(J21:J$21))-1)*100</f>
        <v>1.3352374315767079E-2</v>
      </c>
      <c r="DK33" s="60">
        <f>((SUM(K33:K$33)/SUM(K21:K$21))-1)*100</f>
        <v>0.3858628158298405</v>
      </c>
      <c r="DL33" s="60">
        <f>((SUM(L33:L$33)/SUM(L21:L$21))-1)*100</f>
        <v>-0.77987778870877156</v>
      </c>
      <c r="DM33" s="60">
        <f>((SUM(M33:M$33)/SUM(M21:M$21))-1)*100</f>
        <v>2.8506591158379946</v>
      </c>
      <c r="DN33" s="60">
        <f>((SUM(N33:N$33)/SUM(N21:N$21))-1)*100</f>
        <v>8.0614885089543833</v>
      </c>
      <c r="DO33" s="60">
        <f>((SUM(O33:O$33)/SUM(O21:O$21))-1)*100</f>
        <v>1.668155397177995</v>
      </c>
      <c r="DP33" s="60">
        <f>((SUM(P33:P$33)/SUM(P21:P$21))-1)*100</f>
        <v>-12.900096993210475</v>
      </c>
      <c r="DQ33" s="60">
        <f>((SUM(Q33:Q$33)/SUM(Q21:Q$21))-1)*100</f>
        <v>9.0644973852411539</v>
      </c>
      <c r="DR33" s="60">
        <f>((SUM(R33:R$33)/SUM(R21:R$21))-1)*100</f>
        <v>0.59002781180994557</v>
      </c>
      <c r="DS33" s="60">
        <f>((SUM(S33:S$33)/SUM(S21:S$21))-1)*100</f>
        <v>-0.79358370100410802</v>
      </c>
      <c r="DT33" s="60">
        <f>((SUM(T33:T$33)/SUM(T21:T$21))-1)*100</f>
        <v>3.54959609497012</v>
      </c>
      <c r="DU33" s="60">
        <f>((SUM(U33:U$33)/SUM(U21:U$21))-1)*100</f>
        <v>1.8769683383173863</v>
      </c>
      <c r="DV33" s="60">
        <f>((SUM(V33:V$33)/SUM(V21:V$21))-1)*100</f>
        <v>2.8613530127857834</v>
      </c>
      <c r="DW33" s="60">
        <f>((SUM(W33:W$33)/SUM(W21:W$21))-1)*100</f>
        <v>1.6205318100367627</v>
      </c>
      <c r="DX33" s="60">
        <f>((SUM(X33:X$33)/SUM(X21:X$21))-1)*100</f>
        <v>5.2974576131037177</v>
      </c>
      <c r="DY33" s="60">
        <f>((SUM(Y33:Y$33)/SUM(Y21:Y$21))-1)*100</f>
        <v>7.8715471888087363</v>
      </c>
      <c r="DZ33" s="60">
        <f>((SUM(Z33:Z$33)/SUM(Z21:Z$21))-1)*100</f>
        <v>8.9203166016490485</v>
      </c>
      <c r="EA33" s="60">
        <f>((SUM(AA33:AA$33)/SUM(AA21:AA$21))-1)*100</f>
        <v>14.897540511231554</v>
      </c>
      <c r="EB33" s="60">
        <f>((SUM(AB33:AB$33)/SUM(AB21:AB$21))-1)*100</f>
        <v>3.2419642122844428</v>
      </c>
      <c r="EC33" s="60">
        <f>((SUM(AC33:AC$33)/SUM(AC21:AC$21))-1)*100</f>
        <v>4.3139817991435292</v>
      </c>
      <c r="ED33" s="60">
        <f>((SUM(AD33:AD$33)/SUM(AD21:AD$21))-1)*100</f>
        <v>6.9618345606871301</v>
      </c>
      <c r="EE33" s="60">
        <f>((SUM(AE33:AE$33)/SUM(AE21:AE$21))-1)*100</f>
        <v>18.305693427569025</v>
      </c>
      <c r="EF33" s="60">
        <f>((SUM(AF33:AF$33)/SUM(AF21:AF$21))-1)*100</f>
        <v>4.2263467411739475</v>
      </c>
      <c r="EG33" s="60">
        <f>((SUM(AG33:AG$33)/SUM(AG21:AG$21))-1)*100</f>
        <v>-4.294564871902784</v>
      </c>
      <c r="EH33" s="60">
        <f>((SUM(AH33:AH$33)/SUM(AH21:AH$21))-1)*100</f>
        <v>43.344552740629162</v>
      </c>
      <c r="EI33" s="60">
        <f>((SUM(AI33:AI$33)/SUM(AI21:AI$21))-1)*100</f>
        <v>5.4741151941233301</v>
      </c>
      <c r="EJ33" s="60">
        <f>((SUM(AJ33:AJ$33)/SUM(AJ21:AJ$21))-1)*100</f>
        <v>-1.0310815277898566</v>
      </c>
      <c r="EK33" s="60">
        <f>((SUM(AK33:AK$33)/SUM(AK21:AK$21))-1)*100</f>
        <v>8.0945608343187203</v>
      </c>
      <c r="EL33" s="60">
        <f>((SUM(AL33:AL$33)/SUM(AL21:AL$21))-1)*100</f>
        <v>2.9369422201320994</v>
      </c>
      <c r="EM33" s="60">
        <f>((SUM(AM33:AM$33)/SUM(AM21:AM$21))-1)*100</f>
        <v>-3.6451422503328001</v>
      </c>
      <c r="EN33" s="60">
        <f>((SUM(AN33:AN$33)/SUM(AN21:AN$21))-1)*100</f>
        <v>11.582628774568814</v>
      </c>
      <c r="EO33" s="60">
        <f>((SUM(AO33:AO$33)/SUM(AO21:AO$21))-1)*100</f>
        <v>12.508685420441413</v>
      </c>
      <c r="EP33" s="60">
        <f>((SUM(AP33:AP$33)/SUM(AP21:AP$21))-1)*100</f>
        <v>18.497765799744581</v>
      </c>
      <c r="EQ33" s="60">
        <f>((SUM(AQ33:AQ$33)/SUM(AQ21:AQ$21))-1)*100</f>
        <v>8.5776467598106532</v>
      </c>
      <c r="ER33" s="60">
        <f>((SUM(AR33:AR$33)/SUM(AR21:AR$21))-1)*100</f>
        <v>8.7969946057766535</v>
      </c>
      <c r="ES33" s="60">
        <f>((SUM(AS33:AS$33)/SUM(AS21:AS$21))-1)*100</f>
        <v>11.813664423046767</v>
      </c>
      <c r="ET33" s="60">
        <f>((SUM(AT33:AT$33)/SUM(AT21:AT$21))-1)*100</f>
        <v>17.155575698826087</v>
      </c>
      <c r="EU33" s="60">
        <f>((SUM(AU33:AU$33)/SUM(AU21:AU$21))-1)*100</f>
        <v>8.3600334020504476</v>
      </c>
      <c r="EV33" s="60">
        <f>((SUM(AV33:AV$33)/SUM(AV21:AV$21))-1)*100</f>
        <v>0.82119432192646613</v>
      </c>
      <c r="EW33" s="60">
        <f>((SUM(AW33:AW$33)/SUM(AW21:AW$21))-1)*100</f>
        <v>33.050293768535212</v>
      </c>
      <c r="EX33" s="60">
        <f>((SUM(AX33:AX$33)/SUM(AX21:AX$21))-1)*100</f>
        <v>8.131648133669378</v>
      </c>
      <c r="EY33" s="60">
        <f>((SUM(AY33:AY$33)/SUM(AY21:AY$21))-1)*100</f>
        <v>2.1180032884749567</v>
      </c>
      <c r="EZ33" s="60">
        <f>((SUM(AZ33:AZ$33)/SUM(AZ21:AZ$21))-1)*100</f>
        <v>9.075084226689345</v>
      </c>
      <c r="FA33" s="60">
        <f>((SUM(BA33:BA$33)/SUM(BA21:BA$21))-1)*100</f>
        <v>6.6007469499228311</v>
      </c>
      <c r="FB33" s="60">
        <f>((SUM(BB33:BB$33)/SUM(BB21:BB$21))-1)*100</f>
        <v>1.4523703532506982</v>
      </c>
      <c r="FC33" s="63">
        <v>2.0281823799035834</v>
      </c>
      <c r="FD33" s="63">
        <v>0.12661283542528515</v>
      </c>
      <c r="FE33" s="63">
        <v>-0.1063941851651157</v>
      </c>
      <c r="FF33" s="63">
        <v>-3.1063955494147283E-2</v>
      </c>
      <c r="FG33" s="63">
        <v>2.0173370746696055</v>
      </c>
      <c r="FH33" s="60">
        <v>2.0173370746695829</v>
      </c>
      <c r="FI33" s="60">
        <v>0</v>
      </c>
      <c r="FJ33" s="60">
        <v>1.1788202495004244E-2</v>
      </c>
      <c r="FK33" s="60">
        <v>8.0374161965525003E-3</v>
      </c>
      <c r="FL33" s="60">
        <v>2.7634759005224878E-3</v>
      </c>
      <c r="FM33" s="60">
        <v>1.1859295446551219</v>
      </c>
      <c r="FN33" s="60">
        <v>0.4389418345360126</v>
      </c>
      <c r="FO33" s="60">
        <v>0.11912417553911746</v>
      </c>
      <c r="FP33" s="60">
        <v>-3.6785925641644381E-2</v>
      </c>
      <c r="FQ33" s="60">
        <v>4.3977159225725142E-2</v>
      </c>
      <c r="FR33" s="60">
        <v>5.0378866153760873E-2</v>
      </c>
      <c r="FS33" s="60">
        <v>-3.2095280099300454E-2</v>
      </c>
      <c r="FT33" s="60">
        <v>8.2898526786716886E-2</v>
      </c>
      <c r="FU33" s="60">
        <v>0.10311309964686471</v>
      </c>
      <c r="FV33" s="60">
        <v>3.9265979275128607E-2</v>
      </c>
      <c r="FW33" s="60">
        <v>7.5003398103144976</v>
      </c>
      <c r="FX33" s="60"/>
      <c r="FY33" s="60">
        <v>2.1705456722786702</v>
      </c>
      <c r="FZ33" s="60">
        <v>9.6351551609390462E-2</v>
      </c>
      <c r="GA33" s="60">
        <v>7.0841748878364974E-2</v>
      </c>
      <c r="GB33" s="60">
        <v>2.3475929398083317</v>
      </c>
      <c r="GC33" s="60">
        <v>0.97052034601963411</v>
      </c>
      <c r="GD33" s="60">
        <v>0.86683645296172429</v>
      </c>
      <c r="GE33" s="60">
        <v>-6.7700997703641075E-3</v>
      </c>
      <c r="GF33" s="60">
        <v>0.21329374593820968</v>
      </c>
      <c r="GG33" s="60">
        <v>0.43327470548411218</v>
      </c>
      <c r="GH33" s="60">
        <v>-1.001341969861618E-2</v>
      </c>
      <c r="GI33" s="60">
        <v>0.28300380336120518</v>
      </c>
      <c r="GJ33" s="60">
        <v>8.4628834151473514E-2</v>
      </c>
      <c r="GK33" s="60">
        <v>-1.9766470707638279E-2</v>
      </c>
      <c r="GL33" s="60">
        <v>0</v>
      </c>
      <c r="GM33" s="60">
        <v>0</v>
      </c>
      <c r="GN33" s="60">
        <v>0</v>
      </c>
      <c r="GO33" s="60">
        <v>0</v>
      </c>
      <c r="GP33" s="60">
        <v>0</v>
      </c>
      <c r="GQ33" s="60">
        <v>0</v>
      </c>
      <c r="GR33" s="60"/>
      <c r="GS33" s="60">
        <v>0</v>
      </c>
      <c r="GT33" s="60">
        <v>0</v>
      </c>
      <c r="GU33" s="60">
        <v>0</v>
      </c>
      <c r="GV33" s="60">
        <v>0</v>
      </c>
      <c r="GW33" s="60">
        <v>0</v>
      </c>
      <c r="GX33" s="60">
        <v>0</v>
      </c>
      <c r="GY33" s="60">
        <v>0</v>
      </c>
      <c r="GZ33" s="60">
        <v>0</v>
      </c>
      <c r="HA33" s="60">
        <v>0</v>
      </c>
      <c r="HB33" s="60">
        <v>0</v>
      </c>
      <c r="HC33" s="60">
        <v>0</v>
      </c>
      <c r="HD33" s="60">
        <v>0</v>
      </c>
      <c r="HE33" s="60">
        <v>0</v>
      </c>
      <c r="HF33" s="60">
        <v>0</v>
      </c>
      <c r="HG33" s="44"/>
      <c r="HH33" s="60">
        <v>0</v>
      </c>
      <c r="HI33" s="60">
        <v>0</v>
      </c>
      <c r="HJ33" s="60">
        <v>0</v>
      </c>
      <c r="HK33" s="60">
        <v>0</v>
      </c>
      <c r="HL33" s="60">
        <v>0</v>
      </c>
      <c r="HM33" s="60">
        <v>0</v>
      </c>
      <c r="HN33" s="60">
        <v>0</v>
      </c>
      <c r="HO33" s="60">
        <v>0</v>
      </c>
      <c r="HP33" s="60">
        <v>0</v>
      </c>
      <c r="HQ33" s="60">
        <v>0</v>
      </c>
      <c r="HR33" s="60">
        <v>0</v>
      </c>
      <c r="HS33" s="60">
        <v>0</v>
      </c>
      <c r="HT33" s="60">
        <v>0</v>
      </c>
      <c r="HU33" s="61">
        <v>18427</v>
      </c>
      <c r="HV33" s="61">
        <v>18427</v>
      </c>
      <c r="HW33" s="60">
        <f t="shared" ref="HW33:HX48" si="6">+((HU33/HU21)-1)*100</f>
        <v>15.421233949264025</v>
      </c>
      <c r="HX33" s="60">
        <f t="shared" si="6"/>
        <v>15.421233949264025</v>
      </c>
      <c r="HY33" s="61">
        <v>52753</v>
      </c>
      <c r="HZ33" s="61">
        <v>52753</v>
      </c>
      <c r="IA33" s="60">
        <f t="shared" ref="IA33:IB48" si="7">+((HY33/HY21)-1)*100</f>
        <v>10.366542533160384</v>
      </c>
      <c r="IB33" s="60">
        <f t="shared" si="7"/>
        <v>10.366542533160384</v>
      </c>
    </row>
    <row r="34" spans="1:236" x14ac:dyDescent="0.2">
      <c r="A34" s="42">
        <v>2020</v>
      </c>
      <c r="B34" s="42" t="s">
        <v>162</v>
      </c>
      <c r="C34" s="57">
        <v>101.93212330506891</v>
      </c>
      <c r="D34" s="57">
        <v>99.033451219114923</v>
      </c>
      <c r="E34" s="57">
        <v>98.68633258721178</v>
      </c>
      <c r="F34" s="57">
        <v>105.14010769933367</v>
      </c>
      <c r="G34" s="57">
        <v>101.02791385694721</v>
      </c>
      <c r="H34" s="57">
        <v>101.02791385694714</v>
      </c>
      <c r="I34" s="57">
        <v>101.14073678952747</v>
      </c>
      <c r="J34" s="57">
        <v>100.18355554735084</v>
      </c>
      <c r="K34" s="57">
        <v>100.07672665391929</v>
      </c>
      <c r="L34" s="57">
        <v>100.33194021603971</v>
      </c>
      <c r="M34" s="57">
        <v>103.07760667374653</v>
      </c>
      <c r="N34" s="57">
        <v>100.84475047916519</v>
      </c>
      <c r="O34" s="57">
        <v>99.919194317603953</v>
      </c>
      <c r="P34" s="57">
        <v>93.415034089928355</v>
      </c>
      <c r="Q34" s="57">
        <v>103.9674751156596</v>
      </c>
      <c r="R34" s="57">
        <v>100.39879409550598</v>
      </c>
      <c r="S34" s="57">
        <v>100.67159949853719</v>
      </c>
      <c r="T34" s="57">
        <v>96.767746325449679</v>
      </c>
      <c r="U34" s="57">
        <v>100.07763433626829</v>
      </c>
      <c r="V34" s="57">
        <v>101.94065872918483</v>
      </c>
      <c r="W34" s="57">
        <v>100.0036228088949</v>
      </c>
      <c r="X34" s="57">
        <v>102.32317276540417</v>
      </c>
      <c r="Y34" s="58">
        <v>98.722096772138372</v>
      </c>
      <c r="Z34" s="58">
        <v>98.656797708844351</v>
      </c>
      <c r="AA34" s="58">
        <v>101.88423073658414</v>
      </c>
      <c r="AB34" s="58">
        <v>103.16231804644902</v>
      </c>
      <c r="AC34" s="58">
        <v>107.118290110316</v>
      </c>
      <c r="AD34" s="58">
        <v>100.18179147105863</v>
      </c>
      <c r="AE34" s="58">
        <v>98.259078153364783</v>
      </c>
      <c r="AF34" s="58">
        <v>98.977041762870414</v>
      </c>
      <c r="AG34" s="58">
        <v>98.926296038683745</v>
      </c>
      <c r="AH34" s="58">
        <v>113.95593249967342</v>
      </c>
      <c r="AI34" s="58">
        <v>98.92889051508206</v>
      </c>
      <c r="AJ34" s="58">
        <v>106.28227690797753</v>
      </c>
      <c r="AK34" s="58">
        <v>72.40220680350275</v>
      </c>
      <c r="AL34" s="58">
        <v>94.080720050941551</v>
      </c>
      <c r="AM34" s="58">
        <v>91.766056544948967</v>
      </c>
      <c r="AN34" s="59">
        <v>100.49418391941283</v>
      </c>
      <c r="AO34" s="59">
        <v>100.37769497150772</v>
      </c>
      <c r="AP34" s="59">
        <v>103.49455541670116</v>
      </c>
      <c r="AQ34" s="59">
        <v>105.83879311589739</v>
      </c>
      <c r="AR34" s="59">
        <v>109.53651561362517</v>
      </c>
      <c r="AS34" s="59">
        <v>102.5015238361765</v>
      </c>
      <c r="AT34" s="59">
        <v>97.695203423016622</v>
      </c>
      <c r="AU34" s="59">
        <v>100.94280702305124</v>
      </c>
      <c r="AV34" s="59">
        <v>101.62846702684969</v>
      </c>
      <c r="AW34" s="59">
        <v>110.25444383577083</v>
      </c>
      <c r="AX34" s="59">
        <v>100.36185144396828</v>
      </c>
      <c r="AY34" s="59">
        <v>108.54767451432599</v>
      </c>
      <c r="AZ34" s="59">
        <v>73.002503343214585</v>
      </c>
      <c r="BA34" s="59">
        <v>96.610304182632589</v>
      </c>
      <c r="BB34" s="59">
        <v>95.251152715399243</v>
      </c>
      <c r="BC34" s="60">
        <f t="shared" si="2"/>
        <v>3.188424339818452</v>
      </c>
      <c r="BD34" s="60">
        <f t="shared" si="2"/>
        <v>1.2443271847536241</v>
      </c>
      <c r="BE34" s="60">
        <f t="shared" si="2"/>
        <v>2.6709412392805776</v>
      </c>
      <c r="BF34" s="60">
        <f t="shared" si="2"/>
        <v>9.5998156451417405</v>
      </c>
      <c r="BG34" s="60">
        <f t="shared" si="2"/>
        <v>2.872792881192443</v>
      </c>
      <c r="BH34" s="60">
        <f t="shared" si="2"/>
        <v>2.8727928811924652</v>
      </c>
      <c r="BI34" s="60">
        <f t="shared" si="2"/>
        <v>3.0483497079376809</v>
      </c>
      <c r="BJ34" s="60">
        <f t="shared" si="2"/>
        <v>0.6354569818389999</v>
      </c>
      <c r="BK34" s="60">
        <f t="shared" si="2"/>
        <v>0.34339448446039089</v>
      </c>
      <c r="BL34" s="60">
        <f t="shared" si="2"/>
        <v>-0.8557970136125137</v>
      </c>
      <c r="BM34" s="60">
        <f t="shared" si="2"/>
        <v>4.365882735363491</v>
      </c>
      <c r="BN34" s="60">
        <f t="shared" si="2"/>
        <v>9.0085942295886845</v>
      </c>
      <c r="BO34" s="60">
        <f t="shared" si="2"/>
        <v>1.2362198633416588</v>
      </c>
      <c r="BP34" s="60">
        <f t="shared" si="2"/>
        <v>-10.427010923535263</v>
      </c>
      <c r="BQ34" s="60">
        <f t="shared" si="2"/>
        <v>8.6115992970122957</v>
      </c>
      <c r="BR34" s="60">
        <f t="shared" si="2"/>
        <v>1.8081422607116648</v>
      </c>
      <c r="BS34" s="60">
        <f t="shared" si="3"/>
        <v>-2.3694506525357983</v>
      </c>
      <c r="BT34" s="60">
        <f t="shared" si="3"/>
        <v>1.8914052388320446</v>
      </c>
      <c r="BU34" s="60">
        <f t="shared" si="3"/>
        <v>1.2701059811262905</v>
      </c>
      <c r="BV34" s="60">
        <f t="shared" si="3"/>
        <v>2.3492955715021413</v>
      </c>
      <c r="BW34" s="60">
        <f t="shared" si="3"/>
        <v>2.7001865793939261</v>
      </c>
      <c r="BX34" s="60">
        <f t="shared" si="3"/>
        <v>6.5166789844000483</v>
      </c>
      <c r="BY34" s="60">
        <f t="shared" si="3"/>
        <v>13.587622723241211</v>
      </c>
      <c r="BZ34" s="60">
        <f t="shared" si="3"/>
        <v>14.748909990867176</v>
      </c>
      <c r="CA34" s="60">
        <f t="shared" si="3"/>
        <v>17.7826808965468</v>
      </c>
      <c r="CB34" s="60">
        <f t="shared" si="3"/>
        <v>10.067350421415068</v>
      </c>
      <c r="CC34" s="60">
        <f t="shared" si="3"/>
        <v>12.641893090739732</v>
      </c>
      <c r="CD34" s="60">
        <f t="shared" si="3"/>
        <v>13.219209806764166</v>
      </c>
      <c r="CE34" s="60">
        <f t="shared" si="3"/>
        <v>26.534809966045401</v>
      </c>
      <c r="CF34" s="60">
        <f t="shared" si="3"/>
        <v>9.3707251944992187</v>
      </c>
      <c r="CG34" s="60">
        <f t="shared" si="3"/>
        <v>0.13513098665014489</v>
      </c>
      <c r="CH34" s="60">
        <f t="shared" si="3"/>
        <v>50.604315286740857</v>
      </c>
      <c r="CI34" s="60">
        <f t="shared" si="4"/>
        <v>10.901161146539051</v>
      </c>
      <c r="CJ34" s="60">
        <f t="shared" si="4"/>
        <v>6.0183877756940785</v>
      </c>
      <c r="CK34" s="60">
        <f t="shared" si="4"/>
        <v>14.006658667905381</v>
      </c>
      <c r="CL34" s="60">
        <f t="shared" si="4"/>
        <v>6.7962527536583384</v>
      </c>
      <c r="CM34" s="60">
        <f t="shared" si="4"/>
        <v>6.91658745507433</v>
      </c>
      <c r="CN34" s="60">
        <f t="shared" si="4"/>
        <v>17.247320275173461</v>
      </c>
      <c r="CO34" s="60">
        <f t="shared" si="4"/>
        <v>18.381933987574328</v>
      </c>
      <c r="CP34" s="60">
        <f t="shared" si="4"/>
        <v>21.205485707978646</v>
      </c>
      <c r="CQ34" s="60">
        <f t="shared" si="4"/>
        <v>15.58122588053623</v>
      </c>
      <c r="CR34" s="60">
        <f t="shared" si="4"/>
        <v>17.313163119356467</v>
      </c>
      <c r="CS34" s="60">
        <f t="shared" si="4"/>
        <v>18.102873788505235</v>
      </c>
      <c r="CT34" s="60">
        <f t="shared" si="4"/>
        <v>25.209038696487873</v>
      </c>
      <c r="CU34" s="60">
        <f t="shared" si="4"/>
        <v>13.114390057295866</v>
      </c>
      <c r="CV34" s="60">
        <f t="shared" si="4"/>
        <v>5.3659728497185144</v>
      </c>
      <c r="CW34" s="60">
        <f t="shared" si="4"/>
        <v>41.124873726147527</v>
      </c>
      <c r="CX34" s="60">
        <f t="shared" si="4"/>
        <v>13.627460042494711</v>
      </c>
      <c r="CY34" s="60">
        <f t="shared" si="5"/>
        <v>9.1030445641457458</v>
      </c>
      <c r="CZ34" s="60">
        <f t="shared" si="5"/>
        <v>15.421559469022306</v>
      </c>
      <c r="DA34" s="60">
        <f t="shared" si="5"/>
        <v>11.034200732140075</v>
      </c>
      <c r="DB34" s="60">
        <f t="shared" si="5"/>
        <v>12.873588466079022</v>
      </c>
      <c r="DC34" s="60">
        <f>((SUM(C$33:C34)/SUM(C$21:C22))-1)*100</f>
        <v>3.1148942358337761</v>
      </c>
      <c r="DD34" s="60">
        <f>((SUM(D$33:D34)/SUM(D$21:D22))-1)*100</f>
        <v>1.1391480219431482</v>
      </c>
      <c r="DE34" s="60">
        <f>((SUM(E$33:E34)/SUM(E$21:E22))-1)*100</f>
        <v>2.162708536040725</v>
      </c>
      <c r="DF34" s="60">
        <f>((SUM(F$33:F34)/SUM(F$21:F22))-1)*100</f>
        <v>4.1624399211002805</v>
      </c>
      <c r="DG34" s="60">
        <f>((SUM(G$33:G34)/SUM(G$21:G22))-1)*100</f>
        <v>2.5920009284471357</v>
      </c>
      <c r="DH34" s="60">
        <f>((SUM(H$33:H34)/SUM(H$21:H22))-1)*100</f>
        <v>2.5920009284471135</v>
      </c>
      <c r="DI34" s="60">
        <f>((SUM(I$33:I34)/SUM(I$21:I22))-1)*100</f>
        <v>2.729188220414569</v>
      </c>
      <c r="DJ34" s="60">
        <f>((SUM(J$33:J34)/SUM(J$21:J22))-1)*100</f>
        <v>0.3250795901767356</v>
      </c>
      <c r="DK34" s="60">
        <f>((SUM(K$33:K34)/SUM(K$21:K22))-1)*100</f>
        <v>0.36461652444053083</v>
      </c>
      <c r="DL34" s="60">
        <f>((SUM(L$33:L34)/SUM(L$21:L22))-1)*100</f>
        <v>-0.81803211589999147</v>
      </c>
      <c r="DM34" s="60">
        <f>((SUM(M$33:M34)/SUM(M$21:M22))-1)*100</f>
        <v>3.6058949442650201</v>
      </c>
      <c r="DN34" s="60">
        <f>((SUM(N$33:N34)/SUM(N$21:N22))-1)*100</f>
        <v>8.5330752184212386</v>
      </c>
      <c r="DO34" s="60">
        <f>((SUM(O$33:O34)/SUM(O$21:O22))-1)*100</f>
        <v>1.4514265613797095</v>
      </c>
      <c r="DP34" s="60">
        <f>((SUM(P$33:P34)/SUM(P$21:P22))-1)*100</f>
        <v>-11.678115799803734</v>
      </c>
      <c r="DQ34" s="60">
        <f>((SUM(Q$33:Q34)/SUM(Q$21:Q22))-1)*100</f>
        <v>8.8389731621936853</v>
      </c>
      <c r="DR34" s="60">
        <f>((SUM(R$33:R34)/SUM(R$21:R22))-1)*100</f>
        <v>1.1974257908116348</v>
      </c>
      <c r="DS34" s="60">
        <f>((SUM(S$33:S34)/SUM(S$21:S22))-1)*100</f>
        <v>-1.5588653255805718</v>
      </c>
      <c r="DT34" s="60">
        <f>((SUM(T$33:T34)/SUM(T$21:T22))-1)*100</f>
        <v>2.7316395618578015</v>
      </c>
      <c r="DU34" s="60">
        <f>((SUM(U$33:U34)/SUM(U$21:U22))-1)*100</f>
        <v>1.5739808145529333</v>
      </c>
      <c r="DV34" s="60">
        <f>((SUM(V$33:V34)/SUM(V$21:V22))-1)*100</f>
        <v>2.6046057859903771</v>
      </c>
      <c r="DW34" s="60">
        <f>((SUM(W$33:W34)/SUM(W$21:W22))-1)*100</f>
        <v>2.1485323064481143</v>
      </c>
      <c r="DX34" s="60">
        <f>((SUM(X$33:X34)/SUM(X$21:X22))-1)*100</f>
        <v>5.8954640976568662</v>
      </c>
      <c r="DY34" s="60">
        <f>((SUM(Y$33:Y34)/SUM(Y$21:Y22))-1)*100</f>
        <v>10.682116798456963</v>
      </c>
      <c r="DZ34" s="60">
        <f>((SUM(Z$33:Z34)/SUM(Z$21:Z22))-1)*100</f>
        <v>11.799585129102397</v>
      </c>
      <c r="EA34" s="60">
        <f>((SUM(AA$33:AA34)/SUM(AA$21:AA22))-1)*100</f>
        <v>16.429447496484851</v>
      </c>
      <c r="EB34" s="60">
        <f>((SUM(AB$33:AB34)/SUM(AB$21:AB22))-1)*100</f>
        <v>6.5300199046639529</v>
      </c>
      <c r="EC34" s="60">
        <f>((SUM(AC$33:AC34)/SUM(AC$21:AC22))-1)*100</f>
        <v>8.4428270661660818</v>
      </c>
      <c r="ED34" s="60">
        <f>((SUM(AD$33:AD34)/SUM(AD$21:AD22))-1)*100</f>
        <v>10.018842621546975</v>
      </c>
      <c r="EE34" s="60">
        <f>((SUM(AE$33:AE34)/SUM(AE$21:AE22))-1)*100</f>
        <v>22.322828383469773</v>
      </c>
      <c r="EF34" s="60">
        <f>((SUM(AF$33:AF34)/SUM(AF$21:AF22))-1)*100</f>
        <v>6.7131129481220908</v>
      </c>
      <c r="EG34" s="60">
        <f>((SUM(AG$33:AG34)/SUM(AG$21:AG22))-1)*100</f>
        <v>-2.1575409561754522</v>
      </c>
      <c r="EH34" s="60">
        <f>((SUM(AH$33:AH34)/SUM(AH$21:AH22))-1)*100</f>
        <v>46.949363472644265</v>
      </c>
      <c r="EI34" s="60">
        <f>((SUM(AI$33:AI34)/SUM(AI$21:AI22))-1)*100</f>
        <v>8.1039738281881277</v>
      </c>
      <c r="EJ34" s="60">
        <f>((SUM(AJ$33:AJ34)/SUM(AJ$21:AJ22))-1)*100</f>
        <v>2.1042732213707227</v>
      </c>
      <c r="EK34" s="60">
        <f>((SUM(AK$33:AK34)/SUM(AK$21:AK22))-1)*100</f>
        <v>10.772130025901006</v>
      </c>
      <c r="EL34" s="60">
        <f>((SUM(AL$33:AL34)/SUM(AL$21:AL22))-1)*100</f>
        <v>4.7658465605877609</v>
      </c>
      <c r="EM34" s="60">
        <f>((SUM(AM$33:AM34)/SUM(AM$21:AM22))-1)*100</f>
        <v>1.4090492068211224</v>
      </c>
      <c r="EN34" s="60">
        <f>((SUM(AN$33:AN34)/SUM(AN$21:AN22))-1)*100</f>
        <v>14.374733054415767</v>
      </c>
      <c r="EO34" s="60">
        <f>((SUM(AO$33:AO34)/SUM(AO$21:AO22))-1)*100</f>
        <v>15.416800043559252</v>
      </c>
      <c r="EP34" s="60">
        <f>((SUM(AP$33:AP34)/SUM(AP$21:AP22))-1)*100</f>
        <v>19.937634555758944</v>
      </c>
      <c r="EQ34" s="60">
        <f>((SUM(AQ$33:AQ34)/SUM(AQ$21:AQ22))-1)*100</f>
        <v>11.957685449842614</v>
      </c>
      <c r="ER34" s="60">
        <f>((SUM(AR$33:AR34)/SUM(AR$21:AR22))-1)*100</f>
        <v>13.02693406213724</v>
      </c>
      <c r="ES34" s="60">
        <f>((SUM(AS$33:AS34)/SUM(AS$21:AS22))-1)*100</f>
        <v>14.89884829638779</v>
      </c>
      <c r="ET34" s="60">
        <f>((SUM(AT$33:AT34)/SUM(AT$21:AT22))-1)*100</f>
        <v>21.084201735929952</v>
      </c>
      <c r="EU34" s="60">
        <f>((SUM(AU$33:AU34)/SUM(AU$21:AU22))-1)*100</f>
        <v>10.664738560942389</v>
      </c>
      <c r="EV34" s="60">
        <f>((SUM(AV$33:AV34)/SUM(AV$21:AV22))-1)*100</f>
        <v>3.017454626245919</v>
      </c>
      <c r="EW34" s="60">
        <f>((SUM(AW$33:AW34)/SUM(AW$21:AW22))-1)*100</f>
        <v>37.026101539513178</v>
      </c>
      <c r="EX34" s="60">
        <f>((SUM(AX$33:AX34)/SUM(AX$21:AX22))-1)*100</f>
        <v>10.799591314709446</v>
      </c>
      <c r="EY34" s="60">
        <f>((SUM(AY$33:AY34)/SUM(AY$21:AY22))-1)*100</f>
        <v>5.2432405512535141</v>
      </c>
      <c r="EZ34" s="60">
        <f>((SUM(AZ$33:AZ34)/SUM(AZ$21:AZ22))-1)*100</f>
        <v>11.948395747465312</v>
      </c>
      <c r="FA34" s="60">
        <f>((SUM(BA$33:BA34)/SUM(BA$21:BA22))-1)*100</f>
        <v>8.7032511904032273</v>
      </c>
      <c r="FB34" s="60">
        <f>((SUM(BB$33:BB34)/SUM(BB$21:BB22))-1)*100</f>
        <v>6.9362406574031477</v>
      </c>
      <c r="FC34" s="63">
        <v>2.1399760302765727</v>
      </c>
      <c r="FD34" s="63">
        <v>7.4462864607240539E-2</v>
      </c>
      <c r="FE34" s="63">
        <v>0.10800577079328316</v>
      </c>
      <c r="FF34" s="63">
        <v>0.29864083736839148</v>
      </c>
      <c r="FG34" s="63">
        <v>2.6210855030454687</v>
      </c>
      <c r="FH34" s="60">
        <v>2.6210855030455003</v>
      </c>
      <c r="FI34" s="60">
        <v>0</v>
      </c>
      <c r="FJ34" s="60">
        <v>4.8704752348031871E-2</v>
      </c>
      <c r="FK34" s="60">
        <v>-6.0294293534612334E-4</v>
      </c>
      <c r="FL34" s="60">
        <v>-1.0152579394441219E-2</v>
      </c>
      <c r="FM34" s="60">
        <v>1.7453750278671347</v>
      </c>
      <c r="FN34" s="60">
        <v>0.49743310350848657</v>
      </c>
      <c r="FO34" s="60">
        <v>-1.8974656097322927E-2</v>
      </c>
      <c r="FP34" s="60">
        <v>-2.9014606149681904E-2</v>
      </c>
      <c r="FQ34" s="60">
        <v>4.2684949431743363E-2</v>
      </c>
      <c r="FR34" s="60">
        <v>0.21563526548912215</v>
      </c>
      <c r="FS34" s="60">
        <v>-2.5030309641637785E-2</v>
      </c>
      <c r="FT34" s="60">
        <v>5.6771395656716545E-2</v>
      </c>
      <c r="FU34" s="60">
        <v>8.9691214416622297E-2</v>
      </c>
      <c r="FV34" s="60">
        <v>8.5648885461080213E-3</v>
      </c>
      <c r="FW34" s="60">
        <v>13.158779504072312</v>
      </c>
      <c r="FX34" s="60"/>
      <c r="FY34" s="60">
        <v>3.3962420207986197</v>
      </c>
      <c r="FZ34" s="60">
        <v>0.36032856341153457</v>
      </c>
      <c r="GA34" s="60">
        <v>0.19890709896922809</v>
      </c>
      <c r="GB34" s="60">
        <v>4.3412205038064169</v>
      </c>
      <c r="GC34" s="60">
        <v>1.3977771004532635</v>
      </c>
      <c r="GD34" s="60">
        <v>1.6350048329020217</v>
      </c>
      <c r="GE34" s="60">
        <v>6.3052916494276562E-4</v>
      </c>
      <c r="GF34" s="60">
        <v>0.20559020737326383</v>
      </c>
      <c r="GG34" s="60">
        <v>0.83456309218623548</v>
      </c>
      <c r="GH34" s="60">
        <v>6.9089721501934556E-2</v>
      </c>
      <c r="GI34" s="60">
        <v>0.49886971564798321</v>
      </c>
      <c r="GJ34" s="60">
        <v>0.18606084330075745</v>
      </c>
      <c r="GK34" s="60">
        <v>3.4495274556126908E-2</v>
      </c>
      <c r="GL34" s="60">
        <v>2.1154300727623987</v>
      </c>
      <c r="GM34" s="60">
        <v>9.3735179556563644E-2</v>
      </c>
      <c r="GN34" s="60">
        <v>-1.0529188092219012E-2</v>
      </c>
      <c r="GO34" s="60">
        <v>0.13965593116098829</v>
      </c>
      <c r="GP34" s="60">
        <v>2.3382919953877064</v>
      </c>
      <c r="GQ34" s="60">
        <v>2.338291995387749</v>
      </c>
      <c r="GR34" s="60"/>
      <c r="GS34" s="60">
        <v>2.6728806308106246E-2</v>
      </c>
      <c r="GT34" s="60">
        <v>4.7710066039327956E-3</v>
      </c>
      <c r="GU34" s="60">
        <v>-1.0370869532767441E-2</v>
      </c>
      <c r="GV34" s="60">
        <v>1.4619520443855232</v>
      </c>
      <c r="GW34" s="60">
        <v>0.47018038733514494</v>
      </c>
      <c r="GX34" s="60">
        <v>4.5721876985138292E-2</v>
      </c>
      <c r="GY34" s="60">
        <v>-3.2968269762849084E-2</v>
      </c>
      <c r="GZ34" s="60">
        <v>4.340126652324422E-2</v>
      </c>
      <c r="HA34" s="60">
        <v>0.14267640194086806</v>
      </c>
      <c r="HB34" s="60">
        <v>-1.8246432363508123E-2</v>
      </c>
      <c r="HC34" s="60">
        <v>8.2910407640496106E-2</v>
      </c>
      <c r="HD34" s="60">
        <v>0.10117170527728465</v>
      </c>
      <c r="HE34" s="60">
        <v>2.036366404714204E-2</v>
      </c>
      <c r="HF34" s="60">
        <v>10.283467013820792</v>
      </c>
      <c r="HG34" s="44"/>
      <c r="HH34" s="60">
        <v>2.7570564640031558</v>
      </c>
      <c r="HI34" s="60">
        <v>0.22503502249523608</v>
      </c>
      <c r="HJ34" s="60">
        <v>0.13367538274448368</v>
      </c>
      <c r="HK34" s="60">
        <v>3.3300484259899541</v>
      </c>
      <c r="HL34" s="60">
        <v>1.1799743327194514</v>
      </c>
      <c r="HM34" s="60">
        <v>1.2641622185725083</v>
      </c>
      <c r="HN34" s="60">
        <v>-4.6352613161548192E-3</v>
      </c>
      <c r="HO34" s="60">
        <v>0.20939558209245676</v>
      </c>
      <c r="HP34" s="60">
        <v>0.62759356115767273</v>
      </c>
      <c r="HQ34" s="60">
        <v>3.1829038722143807E-2</v>
      </c>
      <c r="HR34" s="60">
        <v>0.38925984209261871</v>
      </c>
      <c r="HS34" s="60">
        <v>0.13325439260204777</v>
      </c>
      <c r="HT34" s="60">
        <v>6.8180119452171109E-3</v>
      </c>
      <c r="HU34" s="61">
        <v>20547</v>
      </c>
      <c r="HV34" s="61">
        <f t="shared" ref="HV34:HV44" si="8">+HU34+HV33</f>
        <v>38974</v>
      </c>
      <c r="HW34" s="60">
        <f t="shared" si="6"/>
        <v>11.148977604673815</v>
      </c>
      <c r="HX34" s="60">
        <f t="shared" si="6"/>
        <v>13.128791617079338</v>
      </c>
      <c r="HY34" s="61">
        <v>56713</v>
      </c>
      <c r="HZ34" s="61">
        <f t="shared" ref="HZ34:HZ44" si="9">+HY34+HZ33</f>
        <v>109466</v>
      </c>
      <c r="IA34" s="60">
        <f t="shared" si="7"/>
        <v>12.311866286438523</v>
      </c>
      <c r="IB34" s="60">
        <f t="shared" si="7"/>
        <v>11.365902293120644</v>
      </c>
    </row>
    <row r="35" spans="1:236" x14ac:dyDescent="0.2">
      <c r="A35" s="42">
        <v>2020</v>
      </c>
      <c r="B35" s="42" t="s">
        <v>163</v>
      </c>
      <c r="C35" s="57">
        <v>101.24451375043164</v>
      </c>
      <c r="D35" s="57">
        <v>99.267256686328864</v>
      </c>
      <c r="E35" s="57">
        <v>94.362210336322264</v>
      </c>
      <c r="F35" s="57">
        <v>102.48232845623582</v>
      </c>
      <c r="G35" s="57">
        <v>100.13273689368094</v>
      </c>
      <c r="H35" s="57">
        <v>100.1327368936809</v>
      </c>
      <c r="I35" s="57">
        <v>100.40528728696114</v>
      </c>
      <c r="J35" s="57">
        <v>99.200427150770906</v>
      </c>
      <c r="K35" s="57">
        <v>99.068325872199608</v>
      </c>
      <c r="L35" s="57">
        <v>99.396753724892321</v>
      </c>
      <c r="M35" s="57">
        <v>103.97612713199484</v>
      </c>
      <c r="N35" s="57">
        <v>99.647429071720978</v>
      </c>
      <c r="O35" s="57">
        <v>97.026994602821489</v>
      </c>
      <c r="P35" s="57">
        <v>94.036420126003279</v>
      </c>
      <c r="Q35" s="57">
        <v>102.84592737978411</v>
      </c>
      <c r="R35" s="57">
        <v>98.760641018586469</v>
      </c>
      <c r="S35" s="57">
        <v>91.962005966100719</v>
      </c>
      <c r="T35" s="57">
        <v>92.499146939035214</v>
      </c>
      <c r="U35" s="57">
        <v>100.6557206509932</v>
      </c>
      <c r="V35" s="57">
        <v>96.782316648075067</v>
      </c>
      <c r="W35" s="57">
        <v>102.52341871093343</v>
      </c>
      <c r="X35" s="57">
        <v>105.49119753694474</v>
      </c>
      <c r="Y35" s="58">
        <v>90.790628773018724</v>
      </c>
      <c r="Z35" s="58">
        <v>93.614771865970852</v>
      </c>
      <c r="AA35" s="58">
        <v>77.509661912470307</v>
      </c>
      <c r="AB35" s="58">
        <v>73.640922850851979</v>
      </c>
      <c r="AC35" s="58">
        <v>68.497902048083574</v>
      </c>
      <c r="AD35" s="58">
        <v>123.33601103106339</v>
      </c>
      <c r="AE35" s="58">
        <v>78.638204058987782</v>
      </c>
      <c r="AF35" s="58">
        <v>79.919893002874716</v>
      </c>
      <c r="AG35" s="58">
        <v>62.676745028970458</v>
      </c>
      <c r="AH35" s="58">
        <v>75.59173372450914</v>
      </c>
      <c r="AI35" s="58">
        <v>70.79596450665953</v>
      </c>
      <c r="AJ35" s="58">
        <v>55.799869168269979</v>
      </c>
      <c r="AK35" s="58">
        <v>41.144985361041449</v>
      </c>
      <c r="AL35" s="58">
        <v>105.55911399638475</v>
      </c>
      <c r="AM35" s="58">
        <v>67.231786282605881</v>
      </c>
      <c r="AN35" s="59">
        <v>92.705141401686944</v>
      </c>
      <c r="AO35" s="59">
        <v>96.124383502597254</v>
      </c>
      <c r="AP35" s="59">
        <v>79.11394096681515</v>
      </c>
      <c r="AQ35" s="59">
        <v>76.731950007916467</v>
      </c>
      <c r="AR35" s="59">
        <v>70.517794525417514</v>
      </c>
      <c r="AS35" s="59">
        <v>127.46103533928306</v>
      </c>
      <c r="AT35" s="59">
        <v>78.579447364154689</v>
      </c>
      <c r="AU35" s="59">
        <v>79.488335593118705</v>
      </c>
      <c r="AV35" s="59">
        <v>65.440060206311585</v>
      </c>
      <c r="AW35" s="59">
        <v>73.215276738549605</v>
      </c>
      <c r="AX35" s="59">
        <v>72.097742446334735</v>
      </c>
      <c r="AY35" s="59">
        <v>57.23594160507529</v>
      </c>
      <c r="AZ35" s="59">
        <v>41.505872376931755</v>
      </c>
      <c r="BA35" s="59">
        <v>108.97394988750551</v>
      </c>
      <c r="BB35" s="59">
        <v>69.912465883000081</v>
      </c>
      <c r="BC35" s="60">
        <f t="shared" si="2"/>
        <v>1.9551045229479591</v>
      </c>
      <c r="BD35" s="60">
        <f t="shared" si="2"/>
        <v>2.6185167375660789</v>
      </c>
      <c r="BE35" s="60">
        <f t="shared" si="2"/>
        <v>0.32641922990808148</v>
      </c>
      <c r="BF35" s="60">
        <f t="shared" si="2"/>
        <v>5.7184840344378207</v>
      </c>
      <c r="BG35" s="60">
        <f t="shared" si="2"/>
        <v>2.061584179219289</v>
      </c>
      <c r="BH35" s="60">
        <f t="shared" si="2"/>
        <v>2.061584179219289</v>
      </c>
      <c r="BI35" s="60">
        <f t="shared" si="2"/>
        <v>2.428323259478482</v>
      </c>
      <c r="BJ35" s="60">
        <f t="shared" si="2"/>
        <v>-0.5081619236320889</v>
      </c>
      <c r="BK35" s="60">
        <f t="shared" si="2"/>
        <v>-1.2896901200621924</v>
      </c>
      <c r="BL35" s="60">
        <f t="shared" si="2"/>
        <v>-1.4770112477479502</v>
      </c>
      <c r="BM35" s="60">
        <f t="shared" si="2"/>
        <v>5.4196698347948491</v>
      </c>
      <c r="BN35" s="60">
        <f t="shared" si="2"/>
        <v>7.2316154002852073</v>
      </c>
      <c r="BO35" s="60">
        <f t="shared" si="2"/>
        <v>-1.979364957536367</v>
      </c>
      <c r="BP35" s="60">
        <f t="shared" si="2"/>
        <v>-8.4677419354838754</v>
      </c>
      <c r="BQ35" s="60">
        <f t="shared" si="2"/>
        <v>6.3188405797101499</v>
      </c>
      <c r="BR35" s="60">
        <f t="shared" si="2"/>
        <v>-6.1340915121088635E-2</v>
      </c>
      <c r="BS35" s="60">
        <f t="shared" si="3"/>
        <v>-6.5088891789439991</v>
      </c>
      <c r="BT35" s="60">
        <f t="shared" si="3"/>
        <v>-1.6883528638450107</v>
      </c>
      <c r="BU35" s="60">
        <f t="shared" si="3"/>
        <v>1.1021125800127374</v>
      </c>
      <c r="BV35" s="60">
        <f t="shared" si="3"/>
        <v>-1.3341951537702901</v>
      </c>
      <c r="BW35" s="60">
        <f t="shared" si="3"/>
        <v>4.2171650541068084</v>
      </c>
      <c r="BX35" s="60">
        <f t="shared" si="3"/>
        <v>8.2270953371373032</v>
      </c>
      <c r="BY35" s="60">
        <f t="shared" si="3"/>
        <v>-4.8917329113145609</v>
      </c>
      <c r="BZ35" s="60">
        <f t="shared" si="3"/>
        <v>-1.9679137052369233</v>
      </c>
      <c r="CA35" s="60">
        <f t="shared" si="3"/>
        <v>-18.204583315424717</v>
      </c>
      <c r="CB35" s="60">
        <f t="shared" si="3"/>
        <v>-22.689378628126722</v>
      </c>
      <c r="CC35" s="60">
        <f t="shared" si="3"/>
        <v>-28.163407812461251</v>
      </c>
      <c r="CD35" s="60">
        <f t="shared" si="3"/>
        <v>22.292437032750854</v>
      </c>
      <c r="CE35" s="60">
        <f t="shared" si="3"/>
        <v>-7.4401794261361287</v>
      </c>
      <c r="CF35" s="60">
        <f t="shared" si="3"/>
        <v>-16.132219053166686</v>
      </c>
      <c r="CG35" s="60">
        <f t="shared" si="3"/>
        <v>-37.203334217970188</v>
      </c>
      <c r="CH35" s="60">
        <f t="shared" si="3"/>
        <v>-11.091056025760404</v>
      </c>
      <c r="CI35" s="60">
        <f t="shared" si="4"/>
        <v>-26.798506180206015</v>
      </c>
      <c r="CJ35" s="60">
        <f t="shared" si="4"/>
        <v>-38.221758382947954</v>
      </c>
      <c r="CK35" s="60">
        <f t="shared" si="4"/>
        <v>-45.504181838766769</v>
      </c>
      <c r="CL35" s="60">
        <f t="shared" si="4"/>
        <v>4.5762227916250842</v>
      </c>
      <c r="CM35" s="60">
        <f t="shared" si="4"/>
        <v>-24.852553648249888</v>
      </c>
      <c r="CN35" s="60">
        <f t="shared" si="4"/>
        <v>-1.8923798075935805</v>
      </c>
      <c r="CO35" s="60">
        <f t="shared" si="4"/>
        <v>1.6990350992357905</v>
      </c>
      <c r="CP35" s="60">
        <f t="shared" si="4"/>
        <v>-15.752951603647713</v>
      </c>
      <c r="CQ35" s="60">
        <f t="shared" si="4"/>
        <v>-17.982865498790236</v>
      </c>
      <c r="CR35" s="60">
        <f t="shared" si="4"/>
        <v>-25.136725508467549</v>
      </c>
      <c r="CS35" s="60">
        <f t="shared" si="4"/>
        <v>28.179532081793603</v>
      </c>
      <c r="CT35" s="60">
        <f t="shared" si="4"/>
        <v>-7.6563481819543089</v>
      </c>
      <c r="CU35" s="60">
        <f t="shared" si="4"/>
        <v>-15.766158510054829</v>
      </c>
      <c r="CV35" s="60">
        <f t="shared" si="4"/>
        <v>-33.214001865449205</v>
      </c>
      <c r="CW35" s="60">
        <f t="shared" si="4"/>
        <v>-15.528745579136183</v>
      </c>
      <c r="CX35" s="60">
        <f t="shared" si="4"/>
        <v>-24.998687916962293</v>
      </c>
      <c r="CY35" s="60">
        <f t="shared" si="5"/>
        <v>-36.284104709116392</v>
      </c>
      <c r="CZ35" s="60">
        <f t="shared" si="5"/>
        <v>-44.791047610788226</v>
      </c>
      <c r="DA35" s="60">
        <f t="shared" si="5"/>
        <v>9.2233782055202607</v>
      </c>
      <c r="DB35" s="60">
        <f t="shared" si="5"/>
        <v>-21.252489640381544</v>
      </c>
      <c r="DC35" s="60">
        <f>((SUM(C$33:C35)/SUM(C$21:C23))-1)*100</f>
        <v>2.7262164353041518</v>
      </c>
      <c r="DD35" s="60">
        <f>((SUM(D$33:D35)/SUM(D$21:D23))-1)*100</f>
        <v>1.6271522443376041</v>
      </c>
      <c r="DE35" s="60">
        <f>((SUM(E$33:E35)/SUM(E$21:E23))-1)*100</f>
        <v>1.5712254273221982</v>
      </c>
      <c r="DF35" s="60">
        <f>((SUM(F$33:F35)/SUM(F$21:F23))-1)*100</f>
        <v>4.6715331767568813</v>
      </c>
      <c r="DG35" s="60">
        <f>((SUM(G$33:G35)/SUM(G$21:G23))-1)*100</f>
        <v>2.4156969814078</v>
      </c>
      <c r="DH35" s="60">
        <f>((SUM(H$33:H35)/SUM(H$21:H23))-1)*100</f>
        <v>2.4156969814078</v>
      </c>
      <c r="DI35" s="60">
        <f>((SUM(I$33:I35)/SUM(I$21:I23))-1)*100</f>
        <v>2.62923869553775</v>
      </c>
      <c r="DJ35" s="60">
        <f>((SUM(J$33:J35)/SUM(J$21:J23))-1)*100</f>
        <v>4.6640450291679514E-2</v>
      </c>
      <c r="DK35" s="60">
        <f>((SUM(K$33:K35)/SUM(K$21:K23))-1)*100</f>
        <v>-0.18934097981176956</v>
      </c>
      <c r="DL35" s="60">
        <f>((SUM(L$33:L35)/SUM(L$21:L23))-1)*100</f>
        <v>-1.037990262665589</v>
      </c>
      <c r="DM35" s="60">
        <f>((SUM(M$33:M35)/SUM(M$21:M23))-1)*100</f>
        <v>4.2086708107928139</v>
      </c>
      <c r="DN35" s="60">
        <f>((SUM(N$33:N35)/SUM(N$21:N23))-1)*100</f>
        <v>8.0991595211817433</v>
      </c>
      <c r="DO35" s="60">
        <f>((SUM(O$33:O35)/SUM(O$21:O23))-1)*100</f>
        <v>0.3029266565125921</v>
      </c>
      <c r="DP35" s="60">
        <f>((SUM(P$33:P35)/SUM(P$21:P23))-1)*100</f>
        <v>-10.627062706270641</v>
      </c>
      <c r="DQ35" s="60">
        <f>((SUM(Q$33:Q35)/SUM(Q$21:Q23))-1)*100</f>
        <v>7.9953425189210003</v>
      </c>
      <c r="DR35" s="60">
        <f>((SUM(R$33:R35)/SUM(R$21:R23))-1)*100</f>
        <v>0.77801744604470979</v>
      </c>
      <c r="DS35" s="60">
        <f>((SUM(S$33:S35)/SUM(S$21:S23))-1)*100</f>
        <v>-3.12600016973138</v>
      </c>
      <c r="DT35" s="60">
        <f>((SUM(T$33:T35)/SUM(T$21:T23))-1)*100</f>
        <v>1.280691028514247</v>
      </c>
      <c r="DU35" s="60">
        <f>((SUM(U$33:U35)/SUM(U$21:U23))-1)*100</f>
        <v>1.4160661559242671</v>
      </c>
      <c r="DV35" s="60">
        <f>((SUM(V$33:V35)/SUM(V$21:V23))-1)*100</f>
        <v>1.3025652187724779</v>
      </c>
      <c r="DW35" s="60">
        <f>((SUM(W$33:W35)/SUM(W$21:W23))-1)*100</f>
        <v>2.8326031968969323</v>
      </c>
      <c r="DX35" s="60">
        <f>((SUM(X$33:X35)/SUM(X$21:X23))-1)*100</f>
        <v>6.6702630152765119</v>
      </c>
      <c r="DY35" s="60">
        <f>((SUM(Y$33:Y35)/SUM(Y$21:Y23))-1)*100</f>
        <v>5.2208133929636302</v>
      </c>
      <c r="DZ35" s="60">
        <f>((SUM(Z$33:Z35)/SUM(Z$21:Z23))-1)*100</f>
        <v>6.9219362520504424</v>
      </c>
      <c r="EA35" s="60">
        <f>((SUM(AA$33:AA35)/SUM(AA$21:AA23))-1)*100</f>
        <v>3.6927281309455884</v>
      </c>
      <c r="EB35" s="60">
        <f>((SUM(AB$33:AB35)/SUM(AB$21:AB23))-1)*100</f>
        <v>-3.0736000205019653</v>
      </c>
      <c r="EC35" s="60">
        <f>((SUM(AC$33:AC35)/SUM(AC$21:AC23))-1)*100</f>
        <v>-3.7122890047184942</v>
      </c>
      <c r="ED35" s="60">
        <f>((SUM(AD$33:AD35)/SUM(AD$21:AD23))-1)*100</f>
        <v>14.408750172790818</v>
      </c>
      <c r="EE35" s="60">
        <f>((SUM(AE$33:AE35)/SUM(AE$21:AE23))-1)*100</f>
        <v>11.960947731646376</v>
      </c>
      <c r="EF35" s="60">
        <f>((SUM(AF$33:AF35)/SUM(AF$21:AF23))-1)*100</f>
        <v>-0.99295899982515534</v>
      </c>
      <c r="EG35" s="60">
        <f>((SUM(AG$33:AG35)/SUM(AG$21:AG23))-1)*100</f>
        <v>-13.641455649195333</v>
      </c>
      <c r="EH35" s="60">
        <f>((SUM(AH$33:AH35)/SUM(AH$21:AH23))-1)*100</f>
        <v>26.163478370705405</v>
      </c>
      <c r="EI35" s="60">
        <f>((SUM(AI$33:AI35)/SUM(AI$21:AI23))-1)*100</f>
        <v>-3.9172790143682579</v>
      </c>
      <c r="EJ35" s="60">
        <f>((SUM(AJ$33:AJ35)/SUM(AJ$21:AJ23))-1)*100</f>
        <v>-9.4323931846699072</v>
      </c>
      <c r="EK35" s="60">
        <f>((SUM(AK$33:AK35)/SUM(AK$21:AK23))-1)*100</f>
        <v>-8.923887872644098</v>
      </c>
      <c r="EL35" s="60">
        <f>((SUM(AL$33:AL35)/SUM(AL$21:AL23))-1)*100</f>
        <v>4.6991157468823541</v>
      </c>
      <c r="EM35" s="60">
        <f>((SUM(AM$33:AM35)/SUM(AM$21:AM23))-1)*100</f>
        <v>-7.3309841287429789</v>
      </c>
      <c r="EN35" s="60">
        <f>((SUM(AN$33:AN35)/SUM(AN$21:AN23))-1)*100</f>
        <v>8.6474209547652503</v>
      </c>
      <c r="EO35" s="60">
        <f>((SUM(AO$33:AO35)/SUM(AO$21:AO23))-1)*100</f>
        <v>10.538097890402764</v>
      </c>
      <c r="EP35" s="60">
        <f>((SUM(AP$33:AP35)/SUM(AP$21:AP23))-1)*100</f>
        <v>6.7673249011203751</v>
      </c>
      <c r="EQ35" s="60">
        <f>((SUM(AQ$33:AQ35)/SUM(AQ$21:AQ23))-1)*100</f>
        <v>2.070038247603323</v>
      </c>
      <c r="ER35" s="60">
        <f>((SUM(AR$33:AR35)/SUM(AR$21:AR23))-1)*100</f>
        <v>0.28739786186275929</v>
      </c>
      <c r="ES35" s="60">
        <f>((SUM(AS$33:AS35)/SUM(AS$21:AS23))-1)*100</f>
        <v>19.677438472424271</v>
      </c>
      <c r="ET35" s="60">
        <f>((SUM(AT$33:AT35)/SUM(AT$21:AT23))-1)*100</f>
        <v>11.103640557943528</v>
      </c>
      <c r="EU35" s="60">
        <f>((SUM(AU$33:AU35)/SUM(AU$21:AU23))-1)*100</f>
        <v>1.7076009578114393</v>
      </c>
      <c r="EV35" s="60">
        <f>((SUM(AV$33:AV35)/SUM(AV$21:AV23))-1)*100</f>
        <v>-8.9126600400982632</v>
      </c>
      <c r="EW35" s="60">
        <f>((SUM(AW$33:AW35)/SUM(AW$21:AW23))-1)*100</f>
        <v>18.459444775507293</v>
      </c>
      <c r="EX35" s="60">
        <f>((SUM(AX$33:AX35)/SUM(AX$21:AX23))-1)*100</f>
        <v>-1.575681694670461</v>
      </c>
      <c r="EY35" s="60">
        <f>((SUM(AY$33:AY35)/SUM(AY$21:AY23))-1)*100</f>
        <v>-6.7056363456820751</v>
      </c>
      <c r="EZ35" s="60">
        <f>((SUM(AZ$33:AZ35)/SUM(AZ$21:AZ23))-1)*100</f>
        <v>-7.9028208477074813</v>
      </c>
      <c r="FA35" s="60">
        <f>((SUM(BA$33:BA35)/SUM(BA$21:BA23))-1)*100</f>
        <v>8.8864636152639509</v>
      </c>
      <c r="FB35" s="60">
        <f>((SUM(BB$33:BB35)/SUM(BB$21:BB23))-1)*100</f>
        <v>-2.5242199915211816</v>
      </c>
      <c r="FC35" s="63">
        <v>1.3857964673680068</v>
      </c>
      <c r="FD35" s="63">
        <v>0.3932836642712787</v>
      </c>
      <c r="FE35" s="63">
        <v>-8.1602497090315446E-2</v>
      </c>
      <c r="FF35" s="63">
        <v>0.15635761753654517</v>
      </c>
      <c r="FG35" s="63">
        <v>1.853835252085515</v>
      </c>
      <c r="FH35" s="60">
        <v>1.8538352520855093</v>
      </c>
      <c r="FI35" s="60">
        <v>0</v>
      </c>
      <c r="FJ35" s="60">
        <v>-1.9437482165516797E-2</v>
      </c>
      <c r="FK35" s="60">
        <v>-6.4297994214580725E-2</v>
      </c>
      <c r="FL35" s="60">
        <v>-2.4764738007658198E-2</v>
      </c>
      <c r="FM35" s="60">
        <v>2.157031172920242</v>
      </c>
      <c r="FN35" s="60">
        <v>0.39144549205690993</v>
      </c>
      <c r="FO35" s="60">
        <v>-0.20648103228724668</v>
      </c>
      <c r="FP35" s="60">
        <v>-2.3190560914149599E-2</v>
      </c>
      <c r="FQ35" s="60">
        <v>3.1572691365046875E-2</v>
      </c>
      <c r="FR35" s="60">
        <v>5.3192045869729053E-2</v>
      </c>
      <c r="FS35" s="60">
        <v>-7.9970130067743839E-2</v>
      </c>
      <c r="FT35" s="60">
        <v>-0.344510111725851</v>
      </c>
      <c r="FU35" s="60">
        <v>1.8627803237394384E-2</v>
      </c>
      <c r="FV35" s="60">
        <v>-3.5381903981065936E-2</v>
      </c>
      <c r="FW35" s="60">
        <v>-4.7721349652641996</v>
      </c>
      <c r="FX35" s="60"/>
      <c r="FY35" s="60">
        <v>-2.9069505642907099</v>
      </c>
      <c r="FZ35" s="60">
        <v>-0.84538447060375876</v>
      </c>
      <c r="GA35" s="60">
        <v>-0.4446200318245021</v>
      </c>
      <c r="GB35" s="60">
        <v>7.713715377527083</v>
      </c>
      <c r="GC35" s="60">
        <v>-0.53311378104331952</v>
      </c>
      <c r="GD35" s="60">
        <v>-3.484548010104668</v>
      </c>
      <c r="GE35" s="60">
        <v>-6.4452107116931556E-2</v>
      </c>
      <c r="GF35" s="60">
        <v>-6.0739020427599683E-2</v>
      </c>
      <c r="GG35" s="60">
        <v>-2.0581012164732013</v>
      </c>
      <c r="GH35" s="60">
        <v>-0.3081288585791036</v>
      </c>
      <c r="GI35" s="60">
        <v>-1.8491088905620927</v>
      </c>
      <c r="GJ35" s="60">
        <v>0.18595763929419712</v>
      </c>
      <c r="GK35" s="60">
        <v>-0.1166610310595935</v>
      </c>
      <c r="GL35" s="60">
        <v>1.9119876565862228</v>
      </c>
      <c r="GM35" s="60">
        <v>0.19696424100636611</v>
      </c>
      <c r="GN35" s="60">
        <v>-3.2315787877076452E-2</v>
      </c>
      <c r="GO35" s="60">
        <v>0.14617455936465307</v>
      </c>
      <c r="GP35" s="60">
        <v>2.2228106690801654</v>
      </c>
      <c r="GQ35" s="60">
        <v>0</v>
      </c>
      <c r="GR35" s="60"/>
      <c r="GS35" s="60">
        <v>0</v>
      </c>
      <c r="GT35" s="60">
        <v>0</v>
      </c>
      <c r="GU35" s="60">
        <v>0</v>
      </c>
      <c r="GV35" s="60">
        <v>0</v>
      </c>
      <c r="GW35" s="60">
        <v>0</v>
      </c>
      <c r="GX35" s="60">
        <v>0</v>
      </c>
      <c r="GY35" s="60">
        <v>0</v>
      </c>
      <c r="GZ35" s="60">
        <v>0</v>
      </c>
      <c r="HA35" s="60">
        <v>0</v>
      </c>
      <c r="HB35" s="60">
        <v>0</v>
      </c>
      <c r="HC35" s="60">
        <v>0</v>
      </c>
      <c r="HD35" s="60">
        <v>0</v>
      </c>
      <c r="HE35" s="60">
        <v>0</v>
      </c>
      <c r="HF35" s="60">
        <v>4.9956368632175616</v>
      </c>
      <c r="HG35" s="44"/>
      <c r="HH35" s="60">
        <v>0.78072338267800412</v>
      </c>
      <c r="HI35" s="60">
        <v>-0.1502056868975287</v>
      </c>
      <c r="HJ35" s="60">
        <v>-6.9261602831365898E-2</v>
      </c>
      <c r="HK35" s="60">
        <v>4.8733936309225516</v>
      </c>
      <c r="HL35" s="60">
        <v>0.58156111414937772</v>
      </c>
      <c r="HM35" s="60">
        <v>-0.38745567429739425</v>
      </c>
      <c r="HN35" s="60">
        <v>-2.5563857586484839E-2</v>
      </c>
      <c r="HO35" s="60">
        <v>0.13012466226412683</v>
      </c>
      <c r="HP35" s="60">
        <v>-0.3735466079142658</v>
      </c>
      <c r="HQ35" s="60">
        <v>-8.9698641227419482E-2</v>
      </c>
      <c r="HR35" s="60">
        <v>-0.39522606999881554</v>
      </c>
      <c r="HS35" s="60">
        <v>0.15730481241117517</v>
      </c>
      <c r="HT35" s="60">
        <v>-3.6512598454400101E-2</v>
      </c>
      <c r="HU35" s="61">
        <v>12290</v>
      </c>
      <c r="HV35" s="61">
        <f t="shared" si="8"/>
        <v>51264</v>
      </c>
      <c r="HW35" s="60">
        <f t="shared" si="6"/>
        <v>-39.110186286167256</v>
      </c>
      <c r="HX35" s="60">
        <f t="shared" si="6"/>
        <v>-6.17003752173515</v>
      </c>
      <c r="HY35" s="61">
        <v>38818</v>
      </c>
      <c r="HZ35" s="61">
        <f t="shared" si="9"/>
        <v>148284</v>
      </c>
      <c r="IA35" s="60">
        <f t="shared" si="7"/>
        <v>-22.518962075848304</v>
      </c>
      <c r="IB35" s="60">
        <f t="shared" si="7"/>
        <v>-7.4126986266287442E-2</v>
      </c>
    </row>
    <row r="36" spans="1:236" x14ac:dyDescent="0.2">
      <c r="A36" s="42">
        <v>2020</v>
      </c>
      <c r="B36" s="42" t="s">
        <v>164</v>
      </c>
      <c r="C36" s="57">
        <v>100.01147244163786</v>
      </c>
      <c r="D36" s="57">
        <v>94.584277808878255</v>
      </c>
      <c r="E36" s="57">
        <v>84.247101008935715</v>
      </c>
      <c r="F36" s="57">
        <v>85.743560382583937</v>
      </c>
      <c r="G36" s="57">
        <v>96.748333595683107</v>
      </c>
      <c r="H36" s="57">
        <v>96.748333595683079</v>
      </c>
      <c r="I36" s="57">
        <v>97.157450205230873</v>
      </c>
      <c r="J36" s="57">
        <v>94.835196201084642</v>
      </c>
      <c r="K36" s="57">
        <v>95.439723159093475</v>
      </c>
      <c r="L36" s="57">
        <v>95.445251707301466</v>
      </c>
      <c r="M36" s="57">
        <v>103.00181343777233</v>
      </c>
      <c r="N36" s="57">
        <v>97.423156101370054</v>
      </c>
      <c r="O36" s="57">
        <v>91.912973952137349</v>
      </c>
      <c r="P36" s="57">
        <v>92.586519375161814</v>
      </c>
      <c r="Q36" s="57">
        <v>98.191504275900741</v>
      </c>
      <c r="R36" s="57">
        <v>93.753112631357936</v>
      </c>
      <c r="S36" s="57">
        <v>86.698479747536979</v>
      </c>
      <c r="T36" s="57">
        <v>82.941702523210623</v>
      </c>
      <c r="U36" s="57">
        <v>99.388898093764737</v>
      </c>
      <c r="V36" s="57">
        <v>89.86903768549162</v>
      </c>
      <c r="W36" s="57">
        <v>95.049004650958551</v>
      </c>
      <c r="X36" s="57">
        <v>97.957967468424016</v>
      </c>
      <c r="Y36" s="58">
        <v>52.302471395864771</v>
      </c>
      <c r="Z36" s="58">
        <v>54.140144282332294</v>
      </c>
      <c r="AA36" s="58">
        <v>11.655124188861254</v>
      </c>
      <c r="AB36" s="58">
        <v>35.297465798548231</v>
      </c>
      <c r="AC36" s="58">
        <v>7.5037844639615203</v>
      </c>
      <c r="AD36" s="58">
        <v>95.706142731523059</v>
      </c>
      <c r="AE36" s="58">
        <v>58.505754639317701</v>
      </c>
      <c r="AF36" s="58">
        <v>45.203602944008288</v>
      </c>
      <c r="AG36" s="58">
        <v>37.142721305525626</v>
      </c>
      <c r="AH36" s="58">
        <v>30.894424955292394</v>
      </c>
      <c r="AI36" s="58">
        <v>27.079551450105875</v>
      </c>
      <c r="AJ36" s="58">
        <v>20.525514660704459</v>
      </c>
      <c r="AK36" s="58">
        <v>4.5046837529533121</v>
      </c>
      <c r="AL36" s="58">
        <v>75.185438033218333</v>
      </c>
      <c r="AM36" s="58">
        <v>11.758224216267523</v>
      </c>
      <c r="AN36" s="59">
        <v>53.567676748494939</v>
      </c>
      <c r="AO36" s="59">
        <v>56.1846462039275</v>
      </c>
      <c r="AP36" s="59">
        <v>11.936693601354763</v>
      </c>
      <c r="AQ36" s="59">
        <v>36.949720966586341</v>
      </c>
      <c r="AR36" s="59">
        <v>7.8059464640935747</v>
      </c>
      <c r="AS36" s="59">
        <v>100.00729297679058</v>
      </c>
      <c r="AT36" s="59">
        <v>58.188243538386885</v>
      </c>
      <c r="AU36" s="59">
        <v>43.40131984841652</v>
      </c>
      <c r="AV36" s="59">
        <v>38.986505740178089</v>
      </c>
      <c r="AW36" s="59">
        <v>29.795169723758423</v>
      </c>
      <c r="AX36" s="59">
        <v>27.760994547792002</v>
      </c>
      <c r="AY36" s="59">
        <v>21.103576265961198</v>
      </c>
      <c r="AZ36" s="59">
        <v>4.5282933165107497</v>
      </c>
      <c r="BA36" s="59">
        <v>78.155031762488449</v>
      </c>
      <c r="BB36" s="59">
        <v>12.240390225199901</v>
      </c>
      <c r="BC36" s="60">
        <f t="shared" si="2"/>
        <v>0.94945678851212634</v>
      </c>
      <c r="BD36" s="60">
        <f t="shared" si="2"/>
        <v>-2.8465606666916998</v>
      </c>
      <c r="BE36" s="60">
        <f t="shared" si="2"/>
        <v>-9.4775078747316499</v>
      </c>
      <c r="BF36" s="60">
        <f t="shared" si="2"/>
        <v>-11.9670607786723</v>
      </c>
      <c r="BG36" s="60">
        <f t="shared" si="2"/>
        <v>-1.2990011857929917</v>
      </c>
      <c r="BH36" s="60">
        <f t="shared" si="2"/>
        <v>-1.2990011857929917</v>
      </c>
      <c r="BI36" s="60">
        <f t="shared" si="2"/>
        <v>-0.72012138237314005</v>
      </c>
      <c r="BJ36" s="60">
        <f t="shared" si="2"/>
        <v>-4.8713671006089809</v>
      </c>
      <c r="BK36" s="60">
        <f t="shared" si="2"/>
        <v>-4.9700260086785297</v>
      </c>
      <c r="BL36" s="60">
        <f t="shared" si="2"/>
        <v>-4.5037603252227392</v>
      </c>
      <c r="BM36" s="60">
        <f t="shared" si="2"/>
        <v>4.7160607074275385</v>
      </c>
      <c r="BN36" s="60">
        <f t="shared" si="2"/>
        <v>4.2434676929309134</v>
      </c>
      <c r="BO36" s="60">
        <f t="shared" si="2"/>
        <v>-7.9216566741846739</v>
      </c>
      <c r="BP36" s="60">
        <f t="shared" si="2"/>
        <v>-9.3306288032454443</v>
      </c>
      <c r="BQ36" s="60">
        <f t="shared" si="2"/>
        <v>0.74798619102416364</v>
      </c>
      <c r="BR36" s="60">
        <f t="shared" si="2"/>
        <v>-4.9994038085658605</v>
      </c>
      <c r="BS36" s="60">
        <f t="shared" si="3"/>
        <v>-9.715218027569561</v>
      </c>
      <c r="BT36" s="60">
        <f t="shared" si="3"/>
        <v>-11.824145173126032</v>
      </c>
      <c r="BU36" s="60">
        <f t="shared" si="3"/>
        <v>-0.10558835413141399</v>
      </c>
      <c r="BV36" s="60">
        <f t="shared" si="3"/>
        <v>-8.3987709118643057</v>
      </c>
      <c r="BW36" s="60">
        <f t="shared" si="3"/>
        <v>-4.2499538958526539</v>
      </c>
      <c r="BX36" s="60">
        <f t="shared" si="3"/>
        <v>-0.89326406963989857</v>
      </c>
      <c r="BY36" s="60">
        <f t="shared" si="3"/>
        <v>-42.791621234442943</v>
      </c>
      <c r="BZ36" s="60">
        <f t="shared" si="3"/>
        <v>-39.854460977216242</v>
      </c>
      <c r="CA36" s="60">
        <f t="shared" si="3"/>
        <v>-87.529274861134866</v>
      </c>
      <c r="CB36" s="60">
        <f t="shared" si="3"/>
        <v>-62.932331953135012</v>
      </c>
      <c r="CC36" s="60">
        <f t="shared" si="3"/>
        <v>-91.96404294587856</v>
      </c>
      <c r="CD36" s="60">
        <f t="shared" si="3"/>
        <v>4.0743764856996822</v>
      </c>
      <c r="CE36" s="60">
        <f t="shared" si="3"/>
        <v>-28.706194728189882</v>
      </c>
      <c r="CF36" s="60">
        <f t="shared" si="3"/>
        <v>-53.365676465841396</v>
      </c>
      <c r="CG36" s="60">
        <f t="shared" si="3"/>
        <v>-60.969097607336465</v>
      </c>
      <c r="CH36" s="60">
        <f t="shared" si="3"/>
        <v>-58.454765123745524</v>
      </c>
      <c r="CI36" s="60">
        <f t="shared" si="4"/>
        <v>-70.224631722736646</v>
      </c>
      <c r="CJ36" s="60">
        <f t="shared" si="4"/>
        <v>-71.326088306898654</v>
      </c>
      <c r="CK36" s="60">
        <f t="shared" si="4"/>
        <v>-93.69133215104732</v>
      </c>
      <c r="CL36" s="60">
        <f t="shared" si="4"/>
        <v>-21.104721192429775</v>
      </c>
      <c r="CM36" s="60">
        <f t="shared" si="4"/>
        <v>-86.291753964226899</v>
      </c>
      <c r="CN36" s="60">
        <f t="shared" si="4"/>
        <v>-41.017719636716564</v>
      </c>
      <c r="CO36" s="60">
        <f t="shared" si="4"/>
        <v>-37.188615172779215</v>
      </c>
      <c r="CP36" s="60">
        <f t="shared" si="4"/>
        <v>-87.128903866905887</v>
      </c>
      <c r="CQ36" s="60">
        <f t="shared" si="4"/>
        <v>-60.639744375081236</v>
      </c>
      <c r="CR36" s="60">
        <f t="shared" si="4"/>
        <v>-91.558094981089027</v>
      </c>
      <c r="CS36" s="60">
        <f t="shared" si="4"/>
        <v>9.6035697865508141</v>
      </c>
      <c r="CT36" s="60">
        <f t="shared" si="4"/>
        <v>-29.414127576446603</v>
      </c>
      <c r="CU36" s="60">
        <f t="shared" si="4"/>
        <v>-54.875133800452971</v>
      </c>
      <c r="CV36" s="60">
        <f t="shared" si="4"/>
        <v>-58.423948310530747</v>
      </c>
      <c r="CW36" s="60">
        <f t="shared" si="4"/>
        <v>-60.836232103012343</v>
      </c>
      <c r="CX36" s="60">
        <f t="shared" si="4"/>
        <v>-69.392158515744754</v>
      </c>
      <c r="CY36" s="60">
        <f t="shared" si="5"/>
        <v>-70.436126357360223</v>
      </c>
      <c r="CZ36" s="60">
        <f t="shared" si="5"/>
        <v>-93.635654160097602</v>
      </c>
      <c r="DA36" s="60">
        <f t="shared" si="5"/>
        <v>-17.28727139274735</v>
      </c>
      <c r="DB36" s="60">
        <f t="shared" si="5"/>
        <v>-85.690172072470006</v>
      </c>
      <c r="DC36" s="60">
        <f>((SUM(C$33:C36)/SUM(C$21:C24))-1)*100</f>
        <v>2.2810170007045327</v>
      </c>
      <c r="DD36" s="60">
        <f>((SUM(D$33:D36)/SUM(D$21:D24))-1)*100</f>
        <v>0.51210280100539851</v>
      </c>
      <c r="DE36" s="60">
        <f>((SUM(E$33:E36)/SUM(E$21:E24))-1)*100</f>
        <v>-1.0991663016120756</v>
      </c>
      <c r="DF36" s="60">
        <f>((SUM(F$33:F36)/SUM(F$21:F24))-1)*100</f>
        <v>0.5551577950199782</v>
      </c>
      <c r="DG36" s="60">
        <f>((SUM(G$33:G36)/SUM(G$21:G24))-1)*100</f>
        <v>1.4896273589272591</v>
      </c>
      <c r="DH36" s="60">
        <f>((SUM(H$33:H36)/SUM(H$21:H24))-1)*100</f>
        <v>1.4896273589272591</v>
      </c>
      <c r="DI36" s="60">
        <f>((SUM(I$33:I36)/SUM(I$21:I24))-1)*100</f>
        <v>1.7950633335653166</v>
      </c>
      <c r="DJ36" s="60">
        <f>((SUM(J$33:J36)/SUM(J$21:J24))-1)*100</f>
        <v>-1.1850132341175157</v>
      </c>
      <c r="DK36" s="60">
        <f>((SUM(K$33:K36)/SUM(K$21:K24))-1)*100</f>
        <v>-1.3892200444089786</v>
      </c>
      <c r="DL36" s="60">
        <f>((SUM(L$33:L36)/SUM(L$21:L24))-1)*100</f>
        <v>-1.899240704315297</v>
      </c>
      <c r="DM36" s="60">
        <f>((SUM(M$33:M36)/SUM(M$21:M24))-1)*100</f>
        <v>4.3349743372357308</v>
      </c>
      <c r="DN36" s="60">
        <f>((SUM(N$33:N36)/SUM(N$21:N24))-1)*100</f>
        <v>7.1309588901745657</v>
      </c>
      <c r="DO36" s="60">
        <f>((SUM(O$33:O36)/SUM(O$21:O24))-1)*100</f>
        <v>-1.7728182139022719</v>
      </c>
      <c r="DP36" s="60">
        <f>((SUM(P$33:P36)/SUM(P$21:P24))-1)*100</f>
        <v>-10.308764940239056</v>
      </c>
      <c r="DQ36" s="60">
        <f>((SUM(Q$33:Q36)/SUM(Q$21:Q24))-1)*100</f>
        <v>6.1674648091713635</v>
      </c>
      <c r="DR36" s="60">
        <f>((SUM(R$33:R36)/SUM(R$21:R24))-1)*100</f>
        <v>-0.66439830309713566</v>
      </c>
      <c r="DS36" s="60">
        <f>((SUM(S$33:S36)/SUM(S$21:S24))-1)*100</f>
        <v>-4.6817101570594932</v>
      </c>
      <c r="DT36" s="60">
        <f>((SUM(T$33:T36)/SUM(T$21:T24))-1)*100</f>
        <v>-1.9574328582447564</v>
      </c>
      <c r="DU36" s="60">
        <f>((SUM(U$33:U36)/SUM(U$21:U24))-1)*100</f>
        <v>1.0347048080421306</v>
      </c>
      <c r="DV36" s="60">
        <f>((SUM(V$33:V36)/SUM(V$21:V24))-1)*100</f>
        <v>-1.1079770105317244</v>
      </c>
      <c r="DW36" s="60">
        <f>((SUM(W$33:W36)/SUM(W$21:W24))-1)*100</f>
        <v>1.0605455691459875</v>
      </c>
      <c r="DX36" s="60">
        <f>((SUM(X$33:X36)/SUM(X$21:X24))-1)*100</f>
        <v>4.7639699862036089</v>
      </c>
      <c r="DY36" s="60">
        <f>((SUM(Y$33:Y36)/SUM(Y$21:Y24))-1)*100</f>
        <v>-6.8500263712999887</v>
      </c>
      <c r="DZ36" s="60">
        <f>((SUM(Z$33:Z36)/SUM(Z$21:Z24))-1)*100</f>
        <v>-4.788661830415708</v>
      </c>
      <c r="EA36" s="60">
        <f>((SUM(AA$33:AA36)/SUM(AA$21:AA24))-1)*100</f>
        <v>-20.587390276783736</v>
      </c>
      <c r="EB36" s="60">
        <f>((SUM(AB$33:AB36)/SUM(AB$21:AB24))-1)*100</f>
        <v>-17.877426275761511</v>
      </c>
      <c r="EC36" s="60">
        <f>((SUM(AC$33:AC36)/SUM(AC$21:AC24))-1)*100</f>
        <v>-25.367669693890893</v>
      </c>
      <c r="ED36" s="60">
        <f>((SUM(AD$33:AD36)/SUM(AD$21:AD24))-1)*100</f>
        <v>11.867264177230762</v>
      </c>
      <c r="EE36" s="60">
        <f>((SUM(AE$33:AE36)/SUM(AE$21:AE24))-1)*100</f>
        <v>1.7269678127380672</v>
      </c>
      <c r="EF36" s="60">
        <f>((SUM(AF$33:AF36)/SUM(AF$21:AF24))-1)*100</f>
        <v>-14.372284727596639</v>
      </c>
      <c r="EG36" s="60">
        <f>((SUM(AG$33:AG36)/SUM(AG$21:AG24))-1)*100</f>
        <v>-24.907951615043757</v>
      </c>
      <c r="EH36" s="60">
        <f>((SUM(AH$33:AH36)/SUM(AH$21:AH24))-1)*100</f>
        <v>5.9802739477037292</v>
      </c>
      <c r="EI36" s="60">
        <f>((SUM(AI$33:AI36)/SUM(AI$21:AI24))-1)*100</f>
        <v>-20.139153451771087</v>
      </c>
      <c r="EJ36" s="60">
        <f>((SUM(AJ$33:AJ36)/SUM(AJ$21:AJ24))-1)*100</f>
        <v>-20.871776435621172</v>
      </c>
      <c r="EK36" s="60">
        <f>((SUM(AK$33:AK36)/SUM(AK$21:AK24))-1)*100</f>
        <v>-30.00421342842915</v>
      </c>
      <c r="EL36" s="60">
        <f>((SUM(AL$33:AL36)/SUM(AL$21:AL24))-1)*100</f>
        <v>-1.7359795922379906</v>
      </c>
      <c r="EM36" s="60">
        <f>((SUM(AM$33:AM36)/SUM(AM$21:AM24))-1)*100</f>
        <v>-26.430991263446003</v>
      </c>
      <c r="EN36" s="60">
        <f>((SUM(AN$33:AN36)/SUM(AN$21:AN24))-1)*100</f>
        <v>-3.9096620375659752</v>
      </c>
      <c r="EO36" s="60">
        <f>((SUM(AO$33:AO36)/SUM(AO$21:AO24))-1)*100</f>
        <v>-1.4804299509365126</v>
      </c>
      <c r="EP36" s="60">
        <f>((SUM(AP$33:AP36)/SUM(AP$21:AP24))-1)*100</f>
        <v>-18.311652134771084</v>
      </c>
      <c r="EQ36" s="60">
        <f>((SUM(AQ$33:AQ36)/SUM(AQ$21:AQ24))-1)*100</f>
        <v>-13.53809324982489</v>
      </c>
      <c r="ER36" s="60">
        <f>((SUM(AR$33:AR36)/SUM(AR$21:AR24))-1)*100</f>
        <v>-22.381011900721692</v>
      </c>
      <c r="ES36" s="60">
        <f>((SUM(AS$33:AS36)/SUM(AS$21:AS24))-1)*100</f>
        <v>17.176982609862623</v>
      </c>
      <c r="ET36" s="60">
        <f>((SUM(AT$33:AT36)/SUM(AT$21:AT24))-1)*100</f>
        <v>0.90412420266421378</v>
      </c>
      <c r="EU36" s="60">
        <f>((SUM(AU$33:AU36)/SUM(AU$21:AU24))-1)*100</f>
        <v>-12.818823359813614</v>
      </c>
      <c r="EV36" s="60">
        <f>((SUM(AV$33:AV36)/SUM(AV$21:AV24))-1)*100</f>
        <v>-20.776123837818982</v>
      </c>
      <c r="EW36" s="60">
        <f>((SUM(AW$33:AW36)/SUM(AW$21:AW24))-1)*100</f>
        <v>-0.30939881991800533</v>
      </c>
      <c r="EX36" s="60">
        <f>((SUM(AX$33:AX36)/SUM(AX$21:AX24))-1)*100</f>
        <v>-18.255012893309154</v>
      </c>
      <c r="EY36" s="60">
        <f>((SUM(AY$33:AY36)/SUM(AY$21:AY24))-1)*100</f>
        <v>-18.565686547638006</v>
      </c>
      <c r="EZ36" s="60">
        <f>((SUM(AZ$33:AZ36)/SUM(AZ$21:AZ24))-1)*100</f>
        <v>-29.229017761270015</v>
      </c>
      <c r="FA36" s="60">
        <f>((SUM(BA$33:BA36)/SUM(BA$21:BA24))-1)*100</f>
        <v>2.3391387564217991</v>
      </c>
      <c r="FB36" s="60">
        <f>((SUM(BB$33:BB36)/SUM(BB$21:BB24))-1)*100</f>
        <v>-22.845402314108</v>
      </c>
      <c r="FC36" s="63">
        <v>0.47482932741750511</v>
      </c>
      <c r="FD36" s="63">
        <v>-0.87888934568511234</v>
      </c>
      <c r="FE36" s="63">
        <v>-0.78748846715668708</v>
      </c>
      <c r="FF36" s="63">
        <v>-0.43156110208999526</v>
      </c>
      <c r="FG36" s="63">
        <v>-1.6231095875142896</v>
      </c>
      <c r="FH36" s="60">
        <v>-1.6231095875143069</v>
      </c>
      <c r="FI36" s="60">
        <v>0</v>
      </c>
      <c r="FJ36" s="60">
        <v>-0.41390476159437711</v>
      </c>
      <c r="FK36" s="60">
        <v>-0.24811247017948504</v>
      </c>
      <c r="FL36" s="60">
        <v>-0.11572262996732614</v>
      </c>
      <c r="FM36" s="60">
        <v>1.822217206327104</v>
      </c>
      <c r="FN36" s="60">
        <v>0.20234325626318331</v>
      </c>
      <c r="FO36" s="60">
        <v>-0.66271288703563003</v>
      </c>
      <c r="FP36" s="60">
        <v>-2.5712126486481843E-2</v>
      </c>
      <c r="FQ36" s="60">
        <v>2.5153167215035636E-3</v>
      </c>
      <c r="FR36" s="60">
        <v>-0.65102575531622076</v>
      </c>
      <c r="FS36" s="60">
        <v>-0.15011127643093319</v>
      </c>
      <c r="FT36" s="60">
        <v>-1.1977221091053931</v>
      </c>
      <c r="FU36" s="60">
        <v>-4.2105041171694259E-2</v>
      </c>
      <c r="FV36" s="60">
        <v>-0.14305630953855597</v>
      </c>
      <c r="FW36" s="60">
        <v>-42.878561114797584</v>
      </c>
      <c r="FX36" s="60"/>
      <c r="FY36" s="60">
        <v>-16.337590583240701</v>
      </c>
      <c r="FZ36" s="60">
        <v>-2.5175794092338135</v>
      </c>
      <c r="GA36" s="60">
        <v>-1.4209026981403841</v>
      </c>
      <c r="GB36" s="60">
        <v>1.3953400376248339</v>
      </c>
      <c r="GC36" s="60">
        <v>-1.6686378571096674</v>
      </c>
      <c r="GD36" s="60">
        <v>-11.688675044892886</v>
      </c>
      <c r="GE36" s="60">
        <v>-0.10344073747451576</v>
      </c>
      <c r="GF36" s="60">
        <v>-0.27119335522825078</v>
      </c>
      <c r="GG36" s="60">
        <v>-5.1176155165497894</v>
      </c>
      <c r="GH36" s="60">
        <v>-0.44787417842983113</v>
      </c>
      <c r="GI36" s="60">
        <v>-3.714106250854607</v>
      </c>
      <c r="GJ36" s="60">
        <v>-0.57941618436957165</v>
      </c>
      <c r="GK36" s="60">
        <v>-0.40686933689840449</v>
      </c>
      <c r="GL36" s="60">
        <v>1.5543208160799886</v>
      </c>
      <c r="GM36" s="60">
        <v>-7.1358477821860888E-2</v>
      </c>
      <c r="GN36" s="60">
        <v>-0.22534469952139299</v>
      </c>
      <c r="GO36" s="60">
        <v>2.0963009475949749E-3</v>
      </c>
      <c r="GP36" s="60">
        <v>1.2597139396843298</v>
      </c>
      <c r="GQ36" s="60">
        <v>1.2597139396843633</v>
      </c>
      <c r="GR36" s="60"/>
      <c r="GS36" s="60">
        <v>-8.4514631542866356E-2</v>
      </c>
      <c r="GT36" s="60">
        <v>-7.9787489985400986E-2</v>
      </c>
      <c r="GU36" s="60">
        <v>-3.8674598815429152E-2</v>
      </c>
      <c r="GV36" s="60">
        <v>1.7333536140245338</v>
      </c>
      <c r="GW36" s="60">
        <v>0.38185019047709035</v>
      </c>
      <c r="GX36" s="60">
        <v>-0.17757092134611521</v>
      </c>
      <c r="GY36" s="60">
        <v>-2.7812746622920641E-2</v>
      </c>
      <c r="GZ36" s="60">
        <v>3.0391873502740325E-2</v>
      </c>
      <c r="HA36" s="60">
        <v>-6.2921959419493398E-2</v>
      </c>
      <c r="HB36" s="60">
        <v>-7.1086504798744607E-2</v>
      </c>
      <c r="HC36" s="60">
        <v>-0.35396025516624335</v>
      </c>
      <c r="HD36" s="60">
        <v>4.6538880930581034E-2</v>
      </c>
      <c r="HE36" s="60">
        <v>-3.6091511553368871E-2</v>
      </c>
      <c r="HF36" s="60">
        <v>-6.9948772536340895</v>
      </c>
      <c r="HG36" s="44"/>
      <c r="HH36" s="60">
        <v>-3.5626279015098961</v>
      </c>
      <c r="HI36" s="60">
        <v>-0.75256081731003666</v>
      </c>
      <c r="HJ36" s="60">
        <v>-0.40575648456190477</v>
      </c>
      <c r="HK36" s="60">
        <v>4.0079739159010446</v>
      </c>
      <c r="HL36" s="60">
        <v>1.5980156181536594E-2</v>
      </c>
      <c r="HM36" s="60">
        <v>-3.2165018756757502</v>
      </c>
      <c r="HN36" s="60">
        <v>-4.5140762840690379E-2</v>
      </c>
      <c r="HO36" s="60">
        <v>2.9701049873871871E-2</v>
      </c>
      <c r="HP36" s="60">
        <v>-1.4970654004816517</v>
      </c>
      <c r="HQ36" s="60">
        <v>-0.17867937523178598</v>
      </c>
      <c r="HR36" s="60">
        <v>-1.231158432374353</v>
      </c>
      <c r="HS36" s="60">
        <v>-2.9838682365016619E-2</v>
      </c>
      <c r="HT36" s="60">
        <v>-0.12920264323945754</v>
      </c>
      <c r="HU36" s="61">
        <v>217</v>
      </c>
      <c r="HV36" s="61">
        <f t="shared" si="8"/>
        <v>51481</v>
      </c>
      <c r="HW36" s="60">
        <f t="shared" si="6"/>
        <v>-98.903375783303019</v>
      </c>
      <c r="HX36" s="60">
        <f t="shared" si="6"/>
        <v>-30.82649181032745</v>
      </c>
      <c r="HY36" s="61">
        <v>205</v>
      </c>
      <c r="HZ36" s="61">
        <f t="shared" si="9"/>
        <v>148489</v>
      </c>
      <c r="IA36" s="60">
        <f t="shared" si="7"/>
        <v>-99.573165653368861</v>
      </c>
      <c r="IB36" s="60">
        <f t="shared" si="7"/>
        <v>-24.403070939100513</v>
      </c>
    </row>
    <row r="37" spans="1:236" x14ac:dyDescent="0.2">
      <c r="A37" s="42">
        <v>2020</v>
      </c>
      <c r="B37" s="42" t="s">
        <v>165</v>
      </c>
      <c r="C37" s="57">
        <v>99.141671129227277</v>
      </c>
      <c r="D37" s="57">
        <v>90.531592301295376</v>
      </c>
      <c r="E37" s="57">
        <v>80.323494457189767</v>
      </c>
      <c r="F37" s="57">
        <v>85.687360355246227</v>
      </c>
      <c r="G37" s="57">
        <v>94.856313309926023</v>
      </c>
      <c r="H37" s="57">
        <v>94.85631330992598</v>
      </c>
      <c r="I37" s="57">
        <v>95.267987169962595</v>
      </c>
      <c r="J37" s="57">
        <v>91.964822543563585</v>
      </c>
      <c r="K37" s="57">
        <v>94.015128543957545</v>
      </c>
      <c r="L37" s="57">
        <v>92.048416069047562</v>
      </c>
      <c r="M37" s="57">
        <v>102.66951555097445</v>
      </c>
      <c r="N37" s="57">
        <v>95.515960341686196</v>
      </c>
      <c r="O37" s="57">
        <v>90.006856799556473</v>
      </c>
      <c r="P37" s="57">
        <v>90.204539570207984</v>
      </c>
      <c r="Q37" s="57">
        <v>91.63045002102902</v>
      </c>
      <c r="R37" s="57">
        <v>91.657171990480705</v>
      </c>
      <c r="S37" s="57">
        <v>81.519404148291372</v>
      </c>
      <c r="T37" s="57">
        <v>76.624182957514421</v>
      </c>
      <c r="U37" s="57">
        <v>98.387691015718673</v>
      </c>
      <c r="V37" s="57">
        <v>87.760003110099632</v>
      </c>
      <c r="W37" s="57">
        <v>87.431851760777406</v>
      </c>
      <c r="X37" s="57">
        <v>89.817847582993465</v>
      </c>
      <c r="Y37" s="58">
        <v>71.427393622174037</v>
      </c>
      <c r="Z37" s="58">
        <v>73.423628672307643</v>
      </c>
      <c r="AA37" s="58">
        <v>43.722125566431167</v>
      </c>
      <c r="AB37" s="58">
        <v>59.189081755875449</v>
      </c>
      <c r="AC37" s="58">
        <v>53.506863947353253</v>
      </c>
      <c r="AD37" s="58">
        <v>101.63485323432005</v>
      </c>
      <c r="AE37" s="58">
        <v>90.055679717267978</v>
      </c>
      <c r="AF37" s="58">
        <v>63.670049103586791</v>
      </c>
      <c r="AG37" s="58">
        <v>60.659201246923821</v>
      </c>
      <c r="AH37" s="58">
        <v>56.705053095912604</v>
      </c>
      <c r="AI37" s="58">
        <v>66.559277278277094</v>
      </c>
      <c r="AJ37" s="58">
        <v>40.0964660155568</v>
      </c>
      <c r="AK37" s="58">
        <v>12.306420194821431</v>
      </c>
      <c r="AL37" s="58">
        <v>84.106807962653789</v>
      </c>
      <c r="AM37" s="58">
        <v>29.338314021251666</v>
      </c>
      <c r="AN37" s="59">
        <v>72.275919531219017</v>
      </c>
      <c r="AO37" s="59">
        <v>75.557413312317848</v>
      </c>
      <c r="AP37" s="59">
        <v>45.010289976789586</v>
      </c>
      <c r="AQ37" s="59">
        <v>62.203728033410698</v>
      </c>
      <c r="AR37" s="59">
        <v>55.410627565463301</v>
      </c>
      <c r="AS37" s="59">
        <v>105.34429885473291</v>
      </c>
      <c r="AT37" s="59">
        <v>88.72427208874231</v>
      </c>
      <c r="AU37" s="59">
        <v>59.448353314840354</v>
      </c>
      <c r="AV37" s="59">
        <v>63.877293579282615</v>
      </c>
      <c r="AW37" s="59">
        <v>54.031544177519166</v>
      </c>
      <c r="AX37" s="59">
        <v>67.942061558663852</v>
      </c>
      <c r="AY37" s="59">
        <v>41.16250856942893</v>
      </c>
      <c r="AZ37" s="59">
        <v>12.362832859507424</v>
      </c>
      <c r="BA37" s="59">
        <v>87.661729246416556</v>
      </c>
      <c r="BB37" s="59">
        <v>30.660575661222495</v>
      </c>
      <c r="BC37" s="60">
        <f t="shared" si="2"/>
        <v>-0.17873097179001984</v>
      </c>
      <c r="BD37" s="60">
        <f t="shared" si="2"/>
        <v>-7.3122542457828343</v>
      </c>
      <c r="BE37" s="60">
        <f t="shared" si="2"/>
        <v>-16.040763485995679</v>
      </c>
      <c r="BF37" s="60">
        <f t="shared" si="2"/>
        <v>-12.932551618226141</v>
      </c>
      <c r="BG37" s="60">
        <f t="shared" si="2"/>
        <v>-3.7425204912678867</v>
      </c>
      <c r="BH37" s="60">
        <f t="shared" si="2"/>
        <v>-3.7425204912679311</v>
      </c>
      <c r="BI37" s="60">
        <f t="shared" si="2"/>
        <v>-3.2087435083845595</v>
      </c>
      <c r="BJ37" s="60">
        <f t="shared" si="2"/>
        <v>-8.3474620167211633</v>
      </c>
      <c r="BK37" s="60">
        <f t="shared" si="2"/>
        <v>-6.0425740086809787</v>
      </c>
      <c r="BL37" s="60">
        <f t="shared" si="2"/>
        <v>-7.9358823585044096</v>
      </c>
      <c r="BM37" s="60">
        <f t="shared" si="2"/>
        <v>3.9676521076732252</v>
      </c>
      <c r="BN37" s="60">
        <f t="shared" si="2"/>
        <v>-2.5963997876550349</v>
      </c>
      <c r="BO37" s="60">
        <f t="shared" si="2"/>
        <v>-9.8652694695536844</v>
      </c>
      <c r="BP37" s="60">
        <f t="shared" si="2"/>
        <v>-11.663286004056806</v>
      </c>
      <c r="BQ37" s="60">
        <f t="shared" si="2"/>
        <v>-6.1458931648477826</v>
      </c>
      <c r="BR37" s="60">
        <f t="shared" si="2"/>
        <v>-6.7890796617358307</v>
      </c>
      <c r="BS37" s="60">
        <f t="shared" si="3"/>
        <v>-17.283738687300954</v>
      </c>
      <c r="BT37" s="60">
        <f t="shared" si="3"/>
        <v>-18.561184582328149</v>
      </c>
      <c r="BU37" s="60">
        <f t="shared" si="3"/>
        <v>-1.5592976146389326</v>
      </c>
      <c r="BV37" s="60">
        <f t="shared" si="3"/>
        <v>-12.552002002881357</v>
      </c>
      <c r="BW37" s="60">
        <f t="shared" si="3"/>
        <v>-12.339107301825159</v>
      </c>
      <c r="BX37" s="60">
        <f t="shared" si="3"/>
        <v>-9.8403782245246045</v>
      </c>
      <c r="BY37" s="60">
        <f t="shared" si="3"/>
        <v>-26.745066140559949</v>
      </c>
      <c r="BZ37" s="60">
        <f t="shared" si="3"/>
        <v>-23.9672202680567</v>
      </c>
      <c r="CA37" s="60">
        <f t="shared" si="3"/>
        <v>-56.008314779989924</v>
      </c>
      <c r="CB37" s="60">
        <f t="shared" si="3"/>
        <v>-43.216143790608598</v>
      </c>
      <c r="CC37" s="60">
        <f t="shared" si="3"/>
        <v>-47.479691101557385</v>
      </c>
      <c r="CD37" s="60">
        <f t="shared" si="3"/>
        <v>4.9615036618290587</v>
      </c>
      <c r="CE37" s="60">
        <f t="shared" si="3"/>
        <v>-4.4710361023886485</v>
      </c>
      <c r="CF37" s="60">
        <f t="shared" si="3"/>
        <v>-37.07069887138362</v>
      </c>
      <c r="CG37" s="60">
        <f t="shared" si="3"/>
        <v>-38.526889981914195</v>
      </c>
      <c r="CH37" s="60">
        <f t="shared" si="3"/>
        <v>-33.809434992188038</v>
      </c>
      <c r="CI37" s="60">
        <f t="shared" si="4"/>
        <v>-30.239382608189768</v>
      </c>
      <c r="CJ37" s="60">
        <f t="shared" si="4"/>
        <v>-47.007022992881723</v>
      </c>
      <c r="CK37" s="60">
        <f t="shared" si="4"/>
        <v>-85.217220658585504</v>
      </c>
      <c r="CL37" s="60">
        <f t="shared" si="4"/>
        <v>-16.167258760965588</v>
      </c>
      <c r="CM37" s="60">
        <f t="shared" si="4"/>
        <v>-73.476138764258152</v>
      </c>
      <c r="CN37" s="60">
        <f t="shared" si="4"/>
        <v>-25.609047097015434</v>
      </c>
      <c r="CO37" s="60">
        <f t="shared" si="4"/>
        <v>-21.567328551390887</v>
      </c>
      <c r="CP37" s="60">
        <f t="shared" si="4"/>
        <v>-54.540444015562009</v>
      </c>
      <c r="CQ37" s="60">
        <f t="shared" si="4"/>
        <v>-39.900961328883376</v>
      </c>
      <c r="CR37" s="60">
        <f t="shared" si="4"/>
        <v>-45.282071181159509</v>
      </c>
      <c r="CS37" s="60">
        <f t="shared" si="4"/>
        <v>9.1210107073953282</v>
      </c>
      <c r="CT37" s="60">
        <f t="shared" si="4"/>
        <v>-6.3235160821599079</v>
      </c>
      <c r="CU37" s="60">
        <f t="shared" si="4"/>
        <v>-40.778777552918285</v>
      </c>
      <c r="CV37" s="60">
        <f t="shared" si="4"/>
        <v>-34.797577569247586</v>
      </c>
      <c r="CW37" s="60">
        <f t="shared" si="4"/>
        <v>-38.117160450591228</v>
      </c>
      <c r="CX37" s="60">
        <f t="shared" si="4"/>
        <v>-28.744275121658958</v>
      </c>
      <c r="CY37" s="60">
        <f t="shared" si="5"/>
        <v>-45.497004404079298</v>
      </c>
      <c r="CZ37" s="60">
        <f t="shared" si="5"/>
        <v>-85.136116684460404</v>
      </c>
      <c r="DA37" s="60">
        <f t="shared" si="5"/>
        <v>-12.1909451375379</v>
      </c>
      <c r="DB37" s="60">
        <f t="shared" si="5"/>
        <v>-72.233900014638479</v>
      </c>
      <c r="DC37" s="60">
        <f>((SUM(C$33:C37)/SUM(C$21:C25))-1)*100</f>
        <v>1.7871859476221497</v>
      </c>
      <c r="DD37" s="60">
        <f>((SUM(D$33:D37)/SUM(D$21:D25))-1)*100</f>
        <v>-1.0530657454784209</v>
      </c>
      <c r="DE37" s="60">
        <f>((SUM(E$33:E37)/SUM(E$21:E25))-1)*100</f>
        <v>-4.0726405132363031</v>
      </c>
      <c r="DF37" s="60">
        <f>((SUM(F$33:F37)/SUM(F$21:F25))-1)*100</f>
        <v>-2.1422001206336971</v>
      </c>
      <c r="DG37" s="60">
        <f>((SUM(G$33:G37)/SUM(G$21:G25))-1)*100</f>
        <v>0.44109530601621483</v>
      </c>
      <c r="DH37" s="60">
        <f>((SUM(H$33:H37)/SUM(H$21:H25))-1)*100</f>
        <v>0.44109530601621483</v>
      </c>
      <c r="DI37" s="60">
        <f>((SUM(I$33:I37)/SUM(I$21:I25))-1)*100</f>
        <v>0.79273132491695097</v>
      </c>
      <c r="DJ37" s="60">
        <f>((SUM(J$33:J37)/SUM(J$21:J25))-1)*100</f>
        <v>-2.62696871078133</v>
      </c>
      <c r="DK37" s="60">
        <f>((SUM(K$33:K37)/SUM(K$21:K25))-1)*100</f>
        <v>-2.3200715588721943</v>
      </c>
      <c r="DL37" s="60">
        <f>((SUM(L$33:L37)/SUM(L$21:L25))-1)*100</f>
        <v>-3.1011241178954152</v>
      </c>
      <c r="DM37" s="60">
        <f>((SUM(M$33:M37)/SUM(M$21:M25))-1)*100</f>
        <v>4.2615308167563537</v>
      </c>
      <c r="DN37" s="60">
        <f>((SUM(N$33:N37)/SUM(N$21:N25))-1)*100</f>
        <v>5.1024515921259228</v>
      </c>
      <c r="DO37" s="60">
        <f>((SUM(O$33:O37)/SUM(O$21:O25))-1)*100</f>
        <v>-3.4041189617003087</v>
      </c>
      <c r="DP37" s="60">
        <f>((SUM(P$33:P37)/SUM(P$21:P25))-1)*100</f>
        <v>-10.575769692123149</v>
      </c>
      <c r="DQ37" s="60">
        <f>((SUM(Q$33:Q37)/SUM(Q$21:Q25))-1)*100</f>
        <v>3.683966635773861</v>
      </c>
      <c r="DR37" s="60">
        <f>((SUM(R$33:R37)/SUM(R$21:R25))-1)*100</f>
        <v>-1.8845055684951317</v>
      </c>
      <c r="DS37" s="60">
        <f>((SUM(S$33:S37)/SUM(S$21:S25))-1)*100</f>
        <v>-7.1396943389922534</v>
      </c>
      <c r="DT37" s="60">
        <f>((SUM(T$33:T37)/SUM(T$21:T25))-1)*100</f>
        <v>-5.2479040221955593</v>
      </c>
      <c r="DU37" s="60">
        <f>((SUM(U$33:U37)/SUM(U$21:U25))-1)*100</f>
        <v>0.51298341029604178</v>
      </c>
      <c r="DV37" s="60">
        <f>((SUM(V$33:V37)/SUM(V$21:V25))-1)*100</f>
        <v>-3.4272089519973181</v>
      </c>
      <c r="DW37" s="60">
        <f>((SUM(W$33:W37)/SUM(W$21:W25))-1)*100</f>
        <v>-1.6312671579272853</v>
      </c>
      <c r="DX37" s="60">
        <f>((SUM(X$33:X37)/SUM(X$21:X25))-1)*100</f>
        <v>1.8055850672371143</v>
      </c>
      <c r="DY37" s="60">
        <f>((SUM(Y$33:Y37)/SUM(Y$21:Y25))-1)*100</f>
        <v>-11.05660838772603</v>
      </c>
      <c r="DZ37" s="60">
        <f>((SUM(Z$33:Z37)/SUM(Z$21:Z25))-1)*100</f>
        <v>-8.8490719154511908</v>
      </c>
      <c r="EA37" s="60">
        <f>((SUM(AA$33:AA37)/SUM(AA$21:AA25))-1)*100</f>
        <v>-28.401408324362787</v>
      </c>
      <c r="EB37" s="60">
        <f>((SUM(AB$33:AB37)/SUM(AB$21:AB25))-1)*100</f>
        <v>-23.275649563507429</v>
      </c>
      <c r="EC37" s="60">
        <f>((SUM(AC$33:AC37)/SUM(AC$21:AC25))-1)*100</f>
        <v>-30.037346484324466</v>
      </c>
      <c r="ED37" s="60">
        <f>((SUM(AD$33:AD37)/SUM(AD$21:AD25))-1)*100</f>
        <v>10.446825995224618</v>
      </c>
      <c r="EE37" s="60">
        <f>((SUM(AE$33:AE37)/SUM(AE$21:AE25))-1)*100</f>
        <v>0.33701705385338343</v>
      </c>
      <c r="EF37" s="60">
        <f>((SUM(AF$33:AF37)/SUM(AF$21:AF25))-1)*100</f>
        <v>-19.150683603834441</v>
      </c>
      <c r="EG37" s="60">
        <f>((SUM(AG$33:AG37)/SUM(AG$21:AG25))-1)*100</f>
        <v>-27.604150619319757</v>
      </c>
      <c r="EH37" s="60">
        <f>((SUM(AH$33:AH37)/SUM(AH$21:AH25))-1)*100</f>
        <v>-2.5965547281992518</v>
      </c>
      <c r="EI37" s="60">
        <f>((SUM(AI$33:AI37)/SUM(AI$21:AI25))-1)*100</f>
        <v>-22.202003869854479</v>
      </c>
      <c r="EJ37" s="60">
        <f>((SUM(AJ$33:AJ37)/SUM(AJ$21:AJ25))-1)*100</f>
        <v>-25.14312043282899</v>
      </c>
      <c r="EK37" s="60">
        <f>((SUM(AK$33:AK37)/SUM(AK$21:AK25))-1)*100</f>
        <v>-42.414207354958286</v>
      </c>
      <c r="EL37" s="60">
        <f>((SUM(AL$33:AL37)/SUM(AL$21:AL25))-1)*100</f>
        <v>-4.7369593603541427</v>
      </c>
      <c r="EM37" s="60">
        <f>((SUM(AM$33:AM37)/SUM(AM$21:AM25))-1)*100</f>
        <v>-37.616713660219773</v>
      </c>
      <c r="EN37" s="60">
        <f>((SUM(AN$33:AN37)/SUM(AN$21:AN25))-1)*100</f>
        <v>-8.5293237895562424</v>
      </c>
      <c r="EO37" s="60">
        <f>((SUM(AO$33:AO37)/SUM(AO$21:AO25))-1)*100</f>
        <v>-5.7658101742450896</v>
      </c>
      <c r="EP37" s="60">
        <f>((SUM(AP$33:AP37)/SUM(AP$21:AP25))-1)*100</f>
        <v>-26.350214550014918</v>
      </c>
      <c r="EQ37" s="60">
        <f>((SUM(AQ$33:AQ37)/SUM(AQ$21:AQ25))-1)*100</f>
        <v>-19.214745675670709</v>
      </c>
      <c r="ER37" s="60">
        <f>((SUM(AR$33:AR37)/SUM(AR$21:AR25))-1)*100</f>
        <v>-27.253959641295864</v>
      </c>
      <c r="ES37" s="60">
        <f>((SUM(AS$33:AS37)/SUM(AS$21:AS25))-1)*100</f>
        <v>15.501400228738582</v>
      </c>
      <c r="ET37" s="60">
        <f>((SUM(AT$33:AT37)/SUM(AT$21:AT25))-1)*100</f>
        <v>-0.71730477245104396</v>
      </c>
      <c r="EU37" s="60">
        <f>((SUM(AU$33:AU37)/SUM(AU$21:AU25))-1)*100</f>
        <v>-18.727433217255829</v>
      </c>
      <c r="EV37" s="60">
        <f>((SUM(AV$33:AV37)/SUM(AV$21:AV25))-1)*100</f>
        <v>-23.583406621932411</v>
      </c>
      <c r="EW37" s="60">
        <f>((SUM(AW$33:AW37)/SUM(AW$21:AW25))-1)*100</f>
        <v>-8.3858095584847252</v>
      </c>
      <c r="EX37" s="60">
        <f>((SUM(AX$33:AX37)/SUM(AX$21:AX25))-1)*100</f>
        <v>-20.409933789226329</v>
      </c>
      <c r="EY37" s="60">
        <f>((SUM(AY$33:AY37)/SUM(AY$21:AY25))-1)*100</f>
        <v>-22.995944264923583</v>
      </c>
      <c r="EZ37" s="60">
        <f>((SUM(AZ$33:AZ37)/SUM(AZ$21:AZ25))-1)*100</f>
        <v>-41.823618480148163</v>
      </c>
      <c r="FA37" s="60">
        <f>((SUM(BA$33:BA37)/SUM(BA$21:BA25))-1)*100</f>
        <v>-0.69828224585870569</v>
      </c>
      <c r="FB37" s="60">
        <f>((SUM(BB$33:BB37)/SUM(BB$21:BB25))-1)*100</f>
        <v>-34.688487611752684</v>
      </c>
      <c r="FC37" s="63">
        <v>-3.90158483144534E-2</v>
      </c>
      <c r="FD37" s="63">
        <v>-1.8287741850508912</v>
      </c>
      <c r="FE37" s="63">
        <v>-1.3494318443846192</v>
      </c>
      <c r="FF37" s="63">
        <v>-0.47527876285619686</v>
      </c>
      <c r="FG37" s="63">
        <v>-3.6925006406061609</v>
      </c>
      <c r="FH37" s="60">
        <v>-3.6925006406062346</v>
      </c>
      <c r="FI37" s="60">
        <v>0</v>
      </c>
      <c r="FJ37" s="60">
        <v>-0.58185893637587993</v>
      </c>
      <c r="FK37" s="60">
        <v>-0.29434631245916754</v>
      </c>
      <c r="FL37" s="60">
        <v>-0.16798133871094567</v>
      </c>
      <c r="FM37" s="60">
        <v>1.5208164487299185</v>
      </c>
      <c r="FN37" s="60">
        <v>-0.14768233452710666</v>
      </c>
      <c r="FO37" s="60">
        <v>-0.79147524728457841</v>
      </c>
      <c r="FP37" s="60">
        <v>-3.5666677017867132E-2</v>
      </c>
      <c r="FQ37" s="60">
        <v>-3.3437509704250495E-2</v>
      </c>
      <c r="FR37" s="60">
        <v>-0.69971079033584771</v>
      </c>
      <c r="FS37" s="60">
        <v>-0.29066795437840037</v>
      </c>
      <c r="FT37" s="60">
        <v>-1.8199897404307044</v>
      </c>
      <c r="FU37" s="60">
        <v>-0.14995878366016285</v>
      </c>
      <c r="FV37" s="60">
        <v>-0.20054146445124185</v>
      </c>
      <c r="FW37" s="60">
        <v>-26.81145397041243</v>
      </c>
      <c r="FX37" s="60"/>
      <c r="FY37" s="60">
        <v>-10.382353083902704</v>
      </c>
      <c r="FZ37" s="60">
        <v>-1.7413220192779879</v>
      </c>
      <c r="GA37" s="60">
        <v>-0.76246576858301918</v>
      </c>
      <c r="GB37" s="60">
        <v>1.6501100741769319</v>
      </c>
      <c r="GC37" s="60">
        <v>-0.30513181127771355</v>
      </c>
      <c r="GD37" s="60">
        <v>-7.9785044503186509</v>
      </c>
      <c r="GE37" s="60">
        <v>-6.5383611639216591E-2</v>
      </c>
      <c r="GF37" s="60">
        <v>-0.17300303540970319</v>
      </c>
      <c r="GG37" s="60">
        <v>-2.159953046073543</v>
      </c>
      <c r="GH37" s="60">
        <v>-0.29765819202338711</v>
      </c>
      <c r="GI37" s="60">
        <v>-3.7137628857064784</v>
      </c>
      <c r="GJ37" s="60">
        <v>-0.45375871415014074</v>
      </c>
      <c r="GK37" s="60">
        <v>-0.42826742622681574</v>
      </c>
      <c r="GL37" s="60">
        <v>1.3135611141878558</v>
      </c>
      <c r="GM37" s="60">
        <v>-0.42362705281726687</v>
      </c>
      <c r="GN37" s="60">
        <v>-0.4616081716712172</v>
      </c>
      <c r="GO37" s="60">
        <v>-9.6315528585875804E-2</v>
      </c>
      <c r="GP37" s="60">
        <v>0.33201036111349586</v>
      </c>
      <c r="GQ37" s="60">
        <v>0.33201036111345611</v>
      </c>
      <c r="GR37" s="60"/>
      <c r="GS37" s="60">
        <v>-0.16289707056199643</v>
      </c>
      <c r="GT37" s="60">
        <v>-0.12507500374848476</v>
      </c>
      <c r="GU37" s="60">
        <v>-6.2734341440075697E-2</v>
      </c>
      <c r="GV37" s="60">
        <v>1.7096471682243199</v>
      </c>
      <c r="GW37" s="60">
        <v>0.27972712913737363</v>
      </c>
      <c r="GX37" s="60">
        <v>-0.29248923428921558</v>
      </c>
      <c r="GY37" s="60">
        <v>-2.9000874954514023E-2</v>
      </c>
      <c r="GZ37" s="60">
        <v>1.8998646405654563E-2</v>
      </c>
      <c r="HA37" s="60">
        <v>-0.18464649383404916</v>
      </c>
      <c r="HB37" s="60">
        <v>-0.11382329154411976</v>
      </c>
      <c r="HC37" s="60">
        <v>-0.65165108627313528</v>
      </c>
      <c r="HD37" s="60">
        <v>9.8653912812045122E-3</v>
      </c>
      <c r="HE37" s="60">
        <v>-6.3910577289505652E-2</v>
      </c>
      <c r="HF37" s="60">
        <v>-11.221925128252732</v>
      </c>
      <c r="HG37" s="44"/>
      <c r="HH37" s="60">
        <v>-5.0060888072586884</v>
      </c>
      <c r="HI37" s="60">
        <v>-0.96092323318657147</v>
      </c>
      <c r="HJ37" s="60">
        <v>-0.48160953787130678</v>
      </c>
      <c r="HK37" s="60">
        <v>3.5035317807273585</v>
      </c>
      <c r="HL37" s="60">
        <v>-5.3746036192099389E-2</v>
      </c>
      <c r="HM37" s="60">
        <v>-4.2497486887758678</v>
      </c>
      <c r="HN37" s="60">
        <v>-4.928721899142121E-2</v>
      </c>
      <c r="HO37" s="60">
        <v>-1.3260619539501462E-2</v>
      </c>
      <c r="HP37" s="60">
        <v>-1.6390905138414249</v>
      </c>
      <c r="HQ37" s="60">
        <v>-0.2020609737231954</v>
      </c>
      <c r="HR37" s="60">
        <v>-1.7549463417429818</v>
      </c>
      <c r="HS37" s="60">
        <v>-0.12171313364014412</v>
      </c>
      <c r="HT37" s="60">
        <v>-0.19298180421688901</v>
      </c>
      <c r="HU37" s="61">
        <v>8933</v>
      </c>
      <c r="HV37" s="61">
        <f t="shared" si="8"/>
        <v>60414</v>
      </c>
      <c r="HW37" s="60">
        <f t="shared" si="6"/>
        <v>-59.938111041349003</v>
      </c>
      <c r="HX37" s="60">
        <f t="shared" si="6"/>
        <v>-37.537866647367167</v>
      </c>
      <c r="HY37" s="61">
        <v>17874</v>
      </c>
      <c r="HZ37" s="61">
        <f t="shared" si="9"/>
        <v>166363</v>
      </c>
      <c r="IA37" s="60">
        <f t="shared" si="7"/>
        <v>-65.235149959155095</v>
      </c>
      <c r="IB37" s="60">
        <f t="shared" si="7"/>
        <v>-32.873755225229587</v>
      </c>
    </row>
    <row r="38" spans="1:236" x14ac:dyDescent="0.2">
      <c r="A38" s="42">
        <v>2020</v>
      </c>
      <c r="B38" s="42" t="s">
        <v>166</v>
      </c>
      <c r="C38" s="57">
        <v>98.23270256675751</v>
      </c>
      <c r="D38" s="57">
        <v>88.428007650650713</v>
      </c>
      <c r="E38" s="57">
        <v>81.249508442563183</v>
      </c>
      <c r="F38" s="57">
        <v>88.706429592367414</v>
      </c>
      <c r="G38" s="57">
        <v>93.969257428815865</v>
      </c>
      <c r="H38" s="57">
        <v>93.969257428815851</v>
      </c>
      <c r="I38" s="57">
        <v>94.332318017367328</v>
      </c>
      <c r="J38" s="57">
        <v>89.351136962316176</v>
      </c>
      <c r="K38" s="57">
        <v>93.728589837978973</v>
      </c>
      <c r="L38" s="57">
        <v>90.324032404385079</v>
      </c>
      <c r="M38" s="57">
        <v>102.27968706327395</v>
      </c>
      <c r="N38" s="57">
        <v>94.564728709685056</v>
      </c>
      <c r="O38" s="57">
        <v>89.691517710369922</v>
      </c>
      <c r="P38" s="57">
        <v>89.89384655217053</v>
      </c>
      <c r="Q38" s="57">
        <v>90.22851535118464</v>
      </c>
      <c r="R38" s="57">
        <v>90.996924841740395</v>
      </c>
      <c r="S38" s="57">
        <v>80.019752113086028</v>
      </c>
      <c r="T38" s="57">
        <v>73.929623080403744</v>
      </c>
      <c r="U38" s="57">
        <v>98.8933536810313</v>
      </c>
      <c r="V38" s="57">
        <v>85.738296682238641</v>
      </c>
      <c r="W38" s="57">
        <v>91.736586250635327</v>
      </c>
      <c r="X38" s="57">
        <v>93.891218840334275</v>
      </c>
      <c r="Y38" s="58">
        <v>82.925995486426075</v>
      </c>
      <c r="Z38" s="58">
        <v>84.871992899141418</v>
      </c>
      <c r="AA38" s="58">
        <v>60.755224011338235</v>
      </c>
      <c r="AB38" s="58">
        <v>73.894523665592232</v>
      </c>
      <c r="AC38" s="58">
        <v>89.115861443459195</v>
      </c>
      <c r="AD38" s="58">
        <v>101.52993257016144</v>
      </c>
      <c r="AE38" s="58">
        <v>107.60473200916114</v>
      </c>
      <c r="AF38" s="58">
        <v>75.369814593225811</v>
      </c>
      <c r="AG38" s="58">
        <v>71.691998409281098</v>
      </c>
      <c r="AH38" s="58">
        <v>111.35439194288324</v>
      </c>
      <c r="AI38" s="58">
        <v>88.804097600908065</v>
      </c>
      <c r="AJ38" s="58">
        <v>55.314957048457956</v>
      </c>
      <c r="AK38" s="58">
        <v>41.359898068656342</v>
      </c>
      <c r="AL38" s="58">
        <v>89.21131845006461</v>
      </c>
      <c r="AM38" s="58">
        <v>49.388765428487389</v>
      </c>
      <c r="AN38" s="59">
        <v>83.357429179013891</v>
      </c>
      <c r="AO38" s="59">
        <v>87.01389933411069</v>
      </c>
      <c r="AP38" s="59">
        <v>62.864395696072663</v>
      </c>
      <c r="AQ38" s="59">
        <v>77.644392865630351</v>
      </c>
      <c r="AR38" s="59">
        <v>92.622142950444015</v>
      </c>
      <c r="AS38" s="59">
        <v>104.72664001158527</v>
      </c>
      <c r="AT38" s="59">
        <v>105.47209604298816</v>
      </c>
      <c r="AU38" s="59">
        <v>69.052448832889624</v>
      </c>
      <c r="AV38" s="59">
        <v>75.4392187063156</v>
      </c>
      <c r="AW38" s="59">
        <v>105.67038039959445</v>
      </c>
      <c r="AX38" s="59">
        <v>90.677732892126599</v>
      </c>
      <c r="AY38" s="59">
        <v>56.946974187157672</v>
      </c>
      <c r="AZ38" s="59">
        <v>41.08617716280061</v>
      </c>
      <c r="BA38" s="59">
        <v>93.189769891787364</v>
      </c>
      <c r="BB38" s="59">
        <v>51.733064747289127</v>
      </c>
      <c r="BC38" s="60">
        <f t="shared" si="2"/>
        <v>-1.0801368704559611</v>
      </c>
      <c r="BD38" s="60">
        <f t="shared" si="2"/>
        <v>-9.7620507546028694</v>
      </c>
      <c r="BE38" s="60">
        <f t="shared" si="2"/>
        <v>-15.592173521539188</v>
      </c>
      <c r="BF38" s="60">
        <f t="shared" si="2"/>
        <v>-9.7923430189620682</v>
      </c>
      <c r="BG38" s="60">
        <f t="shared" si="2"/>
        <v>-4.7608774090178052</v>
      </c>
      <c r="BH38" s="60">
        <f t="shared" si="2"/>
        <v>-4.7608774090178159</v>
      </c>
      <c r="BI38" s="60">
        <f t="shared" si="2"/>
        <v>-4.2525649381654045</v>
      </c>
      <c r="BJ38" s="60">
        <f t="shared" si="2"/>
        <v>-10.732198126602466</v>
      </c>
      <c r="BK38" s="60">
        <f t="shared" si="2"/>
        <v>-5.7198401461384218</v>
      </c>
      <c r="BL38" s="60">
        <f t="shared" si="2"/>
        <v>-9.4157185202560996</v>
      </c>
      <c r="BM38" s="60">
        <f t="shared" si="2"/>
        <v>3.39838523812106</v>
      </c>
      <c r="BN38" s="60">
        <f t="shared" si="2"/>
        <v>-3.3284954039671022</v>
      </c>
      <c r="BO38" s="60">
        <f t="shared" si="2"/>
        <v>-10.653778984246598</v>
      </c>
      <c r="BP38" s="60">
        <f t="shared" si="2"/>
        <v>-9.9585062240663884</v>
      </c>
      <c r="BQ38" s="60">
        <f t="shared" si="2"/>
        <v>-7.9519450800915266</v>
      </c>
      <c r="BR38" s="60">
        <f t="shared" si="2"/>
        <v>-7.5134857158962287</v>
      </c>
      <c r="BS38" s="60">
        <f t="shared" si="3"/>
        <v>-18.366931216720552</v>
      </c>
      <c r="BT38" s="60">
        <f t="shared" si="3"/>
        <v>-22.377989118181986</v>
      </c>
      <c r="BU38" s="60">
        <f t="shared" si="3"/>
        <v>-0.63220781790290781</v>
      </c>
      <c r="BV38" s="60">
        <f t="shared" si="3"/>
        <v>-13.908708708936057</v>
      </c>
      <c r="BW38" s="60">
        <f t="shared" si="3"/>
        <v>-7.8570444874055507</v>
      </c>
      <c r="BX38" s="60">
        <f t="shared" si="3"/>
        <v>-5.8295585614152383</v>
      </c>
      <c r="BY38" s="60">
        <f t="shared" si="3"/>
        <v>-14.064066385537188</v>
      </c>
      <c r="BZ38" s="60">
        <f t="shared" si="3"/>
        <v>-11.953244301749766</v>
      </c>
      <c r="CA38" s="60">
        <f t="shared" si="3"/>
        <v>-35.081032916139101</v>
      </c>
      <c r="CB38" s="60">
        <f t="shared" si="3"/>
        <v>-18.430284273821272</v>
      </c>
      <c r="CC38" s="60">
        <f t="shared" si="3"/>
        <v>-0.86619672089870425</v>
      </c>
      <c r="CD38" s="60">
        <f t="shared" si="3"/>
        <v>1.0135094063856487</v>
      </c>
      <c r="CE38" s="60">
        <f t="shared" si="3"/>
        <v>16.448867173858297</v>
      </c>
      <c r="CF38" s="60">
        <f t="shared" si="3"/>
        <v>-22.225170584401365</v>
      </c>
      <c r="CG38" s="60">
        <f t="shared" si="3"/>
        <v>-25.26296900105708</v>
      </c>
      <c r="CH38" s="60">
        <f t="shared" si="3"/>
        <v>25.540678997587918</v>
      </c>
      <c r="CI38" s="60">
        <f t="shared" si="4"/>
        <v>-4.873460278702324</v>
      </c>
      <c r="CJ38" s="60">
        <f t="shared" si="4"/>
        <v>-32.551939913228857</v>
      </c>
      <c r="CK38" s="60">
        <f t="shared" si="4"/>
        <v>-57.025394776072517</v>
      </c>
      <c r="CL38" s="60">
        <f t="shared" si="4"/>
        <v>-12.913521916113059</v>
      </c>
      <c r="CM38" s="60">
        <f t="shared" si="4"/>
        <v>-45.153599340994312</v>
      </c>
      <c r="CN38" s="60">
        <f t="shared" si="4"/>
        <v>-13.589488228376279</v>
      </c>
      <c r="CO38" s="60">
        <f t="shared" si="4"/>
        <v>-9.8319105824184678</v>
      </c>
      <c r="CP38" s="60">
        <f t="shared" si="4"/>
        <v>-32.694197086687907</v>
      </c>
      <c r="CQ38" s="60">
        <f t="shared" si="4"/>
        <v>-14.163174781008259</v>
      </c>
      <c r="CR38" s="60">
        <f t="shared" si="4"/>
        <v>3.1487702657881034</v>
      </c>
      <c r="CS38" s="60">
        <f t="shared" si="4"/>
        <v>3.8534698921270927</v>
      </c>
      <c r="CT38" s="60">
        <f t="shared" si="4"/>
        <v>13.775842280067231</v>
      </c>
      <c r="CU38" s="60">
        <f t="shared" si="4"/>
        <v>-28.319846690698647</v>
      </c>
      <c r="CV38" s="60">
        <f t="shared" si="4"/>
        <v>-21.258922736872165</v>
      </c>
      <c r="CW38" s="60">
        <f t="shared" si="4"/>
        <v>18.03560126413619</v>
      </c>
      <c r="CX38" s="60">
        <f t="shared" si="4"/>
        <v>-2.9031882163887079</v>
      </c>
      <c r="CY38" s="60">
        <f t="shared" si="5"/>
        <v>-30.432482543953654</v>
      </c>
      <c r="CZ38" s="60">
        <f t="shared" si="5"/>
        <v>-57.307479059182896</v>
      </c>
      <c r="DA38" s="60">
        <f t="shared" si="5"/>
        <v>-8.8922938423468771</v>
      </c>
      <c r="DB38" s="60">
        <f t="shared" si="5"/>
        <v>-42.380000883808364</v>
      </c>
      <c r="DC38" s="60">
        <f>((SUM(C$33:C38)/SUM(C$21:C26))-1)*100</f>
        <v>1.3078323910210576</v>
      </c>
      <c r="DD38" s="60">
        <f>((SUM(D$33:D38)/SUM(D$21:D26))-1)*100</f>
        <v>-2.508760431592294</v>
      </c>
      <c r="DE38" s="60">
        <f>((SUM(E$33:E38)/SUM(E$21:E26))-1)*100</f>
        <v>-5.994409319943383</v>
      </c>
      <c r="DF38" s="60">
        <f>((SUM(F$33:F38)/SUM(F$21:F26))-1)*100</f>
        <v>-3.4162972858311824</v>
      </c>
      <c r="DG38" s="60">
        <f>((SUM(G$33:G38)/SUM(G$21:G26))-1)*100</f>
        <v>-0.42824897637288029</v>
      </c>
      <c r="DH38" s="60">
        <f>((SUM(H$33:H38)/SUM(H$21:H26))-1)*100</f>
        <v>-0.42824897637288029</v>
      </c>
      <c r="DI38" s="60">
        <f>((SUM(I$33:I38)/SUM(I$21:I26))-1)*100</f>
        <v>-4.9933496819087875E-2</v>
      </c>
      <c r="DJ38" s="60">
        <f>((SUM(J$33:J38)/SUM(J$21:J26))-1)*100</f>
        <v>-3.9824821314513925</v>
      </c>
      <c r="DK38" s="60">
        <f>((SUM(K$33:K38)/SUM(K$21:K26))-1)*100</f>
        <v>-2.883737078887072</v>
      </c>
      <c r="DL38" s="60">
        <f>((SUM(L$33:L38)/SUM(L$21:L26))-1)*100</f>
        <v>-4.1472337966519497</v>
      </c>
      <c r="DM38" s="60">
        <f>((SUM(M$33:M38)/SUM(M$21:M26))-1)*100</f>
        <v>4.1175051355821113</v>
      </c>
      <c r="DN38" s="60">
        <f>((SUM(N$33:N38)/SUM(N$21:N26))-1)*100</f>
        <v>3.6506323208424174</v>
      </c>
      <c r="DO38" s="60">
        <f>((SUM(O$33:O38)/SUM(O$21:O26))-1)*100</f>
        <v>-4.6257054917992253</v>
      </c>
      <c r="DP38" s="60">
        <f>((SUM(P$33:P38)/SUM(P$21:P26))-1)*100</f>
        <v>-10.476030841434792</v>
      </c>
      <c r="DQ38" s="60">
        <f>((SUM(Q$33:Q38)/SUM(Q$21:Q26))-1)*100</f>
        <v>1.7244701348747782</v>
      </c>
      <c r="DR38" s="60">
        <f>((SUM(R$33:R38)/SUM(R$21:R26))-1)*100</f>
        <v>-2.8200313507505737</v>
      </c>
      <c r="DS38" s="60">
        <f>((SUM(S$33:S38)/SUM(S$21:S26))-1)*100</f>
        <v>-8.9638777761533621</v>
      </c>
      <c r="DT38" s="60">
        <f>((SUM(T$33:T38)/SUM(T$21:T26))-1)*100</f>
        <v>-8.1101626377971687</v>
      </c>
      <c r="DU38" s="60">
        <f>((SUM(U$33:U38)/SUM(U$21:U26))-1)*100</f>
        <v>0.32190068097426305</v>
      </c>
      <c r="DV38" s="60">
        <f>((SUM(V$33:V38)/SUM(V$21:V26))-1)*100</f>
        <v>-5.1821995891331181</v>
      </c>
      <c r="DW38" s="60">
        <f>((SUM(W$33:W38)/SUM(W$21:W26))-1)*100</f>
        <v>-2.6711643749242509</v>
      </c>
      <c r="DX38" s="60">
        <f>((SUM(X$33:X38)/SUM(X$21:X26))-1)*100</f>
        <v>0.5185838194627701</v>
      </c>
      <c r="DY38" s="60">
        <f>((SUM(Y$33:Y38)/SUM(Y$21:Y26))-1)*100</f>
        <v>-11.577029342191125</v>
      </c>
      <c r="DZ38" s="60">
        <f>((SUM(Z$33:Z38)/SUM(Z$21:Z26))-1)*100</f>
        <v>-9.3906384478446459</v>
      </c>
      <c r="EA38" s="60">
        <f>((SUM(AA$33:AA38)/SUM(AA$21:AA26))-1)*100</f>
        <v>-29.550298858061097</v>
      </c>
      <c r="EB38" s="60">
        <f>((SUM(AB$33:AB38)/SUM(AB$21:AB26))-1)*100</f>
        <v>-22.518669252862534</v>
      </c>
      <c r="EC38" s="60">
        <f>((SUM(AC$33:AC38)/SUM(AC$21:AC26))-1)*100</f>
        <v>-25.45536588353885</v>
      </c>
      <c r="ED38" s="60">
        <f>((SUM(AD$33:AD38)/SUM(AD$21:AD26))-1)*100</f>
        <v>8.7871059521072539</v>
      </c>
      <c r="EE38" s="60">
        <f>((SUM(AE$33:AE38)/SUM(AE$21:AE26))-1)*100</f>
        <v>3.2404862079497443</v>
      </c>
      <c r="EF38" s="60">
        <f>((SUM(AF$33:AF38)/SUM(AF$21:AF26))-1)*100</f>
        <v>-19.666581275982963</v>
      </c>
      <c r="EG38" s="60">
        <f>((SUM(AG$33:AG38)/SUM(AG$21:AG26))-1)*100</f>
        <v>-27.226296046759025</v>
      </c>
      <c r="EH38" s="60">
        <f>((SUM(AH$33:AH38)/SUM(AH$21:AH26))-1)*100</f>
        <v>2.537311950430321</v>
      </c>
      <c r="EI38" s="60">
        <f>((SUM(AI$33:AI38)/SUM(AI$21:AI26))-1)*100</f>
        <v>-19.315910298249548</v>
      </c>
      <c r="EJ38" s="60">
        <f>((SUM(AJ$33:AJ38)/SUM(AJ$21:AJ26))-1)*100</f>
        <v>-26.258039083394092</v>
      </c>
      <c r="EK38" s="60">
        <f>((SUM(AK$33:AK38)/SUM(AK$21:AK26))-1)*100</f>
        <v>-45.427830119810444</v>
      </c>
      <c r="EL38" s="60">
        <f>((SUM(AL$33:AL38)/SUM(AL$21:AL26))-1)*100</f>
        <v>-6.1690158128346217</v>
      </c>
      <c r="EM38" s="60">
        <f>((SUM(AM$33:AM38)/SUM(AM$21:AM26))-1)*100</f>
        <v>-38.839008670424477</v>
      </c>
      <c r="EN38" s="60">
        <f>((SUM(AN$33:AN38)/SUM(AN$21:AN26))-1)*100</f>
        <v>-9.4123033988839246</v>
      </c>
      <c r="EO38" s="60">
        <f>((SUM(AO$33:AO38)/SUM(AO$21:AO26))-1)*100</f>
        <v>-6.4817788851641573</v>
      </c>
      <c r="EP38" s="60">
        <f>((SUM(AP$33:AP38)/SUM(AP$21:AP26))-1)*100</f>
        <v>-27.448245180662646</v>
      </c>
      <c r="EQ38" s="60">
        <f>((SUM(AQ$33:AQ38)/SUM(AQ$21:AQ26))-1)*100</f>
        <v>-18.414673350951649</v>
      </c>
      <c r="ER38" s="60">
        <f>((SUM(AR$33:AR38)/SUM(AR$21:AR26))-1)*100</f>
        <v>-22.428135069990084</v>
      </c>
      <c r="ES38" s="60">
        <f>((SUM(AS$33:AS38)/SUM(AS$21:AS26))-1)*100</f>
        <v>13.422438582252983</v>
      </c>
      <c r="ET38" s="60">
        <f>((SUM(AT$33:AT38)/SUM(AT$21:AT26))-1)*100</f>
        <v>1.892044951581906</v>
      </c>
      <c r="EU38" s="60">
        <f>((SUM(AU$33:AU38)/SUM(AU$21:AU26))-1)*100</f>
        <v>-20.344772975743453</v>
      </c>
      <c r="EV38" s="60">
        <f>((SUM(AV$33:AV38)/SUM(AV$21:AV26))-1)*100</f>
        <v>-23.202800972650529</v>
      </c>
      <c r="EW38" s="60">
        <f>((SUM(AW$33:AW38)/SUM(AW$21:AW26))-1)*100</f>
        <v>-3.638553031315428</v>
      </c>
      <c r="EX38" s="60">
        <f>((SUM(AX$33:AX38)/SUM(AX$21:AX26))-1)*100</f>
        <v>-17.477370957223648</v>
      </c>
      <c r="EY38" s="60">
        <f>((SUM(AY$33:AY38)/SUM(AY$21:AY26))-1)*100</f>
        <v>-24.121244989476985</v>
      </c>
      <c r="EZ38" s="60">
        <f>((SUM(AZ$33:AZ38)/SUM(AZ$21:AZ26))-1)*100</f>
        <v>-45.025141915592272</v>
      </c>
      <c r="FA38" s="60">
        <f>((SUM(BA$33:BA38)/SUM(BA$21:BA26))-1)*100</f>
        <v>-2.1436977311094951</v>
      </c>
      <c r="FB38" s="60">
        <f>((SUM(BB$33:BB38)/SUM(BB$21:BB26))-1)*100</f>
        <v>-35.94342842248097</v>
      </c>
      <c r="FC38" s="63">
        <v>-0.5948339792177787</v>
      </c>
      <c r="FD38" s="63">
        <v>-2.4601468027161655</v>
      </c>
      <c r="FE38" s="63">
        <v>-1.5017847266587927</v>
      </c>
      <c r="FF38" s="63">
        <v>-0.33557708926785218</v>
      </c>
      <c r="FG38" s="63">
        <v>-4.8923425978605897</v>
      </c>
      <c r="FH38" s="60">
        <v>-4.8923425978606145</v>
      </c>
      <c r="FI38" s="60">
        <v>0</v>
      </c>
      <c r="FJ38" s="60">
        <v>-0.77009251870147821</v>
      </c>
      <c r="FK38" s="60">
        <v>-0.30872719417723604</v>
      </c>
      <c r="FL38" s="60">
        <v>-0.20927083593800777</v>
      </c>
      <c r="FM38" s="60">
        <v>1.2658883417305216</v>
      </c>
      <c r="FN38" s="60">
        <v>-0.19091140778698917</v>
      </c>
      <c r="FO38" s="60">
        <v>-0.79605353930962053</v>
      </c>
      <c r="FP38" s="60">
        <v>-2.7829651280902295E-2</v>
      </c>
      <c r="FQ38" s="60">
        <v>-4.5084035075061958E-2</v>
      </c>
      <c r="FR38" s="60">
        <v>-0.89396782390501595</v>
      </c>
      <c r="FS38" s="60">
        <v>-0.28545760197818454</v>
      </c>
      <c r="FT38" s="60">
        <v>-2.3639339206318732</v>
      </c>
      <c r="FU38" s="60">
        <v>-5.7475008367550803E-2</v>
      </c>
      <c r="FV38" s="60">
        <v>-0.20942740243921695</v>
      </c>
      <c r="FW38" s="60">
        <v>-14.190072199145304</v>
      </c>
      <c r="FX38" s="60"/>
      <c r="FY38" s="60">
        <v>-6.1533442033347798</v>
      </c>
      <c r="FZ38" s="60">
        <v>-0.62127287163182043</v>
      </c>
      <c r="GA38" s="60">
        <v>-2.8764579032300355E-2</v>
      </c>
      <c r="GB38" s="60">
        <v>0.37205783171644391</v>
      </c>
      <c r="GC38" s="60">
        <v>0.9768159568798136</v>
      </c>
      <c r="GD38" s="60">
        <v>-4.7607792633054684</v>
      </c>
      <c r="GE38" s="60">
        <v>-3.9525140831323712E-2</v>
      </c>
      <c r="GF38" s="60">
        <v>0.13432954904140912</v>
      </c>
      <c r="GG38" s="60">
        <v>-0.31253830664565935</v>
      </c>
      <c r="GH38" s="60">
        <v>-0.22663646616887859</v>
      </c>
      <c r="GI38" s="60">
        <v>-2.9286161916930951</v>
      </c>
      <c r="GJ38" s="60">
        <v>-0.38801554203883953</v>
      </c>
      <c r="GK38" s="60">
        <v>-0.21378297210080777</v>
      </c>
      <c r="GL38" s="60">
        <v>1.0240138761240054</v>
      </c>
      <c r="GM38" s="60">
        <v>-0.74978065263895677</v>
      </c>
      <c r="GN38" s="60">
        <v>-0.64306767993203129</v>
      </c>
      <c r="GO38" s="60">
        <v>-0.12928612674704826</v>
      </c>
      <c r="GP38" s="60">
        <v>-0.49812058319403102</v>
      </c>
      <c r="GQ38" s="60">
        <v>-0.49812058319403646</v>
      </c>
      <c r="GR38" s="60"/>
      <c r="GS38" s="60">
        <v>-0.26537332936378127</v>
      </c>
      <c r="GT38" s="60">
        <v>-0.15650968237662621</v>
      </c>
      <c r="GU38" s="60">
        <v>-8.8880830148328094E-2</v>
      </c>
      <c r="GV38" s="60">
        <v>1.6345414160093292</v>
      </c>
      <c r="GW38" s="60">
        <v>0.20352824310782264</v>
      </c>
      <c r="GX38" s="60">
        <v>-0.33494476727178807</v>
      </c>
      <c r="GY38" s="60">
        <v>-2.8384139985315957E-2</v>
      </c>
      <c r="GZ38" s="60">
        <v>8.0033968483185208E-3</v>
      </c>
      <c r="HA38" s="60">
        <v>-0.31900614915266323</v>
      </c>
      <c r="HB38" s="60">
        <v>-0.13945630104590528</v>
      </c>
      <c r="HC38" s="60">
        <v>-0.93054065606841108</v>
      </c>
      <c r="HD38" s="60">
        <v>4.0675615917665836E-3</v>
      </c>
      <c r="HE38" s="60">
        <v>-8.5165345338454476E-2</v>
      </c>
      <c r="HF38" s="60">
        <v>-11.769216804752094</v>
      </c>
      <c r="HG38" s="44"/>
      <c r="HH38" s="60">
        <v>-5.2150250130789546</v>
      </c>
      <c r="HI38" s="60">
        <v>-0.90527360013592861</v>
      </c>
      <c r="HJ38" s="60">
        <v>-0.40380349621095585</v>
      </c>
      <c r="HK38" s="60">
        <v>2.9577452198006529</v>
      </c>
      <c r="HL38" s="60">
        <v>0.12397645009436216</v>
      </c>
      <c r="HM38" s="60">
        <v>-4.3400406662179929</v>
      </c>
      <c r="HN38" s="60">
        <v>-4.7604273256802013E-2</v>
      </c>
      <c r="HO38" s="60">
        <v>1.269829901860242E-2</v>
      </c>
      <c r="HP38" s="60">
        <v>-1.416920374217487</v>
      </c>
      <c r="HQ38" s="60">
        <v>-0.20627478229634488</v>
      </c>
      <c r="HR38" s="60">
        <v>-1.9600294835202208</v>
      </c>
      <c r="HS38" s="60">
        <v>-0.17191673486856235</v>
      </c>
      <c r="HT38" s="60">
        <v>-0.19674834986246201</v>
      </c>
      <c r="HU38" s="61">
        <v>11981</v>
      </c>
      <c r="HV38" s="61">
        <f t="shared" si="8"/>
        <v>72395</v>
      </c>
      <c r="HW38" s="60">
        <f t="shared" si="6"/>
        <v>-38.524295756580642</v>
      </c>
      <c r="HX38" s="60">
        <f t="shared" si="6"/>
        <v>-37.703295757680067</v>
      </c>
      <c r="HY38" s="61">
        <v>38052</v>
      </c>
      <c r="HZ38" s="61">
        <f t="shared" si="9"/>
        <v>204415</v>
      </c>
      <c r="IA38" s="60">
        <f t="shared" si="7"/>
        <v>-11.626178642760932</v>
      </c>
      <c r="IB38" s="60">
        <f t="shared" si="7"/>
        <v>-29.72869842623086</v>
      </c>
    </row>
    <row r="39" spans="1:236" x14ac:dyDescent="0.2">
      <c r="A39" s="42">
        <v>2020</v>
      </c>
      <c r="B39" s="42" t="s">
        <v>167</v>
      </c>
      <c r="C39" s="57">
        <v>97.485806983762131</v>
      </c>
      <c r="D39" s="57">
        <v>87.981035645879928</v>
      </c>
      <c r="E39" s="57">
        <v>82.607293739682774</v>
      </c>
      <c r="F39" s="57">
        <v>92.259598826459936</v>
      </c>
      <c r="G39" s="57">
        <v>93.630220191569308</v>
      </c>
      <c r="H39" s="57">
        <v>93.630220191569222</v>
      </c>
      <c r="I39" s="57">
        <v>94.042686686948471</v>
      </c>
      <c r="J39" s="57">
        <v>89.13199498438658</v>
      </c>
      <c r="K39" s="57">
        <v>93.373489337392755</v>
      </c>
      <c r="L39" s="57">
        <v>90.230911760723515</v>
      </c>
      <c r="M39" s="57">
        <v>102.04320579371984</v>
      </c>
      <c r="N39" s="57">
        <v>96.509784434821697</v>
      </c>
      <c r="O39" s="57">
        <v>88.764494937172117</v>
      </c>
      <c r="P39" s="57">
        <v>89.168896176749797</v>
      </c>
      <c r="Q39" s="57">
        <v>90.060283190803304</v>
      </c>
      <c r="R39" s="57">
        <v>90.872681309057754</v>
      </c>
      <c r="S39" s="57">
        <v>77.789393643451263</v>
      </c>
      <c r="T39" s="57">
        <v>72.103183944184764</v>
      </c>
      <c r="U39" s="57">
        <v>99.241680849384778</v>
      </c>
      <c r="V39" s="57">
        <v>84.183137891490205</v>
      </c>
      <c r="W39" s="57">
        <v>96.147923931669538</v>
      </c>
      <c r="X39" s="57">
        <v>98.40616634946646</v>
      </c>
      <c r="Y39" s="58">
        <v>88.312532424419544</v>
      </c>
      <c r="Z39" s="58">
        <v>89.644796313372737</v>
      </c>
      <c r="AA39" s="58">
        <v>67.512566439399563</v>
      </c>
      <c r="AB39" s="58">
        <v>86.342691947080596</v>
      </c>
      <c r="AC39" s="58">
        <v>100.53807927825891</v>
      </c>
      <c r="AD39" s="58">
        <v>102.07899463682104</v>
      </c>
      <c r="AE39" s="58">
        <v>112.74957633209659</v>
      </c>
      <c r="AF39" s="58">
        <v>83.146286387143249</v>
      </c>
      <c r="AG39" s="58">
        <v>79.772269764656613</v>
      </c>
      <c r="AH39" s="58">
        <v>111.808429411337</v>
      </c>
      <c r="AI39" s="58">
        <v>98.336568110545883</v>
      </c>
      <c r="AJ39" s="58">
        <v>55.616574425168594</v>
      </c>
      <c r="AK39" s="58">
        <v>47.12992201057353</v>
      </c>
      <c r="AL39" s="58">
        <v>101.33398814413937</v>
      </c>
      <c r="AM39" s="58">
        <v>60.354963227919136</v>
      </c>
      <c r="AN39" s="59">
        <v>88.684011530944574</v>
      </c>
      <c r="AO39" s="59">
        <v>91.961356536993648</v>
      </c>
      <c r="AP39" s="59">
        <v>70.14701582258256</v>
      </c>
      <c r="AQ39" s="59">
        <v>90.519148600582838</v>
      </c>
      <c r="AR39" s="59">
        <v>104.96645760073613</v>
      </c>
      <c r="AS39" s="59">
        <v>105.13914580801307</v>
      </c>
      <c r="AT39" s="59">
        <v>110.39041613200186</v>
      </c>
      <c r="AU39" s="59">
        <v>75.844924153135921</v>
      </c>
      <c r="AV39" s="59">
        <v>83.737444953216212</v>
      </c>
      <c r="AW39" s="59">
        <v>105.88593708956495</v>
      </c>
      <c r="AX39" s="59">
        <v>100.72797943863053</v>
      </c>
      <c r="AY39" s="59">
        <v>57.323551197884981</v>
      </c>
      <c r="AZ39" s="59">
        <v>46.784956854224113</v>
      </c>
      <c r="BA39" s="59">
        <v>106.47009932334062</v>
      </c>
      <c r="BB39" s="59">
        <v>63.523492990095463</v>
      </c>
      <c r="BC39" s="60">
        <f t="shared" si="2"/>
        <v>-2.4268770798873684</v>
      </c>
      <c r="BD39" s="60">
        <f t="shared" si="2"/>
        <v>-9.4972501498793545</v>
      </c>
      <c r="BE39" s="60">
        <f t="shared" si="2"/>
        <v>-15.129305235732071</v>
      </c>
      <c r="BF39" s="60">
        <f t="shared" si="2"/>
        <v>-2.6144111256680369</v>
      </c>
      <c r="BG39" s="60">
        <f t="shared" si="2"/>
        <v>-5.3010363632528428</v>
      </c>
      <c r="BH39" s="60">
        <f t="shared" si="2"/>
        <v>-5.3010363632528534</v>
      </c>
      <c r="BI39" s="60">
        <f t="shared" si="2"/>
        <v>-4.7639841938382226</v>
      </c>
      <c r="BJ39" s="60">
        <f t="shared" si="2"/>
        <v>-10.858207280653541</v>
      </c>
      <c r="BK39" s="60">
        <f t="shared" si="2"/>
        <v>-6.2741261675470561</v>
      </c>
      <c r="BL39" s="60">
        <f t="shared" si="2"/>
        <v>-8.9835218464976219</v>
      </c>
      <c r="BM39" s="60">
        <f t="shared" si="2"/>
        <v>3.0531277294404635</v>
      </c>
      <c r="BN39" s="60">
        <f t="shared" si="2"/>
        <v>-3.5016325178630514</v>
      </c>
      <c r="BO39" s="60">
        <f t="shared" si="2"/>
        <v>-11.569797456694742</v>
      </c>
      <c r="BP39" s="60">
        <f t="shared" si="2"/>
        <v>-10.031347962382442</v>
      </c>
      <c r="BQ39" s="60">
        <f t="shared" si="2"/>
        <v>-9.2655367231638479</v>
      </c>
      <c r="BR39" s="60">
        <f t="shared" si="2"/>
        <v>-8.0769217355139524</v>
      </c>
      <c r="BS39" s="60">
        <f t="shared" si="3"/>
        <v>-19.7992072081835</v>
      </c>
      <c r="BT39" s="60">
        <f t="shared" si="3"/>
        <v>-24.201199625216184</v>
      </c>
      <c r="BU39" s="60">
        <f t="shared" si="3"/>
        <v>-0.76385919254858825</v>
      </c>
      <c r="BV39" s="60">
        <f t="shared" si="3"/>
        <v>-14.96465470392765</v>
      </c>
      <c r="BW39" s="60">
        <f t="shared" si="3"/>
        <v>-4.5379532884233464</v>
      </c>
      <c r="BX39" s="60">
        <f t="shared" si="3"/>
        <v>-2.6554202126073401</v>
      </c>
      <c r="BY39" s="60">
        <f t="shared" si="3"/>
        <v>-12.142066659092155</v>
      </c>
      <c r="BZ39" s="60">
        <f t="shared" si="3"/>
        <v>-10.35408992082678</v>
      </c>
      <c r="CA39" s="60">
        <f t="shared" si="3"/>
        <v>-34.55708858542986</v>
      </c>
      <c r="CB39" s="60">
        <f t="shared" si="3"/>
        <v>-16.930807809867197</v>
      </c>
      <c r="CC39" s="60">
        <f t="shared" si="3"/>
        <v>-7.8882654567001502</v>
      </c>
      <c r="CD39" s="60">
        <f t="shared" si="3"/>
        <v>1.5384438410956935</v>
      </c>
      <c r="CE39" s="60">
        <f t="shared" si="3"/>
        <v>21.2089861953785</v>
      </c>
      <c r="CF39" s="60">
        <f t="shared" si="3"/>
        <v>-18.929286700470282</v>
      </c>
      <c r="CG39" s="60">
        <f t="shared" si="3"/>
        <v>-20.177334351655642</v>
      </c>
      <c r="CH39" s="60">
        <f t="shared" si="3"/>
        <v>29.287260537531679</v>
      </c>
      <c r="CI39" s="60">
        <f t="shared" si="4"/>
        <v>-1.7214775144725358</v>
      </c>
      <c r="CJ39" s="60">
        <f t="shared" si="4"/>
        <v>-32.820828849392726</v>
      </c>
      <c r="CK39" s="60">
        <f t="shared" si="4"/>
        <v>-48.127045129019606</v>
      </c>
      <c r="CL39" s="60">
        <f t="shared" si="4"/>
        <v>-2.2827206504310027</v>
      </c>
      <c r="CM39" s="60">
        <f t="shared" si="4"/>
        <v>-37.888134376692427</v>
      </c>
      <c r="CN39" s="60">
        <f t="shared" si="4"/>
        <v>-12.130926609269022</v>
      </c>
      <c r="CO39" s="60">
        <f t="shared" si="4"/>
        <v>-8.3539204395282614</v>
      </c>
      <c r="CP39" s="60">
        <f t="shared" si="4"/>
        <v>-32.058241940063702</v>
      </c>
      <c r="CQ39" s="60">
        <f t="shared" si="4"/>
        <v>-13.231767395166926</v>
      </c>
      <c r="CR39" s="60">
        <f t="shared" si="4"/>
        <v>-4.1224590567899178</v>
      </c>
      <c r="CS39" s="60">
        <f t="shared" si="4"/>
        <v>3.8815606840286065</v>
      </c>
      <c r="CT39" s="60">
        <f t="shared" si="4"/>
        <v>18.305808418464274</v>
      </c>
      <c r="CU39" s="60">
        <f t="shared" si="4"/>
        <v>-26.524483141947208</v>
      </c>
      <c r="CV39" s="60">
        <f t="shared" si="4"/>
        <v>-16.559131074639343</v>
      </c>
      <c r="CW39" s="60">
        <f t="shared" si="4"/>
        <v>21.355848730394289</v>
      </c>
      <c r="CX39" s="60">
        <f t="shared" si="4"/>
        <v>0.54202953648270213</v>
      </c>
      <c r="CY39" s="60">
        <f t="shared" si="5"/>
        <v>-30.663581104539418</v>
      </c>
      <c r="CZ39" s="60">
        <f t="shared" si="5"/>
        <v>-48.394771359404373</v>
      </c>
      <c r="DA39" s="60">
        <f t="shared" si="5"/>
        <v>2.666101268625054</v>
      </c>
      <c r="DB39" s="60">
        <f t="shared" si="5"/>
        <v>-34.465872273383326</v>
      </c>
      <c r="DC39" s="60">
        <f>((SUM(C$33:C39)/SUM(C$21:C27))-1)*100</f>
        <v>0.77010923324527525</v>
      </c>
      <c r="DD39" s="60">
        <f>((SUM(D$33:D39)/SUM(D$21:D27))-1)*100</f>
        <v>-3.5027511268394207</v>
      </c>
      <c r="DE39" s="60">
        <f>((SUM(E$33:E39)/SUM(E$21:E27))-1)*100</f>
        <v>-7.3129490495856597</v>
      </c>
      <c r="DF39" s="60">
        <f>((SUM(F$33:F39)/SUM(F$21:F27))-1)*100</f>
        <v>-3.3054245735617438</v>
      </c>
      <c r="DG39" s="60">
        <f>((SUM(G$33:G39)/SUM(G$21:G27))-1)*100</f>
        <v>-1.1272176657088795</v>
      </c>
      <c r="DH39" s="60">
        <f>((SUM(H$33:H39)/SUM(H$21:H27))-1)*100</f>
        <v>-1.1272176657088573</v>
      </c>
      <c r="DI39" s="60">
        <f>((SUM(I$33:I39)/SUM(I$21:I27))-1)*100</f>
        <v>-0.72591178180255733</v>
      </c>
      <c r="DJ39" s="60">
        <f>((SUM(J$33:J39)/SUM(J$21:J27))-1)*100</f>
        <v>-4.9667402050536102</v>
      </c>
      <c r="DK39" s="60">
        <f>((SUM(K$33:K39)/SUM(K$21:K27))-1)*100</f>
        <v>-3.3667756630762269</v>
      </c>
      <c r="DL39" s="60">
        <f>((SUM(L$33:L39)/SUM(L$21:L27))-1)*100</f>
        <v>-4.8311634530013521</v>
      </c>
      <c r="DM39" s="60">
        <f>((SUM(M$33:M39)/SUM(M$21:M27))-1)*100</f>
        <v>3.9651645736333618</v>
      </c>
      <c r="DN39" s="60">
        <f>((SUM(N$33:N39)/SUM(N$21:N27))-1)*100</f>
        <v>2.5799230698392517</v>
      </c>
      <c r="DO39" s="60">
        <f>((SUM(O$33:O39)/SUM(O$21:O27))-1)*100</f>
        <v>-5.6269983649369966</v>
      </c>
      <c r="DP39" s="60">
        <f>((SUM(P$33:P39)/SUM(P$21:P27))-1)*100</f>
        <v>-10.414560161779573</v>
      </c>
      <c r="DQ39" s="60">
        <f>((SUM(Q$33:Q39)/SUM(Q$21:Q27))-1)*100</f>
        <v>0.12345679012346622</v>
      </c>
      <c r="DR39" s="60">
        <f>((SUM(R$33:R39)/SUM(R$21:R27))-1)*100</f>
        <v>-3.5722582744341258</v>
      </c>
      <c r="DS39" s="60">
        <f>((SUM(S$33:S39)/SUM(S$21:S27))-1)*100</f>
        <v>-10.464605961900563</v>
      </c>
      <c r="DT39" s="60">
        <f>((SUM(T$33:T39)/SUM(T$21:T27))-1)*100</f>
        <v>-10.411419970952728</v>
      </c>
      <c r="DU39" s="60">
        <f>((SUM(U$33:U39)/SUM(U$21:U27))-1)*100</f>
        <v>0.16599527169933737</v>
      </c>
      <c r="DV39" s="60">
        <f>((SUM(V$33:V39)/SUM(V$21:V27))-1)*100</f>
        <v>-6.5780738919258948</v>
      </c>
      <c r="DW39" s="60">
        <f>((SUM(W$33:W39)/SUM(W$21:W27))-1)*100</f>
        <v>-2.9410098285788</v>
      </c>
      <c r="DX39" s="60">
        <f>((SUM(X$33:X39)/SUM(X$21:X27))-1)*100</f>
        <v>5.5300468007701831E-2</v>
      </c>
      <c r="DY39" s="60">
        <f>((SUM(Y$33:Y39)/SUM(Y$21:Y27))-1)*100</f>
        <v>-11.663323811800996</v>
      </c>
      <c r="DZ39" s="60">
        <f>((SUM(Z$33:Z39)/SUM(Z$21:Z27))-1)*100</f>
        <v>-9.5382886156145439</v>
      </c>
      <c r="EA39" s="60">
        <f>((SUM(AA$33:AA39)/SUM(AA$21:AA27))-1)*100</f>
        <v>-30.348284823972705</v>
      </c>
      <c r="EB39" s="60">
        <f>((SUM(AB$33:AB39)/SUM(AB$21:AB27))-1)*100</f>
        <v>-21.669293389880483</v>
      </c>
      <c r="EC39" s="60">
        <f>((SUM(AC$33:AC39)/SUM(AC$21:AC27))-1)*100</f>
        <v>-22.641685358652886</v>
      </c>
      <c r="ED39" s="60">
        <f>((SUM(AD$33:AD39)/SUM(AD$21:AD27))-1)*100</f>
        <v>7.7023804828132647</v>
      </c>
      <c r="EE39" s="60">
        <f>((SUM(AE$33:AE39)/SUM(AE$21:AE27))-1)*100</f>
        <v>5.9995885807064164</v>
      </c>
      <c r="EF39" s="60">
        <f>((SUM(AF$33:AF39)/SUM(AF$21:AF27))-1)*100</f>
        <v>-19.555392897821356</v>
      </c>
      <c r="EG39" s="60">
        <f>((SUM(AG$33:AG39)/SUM(AG$21:AG27))-1)*100</f>
        <v>-26.211662180302952</v>
      </c>
      <c r="EH39" s="60">
        <f>((SUM(AH$33:AH39)/SUM(AH$21:AH27))-1)*100</f>
        <v>6.5772638561454988</v>
      </c>
      <c r="EI39" s="60">
        <f>((SUM(AI$33:AI39)/SUM(AI$21:AI27))-1)*100</f>
        <v>-16.650808441320876</v>
      </c>
      <c r="EJ39" s="60">
        <f>((SUM(AJ$33:AJ39)/SUM(AJ$21:AJ27))-1)*100</f>
        <v>-27.123525038723308</v>
      </c>
      <c r="EK39" s="60">
        <f>((SUM(AK$33:AK39)/SUM(AK$21:AK27))-1)*100</f>
        <v>-45.867742304319549</v>
      </c>
      <c r="EL39" s="60">
        <f>((SUM(AL$33:AL39)/SUM(AL$21:AL27))-1)*100</f>
        <v>-5.5837498374816104</v>
      </c>
      <c r="EM39" s="60">
        <f>((SUM(AM$33:AM39)/SUM(AM$21:AM27))-1)*100</f>
        <v>-38.697387862717306</v>
      </c>
      <c r="EN39" s="60">
        <f>((SUM(AN$33:AN39)/SUM(AN$21:AN27))-1)*100</f>
        <v>-9.8320059227286478</v>
      </c>
      <c r="EO39" s="60">
        <f>((SUM(AO$33:AO39)/SUM(AO$21:AO27))-1)*100</f>
        <v>-6.771507552905387</v>
      </c>
      <c r="EP39" s="60">
        <f>((SUM(AP$33:AP39)/SUM(AP$21:AP27))-1)*100</f>
        <v>-28.188605057205653</v>
      </c>
      <c r="EQ39" s="60">
        <f>((SUM(AQ$33:AQ39)/SUM(AQ$21:AQ27))-1)*100</f>
        <v>-17.614177525305053</v>
      </c>
      <c r="ER39" s="60">
        <f>((SUM(AR$33:AR39)/SUM(AR$21:AR27))-1)*100</f>
        <v>-19.459920359838367</v>
      </c>
      <c r="ES39" s="60">
        <f>((SUM(AS$33:AS39)/SUM(AS$21:AS27))-1)*100</f>
        <v>11.972961798200688</v>
      </c>
      <c r="ET39" s="60">
        <f>((SUM(AT$33:AT39)/SUM(AT$21:AT27))-1)*100</f>
        <v>4.4102121587357157</v>
      </c>
      <c r="EU39" s="60">
        <f>((SUM(AU$33:AU39)/SUM(AU$21:AU27))-1)*100</f>
        <v>-21.290395992039933</v>
      </c>
      <c r="EV39" s="60">
        <f>((SUM(AV$33:AV39)/SUM(AV$21:AV27))-1)*100</f>
        <v>-22.230154169246717</v>
      </c>
      <c r="EW39" s="60">
        <f>((SUM(AW$33:AW39)/SUM(AW$21:AW27))-1)*100</f>
        <v>8.6104026542166423E-2</v>
      </c>
      <c r="EX39" s="60">
        <f>((SUM(AX$33:AX39)/SUM(AX$21:AX27))-1)*100</f>
        <v>-14.732528890822817</v>
      </c>
      <c r="EY39" s="60">
        <f>((SUM(AY$33:AY39)/SUM(AY$21:AY27))-1)*100</f>
        <v>-24.988552951381681</v>
      </c>
      <c r="EZ39" s="60">
        <f>((SUM(AZ$33:AZ39)/SUM(AZ$21:AZ27))-1)*100</f>
        <v>-45.574480310776522</v>
      </c>
      <c r="FA39" s="60">
        <f>((SUM(BA$33:BA39)/SUM(BA$21:BA27))-1)*100</f>
        <v>-1.4139835552670954</v>
      </c>
      <c r="FB39" s="60">
        <f>((SUM(BB$33:BB39)/SUM(BB$21:BB27))-1)*100</f>
        <v>-35.722137033901134</v>
      </c>
      <c r="FC39" s="63">
        <v>-1.4002760737484263</v>
      </c>
      <c r="FD39" s="63">
        <v>-2.3059500932792871</v>
      </c>
      <c r="FE39" s="63">
        <v>-1.4454472434973571</v>
      </c>
      <c r="FF39" s="63">
        <v>-8.3623231795211639E-2</v>
      </c>
      <c r="FG39" s="63">
        <v>-5.2352966423202822</v>
      </c>
      <c r="FH39" s="60">
        <v>-5.2352966423203675</v>
      </c>
      <c r="FI39" s="60">
        <v>0</v>
      </c>
      <c r="FJ39" s="60">
        <v>-0.77166337491624515</v>
      </c>
      <c r="FK39" s="60">
        <v>-0.30580278903616231</v>
      </c>
      <c r="FL39" s="60">
        <v>-0.19280355171551253</v>
      </c>
      <c r="FM39" s="60">
        <v>1.2383379179263527</v>
      </c>
      <c r="FN39" s="60">
        <v>-0.20535688448471212</v>
      </c>
      <c r="FO39" s="60">
        <v>-0.82516894592076351</v>
      </c>
      <c r="FP39" s="60">
        <v>-2.7510597515543384E-2</v>
      </c>
      <c r="FQ39" s="60">
        <v>-5.1408692327025579E-2</v>
      </c>
      <c r="FR39" s="60">
        <v>-0.89177437831180029</v>
      </c>
      <c r="FS39" s="60">
        <v>-0.31431689789138867</v>
      </c>
      <c r="FT39" s="60">
        <v>-2.6086634345247934</v>
      </c>
      <c r="FU39" s="60">
        <v>-7.4166291779317745E-2</v>
      </c>
      <c r="FV39" s="60">
        <v>-0.20499872182345483</v>
      </c>
      <c r="FW39" s="60">
        <v>-12.369532962042229</v>
      </c>
      <c r="FX39" s="60"/>
      <c r="FY39" s="60">
        <v>-6.4155106692434636</v>
      </c>
      <c r="FZ39" s="60">
        <v>-0.68254799548186684</v>
      </c>
      <c r="GA39" s="60">
        <v>-0.15045205419678287</v>
      </c>
      <c r="GB39" s="60">
        <v>0.49471664981326674</v>
      </c>
      <c r="GC39" s="60">
        <v>1.2111065426738687</v>
      </c>
      <c r="GD39" s="60">
        <v>-4.1081586991957417</v>
      </c>
      <c r="GE39" s="60">
        <v>-3.3478754952535425E-2</v>
      </c>
      <c r="GF39" s="60">
        <v>0.10494013417204866</v>
      </c>
      <c r="GG39" s="60">
        <v>-8.9534067497225922E-2</v>
      </c>
      <c r="GH39" s="60">
        <v>-0.20659065447442049</v>
      </c>
      <c r="GI39" s="60">
        <v>-2.2519959896748416</v>
      </c>
      <c r="GJ39" s="60">
        <v>-5.9037848751933672E-2</v>
      </c>
      <c r="GK39" s="60">
        <v>-0.18298955523260196</v>
      </c>
      <c r="GL39" s="60">
        <v>0.65175876630400187</v>
      </c>
      <c r="GM39" s="60">
        <v>-0.93043735926795679</v>
      </c>
      <c r="GN39" s="60">
        <v>-0.77209369778873227</v>
      </c>
      <c r="GO39" s="60">
        <v>-0.10855988060382651</v>
      </c>
      <c r="GP39" s="60">
        <v>-1.1593321713565139</v>
      </c>
      <c r="GQ39" s="60">
        <v>-1.1593321713565483</v>
      </c>
      <c r="GR39" s="60"/>
      <c r="GS39" s="60">
        <v>-0.33593314130948171</v>
      </c>
      <c r="GT39" s="60">
        <v>-0.17637740502778049</v>
      </c>
      <c r="GU39" s="60">
        <v>-0.1035503293350378</v>
      </c>
      <c r="GV39" s="60">
        <v>1.5898753330640536</v>
      </c>
      <c r="GW39" s="60">
        <v>0.14482155902416505</v>
      </c>
      <c r="GX39" s="60">
        <v>-0.39956269036874936</v>
      </c>
      <c r="GY39" s="60">
        <v>-2.8262726492742345E-2</v>
      </c>
      <c r="GZ39" s="60">
        <v>-4.384908200567542E-4</v>
      </c>
      <c r="HA39" s="60">
        <v>-0.3937543307550106</v>
      </c>
      <c r="HB39" s="60">
        <v>-0.17347765690193334</v>
      </c>
      <c r="HC39" s="60">
        <v>-1.1730707453945022</v>
      </c>
      <c r="HD39" s="60">
        <v>-9.0281409592269952E-3</v>
      </c>
      <c r="HE39" s="60">
        <v>-0.10057340608024588</v>
      </c>
      <c r="HF39" s="60">
        <v>-11.860131917672796</v>
      </c>
      <c r="HG39" s="44"/>
      <c r="HH39" s="60">
        <v>-5.4031467121245917</v>
      </c>
      <c r="HI39" s="60">
        <v>-0.88064940324660357</v>
      </c>
      <c r="HJ39" s="60">
        <v>-0.36599022311421031</v>
      </c>
      <c r="HK39" s="60">
        <v>2.5812431738633226</v>
      </c>
      <c r="HL39" s="60">
        <v>0.2897025302453588</v>
      </c>
      <c r="HM39" s="60">
        <v>-4.2895170016560105</v>
      </c>
      <c r="HN39" s="60">
        <v>-4.5853148121852802E-2</v>
      </c>
      <c r="HO39" s="60">
        <v>2.6712876510400191E-2</v>
      </c>
      <c r="HP39" s="60">
        <v>-1.2161687597273367</v>
      </c>
      <c r="HQ39" s="60">
        <v>-0.20481864774241759</v>
      </c>
      <c r="HR39" s="60">
        <v>-2.0022732054461612</v>
      </c>
      <c r="HS39" s="60">
        <v>-0.15459204068396742</v>
      </c>
      <c r="HT39" s="60">
        <v>-0.19478135642872729</v>
      </c>
      <c r="HU39" s="61">
        <v>14481</v>
      </c>
      <c r="HV39" s="61">
        <f t="shared" si="8"/>
        <v>86876</v>
      </c>
      <c r="HW39" s="60">
        <f t="shared" si="6"/>
        <v>-36.775235766678307</v>
      </c>
      <c r="HX39" s="60">
        <f t="shared" si="6"/>
        <v>-37.55049815259428</v>
      </c>
      <c r="HY39" s="61">
        <v>51917</v>
      </c>
      <c r="HZ39" s="61">
        <f t="shared" si="9"/>
        <v>256332</v>
      </c>
      <c r="IA39" s="60">
        <f t="shared" si="7"/>
        <v>-7.1418350921123253</v>
      </c>
      <c r="IB39" s="60">
        <f t="shared" si="7"/>
        <v>-26.087357700603221</v>
      </c>
    </row>
    <row r="40" spans="1:236" x14ac:dyDescent="0.2">
      <c r="A40" s="42">
        <v>2020</v>
      </c>
      <c r="B40" s="42" t="s">
        <v>168</v>
      </c>
      <c r="C40" s="57">
        <v>97.077805793354756</v>
      </c>
      <c r="D40" s="57">
        <v>86.337435321049469</v>
      </c>
      <c r="E40" s="57">
        <v>82.797268527448878</v>
      </c>
      <c r="F40" s="57">
        <v>91.376305828947864</v>
      </c>
      <c r="G40" s="57">
        <v>92.980254143874532</v>
      </c>
      <c r="H40" s="57">
        <v>92.98025414387449</v>
      </c>
      <c r="I40" s="57">
        <v>93.373027594558991</v>
      </c>
      <c r="J40" s="57">
        <v>88.659970661785493</v>
      </c>
      <c r="K40" s="57">
        <v>92.861663461382008</v>
      </c>
      <c r="L40" s="57">
        <v>90.748335721901213</v>
      </c>
      <c r="M40" s="57">
        <v>100.76704086471689</v>
      </c>
      <c r="N40" s="57">
        <v>97.394761127280475</v>
      </c>
      <c r="O40" s="57">
        <v>88.396452140254183</v>
      </c>
      <c r="P40" s="57">
        <v>87.304738068525069</v>
      </c>
      <c r="Q40" s="57">
        <v>90.901443992709943</v>
      </c>
      <c r="R40" s="57">
        <v>90.647530323940799</v>
      </c>
      <c r="S40" s="57">
        <v>78.618900813455056</v>
      </c>
      <c r="T40" s="57">
        <v>71.228348915500575</v>
      </c>
      <c r="U40" s="57">
        <v>99.645988253885648</v>
      </c>
      <c r="V40" s="57">
        <v>81.765464109927535</v>
      </c>
      <c r="W40" s="57">
        <v>96.8293059430829</v>
      </c>
      <c r="X40" s="57">
        <v>99.094110963482066</v>
      </c>
      <c r="Y40" s="58">
        <v>85.892459431336803</v>
      </c>
      <c r="Z40" s="58">
        <v>86.523477981960269</v>
      </c>
      <c r="AA40" s="58">
        <v>69.231367526463501</v>
      </c>
      <c r="AB40" s="58">
        <v>83.804084141917102</v>
      </c>
      <c r="AC40" s="58">
        <v>93.865498150107811</v>
      </c>
      <c r="AD40" s="58">
        <v>95.403205457850532</v>
      </c>
      <c r="AE40" s="58">
        <v>113.73581569005292</v>
      </c>
      <c r="AF40" s="58">
        <v>83.451423667854826</v>
      </c>
      <c r="AG40" s="58">
        <v>81.112611425121287</v>
      </c>
      <c r="AH40" s="58">
        <v>98.500523694954524</v>
      </c>
      <c r="AI40" s="58">
        <v>95.155982639391794</v>
      </c>
      <c r="AJ40" s="58">
        <v>62.703755092624867</v>
      </c>
      <c r="AK40" s="58">
        <v>45.403101030918435</v>
      </c>
      <c r="AL40" s="58">
        <v>95.879689763939197</v>
      </c>
      <c r="AM40" s="58">
        <v>59.555461840807332</v>
      </c>
      <c r="AN40" s="59">
        <v>86.28686806812533</v>
      </c>
      <c r="AO40" s="59">
        <v>88.929080642533236</v>
      </c>
      <c r="AP40" s="59">
        <v>72.232364639719577</v>
      </c>
      <c r="AQ40" s="59">
        <v>88.054065537712646</v>
      </c>
      <c r="AR40" s="59">
        <v>98.472310296919701</v>
      </c>
      <c r="AS40" s="59">
        <v>98.461385871503282</v>
      </c>
      <c r="AT40" s="59">
        <v>110.84354596975874</v>
      </c>
      <c r="AU40" s="59">
        <v>75.911517037161332</v>
      </c>
      <c r="AV40" s="59">
        <v>85.32760719633032</v>
      </c>
      <c r="AW40" s="59">
        <v>92.537562528925903</v>
      </c>
      <c r="AX40" s="59">
        <v>97.924361581395232</v>
      </c>
      <c r="AY40" s="59">
        <v>65.251217567937729</v>
      </c>
      <c r="AZ40" s="59">
        <v>44.633140376161606</v>
      </c>
      <c r="BA40" s="59">
        <v>101.58229923547194</v>
      </c>
      <c r="BB40" s="59">
        <v>63.509227734463245</v>
      </c>
      <c r="BC40" s="60">
        <f t="shared" si="2"/>
        <v>-3.5543460517492242</v>
      </c>
      <c r="BD40" s="60">
        <f t="shared" si="2"/>
        <v>-11.757318446642561</v>
      </c>
      <c r="BE40" s="60">
        <f t="shared" si="2"/>
        <v>-15.082517414759412</v>
      </c>
      <c r="BF40" s="60">
        <f t="shared" si="2"/>
        <v>-10.052165158741655</v>
      </c>
      <c r="BG40" s="60">
        <f t="shared" si="2"/>
        <v>-6.7518166518195315</v>
      </c>
      <c r="BH40" s="60">
        <f t="shared" si="2"/>
        <v>-6.7518166518195866</v>
      </c>
      <c r="BI40" s="60">
        <f t="shared" si="2"/>
        <v>-6.2833546133343692</v>
      </c>
      <c r="BJ40" s="60">
        <f t="shared" si="2"/>
        <v>-10.988915108596341</v>
      </c>
      <c r="BK40" s="60">
        <f t="shared" si="2"/>
        <v>-7.2795867174854978</v>
      </c>
      <c r="BL40" s="60">
        <f t="shared" si="2"/>
        <v>-8.8412467915378716</v>
      </c>
      <c r="BM40" s="60">
        <f t="shared" si="2"/>
        <v>0.21313253610475424</v>
      </c>
      <c r="BN40" s="60">
        <f t="shared" si="2"/>
        <v>-3.1711677801825378</v>
      </c>
      <c r="BO40" s="60">
        <f t="shared" si="2"/>
        <v>-12.267509288856315</v>
      </c>
      <c r="BP40" s="60">
        <f t="shared" si="2"/>
        <v>-10.414452709883093</v>
      </c>
      <c r="BQ40" s="60">
        <f t="shared" si="2"/>
        <v>-9.0858104318564124</v>
      </c>
      <c r="BR40" s="60">
        <f t="shared" si="2"/>
        <v>-9.3899221743872001</v>
      </c>
      <c r="BS40" s="60">
        <f t="shared" si="3"/>
        <v>-19.981599631827052</v>
      </c>
      <c r="BT40" s="60">
        <f t="shared" si="3"/>
        <v>-25.201796455402992</v>
      </c>
      <c r="BU40" s="60">
        <f t="shared" si="3"/>
        <v>-0.38153305768523493</v>
      </c>
      <c r="BV40" s="60">
        <f t="shared" si="3"/>
        <v>-17.5860613736596</v>
      </c>
      <c r="BW40" s="60">
        <f t="shared" si="3"/>
        <v>-3.5057964991607071</v>
      </c>
      <c r="BX40" s="60">
        <f t="shared" si="3"/>
        <v>-1.6982277060264894</v>
      </c>
      <c r="BY40" s="60">
        <f t="shared" si="3"/>
        <v>-16.948708215886434</v>
      </c>
      <c r="BZ40" s="60">
        <f t="shared" si="3"/>
        <v>-15.870561781889435</v>
      </c>
      <c r="CA40" s="60">
        <f t="shared" si="3"/>
        <v>-37.047777531441795</v>
      </c>
      <c r="CB40" s="60">
        <f t="shared" si="3"/>
        <v>-19.112003958130064</v>
      </c>
      <c r="CC40" s="60">
        <f t="shared" si="3"/>
        <v>-10.820563955013252</v>
      </c>
      <c r="CD40" s="60">
        <f t="shared" si="3"/>
        <v>-3.6615926752100236</v>
      </c>
      <c r="CE40" s="60">
        <f t="shared" si="3"/>
        <v>0.18894269849096812</v>
      </c>
      <c r="CF40" s="60">
        <f t="shared" si="3"/>
        <v>-21.056671901845071</v>
      </c>
      <c r="CG40" s="60">
        <f t="shared" si="3"/>
        <v>-18.75780121255891</v>
      </c>
      <c r="CH40" s="60">
        <f t="shared" si="3"/>
        <v>4.014050279447634</v>
      </c>
      <c r="CI40" s="60">
        <f t="shared" si="4"/>
        <v>-7.2224032991832887</v>
      </c>
      <c r="CJ40" s="60">
        <f t="shared" si="4"/>
        <v>-45.899245366141358</v>
      </c>
      <c r="CK40" s="60">
        <f t="shared" si="4"/>
        <v>-48.136776585565663</v>
      </c>
      <c r="CL40" s="60">
        <f t="shared" si="4"/>
        <v>-6.1545714612169178</v>
      </c>
      <c r="CM40" s="60">
        <f t="shared" si="4"/>
        <v>-36.764124722353252</v>
      </c>
      <c r="CN40" s="60">
        <f t="shared" si="4"/>
        <v>-16.96375189380359</v>
      </c>
      <c r="CO40" s="60">
        <f t="shared" si="4"/>
        <v>-13.909647497397392</v>
      </c>
      <c r="CP40" s="60">
        <f t="shared" si="4"/>
        <v>-34.545828271689963</v>
      </c>
      <c r="CQ40" s="60">
        <f t="shared" si="4"/>
        <v>-15.862371288439359</v>
      </c>
      <c r="CR40" s="60">
        <f t="shared" si="4"/>
        <v>-7.0124920227464083</v>
      </c>
      <c r="CS40" s="60">
        <f t="shared" si="4"/>
        <v>-1.3028263826479147</v>
      </c>
      <c r="CT40" s="60">
        <f t="shared" si="4"/>
        <v>-2.0841992240128726</v>
      </c>
      <c r="CU40" s="60">
        <f t="shared" si="4"/>
        <v>-28.630738403773893</v>
      </c>
      <c r="CV40" s="60">
        <f t="shared" si="4"/>
        <v>-15.477674105937567</v>
      </c>
      <c r="CW40" s="60">
        <f t="shared" si="4"/>
        <v>-1.4090524794958981</v>
      </c>
      <c r="CX40" s="60">
        <f t="shared" si="4"/>
        <v>-4.7410027882739625</v>
      </c>
      <c r="CY40" s="60">
        <f t="shared" si="5"/>
        <v>-43.808460638319481</v>
      </c>
      <c r="CZ40" s="60">
        <f t="shared" si="5"/>
        <v>-49.01078116823976</v>
      </c>
      <c r="DA40" s="60">
        <f t="shared" si="5"/>
        <v>-0.91417770166728474</v>
      </c>
      <c r="DB40" s="60">
        <f t="shared" si="5"/>
        <v>-32.719034990466042</v>
      </c>
      <c r="DC40" s="60">
        <f>((SUM(C$33:C40)/SUM(C$21:C28))-1)*100</f>
        <v>0.2222945388379971</v>
      </c>
      <c r="DD40" s="60">
        <f>((SUM(D$33:D40)/SUM(D$21:D28))-1)*100</f>
        <v>-4.5364240367154141</v>
      </c>
      <c r="DE40" s="60">
        <f>((SUM(E$33:E40)/SUM(E$21:E28))-1)*100</f>
        <v>-8.294456517597304</v>
      </c>
      <c r="DF40" s="60">
        <f>((SUM(F$33:F40)/SUM(F$21:F28))-1)*100</f>
        <v>-4.1765685547068498</v>
      </c>
      <c r="DG40" s="60">
        <f>((SUM(G$33:G40)/SUM(G$21:G28))-1)*100</f>
        <v>-1.8380602152074155</v>
      </c>
      <c r="DH40" s="60">
        <f>((SUM(H$33:H40)/SUM(H$21:H28))-1)*100</f>
        <v>-1.8380602152073933</v>
      </c>
      <c r="DI40" s="60">
        <f>((SUM(I$33:I40)/SUM(I$21:I28))-1)*100</f>
        <v>-1.4283512821409161</v>
      </c>
      <c r="DJ40" s="60">
        <f>((SUM(J$33:J40)/SUM(J$21:J28))-1)*100</f>
        <v>-5.7183294844887378</v>
      </c>
      <c r="DK40" s="60">
        <f>((SUM(K$33:K40)/SUM(K$21:K28))-1)*100</f>
        <v>-3.8569890244137706</v>
      </c>
      <c r="DL40" s="60">
        <f>((SUM(L$33:L40)/SUM(L$21:L28))-1)*100</f>
        <v>-5.3298062686739422</v>
      </c>
      <c r="DM40" s="60">
        <f>((SUM(M$33:M40)/SUM(M$21:M28))-1)*100</f>
        <v>3.4890381949026716</v>
      </c>
      <c r="DN40" s="60">
        <f>((SUM(N$33:N40)/SUM(N$21:N28))-1)*100</f>
        <v>1.8273499116493452</v>
      </c>
      <c r="DO40" s="60">
        <f>((SUM(O$33:O40)/SUM(O$21:O28))-1)*100</f>
        <v>-6.4666070403024527</v>
      </c>
      <c r="DP40" s="60">
        <f>((SUM(P$33:P40)/SUM(P$21:P28))-1)*100</f>
        <v>-10.414547304170895</v>
      </c>
      <c r="DQ40" s="60">
        <f>((SUM(Q$33:Q40)/SUM(Q$21:Q28))-1)*100</f>
        <v>-1.0550491638555926</v>
      </c>
      <c r="DR40" s="60">
        <f>((SUM(R$33:R40)/SUM(R$21:R28))-1)*100</f>
        <v>-4.3081380304663135</v>
      </c>
      <c r="DS40" s="60">
        <f>((SUM(S$33:S40)/SUM(S$21:S28))-1)*100</f>
        <v>-11.635550283915331</v>
      </c>
      <c r="DT40" s="60">
        <f>((SUM(T$33:T40)/SUM(T$21:T28))-1)*100</f>
        <v>-12.263754069651633</v>
      </c>
      <c r="DU40" s="60">
        <f>((SUM(U$33:U40)/SUM(U$21:U28))-1)*100</f>
        <v>9.723351865842389E-2</v>
      </c>
      <c r="DV40" s="60">
        <f>((SUM(V$33:V40)/SUM(V$21:V28))-1)*100</f>
        <v>-7.9552928684669233</v>
      </c>
      <c r="DW40" s="60">
        <f>((SUM(W$33:W40)/SUM(W$21:W28))-1)*100</f>
        <v>-3.0121095590798896</v>
      </c>
      <c r="DX40" s="60">
        <f>((SUM(X$33:X40)/SUM(X$21:X28))-1)*100</f>
        <v>-0.1674986668748879</v>
      </c>
      <c r="DY40" s="60">
        <f>((SUM(Y$33:Y40)/SUM(Y$21:Y28))-1)*100</f>
        <v>-12.38106132653769</v>
      </c>
      <c r="DZ40" s="60">
        <f>((SUM(Z$33:Z40)/SUM(Z$21:Z28))-1)*100</f>
        <v>-10.400455331766711</v>
      </c>
      <c r="EA40" s="60">
        <f>((SUM(AA$33:AA40)/SUM(AA$21:AA28))-1)*100</f>
        <v>-31.321249607572977</v>
      </c>
      <c r="EB40" s="60">
        <f>((SUM(AB$33:AB40)/SUM(AB$21:AB28))-1)*100</f>
        <v>-21.332812155258353</v>
      </c>
      <c r="EC40" s="60">
        <f>((SUM(AC$33:AC40)/SUM(AC$21:AC28))-1)*100</f>
        <v>-21.060137891539977</v>
      </c>
      <c r="ED40" s="60">
        <f>((SUM(AD$33:AD40)/SUM(AD$21:AD28))-1)*100</f>
        <v>6.2424502004153837</v>
      </c>
      <c r="EE40" s="60">
        <f>((SUM(AE$33:AE40)/SUM(AE$21:AE28))-1)*100</f>
        <v>5.0825591538010473</v>
      </c>
      <c r="EF40" s="60">
        <f>((SUM(AF$33:AF40)/SUM(AF$21:AF28))-1)*100</f>
        <v>-19.75735621472262</v>
      </c>
      <c r="EG40" s="60">
        <f>((SUM(AG$33:AG40)/SUM(AG$21:AG28))-1)*100</f>
        <v>-25.274541335214174</v>
      </c>
      <c r="EH40" s="60">
        <f>((SUM(AH$33:AH40)/SUM(AH$21:AH28))-1)*100</f>
        <v>6.21351764107827</v>
      </c>
      <c r="EI40" s="60">
        <f>((SUM(AI$33:AI40)/SUM(AI$21:AI28))-1)*100</f>
        <v>-15.38364828876807</v>
      </c>
      <c r="EJ40" s="60">
        <f>((SUM(AJ$33:AJ40)/SUM(AJ$21:AJ28))-1)*100</f>
        <v>-30.049749393442394</v>
      </c>
      <c r="EK40" s="60">
        <f>((SUM(AK$33:AK40)/SUM(AK$21:AK28))-1)*100</f>
        <v>-46.175701397987801</v>
      </c>
      <c r="EL40" s="60">
        <f>((SUM(AL$33:AL40)/SUM(AL$21:AL28))-1)*100</f>
        <v>-5.6575004543492184</v>
      </c>
      <c r="EM40" s="60">
        <f>((SUM(AM$33:AM40)/SUM(AM$21:AM28))-1)*100</f>
        <v>-38.45351984730344</v>
      </c>
      <c r="EN40" s="60">
        <f>((SUM(AN$33:AN40)/SUM(AN$21:AN28))-1)*100</f>
        <v>-10.810124409930088</v>
      </c>
      <c r="EO40" s="60">
        <f>((SUM(AO$33:AO40)/SUM(AO$21:AO28))-1)*100</f>
        <v>-7.7524308713731944</v>
      </c>
      <c r="EP40" s="60">
        <f>((SUM(AP$33:AP40)/SUM(AP$21:AP28))-1)*100</f>
        <v>-29.119993601051732</v>
      </c>
      <c r="EQ40" s="60">
        <f>((SUM(AQ$33:AQ40)/SUM(AQ$21:AQ28))-1)*100</f>
        <v>-17.379164677311454</v>
      </c>
      <c r="ER40" s="60">
        <f>((SUM(AR$33:AR40)/SUM(AR$21:AR28))-1)*100</f>
        <v>-17.772316223518747</v>
      </c>
      <c r="ES40" s="60">
        <f>((SUM(AS$33:AS40)/SUM(AS$21:AS28))-1)*100</f>
        <v>10.243877372013266</v>
      </c>
      <c r="ET40" s="60">
        <f>((SUM(AT$33:AT40)/SUM(AT$21:AT28))-1)*100</f>
        <v>3.3911106902846377</v>
      </c>
      <c r="EU40" s="60">
        <f>((SUM(AU$33:AU40)/SUM(AU$21:AU28))-1)*100</f>
        <v>-22.290147874847023</v>
      </c>
      <c r="EV40" s="60">
        <f>((SUM(AV$33:AV40)/SUM(AV$21:AV28))-1)*100</f>
        <v>-21.363350504375589</v>
      </c>
      <c r="EW40" s="60">
        <f>((SUM(AW$33:AW40)/SUM(AW$21:AW28))-1)*100</f>
        <v>-0.12046323430812134</v>
      </c>
      <c r="EX40" s="60">
        <f>((SUM(AX$33:AX40)/SUM(AX$21:AX28))-1)*100</f>
        <v>-13.38194815417989</v>
      </c>
      <c r="EY40" s="60">
        <f>((SUM(AY$33:AY40)/SUM(AY$21:AY28))-1)*100</f>
        <v>-27.942787622006794</v>
      </c>
      <c r="EZ40" s="60">
        <f>((SUM(AZ$33:AZ40)/SUM(AZ$21:AZ28))-1)*100</f>
        <v>-46.041816487025145</v>
      </c>
      <c r="FA40" s="60">
        <f>((SUM(BA$33:BA40)/SUM(BA$21:BA28))-1)*100</f>
        <v>-1.3487992499437329</v>
      </c>
      <c r="FB40" s="60">
        <f>((SUM(BB$33:BB40)/SUM(BB$21:BB28))-1)*100</f>
        <v>-35.339892178261181</v>
      </c>
      <c r="FC40" s="63">
        <v>-2.1066546344246904</v>
      </c>
      <c r="FD40" s="63">
        <v>-2.8460039917674225</v>
      </c>
      <c r="FE40" s="63">
        <v>-1.414551458580583</v>
      </c>
      <c r="FF40" s="63">
        <v>-0.31048857857830187</v>
      </c>
      <c r="FG40" s="63">
        <v>-6.6776986633509976</v>
      </c>
      <c r="FH40" s="60">
        <v>-6.6776986633511077</v>
      </c>
      <c r="FI40" s="60">
        <v>0</v>
      </c>
      <c r="FJ40" s="60">
        <v>-0.78098313610047243</v>
      </c>
      <c r="FK40" s="60">
        <v>-0.34150363751564128</v>
      </c>
      <c r="FL40" s="60">
        <v>-0.18629246249671244</v>
      </c>
      <c r="FM40" s="60">
        <v>9.6467945042321174E-2</v>
      </c>
      <c r="FN40" s="60">
        <v>-0.18304688620079787</v>
      </c>
      <c r="FO40" s="60">
        <v>-0.88812404997281713</v>
      </c>
      <c r="FP40" s="60">
        <v>-2.8945667245607935E-2</v>
      </c>
      <c r="FQ40" s="60">
        <v>-4.8518451764066717E-2</v>
      </c>
      <c r="FR40" s="60">
        <v>-1.0423476039629778</v>
      </c>
      <c r="FS40" s="60">
        <v>-0.32053501890010866</v>
      </c>
      <c r="FT40" s="60">
        <v>-2.6848447649151774</v>
      </c>
      <c r="FU40" s="60">
        <v>-5.2900343585414421E-2</v>
      </c>
      <c r="FV40" s="60">
        <v>-0.21612458573363488</v>
      </c>
      <c r="FW40" s="60">
        <v>-17.122903365115395</v>
      </c>
      <c r="FX40" s="60"/>
      <c r="FY40" s="60">
        <v>-7.087452063596654</v>
      </c>
      <c r="FZ40" s="60">
        <v>-0.74494149889796735</v>
      </c>
      <c r="GA40" s="60">
        <v>-0.17587860788120196</v>
      </c>
      <c r="GB40" s="60">
        <v>-1.1913365987851732</v>
      </c>
      <c r="GC40" s="60">
        <v>-4.8167723960351447E-2</v>
      </c>
      <c r="GD40" s="60">
        <v>-4.4722709308861912</v>
      </c>
      <c r="GE40" s="60">
        <v>-2.9388179717998852E-2</v>
      </c>
      <c r="GF40" s="60">
        <v>9.2388165048540825E-3</v>
      </c>
      <c r="GG40" s="60">
        <v>-0.49683439708201294</v>
      </c>
      <c r="GH40" s="60">
        <v>-0.41868801513558762</v>
      </c>
      <c r="GI40" s="60">
        <v>-2.125126844634075</v>
      </c>
      <c r="GJ40" s="60">
        <v>-0.17212754445891082</v>
      </c>
      <c r="GK40" s="60">
        <v>-0.16992977658412822</v>
      </c>
      <c r="GL40" s="60">
        <v>0.29129540462718018</v>
      </c>
      <c r="GM40" s="60">
        <v>-1.1735844635621888</v>
      </c>
      <c r="GN40" s="60">
        <v>-0.85468509156520101</v>
      </c>
      <c r="GO40" s="60">
        <v>-0.1332676670244563</v>
      </c>
      <c r="GP40" s="60">
        <v>-1.870241817524666</v>
      </c>
      <c r="GQ40" s="60">
        <v>-1.8702418175247113</v>
      </c>
      <c r="GR40" s="60"/>
      <c r="GS40" s="60">
        <v>-0.39586955826481912</v>
      </c>
      <c r="GT40" s="60">
        <v>-0.19121696656266779</v>
      </c>
      <c r="GU40" s="60">
        <v>-0.11385722080144356</v>
      </c>
      <c r="GV40" s="60">
        <v>1.394800564363847</v>
      </c>
      <c r="GW40" s="60">
        <v>0.1030576636060986</v>
      </c>
      <c r="GX40" s="60">
        <v>-0.4618301485893781</v>
      </c>
      <c r="GY40" s="60">
        <v>-2.8350435341454289E-2</v>
      </c>
      <c r="GZ40" s="60">
        <v>-6.7915662058768396E-3</v>
      </c>
      <c r="HA40" s="60">
        <v>-0.47509756037802986</v>
      </c>
      <c r="HB40" s="60">
        <v>-0.19239477514159631</v>
      </c>
      <c r="HC40" s="60">
        <v>-1.3729615421895491</v>
      </c>
      <c r="HD40" s="60">
        <v>-1.5597905184127792E-2</v>
      </c>
      <c r="HE40" s="60">
        <v>-0.11413236683571418</v>
      </c>
      <c r="HF40" s="60">
        <v>-12.587526132472108</v>
      </c>
      <c r="HG40" s="44"/>
      <c r="HH40" s="60">
        <v>-5.6337748345045302</v>
      </c>
      <c r="HI40" s="60">
        <v>-0.86312406414034548</v>
      </c>
      <c r="HJ40" s="60">
        <v>-0.33958251482972807</v>
      </c>
      <c r="HK40" s="60">
        <v>2.0589594179365718</v>
      </c>
      <c r="HL40" s="60">
        <v>0.2436119310633216</v>
      </c>
      <c r="HM40" s="60">
        <v>-4.3153367406764174</v>
      </c>
      <c r="HN40" s="60">
        <v>-4.361965533323095E-2</v>
      </c>
      <c r="HO40" s="60">
        <v>2.4489994036242971E-2</v>
      </c>
      <c r="HP40" s="60">
        <v>-1.1155822367012869</v>
      </c>
      <c r="HQ40" s="60">
        <v>-0.23578395782017672</v>
      </c>
      <c r="HR40" s="60">
        <v>-2.0196890466028918</v>
      </c>
      <c r="HS40" s="60">
        <v>-0.15639925357309281</v>
      </c>
      <c r="HT40" s="60">
        <v>-0.1916951713265449</v>
      </c>
      <c r="HU40" s="61">
        <v>13226</v>
      </c>
      <c r="HV40" s="61">
        <f t="shared" si="8"/>
        <v>100102</v>
      </c>
      <c r="HW40" s="60">
        <f t="shared" si="6"/>
        <v>-43.248229993563612</v>
      </c>
      <c r="HX40" s="60">
        <f t="shared" si="6"/>
        <v>-38.368048073193407</v>
      </c>
      <c r="HY40" s="61">
        <v>45354</v>
      </c>
      <c r="HZ40" s="61">
        <f t="shared" si="9"/>
        <v>301686</v>
      </c>
      <c r="IA40" s="60">
        <f t="shared" si="7"/>
        <v>-16.927980071800132</v>
      </c>
      <c r="IB40" s="60">
        <f t="shared" si="7"/>
        <v>-24.841554559043345</v>
      </c>
    </row>
    <row r="41" spans="1:236" x14ac:dyDescent="0.2">
      <c r="A41" s="42">
        <v>2020</v>
      </c>
      <c r="B41" s="42" t="s">
        <v>169</v>
      </c>
      <c r="C41" s="57">
        <v>96.89980439855367</v>
      </c>
      <c r="D41" s="57">
        <v>86.897154140775029</v>
      </c>
      <c r="E41" s="57">
        <v>83.564865342926055</v>
      </c>
      <c r="F41" s="57">
        <v>93.343068036656902</v>
      </c>
      <c r="G41" s="57">
        <v>93.132186631144677</v>
      </c>
      <c r="H41" s="57">
        <v>93.132186631144634</v>
      </c>
      <c r="I41" s="57">
        <v>93.428320143418148</v>
      </c>
      <c r="J41" s="57">
        <v>88.604475142750445</v>
      </c>
      <c r="K41" s="57">
        <v>93.204866029347215</v>
      </c>
      <c r="L41" s="57">
        <v>91.859263488016282</v>
      </c>
      <c r="M41" s="57">
        <v>100.23053240075402</v>
      </c>
      <c r="N41" s="57">
        <v>98.265540332694442</v>
      </c>
      <c r="O41" s="57">
        <v>89.690428956974984</v>
      </c>
      <c r="P41" s="57">
        <v>88.443945801329065</v>
      </c>
      <c r="Q41" s="57">
        <v>90.452824898359736</v>
      </c>
      <c r="R41" s="57">
        <v>91.446968256598055</v>
      </c>
      <c r="S41" s="57">
        <v>78.128058240157685</v>
      </c>
      <c r="T41" s="57">
        <v>71.789857864931477</v>
      </c>
      <c r="U41" s="57">
        <v>100.04686454322234</v>
      </c>
      <c r="V41" s="57">
        <v>82.989254450631506</v>
      </c>
      <c r="W41" s="57">
        <v>98.265635731222162</v>
      </c>
      <c r="X41" s="57">
        <v>100.88021487209764</v>
      </c>
      <c r="Y41" s="58">
        <v>97.951222929313943</v>
      </c>
      <c r="Z41" s="58">
        <v>98.633982193168592</v>
      </c>
      <c r="AA41" s="58">
        <v>95.351605277272071</v>
      </c>
      <c r="AB41" s="58">
        <v>98.651139194269263</v>
      </c>
      <c r="AC41" s="58">
        <v>111.08997151148291</v>
      </c>
      <c r="AD41" s="58">
        <v>100.89636492338134</v>
      </c>
      <c r="AE41" s="58">
        <v>110.22257230177424</v>
      </c>
      <c r="AF41" s="58">
        <v>95.283002057896169</v>
      </c>
      <c r="AG41" s="58">
        <v>96.131938061066407</v>
      </c>
      <c r="AH41" s="58">
        <v>110.34992203029998</v>
      </c>
      <c r="AI41" s="58">
        <v>107.62390022161041</v>
      </c>
      <c r="AJ41" s="58">
        <v>77.558171929716195</v>
      </c>
      <c r="AK41" s="58">
        <v>70.83512281473952</v>
      </c>
      <c r="AL41" s="58">
        <v>95.040471792103972</v>
      </c>
      <c r="AM41" s="58">
        <v>81.864210510149178</v>
      </c>
      <c r="AN41" s="59">
        <v>98.633251730158477</v>
      </c>
      <c r="AO41" s="59">
        <v>101.714445043384</v>
      </c>
      <c r="AP41" s="59">
        <v>99.787628582723471</v>
      </c>
      <c r="AQ41" s="59">
        <v>103.82017510886085</v>
      </c>
      <c r="AR41" s="59">
        <v>117.04868270024456</v>
      </c>
      <c r="AS41" s="59">
        <v>104.29223862143012</v>
      </c>
      <c r="AT41" s="59">
        <v>107.93048669040475</v>
      </c>
      <c r="AU41" s="59">
        <v>86.503874377241502</v>
      </c>
      <c r="AV41" s="59">
        <v>101.26778624168666</v>
      </c>
      <c r="AW41" s="59">
        <v>102.8246067207042</v>
      </c>
      <c r="AX41" s="59">
        <v>111.18589187600858</v>
      </c>
      <c r="AY41" s="59">
        <v>81.29245082961161</v>
      </c>
      <c r="AZ41" s="59">
        <v>69.939492336105602</v>
      </c>
      <c r="BA41" s="59">
        <v>100.95666789365016</v>
      </c>
      <c r="BB41" s="59">
        <v>88.152387654900778</v>
      </c>
      <c r="BC41" s="60">
        <f t="shared" si="2"/>
        <v>-3.8172421787347921</v>
      </c>
      <c r="BD41" s="60">
        <f t="shared" si="2"/>
        <v>-12.390283588591656</v>
      </c>
      <c r="BE41" s="60">
        <f t="shared" si="2"/>
        <v>-14.771784390411625</v>
      </c>
      <c r="BF41" s="60">
        <f t="shared" si="2"/>
        <v>-8.5425129547182959</v>
      </c>
      <c r="BG41" s="60">
        <f t="shared" si="2"/>
        <v>-7.0091126377300856</v>
      </c>
      <c r="BH41" s="60">
        <f t="shared" si="2"/>
        <v>-7.0091126377300856</v>
      </c>
      <c r="BI41" s="60">
        <f t="shared" si="2"/>
        <v>-6.6781365614057897</v>
      </c>
      <c r="BJ41" s="60">
        <f t="shared" si="2"/>
        <v>-11.820842806702558</v>
      </c>
      <c r="BK41" s="60">
        <f t="shared" si="2"/>
        <v>-6.6484141316819345</v>
      </c>
      <c r="BL41" s="60">
        <f t="shared" si="2"/>
        <v>-7.6546961854958573</v>
      </c>
      <c r="BM41" s="60">
        <f t="shared" si="2"/>
        <v>-0.77840892441226606</v>
      </c>
      <c r="BN41" s="60">
        <f t="shared" si="2"/>
        <v>-2.3697573819823292</v>
      </c>
      <c r="BO41" s="60">
        <f t="shared" si="2"/>
        <v>-10.942209820863791</v>
      </c>
      <c r="BP41" s="60">
        <f t="shared" si="2"/>
        <v>-9.1489361702127745</v>
      </c>
      <c r="BQ41" s="60">
        <f t="shared" si="2"/>
        <v>-11.664841182913467</v>
      </c>
      <c r="BR41" s="60">
        <f t="shared" si="2"/>
        <v>-9.4206295737437884</v>
      </c>
      <c r="BS41" s="60">
        <f t="shared" si="3"/>
        <v>-17.950589637828863</v>
      </c>
      <c r="BT41" s="60">
        <f t="shared" si="3"/>
        <v>-25.134164303871653</v>
      </c>
      <c r="BU41" s="60">
        <f t="shared" si="3"/>
        <v>-0.91550357186400699</v>
      </c>
      <c r="BV41" s="60">
        <f t="shared" si="3"/>
        <v>-16.424113919728711</v>
      </c>
      <c r="BW41" s="60">
        <f t="shared" si="3"/>
        <v>-1.5973670806552764</v>
      </c>
      <c r="BX41" s="60">
        <f t="shared" si="3"/>
        <v>0.33714139141782784</v>
      </c>
      <c r="BY41" s="60">
        <f t="shared" si="3"/>
        <v>-0.67682155069407335</v>
      </c>
      <c r="BZ41" s="60">
        <f t="shared" si="3"/>
        <v>0.46937583546382555</v>
      </c>
      <c r="CA41" s="60">
        <f t="shared" si="3"/>
        <v>-8.331725695017056</v>
      </c>
      <c r="CB41" s="60">
        <f t="shared" si="3"/>
        <v>-1.5925095117816146</v>
      </c>
      <c r="CC41" s="60">
        <f t="shared" si="3"/>
        <v>9.109438752489929</v>
      </c>
      <c r="CD41" s="60">
        <f t="shared" si="3"/>
        <v>2.1359432865311279</v>
      </c>
      <c r="CE41" s="60">
        <f t="shared" si="3"/>
        <v>23.989240896210283</v>
      </c>
      <c r="CF41" s="60">
        <f t="shared" si="3"/>
        <v>-5.0597176700651447</v>
      </c>
      <c r="CG41" s="60">
        <f t="shared" si="3"/>
        <v>-3.5348019294400235</v>
      </c>
      <c r="CH41" s="60">
        <f t="shared" si="3"/>
        <v>20.941672546030411</v>
      </c>
      <c r="CI41" s="60">
        <f t="shared" si="4"/>
        <v>9.7631463277995998</v>
      </c>
      <c r="CJ41" s="60">
        <f t="shared" si="4"/>
        <v>-3.5276464715299993</v>
      </c>
      <c r="CK41" s="60">
        <f t="shared" si="4"/>
        <v>-19.484569804847006</v>
      </c>
      <c r="CL41" s="60">
        <f t="shared" si="4"/>
        <v>-0.70663068672797147</v>
      </c>
      <c r="CM41" s="60">
        <f t="shared" si="4"/>
        <v>-14.268094600424252</v>
      </c>
      <c r="CN41" s="60">
        <f t="shared" si="4"/>
        <v>-0.73961560344156796</v>
      </c>
      <c r="CO41" s="60">
        <f t="shared" si="4"/>
        <v>2.9160756591531056</v>
      </c>
      <c r="CP41" s="60">
        <f t="shared" si="4"/>
        <v>-4.5429679945507502</v>
      </c>
      <c r="CQ41" s="60">
        <f t="shared" si="4"/>
        <v>2.3297778785458245</v>
      </c>
      <c r="CR41" s="60">
        <f t="shared" si="4"/>
        <v>14.086546212121265</v>
      </c>
      <c r="CS41" s="60">
        <f t="shared" si="4"/>
        <v>4.4777726915566918</v>
      </c>
      <c r="CT41" s="60">
        <f t="shared" si="4"/>
        <v>21.651470074392165</v>
      </c>
      <c r="CU41" s="60">
        <f t="shared" si="4"/>
        <v>-14.741739788528719</v>
      </c>
      <c r="CV41" s="60">
        <f t="shared" si="4"/>
        <v>0.32766109920348008</v>
      </c>
      <c r="CW41" s="60">
        <f t="shared" si="4"/>
        <v>14.06060603845205</v>
      </c>
      <c r="CX41" s="60">
        <f t="shared" si="4"/>
        <v>12.999632592300969</v>
      </c>
      <c r="CY41" s="60">
        <f t="shared" si="5"/>
        <v>0.80242927394529318</v>
      </c>
      <c r="CZ41" s="60">
        <f t="shared" si="5"/>
        <v>-20.586385119108098</v>
      </c>
      <c r="DA41" s="60">
        <f t="shared" si="5"/>
        <v>4.7053050997746038</v>
      </c>
      <c r="DB41" s="60">
        <f t="shared" si="5"/>
        <v>-7.9463912948322557</v>
      </c>
      <c r="DC41" s="60">
        <f>((SUM(C$33:C41)/SUM(C$21:C29))-1)*100</f>
        <v>-0.23225224828424818</v>
      </c>
      <c r="DD41" s="60">
        <f>((SUM(D$33:D41)/SUM(D$21:D29))-1)*100</f>
        <v>-5.4211349431260825</v>
      </c>
      <c r="DE41" s="60">
        <f>((SUM(E$33:E41)/SUM(E$21:E29))-1)*100</f>
        <v>-9.0245478771434193</v>
      </c>
      <c r="DF41" s="60">
        <f>((SUM(F$33:F41)/SUM(F$21:F29))-1)*100</f>
        <v>-4.6778968453193626</v>
      </c>
      <c r="DG41" s="60">
        <f>((SUM(G$33:G41)/SUM(G$21:G29))-1)*100</f>
        <v>-2.4205253182590258</v>
      </c>
      <c r="DH41" s="60">
        <f>((SUM(H$33:H41)/SUM(H$21:H29))-1)*100</f>
        <v>-2.4205253182590147</v>
      </c>
      <c r="DI41" s="60">
        <f>((SUM(I$33:I41)/SUM(I$21:I29))-1)*100</f>
        <v>-2.019966930635253</v>
      </c>
      <c r="DJ41" s="60">
        <f>((SUM(J$33:J41)/SUM(J$21:J29))-1)*100</f>
        <v>-6.4007333719311994</v>
      </c>
      <c r="DK41" s="60">
        <f>((SUM(K$33:K41)/SUM(K$21:K29))-1)*100</f>
        <v>-4.1669202047325715</v>
      </c>
      <c r="DL41" s="60">
        <f>((SUM(L$33:L41)/SUM(L$21:L29))-1)*100</f>
        <v>-5.5867527503081993</v>
      </c>
      <c r="DM41" s="60">
        <f>((SUM(M$33:M41)/SUM(M$21:M29))-1)*100</f>
        <v>3.006520273758162</v>
      </c>
      <c r="DN41" s="60">
        <f>((SUM(N$33:N41)/SUM(N$21:N29))-1)*100</f>
        <v>1.3413976884843137</v>
      </c>
      <c r="DO41" s="60">
        <f>((SUM(O$33:O41)/SUM(O$21:O29))-1)*100</f>
        <v>-6.9687671229434534</v>
      </c>
      <c r="DP41" s="60">
        <f>((SUM(P$33:P41)/SUM(P$21:P29))-1)*100</f>
        <v>-10.279418446160838</v>
      </c>
      <c r="DQ41" s="60">
        <f>((SUM(Q$33:Q41)/SUM(Q$21:Q29))-1)*100</f>
        <v>-2.2844089091947573</v>
      </c>
      <c r="DR41" s="60">
        <f>((SUM(R$33:R41)/SUM(R$21:R29))-1)*100</f>
        <v>-4.8868697416758922</v>
      </c>
      <c r="DS41" s="60">
        <f>((SUM(S$33:S41)/SUM(S$21:S29))-1)*100</f>
        <v>-12.308345372331297</v>
      </c>
      <c r="DT41" s="60">
        <f>((SUM(T$33:T41)/SUM(T$21:T29))-1)*100</f>
        <v>-13.70510073435085</v>
      </c>
      <c r="DU41" s="60">
        <f>((SUM(U$33:U41)/SUM(U$21:U29))-1)*100</f>
        <v>-1.6707319451525482E-2</v>
      </c>
      <c r="DV41" s="60">
        <f>((SUM(V$33:V41)/SUM(V$21:V29))-1)*100</f>
        <v>-8.8977313254419386</v>
      </c>
      <c r="DW41" s="60">
        <f>((SUM(W$33:W41)/SUM(W$21:W29))-1)*100</f>
        <v>-2.8546058978577316</v>
      </c>
      <c r="DX41" s="60">
        <f>((SUM(X$33:X41)/SUM(X$21:X29))-1)*100</f>
        <v>-0.11074123398472357</v>
      </c>
      <c r="DY41" s="60">
        <f>((SUM(Y$33:Y41)/SUM(Y$21:Y29))-1)*100</f>
        <v>-11.039223285582489</v>
      </c>
      <c r="DZ41" s="60">
        <f>((SUM(Z$33:Z41)/SUM(Z$21:Z29))-1)*100</f>
        <v>-9.1502109485768095</v>
      </c>
      <c r="EA41" s="60">
        <f>((SUM(AA$33:AA41)/SUM(AA$21:AA29))-1)*100</f>
        <v>-28.54471630514017</v>
      </c>
      <c r="EB41" s="60">
        <f>((SUM(AB$33:AB41)/SUM(AB$21:AB29))-1)*100</f>
        <v>-19.103437922437205</v>
      </c>
      <c r="EC41" s="60">
        <f>((SUM(AC$33:AC41)/SUM(AC$21:AC29))-1)*100</f>
        <v>-17.603058806126135</v>
      </c>
      <c r="ED41" s="60">
        <f>((SUM(AD$33:AD41)/SUM(AD$21:AD29))-1)*100</f>
        <v>5.7759636355787958</v>
      </c>
      <c r="EE41" s="60">
        <f>((SUM(AE$33:AE41)/SUM(AE$21:AE29))-1)*100</f>
        <v>7.1621461408848619</v>
      </c>
      <c r="EF41" s="60">
        <f>((SUM(AF$33:AF41)/SUM(AF$21:AF29))-1)*100</f>
        <v>-18.09277841699679</v>
      </c>
      <c r="EG41" s="60">
        <f>((SUM(AG$33:AG41)/SUM(AG$21:AG29))-1)*100</f>
        <v>-22.850623877324928</v>
      </c>
      <c r="EH41" s="60">
        <f>((SUM(AH$33:AH41)/SUM(AH$21:AH29))-1)*100</f>
        <v>7.9850712958456027</v>
      </c>
      <c r="EI41" s="60">
        <f>((SUM(AI$33:AI41)/SUM(AI$21:AI29))-1)*100</f>
        <v>-12.520529876632558</v>
      </c>
      <c r="EJ41" s="60">
        <f>((SUM(AJ$33:AJ41)/SUM(AJ$21:AJ29))-1)*100</f>
        <v>-27.46229592883369</v>
      </c>
      <c r="EK41" s="60">
        <f>((SUM(AK$33:AK41)/SUM(AK$21:AK29))-1)*100</f>
        <v>-42.972136510644923</v>
      </c>
      <c r="EL41" s="60">
        <f>((SUM(AL$33:AL41)/SUM(AL$21:AL29))-1)*100</f>
        <v>-5.122936998279382</v>
      </c>
      <c r="EM41" s="60">
        <f>((SUM(AM$33:AM41)/SUM(AM$21:AM29))-1)*100</f>
        <v>-35.711048917293951</v>
      </c>
      <c r="EN41" s="60">
        <f>((SUM(AN$33:AN41)/SUM(AN$21:AN29))-1)*100</f>
        <v>-9.6425152566992463</v>
      </c>
      <c r="EO41" s="60">
        <f>((SUM(AO$33:AO41)/SUM(AO$21:AO29))-1)*100</f>
        <v>-6.5127303068521325</v>
      </c>
      <c r="EP41" s="60">
        <f>((SUM(AP$33:AP41)/SUM(AP$21:AP29))-1)*100</f>
        <v>-26.12479325542353</v>
      </c>
      <c r="EQ41" s="60">
        <f>((SUM(AQ$33:AQ41)/SUM(AQ$21:AQ29))-1)*100</f>
        <v>-15.110919644829535</v>
      </c>
      <c r="ER41" s="60">
        <f>((SUM(AR$33:AR41)/SUM(AR$21:AR29))-1)*100</f>
        <v>-14.073468869231931</v>
      </c>
      <c r="ES41" s="60">
        <f>((SUM(AS$33:AS41)/SUM(AS$21:AS29))-1)*100</f>
        <v>9.5790597762498884</v>
      </c>
      <c r="ET41" s="60">
        <f>((SUM(AT$33:AT41)/SUM(AT$21:AT29))-1)*100</f>
        <v>5.3908930307590364</v>
      </c>
      <c r="EU41" s="60">
        <f>((SUM(AU$33:AU41)/SUM(AU$21:AU29))-1)*100</f>
        <v>-21.422215432045675</v>
      </c>
      <c r="EV41" s="60">
        <f>((SUM(AV$33:AV41)/SUM(AV$21:AV29))-1)*100</f>
        <v>-18.89602425787298</v>
      </c>
      <c r="EW41" s="60">
        <f>((SUM(AW$33:AW41)/SUM(AW$21:AW29))-1)*100</f>
        <v>1.540848460454014</v>
      </c>
      <c r="EX41" s="60">
        <f>((SUM(AX$33:AX41)/SUM(AX$21:AX29))-1)*100</f>
        <v>-10.35965722318365</v>
      </c>
      <c r="EY41" s="60">
        <f>((SUM(AY$33:AY41)/SUM(AY$21:AY29))-1)*100</f>
        <v>-25.117146986706462</v>
      </c>
      <c r="EZ41" s="60">
        <f>((SUM(AZ$33:AZ41)/SUM(AZ$21:AZ29))-1)*100</f>
        <v>-42.977942216668794</v>
      </c>
      <c r="FA41" s="60">
        <f>((SUM(BA$33:BA41)/SUM(BA$21:BA29))-1)*100</f>
        <v>-0.68733966130393176</v>
      </c>
      <c r="FB41" s="60">
        <f>((SUM(BB$33:BB41)/SUM(BB$21:BB29))-1)*100</f>
        <v>-32.207150476656601</v>
      </c>
      <c r="FC41" s="63">
        <v>-2.3870225216006897</v>
      </c>
      <c r="FD41" s="63">
        <v>-2.9482384108912805</v>
      </c>
      <c r="FE41" s="63">
        <v>-1.364126836061349</v>
      </c>
      <c r="FF41" s="63">
        <v>-0.2535334209842281</v>
      </c>
      <c r="FG41" s="63">
        <v>-6.9529211895375465</v>
      </c>
      <c r="FH41" s="60">
        <v>-6.952921189537606</v>
      </c>
      <c r="FI41" s="60">
        <v>0</v>
      </c>
      <c r="FJ41" s="60">
        <v>-0.85466234849886435</v>
      </c>
      <c r="FK41" s="60">
        <v>-0.30583707819854095</v>
      </c>
      <c r="FL41" s="60">
        <v>-0.16720411089397605</v>
      </c>
      <c r="FM41" s="60">
        <v>-0.30076596224245838</v>
      </c>
      <c r="FN41" s="60">
        <v>-0.15062151853926556</v>
      </c>
      <c r="FO41" s="60">
        <v>-0.79887282504692303</v>
      </c>
      <c r="FP41" s="60">
        <v>-2.4417696083778848E-2</v>
      </c>
      <c r="FQ41" s="60">
        <v>-5.6243007833423224E-2</v>
      </c>
      <c r="FR41" s="60">
        <v>-1.0205035772407751</v>
      </c>
      <c r="FS41" s="60">
        <v>-0.28483156557004291</v>
      </c>
      <c r="FT41" s="60">
        <v>-2.663518024801383</v>
      </c>
      <c r="FU41" s="60">
        <v>-9.1512191220746442E-2</v>
      </c>
      <c r="FV41" s="60">
        <v>-0.23393128336742844</v>
      </c>
      <c r="FW41" s="60">
        <v>-0.78172484940692444</v>
      </c>
      <c r="FX41" s="60"/>
      <c r="FY41" s="60">
        <v>-1.5003401731303343</v>
      </c>
      <c r="FZ41" s="60">
        <v>-3.4128891627639546E-2</v>
      </c>
      <c r="GA41" s="60">
        <v>0.12486024298565412</v>
      </c>
      <c r="GB41" s="60">
        <v>0.70874432026655154</v>
      </c>
      <c r="GC41" s="60">
        <v>1.2807193001153032</v>
      </c>
      <c r="GD41" s="60">
        <v>-1.1775216028318272</v>
      </c>
      <c r="GE41" s="60">
        <v>-5.5717027493012369E-3</v>
      </c>
      <c r="GF41" s="60">
        <v>0.10824637013275221</v>
      </c>
      <c r="GG41" s="60">
        <v>0.74113677658282373</v>
      </c>
      <c r="GH41" s="60">
        <v>-2.8860014459421851E-2</v>
      </c>
      <c r="GI41" s="60">
        <v>-0.92682522244386434</v>
      </c>
      <c r="GJ41" s="60">
        <v>-3.369598588035524E-3</v>
      </c>
      <c r="GK41" s="60">
        <v>-6.8814653659584807E-2</v>
      </c>
      <c r="GL41" s="60">
        <v>-8.8130231514870441E-2</v>
      </c>
      <c r="GM41" s="60">
        <v>-1.3037664639812774</v>
      </c>
      <c r="GN41" s="60">
        <v>-0.92088289973013204</v>
      </c>
      <c r="GO41" s="60">
        <v>-0.14798381990449516</v>
      </c>
      <c r="GP41" s="60">
        <v>-2.4607634151307751</v>
      </c>
      <c r="GQ41" s="60">
        <v>-2.4607634151308093</v>
      </c>
      <c r="GR41" s="60"/>
      <c r="GS41" s="60">
        <v>-0.44693476954953065</v>
      </c>
      <c r="GT41" s="60">
        <v>-0.20332528018706089</v>
      </c>
      <c r="GU41" s="60">
        <v>-0.11979649995023756</v>
      </c>
      <c r="GV41" s="60">
        <v>1.1992748278855565</v>
      </c>
      <c r="GW41" s="60">
        <v>7.427190953836639E-2</v>
      </c>
      <c r="GX41" s="60">
        <v>-0.50222673132125795</v>
      </c>
      <c r="GY41" s="60">
        <v>-2.7898308782506081E-2</v>
      </c>
      <c r="GZ41" s="60">
        <v>-1.1616571541774472E-2</v>
      </c>
      <c r="HA41" s="60">
        <v>-0.5334484333754953</v>
      </c>
      <c r="HB41" s="60">
        <v>-0.20444042145350105</v>
      </c>
      <c r="HC41" s="60">
        <v>-1.5210014334416857</v>
      </c>
      <c r="HD41" s="60">
        <v>-2.4141487256081853E-2</v>
      </c>
      <c r="HE41" s="60">
        <v>-0.13948021569560087</v>
      </c>
      <c r="HF41" s="60">
        <v>-11.226793674523067</v>
      </c>
      <c r="HG41" s="44"/>
      <c r="HH41" s="60">
        <v>-5.1555157973840071</v>
      </c>
      <c r="HI41" s="60">
        <v>-0.77106113106245844</v>
      </c>
      <c r="HJ41" s="60">
        <v>-0.2856673011694601</v>
      </c>
      <c r="HK41" s="60">
        <v>1.9060396504218351</v>
      </c>
      <c r="HL41" s="60">
        <v>0.36243814205576946</v>
      </c>
      <c r="HM41" s="60">
        <v>-3.9569320643131727</v>
      </c>
      <c r="HN41" s="60">
        <v>-3.9264120678681472E-2</v>
      </c>
      <c r="HO41" s="60">
        <v>3.9041714529824939E-2</v>
      </c>
      <c r="HP41" s="60">
        <v>-0.90233842618593973</v>
      </c>
      <c r="HQ41" s="60">
        <v>-0.21210739414894961</v>
      </c>
      <c r="HR41" s="60">
        <v>-1.8936605709827024</v>
      </c>
      <c r="HS41" s="60">
        <v>-0.13903035140834868</v>
      </c>
      <c r="HT41" s="60">
        <v>-0.17873602419677811</v>
      </c>
      <c r="HU41" s="61">
        <v>18437</v>
      </c>
      <c r="HV41" s="61">
        <f t="shared" si="8"/>
        <v>118539</v>
      </c>
      <c r="HW41" s="60">
        <f t="shared" si="6"/>
        <v>-18.683015039915318</v>
      </c>
      <c r="HX41" s="60">
        <f t="shared" si="6"/>
        <v>-35.956713418192031</v>
      </c>
      <c r="HY41" s="61">
        <v>56489</v>
      </c>
      <c r="HZ41" s="61">
        <f t="shared" si="9"/>
        <v>358175</v>
      </c>
      <c r="IA41" s="60">
        <f t="shared" si="7"/>
        <v>8.3493171704772209</v>
      </c>
      <c r="IB41" s="60">
        <f t="shared" si="7"/>
        <v>-21.026114795738373</v>
      </c>
    </row>
    <row r="42" spans="1:236" x14ac:dyDescent="0.2">
      <c r="A42" s="42">
        <v>2020</v>
      </c>
      <c r="B42" s="42" t="s">
        <v>170</v>
      </c>
      <c r="C42" s="57">
        <v>97.274507748264313</v>
      </c>
      <c r="D42" s="57">
        <v>88.590973500531774</v>
      </c>
      <c r="E42" s="57">
        <v>86.265145591360508</v>
      </c>
      <c r="F42" s="57">
        <v>93.849701647726675</v>
      </c>
      <c r="G42" s="57">
        <v>94.050445622632211</v>
      </c>
      <c r="H42" s="57">
        <v>94.050445622632211</v>
      </c>
      <c r="I42" s="57">
        <v>94.361852847027393</v>
      </c>
      <c r="J42" s="57">
        <v>88.866502603660081</v>
      </c>
      <c r="K42" s="57">
        <v>93.847082740074669</v>
      </c>
      <c r="L42" s="57">
        <v>93.259342963722673</v>
      </c>
      <c r="M42" s="57">
        <v>100.15045889331692</v>
      </c>
      <c r="N42" s="57">
        <v>101.51676486595207</v>
      </c>
      <c r="O42" s="57">
        <v>90.418686098164031</v>
      </c>
      <c r="P42" s="57">
        <v>89.479589194787252</v>
      </c>
      <c r="Q42" s="57">
        <v>92.135146502173001</v>
      </c>
      <c r="R42" s="57">
        <v>93.031468517928232</v>
      </c>
      <c r="S42" s="57">
        <v>78.695981702560246</v>
      </c>
      <c r="T42" s="57">
        <v>75.322505173066361</v>
      </c>
      <c r="U42" s="57">
        <v>100.7032127090193</v>
      </c>
      <c r="V42" s="57">
        <v>83.185443713435632</v>
      </c>
      <c r="W42" s="57">
        <v>101.14559355353785</v>
      </c>
      <c r="X42" s="57">
        <v>103.77762858832136</v>
      </c>
      <c r="Y42" s="58">
        <v>105.17317658039262</v>
      </c>
      <c r="Z42" s="58">
        <v>105.58947136503065</v>
      </c>
      <c r="AA42" s="58">
        <v>101.76294557658909</v>
      </c>
      <c r="AB42" s="58">
        <v>101.79273410218603</v>
      </c>
      <c r="AC42" s="58">
        <v>113.85051504205725</v>
      </c>
      <c r="AD42" s="58">
        <v>108.1483996441644</v>
      </c>
      <c r="AE42" s="58">
        <v>116.25099217976216</v>
      </c>
      <c r="AF42" s="58">
        <v>103.61433016113646</v>
      </c>
      <c r="AG42" s="58">
        <v>95.626312073372034</v>
      </c>
      <c r="AH42" s="58">
        <v>109.49509659425406</v>
      </c>
      <c r="AI42" s="58">
        <v>116.57340456765255</v>
      </c>
      <c r="AJ42" s="58">
        <v>76.681617573820986</v>
      </c>
      <c r="AK42" s="58">
        <v>82.647843752382116</v>
      </c>
      <c r="AL42" s="58">
        <v>101.66392322888018</v>
      </c>
      <c r="AM42" s="58">
        <v>86.823800970326815</v>
      </c>
      <c r="AN42" s="59">
        <v>105.98980648976659</v>
      </c>
      <c r="AO42" s="59">
        <v>109.07355991874614</v>
      </c>
      <c r="AP42" s="59">
        <v>106.89856304452523</v>
      </c>
      <c r="AQ42" s="59">
        <v>107.68769716719002</v>
      </c>
      <c r="AR42" s="59">
        <v>120.52772541835736</v>
      </c>
      <c r="AS42" s="59">
        <v>111.75432439038013</v>
      </c>
      <c r="AT42" s="59">
        <v>113.98810139632636</v>
      </c>
      <c r="AU42" s="59">
        <v>93.909536169982985</v>
      </c>
      <c r="AV42" s="59">
        <v>101.28371673209739</v>
      </c>
      <c r="AW42" s="59">
        <v>100.91469791368843</v>
      </c>
      <c r="AX42" s="59">
        <v>121.0570930699495</v>
      </c>
      <c r="AY42" s="59">
        <v>81.284639026317137</v>
      </c>
      <c r="AZ42" s="59">
        <v>81.726317681063477</v>
      </c>
      <c r="BA42" s="59">
        <v>107.92782824887099</v>
      </c>
      <c r="BB42" s="59">
        <v>94.582519332490151</v>
      </c>
      <c r="BC42" s="60">
        <f t="shared" si="2"/>
        <v>-3.6190134722094425</v>
      </c>
      <c r="BD42" s="60">
        <f t="shared" si="2"/>
        <v>-12.87135584219058</v>
      </c>
      <c r="BE42" s="60">
        <f t="shared" si="2"/>
        <v>-12.452406090999235</v>
      </c>
      <c r="BF42" s="60">
        <f t="shared" si="2"/>
        <v>-9.0894612430132753</v>
      </c>
      <c r="BG42" s="60">
        <f t="shared" si="2"/>
        <v>-6.8172874891528128</v>
      </c>
      <c r="BH42" s="60">
        <f t="shared" si="2"/>
        <v>-6.8172874891528128</v>
      </c>
      <c r="BI42" s="60">
        <f t="shared" si="2"/>
        <v>-6.5305188174732294</v>
      </c>
      <c r="BJ42" s="60">
        <f t="shared" si="2"/>
        <v>-11.385448267580767</v>
      </c>
      <c r="BK42" s="60">
        <f t="shared" si="2"/>
        <v>-6.499135929673427</v>
      </c>
      <c r="BL42" s="60">
        <f t="shared" si="2"/>
        <v>-7.0281604470052823</v>
      </c>
      <c r="BM42" s="60">
        <f t="shared" si="2"/>
        <v>-1.433692653448515</v>
      </c>
      <c r="BN42" s="60">
        <f t="shared" si="2"/>
        <v>-0.69441229572703156</v>
      </c>
      <c r="BO42" s="60">
        <f t="shared" si="2"/>
        <v>-10.294290191278954</v>
      </c>
      <c r="BP42" s="60">
        <f t="shared" si="2"/>
        <v>-7.3954983922829616</v>
      </c>
      <c r="BQ42" s="60">
        <f t="shared" si="2"/>
        <v>-11.237169097784982</v>
      </c>
      <c r="BR42" s="60">
        <f t="shared" si="2"/>
        <v>-8.6866929299473927</v>
      </c>
      <c r="BS42" s="60">
        <f t="shared" si="3"/>
        <v>-19.678582853368397</v>
      </c>
      <c r="BT42" s="60">
        <f t="shared" si="3"/>
        <v>-23.603525235439005</v>
      </c>
      <c r="BU42" s="60">
        <f t="shared" si="3"/>
        <v>0.52483818206050525</v>
      </c>
      <c r="BV42" s="60">
        <f t="shared" si="3"/>
        <v>-17.740790688013519</v>
      </c>
      <c r="BW42" s="60">
        <f t="shared" si="3"/>
        <v>1.4162970859770363</v>
      </c>
      <c r="BX42" s="60">
        <f t="shared" si="3"/>
        <v>3.1812524640564721</v>
      </c>
      <c r="BY42" s="60">
        <f t="shared" si="3"/>
        <v>3.4053327258369182</v>
      </c>
      <c r="BZ42" s="60">
        <f t="shared" si="3"/>
        <v>4.4764369521219649</v>
      </c>
      <c r="CA42" s="60">
        <f t="shared" si="3"/>
        <v>-7.2015813705249121</v>
      </c>
      <c r="CB42" s="60">
        <f t="shared" si="3"/>
        <v>-2.3325966702803735</v>
      </c>
      <c r="CC42" s="60">
        <f t="shared" si="3"/>
        <v>12.06719475837037</v>
      </c>
      <c r="CD42" s="60">
        <f t="shared" si="3"/>
        <v>10.416880398661066</v>
      </c>
      <c r="CE42" s="60">
        <f t="shared" si="3"/>
        <v>23.92452433604204</v>
      </c>
      <c r="CF42" s="60">
        <f t="shared" si="3"/>
        <v>-0.60620465565986992</v>
      </c>
      <c r="CG42" s="60">
        <f t="shared" si="3"/>
        <v>-5.4086809151249859</v>
      </c>
      <c r="CH42" s="60">
        <f t="shared" si="3"/>
        <v>-3.3502757986308529</v>
      </c>
      <c r="CI42" s="60">
        <f t="shared" si="4"/>
        <v>8.9321227053473109</v>
      </c>
      <c r="CJ42" s="60">
        <f t="shared" si="4"/>
        <v>-10.914340469879679</v>
      </c>
      <c r="CK42" s="60">
        <f t="shared" si="4"/>
        <v>-9.2761622873246736</v>
      </c>
      <c r="CL42" s="60">
        <f t="shared" si="4"/>
        <v>2.3456456554044491</v>
      </c>
      <c r="CM42" s="60">
        <f t="shared" si="4"/>
        <v>-5.3487745233533612</v>
      </c>
      <c r="CN42" s="60">
        <f t="shared" si="4"/>
        <v>3.2623672547215321</v>
      </c>
      <c r="CO42" s="60">
        <f t="shared" si="4"/>
        <v>7.021824659090381</v>
      </c>
      <c r="CP42" s="60">
        <f t="shared" si="4"/>
        <v>-3.308913371998834</v>
      </c>
      <c r="CQ42" s="60">
        <f t="shared" si="4"/>
        <v>1.5382069951501709</v>
      </c>
      <c r="CR42" s="60">
        <f t="shared" si="4"/>
        <v>17.169187483998293</v>
      </c>
      <c r="CS42" s="60">
        <f t="shared" si="4"/>
        <v>12.784682602665143</v>
      </c>
      <c r="CT42" s="60">
        <f t="shared" si="4"/>
        <v>21.902400367605534</v>
      </c>
      <c r="CU42" s="60">
        <f t="shared" si="4"/>
        <v>-10.972874851275671</v>
      </c>
      <c r="CV42" s="60">
        <f t="shared" si="4"/>
        <v>-1.6536973644059039</v>
      </c>
      <c r="CW42" s="60">
        <f t="shared" si="4"/>
        <v>-9.2586191023009246</v>
      </c>
      <c r="CX42" s="60">
        <f t="shared" si="4"/>
        <v>12.522391186984795</v>
      </c>
      <c r="CY42" s="60">
        <f t="shared" si="5"/>
        <v>-6.1430388955437953</v>
      </c>
      <c r="CZ42" s="60">
        <f t="shared" si="5"/>
        <v>-10.421216697005708</v>
      </c>
      <c r="DA42" s="60">
        <f t="shared" si="5"/>
        <v>7.513625069547869</v>
      </c>
      <c r="DB42" s="60">
        <f t="shared" si="5"/>
        <v>2.208932312339007</v>
      </c>
      <c r="DC42" s="60">
        <f>((SUM(C$33:C42)/SUM(C$21:C30))-1)*100</f>
        <v>-0.57535553207119783</v>
      </c>
      <c r="DD42" s="60">
        <f>((SUM(D$33:D42)/SUM(D$21:D30))-1)*100</f>
        <v>-6.1923974625076372</v>
      </c>
      <c r="DE42" s="60">
        <f>((SUM(E$33:E42)/SUM(E$21:E30))-1)*100</f>
        <v>-9.3733288137250899</v>
      </c>
      <c r="DF42" s="60">
        <f>((SUM(F$33:F42)/SUM(F$21:F30))-1)*100</f>
        <v>-5.136959477657177</v>
      </c>
      <c r="DG42" s="60">
        <f>((SUM(G$33:G42)/SUM(G$21:G30))-1)*100</f>
        <v>-2.8687477476222134</v>
      </c>
      <c r="DH42" s="60">
        <f>((SUM(H$33:H42)/SUM(H$21:H30))-1)*100</f>
        <v>-2.8687477476222023</v>
      </c>
      <c r="DI42" s="60">
        <f>((SUM(I$33:I42)/SUM(I$21:I30))-1)*100</f>
        <v>-2.4802390078047076</v>
      </c>
      <c r="DJ42" s="60">
        <f>((SUM(J$33:J42)/SUM(J$21:J30))-1)*100</f>
        <v>-6.9011902674767978</v>
      </c>
      <c r="DK42" s="60">
        <f>((SUM(K$33:K42)/SUM(K$21:K30))-1)*100</f>
        <v>-4.4010956612880348</v>
      </c>
      <c r="DL42" s="60">
        <f>((SUM(L$33:L42)/SUM(L$21:L30))-1)*100</f>
        <v>-5.7312869671235944</v>
      </c>
      <c r="DM42" s="60">
        <f>((SUM(M$33:M42)/SUM(M$21:M30))-1)*100</f>
        <v>2.5531012926798047</v>
      </c>
      <c r="DN42" s="60">
        <f>((SUM(N$33:N42)/SUM(N$21:N30))-1)*100</f>
        <v>1.127185932096042</v>
      </c>
      <c r="DO42" s="60">
        <f>((SUM(O$33:O42)/SUM(O$21:O30))-1)*100</f>
        <v>-7.3045009807802375</v>
      </c>
      <c r="DP42" s="60">
        <f>((SUM(P$33:P42)/SUM(P$21:P30))-1)*100</f>
        <v>-10.003081031118411</v>
      </c>
      <c r="DQ42" s="60">
        <f>((SUM(Q$33:Q42)/SUM(Q$21:Q30))-1)*100</f>
        <v>-3.2254400908574676</v>
      </c>
      <c r="DR42" s="60">
        <f>((SUM(R$33:R42)/SUM(R$21:R30))-1)*100</f>
        <v>-5.2764410185382911</v>
      </c>
      <c r="DS42" s="60">
        <f>((SUM(S$33:S42)/SUM(S$21:S30))-1)*100</f>
        <v>-13.036465330347912</v>
      </c>
      <c r="DT42" s="60">
        <f>((SUM(T$33:T42)/SUM(T$21:T30))-1)*100</f>
        <v>-14.727175114395131</v>
      </c>
      <c r="DU42" s="60">
        <f>((SUM(U$33:U42)/SUM(U$21:U30))-1)*100</f>
        <v>3.7671800169758463E-2</v>
      </c>
      <c r="DV42" s="60">
        <f>((SUM(V$33:V42)/SUM(V$21:V30))-1)*100</f>
        <v>-9.7979124120994179</v>
      </c>
      <c r="DW42" s="60">
        <f>((SUM(W$33:W42)/SUM(W$21:W30))-1)*100</f>
        <v>-2.4272499714728113</v>
      </c>
      <c r="DX42" s="60">
        <f>((SUM(X$33:X42)/SUM(X$21:X30))-1)*100</f>
        <v>0.22218950896975009</v>
      </c>
      <c r="DY42" s="60">
        <f>((SUM(Y$33:Y42)/SUM(Y$21:Y30))-1)*100</f>
        <v>-9.5119056542976477</v>
      </c>
      <c r="DZ42" s="60">
        <f>((SUM(Z$33:Z42)/SUM(Z$21:Z30))-1)*100</f>
        <v>-7.707530212481406</v>
      </c>
      <c r="EA42" s="60">
        <f>((SUM(AA$33:AA42)/SUM(AA$21:AA30))-1)*100</f>
        <v>-26.134132728316008</v>
      </c>
      <c r="EB42" s="60">
        <f>((SUM(AB$33:AB42)/SUM(AB$21:AB30))-1)*100</f>
        <v>-17.341206908128992</v>
      </c>
      <c r="EC42" s="60">
        <f>((SUM(AC$33:AC42)/SUM(AC$21:AC30))-1)*100</f>
        <v>-14.558747568013086</v>
      </c>
      <c r="ED42" s="60">
        <f>((SUM(AD$33:AD42)/SUM(AD$21:AD30))-1)*100</f>
        <v>6.2457574380339054</v>
      </c>
      <c r="EE42" s="60">
        <f>((SUM(AE$33:AE42)/SUM(AE$21:AE30))-1)*100</f>
        <v>8.905395041738462</v>
      </c>
      <c r="EF42" s="60">
        <f>((SUM(AF$33:AF42)/SUM(AF$21:AF30))-1)*100</f>
        <v>-16.252196045365942</v>
      </c>
      <c r="EG42" s="60">
        <f>((SUM(AG$33:AG42)/SUM(AG$21:AG30))-1)*100</f>
        <v>-21.07827092186929</v>
      </c>
      <c r="EH42" s="60">
        <f>((SUM(AH$33:AH42)/SUM(AH$21:AH30))-1)*100</f>
        <v>6.5121259030822554</v>
      </c>
      <c r="EI42" s="60">
        <f>((SUM(AI$33:AI42)/SUM(AI$21:AI30))-1)*100</f>
        <v>-10.149372341045982</v>
      </c>
      <c r="EJ42" s="60">
        <f>((SUM(AJ$33:AJ42)/SUM(AJ$21:AJ30))-1)*100</f>
        <v>-25.897274675564375</v>
      </c>
      <c r="EK42" s="60">
        <f>((SUM(AK$33:AK42)/SUM(AK$21:AK30))-1)*100</f>
        <v>-39.247276099166093</v>
      </c>
      <c r="EL42" s="60">
        <f>((SUM(AL$33:AL42)/SUM(AL$21:AL30))-1)*100</f>
        <v>-4.3703802012957649</v>
      </c>
      <c r="EM42" s="60">
        <f>((SUM(AM$33:AM42)/SUM(AM$21:AM30))-1)*100</f>
        <v>-32.728557158845959</v>
      </c>
      <c r="EN42" s="60">
        <f>((SUM(AN$33:AN42)/SUM(AN$21:AN30))-1)*100</f>
        <v>-8.2622935498752206</v>
      </c>
      <c r="EO42" s="60">
        <f>((SUM(AO$33:AO42)/SUM(AO$21:AO30))-1)*100</f>
        <v>-5.0644478386331908</v>
      </c>
      <c r="EP42" s="60">
        <f>((SUM(AP$33:AP42)/SUM(AP$21:AP30))-1)*100</f>
        <v>-23.519842669168021</v>
      </c>
      <c r="EQ42" s="60">
        <f>((SUM(AQ$33:AQ42)/SUM(AQ$21:AQ30))-1)*100</f>
        <v>-13.323038194961356</v>
      </c>
      <c r="ER42" s="60">
        <f>((SUM(AR$33:AR42)/SUM(AR$21:AR30))-1)*100</f>
        <v>-10.815828431275133</v>
      </c>
      <c r="ES42" s="60">
        <f>((SUM(AS$33:AS42)/SUM(AS$21:AS30))-1)*100</f>
        <v>9.9082591059250333</v>
      </c>
      <c r="ET42" s="60">
        <f>((SUM(AT$33:AT42)/SUM(AT$21:AT30))-1)*100</f>
        <v>7.0994948489286225</v>
      </c>
      <c r="EU42" s="60">
        <f>((SUM(AU$33:AU42)/SUM(AU$21:AU30))-1)*100</f>
        <v>-20.306463928600461</v>
      </c>
      <c r="EV42" s="60">
        <f>((SUM(AV$33:AV42)/SUM(AV$21:AV30))-1)*100</f>
        <v>-17.1029983285074</v>
      </c>
      <c r="EW42" s="60">
        <f>((SUM(AW$33:AW42)/SUM(AW$21:AW30))-1)*100</f>
        <v>0.1771808461080937</v>
      </c>
      <c r="EX42" s="60">
        <f>((SUM(AX$33:AX42)/SUM(AX$21:AX30))-1)*100</f>
        <v>-7.8124990120376765</v>
      </c>
      <c r="EY42" s="60">
        <f>((SUM(AY$33:AY42)/SUM(AY$21:AY30))-1)*100</f>
        <v>-23.305424150431254</v>
      </c>
      <c r="EZ42" s="60">
        <f>((SUM(AZ$33:AZ42)/SUM(AZ$21:AZ30))-1)*100</f>
        <v>-39.368592677024573</v>
      </c>
      <c r="FA42" s="60">
        <f>((SUM(BA$33:BA42)/SUM(BA$21:BA30))-1)*100</f>
        <v>0.15025457197952452</v>
      </c>
      <c r="FB42" s="60">
        <f>((SUM(BB$33:BB42)/SUM(BB$21:BB30))-1)*100</f>
        <v>-28.782278380824234</v>
      </c>
      <c r="FC42" s="63">
        <v>-2.3338136725604497</v>
      </c>
      <c r="FD42" s="63">
        <v>-3.134754482405715</v>
      </c>
      <c r="FE42" s="63">
        <v>-1.0737402824482052</v>
      </c>
      <c r="FF42" s="63">
        <v>-0.28315182979817238</v>
      </c>
      <c r="FG42" s="63">
        <v>-6.8254602672125424</v>
      </c>
      <c r="FH42" s="60">
        <v>-6.8254602672126286</v>
      </c>
      <c r="FI42" s="60">
        <v>0</v>
      </c>
      <c r="FJ42" s="60">
        <v>-0.84710010534120572</v>
      </c>
      <c r="FK42" s="60">
        <v>-0.29048489250306475</v>
      </c>
      <c r="FL42" s="60">
        <v>-0.14708480855244094</v>
      </c>
      <c r="FM42" s="60">
        <v>-0.56011325526266964</v>
      </c>
      <c r="FN42" s="60">
        <v>-4.3320014392707197E-2</v>
      </c>
      <c r="FO42" s="60">
        <v>-0.81970481320754685</v>
      </c>
      <c r="FP42" s="60">
        <v>-2.1523780735999431E-2</v>
      </c>
      <c r="FQ42" s="60">
        <v>-5.5035489983188454E-2</v>
      </c>
      <c r="FR42" s="60">
        <v>-0.93980463569225947</v>
      </c>
      <c r="FS42" s="60">
        <v>-0.30143816898710168</v>
      </c>
      <c r="FT42" s="60">
        <v>-2.5491407738353336</v>
      </c>
      <c r="FU42" s="60">
        <v>6.5856318155213197E-4</v>
      </c>
      <c r="FV42" s="60">
        <v>-0.25136809190066223</v>
      </c>
      <c r="FW42" s="60">
        <v>2.9668961530949169</v>
      </c>
      <c r="FX42" s="60"/>
      <c r="FY42" s="60">
        <v>-1.513021004549217</v>
      </c>
      <c r="FZ42" s="60">
        <v>-7.3854264018775387E-2</v>
      </c>
      <c r="GA42" s="60">
        <v>0.17066096356590163</v>
      </c>
      <c r="GB42" s="60">
        <v>3.2564921300724721</v>
      </c>
      <c r="GC42" s="60">
        <v>1.2860536821020301</v>
      </c>
      <c r="GD42" s="60">
        <v>-0.33993443763523856</v>
      </c>
      <c r="GE42" s="60">
        <v>-9.1092683666648931E-3</v>
      </c>
      <c r="GF42" s="60">
        <v>-3.4169219871915124E-2</v>
      </c>
      <c r="GG42" s="60">
        <v>0.68469367775366141</v>
      </c>
      <c r="GH42" s="60">
        <v>-7.9273170885990549E-2</v>
      </c>
      <c r="GI42" s="60">
        <v>-0.40019225651576862</v>
      </c>
      <c r="GJ42" s="60">
        <v>4.2272803248916323E-2</v>
      </c>
      <c r="GK42" s="60">
        <v>-2.3723481804493893E-2</v>
      </c>
      <c r="GL42" s="60">
        <v>-0.33192092488743086</v>
      </c>
      <c r="GM42" s="60">
        <v>-1.4917948626423825</v>
      </c>
      <c r="GN42" s="60">
        <v>-0.9375481073563654</v>
      </c>
      <c r="GO42" s="60">
        <v>-0.15912235999923982</v>
      </c>
      <c r="GP42" s="60">
        <v>-2.9203862548854187</v>
      </c>
      <c r="GQ42" s="60">
        <v>-2.920386254885488</v>
      </c>
      <c r="GR42" s="60"/>
      <c r="GS42" s="60">
        <v>-0.51075898801828823</v>
      </c>
      <c r="GT42" s="60">
        <v>-0.21208877951462896</v>
      </c>
      <c r="GU42" s="60">
        <v>-0.12261384305107892</v>
      </c>
      <c r="GV42" s="60">
        <v>1.0209134626253282</v>
      </c>
      <c r="GW42" s="60">
        <v>6.2734457565618337E-2</v>
      </c>
      <c r="GX42" s="60">
        <v>-0.53349738398292457</v>
      </c>
      <c r="GY42" s="60">
        <v>-2.7246898420803353E-2</v>
      </c>
      <c r="GZ42" s="60">
        <v>-1.6037380129556439E-2</v>
      </c>
      <c r="HA42" s="60">
        <v>-0.57543787370094568</v>
      </c>
      <c r="HB42" s="60">
        <v>-0.20930785817813449</v>
      </c>
      <c r="HC42" s="60">
        <v>-1.6262940757208011</v>
      </c>
      <c r="HD42" s="60">
        <v>-1.997690749035554E-2</v>
      </c>
      <c r="HE42" s="60">
        <v>-0.15077418686891736</v>
      </c>
      <c r="HF42" s="60">
        <v>-9.7728280030974393</v>
      </c>
      <c r="HG42" s="44"/>
      <c r="HH42" s="60">
        <v>-4.8014789842091483</v>
      </c>
      <c r="HI42" s="60">
        <v>-0.70353202407676985</v>
      </c>
      <c r="HJ42" s="60">
        <v>-0.23806197664618609</v>
      </c>
      <c r="HK42" s="60">
        <v>2.0399877375575155</v>
      </c>
      <c r="HL42" s="60">
        <v>0.45732178559151376</v>
      </c>
      <c r="HM42" s="60">
        <v>-3.5670844941806985</v>
      </c>
      <c r="HN42" s="60">
        <v>-3.6336192645519134E-2</v>
      </c>
      <c r="HO42" s="60">
        <v>3.1310114480413945E-2</v>
      </c>
      <c r="HP42" s="60">
        <v>-0.73434427943613867</v>
      </c>
      <c r="HQ42" s="60">
        <v>-0.20119430055479379</v>
      </c>
      <c r="HR42" s="60">
        <v>-1.7358122109324732</v>
      </c>
      <c r="HS42" s="60">
        <v>-0.12123557249029854</v>
      </c>
      <c r="HT42" s="60">
        <v>-0.16236760555485688</v>
      </c>
      <c r="HU42" s="61">
        <v>20886</v>
      </c>
      <c r="HV42" s="61">
        <f t="shared" si="8"/>
        <v>139425</v>
      </c>
      <c r="HW42" s="60">
        <f t="shared" si="6"/>
        <v>-12.57429886982001</v>
      </c>
      <c r="HX42" s="60">
        <f t="shared" si="6"/>
        <v>-33.283727785168104</v>
      </c>
      <c r="HY42" s="61">
        <v>56564</v>
      </c>
      <c r="HZ42" s="61">
        <f t="shared" si="9"/>
        <v>414739</v>
      </c>
      <c r="IA42" s="60">
        <f t="shared" si="7"/>
        <v>8.424543311161802</v>
      </c>
      <c r="IB42" s="60">
        <f t="shared" si="7"/>
        <v>-17.98795740599757</v>
      </c>
    </row>
    <row r="43" spans="1:236" x14ac:dyDescent="0.2">
      <c r="A43" s="42">
        <v>2020</v>
      </c>
      <c r="B43" s="42" t="s">
        <v>171</v>
      </c>
      <c r="C43" s="57">
        <v>97.961038960307008</v>
      </c>
      <c r="D43" s="57">
        <v>92.161811138394924</v>
      </c>
      <c r="E43" s="57">
        <v>91.147022679796152</v>
      </c>
      <c r="F43" s="57">
        <v>93.465133076311247</v>
      </c>
      <c r="G43" s="57">
        <v>95.796190915226745</v>
      </c>
      <c r="H43" s="57">
        <v>95.796190915226674</v>
      </c>
      <c r="I43" s="57">
        <v>96.25690092169809</v>
      </c>
      <c r="J43" s="57">
        <v>89.968858323120827</v>
      </c>
      <c r="K43" s="57">
        <v>94.196716319109271</v>
      </c>
      <c r="L43" s="57">
        <v>94.189824087388004</v>
      </c>
      <c r="M43" s="57">
        <v>100.29985613218457</v>
      </c>
      <c r="N43" s="57">
        <v>107.10110977023733</v>
      </c>
      <c r="O43" s="57">
        <v>90.39330644049538</v>
      </c>
      <c r="P43" s="57">
        <v>89.89384655217053</v>
      </c>
      <c r="Q43" s="57">
        <v>94.153932426748909</v>
      </c>
      <c r="R43" s="57">
        <v>94.824917833624284</v>
      </c>
      <c r="S43" s="57">
        <v>80.405147288486774</v>
      </c>
      <c r="T43" s="57">
        <v>83.752811589033556</v>
      </c>
      <c r="U43" s="57">
        <v>101.50142451829429</v>
      </c>
      <c r="V43" s="57">
        <v>85.220309177151023</v>
      </c>
      <c r="W43" s="57">
        <v>102.04353567114481</v>
      </c>
      <c r="X43" s="57">
        <v>104.54969417530849</v>
      </c>
      <c r="Y43" s="58">
        <v>112.33641395944427</v>
      </c>
      <c r="Z43" s="58">
        <v>116.46694498660526</v>
      </c>
      <c r="AA43" s="58">
        <v>106.03782666793859</v>
      </c>
      <c r="AB43" s="58">
        <v>101.1688904652833</v>
      </c>
      <c r="AC43" s="58">
        <v>108.06236040810614</v>
      </c>
      <c r="AD43" s="58">
        <v>110.76786544575236</v>
      </c>
      <c r="AE43" s="58">
        <v>170.09148141550634</v>
      </c>
      <c r="AF43" s="58">
        <v>96.27342479106062</v>
      </c>
      <c r="AG43" s="58">
        <v>91.518412811839895</v>
      </c>
      <c r="AH43" s="58">
        <v>181.39688801077963</v>
      </c>
      <c r="AI43" s="58">
        <v>132.7881069639532</v>
      </c>
      <c r="AJ43" s="58">
        <v>95.828663976767245</v>
      </c>
      <c r="AK43" s="58">
        <v>118.81151775494341</v>
      </c>
      <c r="AL43" s="58">
        <v>102.0388431837646</v>
      </c>
      <c r="AM43" s="58">
        <v>97.441951300895525</v>
      </c>
      <c r="AN43" s="59">
        <v>112.39727034562735</v>
      </c>
      <c r="AO43" s="59">
        <v>118.87177563648</v>
      </c>
      <c r="AP43" s="59">
        <v>111.68678102425662</v>
      </c>
      <c r="AQ43" s="59">
        <v>107.004528266447</v>
      </c>
      <c r="AR43" s="59">
        <v>114.71971088229358</v>
      </c>
      <c r="AS43" s="59">
        <v>113.860573782564</v>
      </c>
      <c r="AT43" s="59">
        <v>160.8994351859761</v>
      </c>
      <c r="AU43" s="59">
        <v>87.079484247960366</v>
      </c>
      <c r="AV43" s="59">
        <v>96.885554528181956</v>
      </c>
      <c r="AW43" s="59">
        <v>158.30801255183044</v>
      </c>
      <c r="AX43" s="59">
        <v>137.0208065795419</v>
      </c>
      <c r="AY43" s="59">
        <v>101.46781168473662</v>
      </c>
      <c r="AZ43" s="59">
        <v>113.08128855286029</v>
      </c>
      <c r="BA43" s="59">
        <v>108.37782048570297</v>
      </c>
      <c r="BB43" s="59">
        <v>106.02471705298827</v>
      </c>
      <c r="BC43" s="60">
        <f t="shared" si="2"/>
        <v>-3.5207939660515497</v>
      </c>
      <c r="BD43" s="60">
        <f t="shared" si="2"/>
        <v>-11.626653019267897</v>
      </c>
      <c r="BE43" s="60">
        <f t="shared" si="2"/>
        <v>-14.28341508601283</v>
      </c>
      <c r="BF43" s="60">
        <f t="shared" si="2"/>
        <v>-8.9965079409225055</v>
      </c>
      <c r="BG43" s="60">
        <f t="shared" si="2"/>
        <v>-6.7140885967867492</v>
      </c>
      <c r="BH43" s="60">
        <f t="shared" si="2"/>
        <v>-6.7140885967868158</v>
      </c>
      <c r="BI43" s="60">
        <f t="shared" si="2"/>
        <v>-6.4151826004258616</v>
      </c>
      <c r="BJ43" s="60">
        <f t="shared" si="2"/>
        <v>-10.593000768811322</v>
      </c>
      <c r="BK43" s="60">
        <f t="shared" si="2"/>
        <v>-6.0226434944689933</v>
      </c>
      <c r="BL43" s="60">
        <f t="shared" si="2"/>
        <v>-5.4480822392539041</v>
      </c>
      <c r="BM43" s="60">
        <f t="shared" si="2"/>
        <v>-1.1525047108267517</v>
      </c>
      <c r="BN43" s="60">
        <f t="shared" si="2"/>
        <v>-2.607909799027408</v>
      </c>
      <c r="BO43" s="60">
        <f t="shared" si="2"/>
        <v>-10.436960927960248</v>
      </c>
      <c r="BP43" s="60">
        <f t="shared" si="2"/>
        <v>-6.2634989200863966</v>
      </c>
      <c r="BQ43" s="60">
        <f t="shared" si="2"/>
        <v>-11.116993118051887</v>
      </c>
      <c r="BR43" s="60">
        <f t="shared" si="2"/>
        <v>-8.4217351141148811</v>
      </c>
      <c r="BS43" s="60">
        <f t="shared" si="3"/>
        <v>-20.928668790807826</v>
      </c>
      <c r="BT43" s="60">
        <f t="shared" si="3"/>
        <v>-22.546876417272475</v>
      </c>
      <c r="BU43" s="60">
        <f t="shared" si="3"/>
        <v>0.64539968413266369</v>
      </c>
      <c r="BV43" s="60">
        <f t="shared" si="3"/>
        <v>-16.053310708428114</v>
      </c>
      <c r="BW43" s="60">
        <f t="shared" si="3"/>
        <v>2.5785468702045122</v>
      </c>
      <c r="BX43" s="60">
        <f t="shared" si="3"/>
        <v>4.1042467174144504</v>
      </c>
      <c r="BY43" s="60">
        <f t="shared" si="3"/>
        <v>4.9904837265763335</v>
      </c>
      <c r="BZ43" s="60">
        <f t="shared" si="3"/>
        <v>7.2892555485953192</v>
      </c>
      <c r="CA43" s="60">
        <f t="shared" si="3"/>
        <v>-5.2013085913518271</v>
      </c>
      <c r="CB43" s="60">
        <f t="shared" si="3"/>
        <v>0.42115416212509249</v>
      </c>
      <c r="CC43" s="60">
        <f t="shared" si="3"/>
        <v>11.372490046025829</v>
      </c>
      <c r="CD43" s="60">
        <f t="shared" si="3"/>
        <v>8.8278028336151948</v>
      </c>
      <c r="CE43" s="60">
        <f t="shared" si="3"/>
        <v>32.147802872935792</v>
      </c>
      <c r="CF43" s="60">
        <f t="shared" si="3"/>
        <v>-4.6281947138882895</v>
      </c>
      <c r="CG43" s="60">
        <f t="shared" si="3"/>
        <v>-7.1032981087856388</v>
      </c>
      <c r="CH43" s="60">
        <f t="shared" si="3"/>
        <v>34.365979692927581</v>
      </c>
      <c r="CI43" s="60">
        <f t="shared" si="4"/>
        <v>15.391046433523181</v>
      </c>
      <c r="CJ43" s="60">
        <f t="shared" si="4"/>
        <v>-9.1678030428459572</v>
      </c>
      <c r="CK43" s="60">
        <f t="shared" si="4"/>
        <v>0.82077481976530198</v>
      </c>
      <c r="CL43" s="60">
        <f t="shared" si="4"/>
        <v>3.7401547031221671</v>
      </c>
      <c r="CM43" s="60">
        <f t="shared" si="4"/>
        <v>-5.7706910599276569</v>
      </c>
      <c r="CN43" s="60">
        <f t="shared" si="4"/>
        <v>4.1057549217505152</v>
      </c>
      <c r="CO43" s="60">
        <f t="shared" si="4"/>
        <v>8.6006379779182573</v>
      </c>
      <c r="CP43" s="60">
        <f t="shared" si="4"/>
        <v>-1.113467820685532</v>
      </c>
      <c r="CQ43" s="60">
        <f t="shared" si="4"/>
        <v>4.2246364995964347</v>
      </c>
      <c r="CR43" s="60">
        <f t="shared" si="4"/>
        <v>16.536509417810418</v>
      </c>
      <c r="CS43" s="60">
        <f t="shared" si="4"/>
        <v>10.636592049501958</v>
      </c>
      <c r="CT43" s="60">
        <f t="shared" si="4"/>
        <v>25.645582915103503</v>
      </c>
      <c r="CU43" s="60">
        <f t="shared" si="4"/>
        <v>-14.758676347542277</v>
      </c>
      <c r="CV43" s="60">
        <f t="shared" si="4"/>
        <v>-3.6481406819693252</v>
      </c>
      <c r="CW43" s="60">
        <f t="shared" si="4"/>
        <v>20.044338829989705</v>
      </c>
      <c r="CX43" s="60">
        <f t="shared" si="4"/>
        <v>18.243589411416437</v>
      </c>
      <c r="CY43" s="60">
        <f t="shared" si="5"/>
        <v>-4.5815851604197322</v>
      </c>
      <c r="CZ43" s="60">
        <f t="shared" si="5"/>
        <v>-4.2877206098152492</v>
      </c>
      <c r="DA43" s="60">
        <f t="shared" si="5"/>
        <v>8.8141401347758617</v>
      </c>
      <c r="DB43" s="60">
        <f t="shared" si="5"/>
        <v>1.4442893911529531</v>
      </c>
      <c r="DC43" s="60">
        <f>((SUM(C$33:C43)/SUM(C$21:C31))-1)*100</f>
        <v>-0.8477842123847612</v>
      </c>
      <c r="DD43" s="60">
        <f>((SUM(D$33:D43)/SUM(D$21:D31))-1)*100</f>
        <v>-6.7140115651701526</v>
      </c>
      <c r="DE43" s="60">
        <f>((SUM(E$33:E43)/SUM(E$21:E31))-1)*100</f>
        <v>-9.8591309118764787</v>
      </c>
      <c r="DF43" s="60">
        <f>((SUM(F$33:F43)/SUM(F$21:F31))-1)*100</f>
        <v>-5.4990406079670651</v>
      </c>
      <c r="DG43" s="60">
        <f>((SUM(G$33:G43)/SUM(G$21:G31))-1)*100</f>
        <v>-3.2301099828005331</v>
      </c>
      <c r="DH43" s="60">
        <f>((SUM(H$33:H43)/SUM(H$21:H31))-1)*100</f>
        <v>-3.2301099828005331</v>
      </c>
      <c r="DI43" s="60">
        <f>((SUM(I$33:I43)/SUM(I$21:I31))-1)*100</f>
        <v>-2.8508072731019629</v>
      </c>
      <c r="DJ43" s="60">
        <f>((SUM(J$33:J43)/SUM(J$21:J31))-1)*100</f>
        <v>-7.2390742074862846</v>
      </c>
      <c r="DK43" s="60">
        <f>((SUM(K$33:K43)/SUM(K$21:K31))-1)*100</f>
        <v>-4.5488736367916172</v>
      </c>
      <c r="DL43" s="60">
        <f>((SUM(L$33:L43)/SUM(L$21:L31))-1)*100</f>
        <v>-5.7056391847897565</v>
      </c>
      <c r="DM43" s="60">
        <f>((SUM(M$33:M43)/SUM(M$21:M31))-1)*100</f>
        <v>2.2101815901184763</v>
      </c>
      <c r="DN43" s="60">
        <f>((SUM(N$33:N43)/SUM(N$21:N31))-1)*100</f>
        <v>0.74739527495655267</v>
      </c>
      <c r="DO43" s="60">
        <f>((SUM(O$33:O43)/SUM(O$21:O31))-1)*100</f>
        <v>-7.5920868663510781</v>
      </c>
      <c r="DP43" s="60">
        <f>((SUM(P$33:P43)/SUM(P$21:P31))-1)*100</f>
        <v>-9.6783269248804196</v>
      </c>
      <c r="DQ43" s="60">
        <f>((SUM(Q$33:Q43)/SUM(Q$21:Q31))-1)*100</f>
        <v>-3.9899482024719157</v>
      </c>
      <c r="DR43" s="60">
        <f>((SUM(R$33:R43)/SUM(R$21:R31))-1)*100</f>
        <v>-5.5732467291846994</v>
      </c>
      <c r="DS43" s="60">
        <f>((SUM(S$33:S43)/SUM(S$21:S31))-1)*100</f>
        <v>-13.770424001529214</v>
      </c>
      <c r="DT43" s="60">
        <f>((SUM(T$33:T43)/SUM(T$21:T31))-1)*100</f>
        <v>-15.522645850176131</v>
      </c>
      <c r="DU43" s="60">
        <f>((SUM(U$33:U43)/SUM(U$21:U31))-1)*100</f>
        <v>9.3466388634544373E-2</v>
      </c>
      <c r="DV43" s="60">
        <f>((SUM(V$33:V43)/SUM(V$21:V31))-1)*100</f>
        <v>-10.377878996378321</v>
      </c>
      <c r="DW43" s="60">
        <f>((SUM(W$33:W43)/SUM(W$21:W31))-1)*100</f>
        <v>-1.972977295580336</v>
      </c>
      <c r="DX43" s="60">
        <f>((SUM(X$33:X43)/SUM(X$21:X31))-1)*100</f>
        <v>0.57825327321074926</v>
      </c>
      <c r="DY43" s="60">
        <f>((SUM(Y$33:Y43)/SUM(Y$21:Y31))-1)*100</f>
        <v>-8.0602348056685749</v>
      </c>
      <c r="DZ43" s="60">
        <f>((SUM(Z$33:Z43)/SUM(Z$21:Z31))-1)*100</f>
        <v>-6.1762709563640712</v>
      </c>
      <c r="EA43" s="60">
        <f>((SUM(AA$33:AA43)/SUM(AA$21:AA31))-1)*100</f>
        <v>-23.971681747465347</v>
      </c>
      <c r="EB43" s="60">
        <f>((SUM(AB$33:AB43)/SUM(AB$21:AB31))-1)*100</f>
        <v>-15.703442281018043</v>
      </c>
      <c r="EC43" s="60">
        <f>((SUM(AC$33:AC43)/SUM(AC$21:AC31))-1)*100</f>
        <v>-12.244390583570075</v>
      </c>
      <c r="ED43" s="60">
        <f>((SUM(AD$33:AD43)/SUM(AD$21:AD31))-1)*100</f>
        <v>6.4915212787755028</v>
      </c>
      <c r="EE43" s="60">
        <f>((SUM(AE$33:AE43)/SUM(AE$21:AE31))-1)*100</f>
        <v>11.80779986481577</v>
      </c>
      <c r="EF43" s="60">
        <f>((SUM(AF$33:AF43)/SUM(AF$21:AF31))-1)*100</f>
        <v>-15.177017927724268</v>
      </c>
      <c r="EG43" s="60">
        <f>((SUM(AG$33:AG43)/SUM(AG$21:AG31))-1)*100</f>
        <v>-19.819109291897441</v>
      </c>
      <c r="EH43" s="60">
        <f>((SUM(AH$33:AH43)/SUM(AH$21:AH31))-1)*100</f>
        <v>10.24686034691884</v>
      </c>
      <c r="EI43" s="60">
        <f>((SUM(AI$33:AI43)/SUM(AI$21:AI31))-1)*100</f>
        <v>-7.4362049728685653</v>
      </c>
      <c r="EJ43" s="60">
        <f>((SUM(AJ$33:AJ43)/SUM(AJ$21:AJ31))-1)*100</f>
        <v>-24.159480723145755</v>
      </c>
      <c r="EK43" s="60">
        <f>((SUM(AK$33:AK43)/SUM(AK$21:AK31))-1)*100</f>
        <v>-34.234444934033668</v>
      </c>
      <c r="EL43" s="60">
        <f>((SUM(AL$33:AL43)/SUM(AL$21:AL31))-1)*100</f>
        <v>-3.6345665504192493</v>
      </c>
      <c r="EM43" s="60">
        <f>((SUM(AM$33:AM43)/SUM(AM$21:AM31))-1)*100</f>
        <v>-30.040944511915313</v>
      </c>
      <c r="EN43" s="60">
        <f>((SUM(AN$33:AN43)/SUM(AN$21:AN31))-1)*100</f>
        <v>-7.0115887058886273</v>
      </c>
      <c r="EO43" s="60">
        <f>((SUM(AO$33:AO43)/SUM(AO$21:AO31))-1)*100</f>
        <v>-3.6558862000777959</v>
      </c>
      <c r="EP43" s="60">
        <f>((SUM(AP$33:AP43)/SUM(AP$21:AP31))-1)*100</f>
        <v>-21.179386481005302</v>
      </c>
      <c r="EQ43" s="60">
        <f>((SUM(AQ$33:AQ43)/SUM(AQ$21:AQ31))-1)*100</f>
        <v>-11.670654459721719</v>
      </c>
      <c r="ER43" s="60">
        <f>((SUM(AR$33:AR43)/SUM(AR$21:AR31))-1)*100</f>
        <v>-8.3341526744330032</v>
      </c>
      <c r="ES43" s="60">
        <f>((SUM(AS$33:AS43)/SUM(AS$21:AS31))-1)*100</f>
        <v>9.9784566815222178</v>
      </c>
      <c r="ET43" s="60">
        <f>((SUM(AT$33:AT43)/SUM(AT$21:AT31))-1)*100</f>
        <v>9.4015143002542203</v>
      </c>
      <c r="EU43" s="60">
        <f>((SUM(AU$33:AU43)/SUM(AU$21:AU31))-1)*100</f>
        <v>-19.786539349571118</v>
      </c>
      <c r="EV43" s="60">
        <f>((SUM(AV$33:AV43)/SUM(AV$21:AV31))-1)*100</f>
        <v>-15.862804539255981</v>
      </c>
      <c r="EW43" s="60">
        <f>((SUM(AW$33:AW43)/SUM(AW$21:AW31))-1)*100</f>
        <v>2.7645416523407684</v>
      </c>
      <c r="EX43" s="60">
        <f>((SUM(AX$33:AX43)/SUM(AX$21:AX31))-1)*100</f>
        <v>-5.0228556848737167</v>
      </c>
      <c r="EY43" s="60">
        <f>((SUM(AY$33:AY43)/SUM(AY$21:AY31))-1)*100</f>
        <v>-21.340562380548999</v>
      </c>
      <c r="EZ43" s="60">
        <f>((SUM(AZ$33:AZ43)/SUM(AZ$21:AZ31))-1)*100</f>
        <v>-34.964430339532967</v>
      </c>
      <c r="FA43" s="60">
        <f>((SUM(BA$33:BA43)/SUM(BA$21:BA31))-1)*100</f>
        <v>0.94741854071132003</v>
      </c>
      <c r="FB43" s="60">
        <f>((SUM(BB$33:BB43)/SUM(BB$21:BB31))-1)*100</f>
        <v>-25.728265365542669</v>
      </c>
      <c r="FC43" s="63">
        <v>-2.0235335085045159</v>
      </c>
      <c r="FD43" s="63">
        <v>-2.9445072466501485</v>
      </c>
      <c r="FE43" s="63">
        <v>-1.2263863052052053</v>
      </c>
      <c r="FF43" s="63">
        <v>-0.2708227085245492</v>
      </c>
      <c r="FG43" s="63">
        <v>-6.4652497688844184</v>
      </c>
      <c r="FH43" s="60">
        <v>-6.4652497688844592</v>
      </c>
      <c r="FI43" s="60">
        <v>0</v>
      </c>
      <c r="FJ43" s="60">
        <v>-0.80453918284486148</v>
      </c>
      <c r="FK43" s="60">
        <v>-0.26523259346945754</v>
      </c>
      <c r="FL43" s="60">
        <v>-0.10549027717724388</v>
      </c>
      <c r="FM43" s="60">
        <v>-0.36759762737805246</v>
      </c>
      <c r="FN43" s="60">
        <v>-0.2152824146408519</v>
      </c>
      <c r="FO43" s="60">
        <v>-0.70065180472255117</v>
      </c>
      <c r="FP43" s="60">
        <v>-1.7694445038974205E-2</v>
      </c>
      <c r="FQ43" s="60">
        <v>-5.5228116333767951E-2</v>
      </c>
      <c r="FR43" s="60">
        <v>-0.90027087170440989</v>
      </c>
      <c r="FS43" s="60">
        <v>-0.30173595289920963</v>
      </c>
      <c r="FT43" s="60">
        <v>-2.4928111680929401</v>
      </c>
      <c r="FU43" s="60">
        <v>-5.3214141101494694E-3</v>
      </c>
      <c r="FV43" s="60">
        <v>-0.23339390047199024</v>
      </c>
      <c r="FW43" s="60">
        <v>4.1475288674912045</v>
      </c>
      <c r="FX43" s="60"/>
      <c r="FY43" s="60">
        <v>-1.6482556625365588</v>
      </c>
      <c r="FZ43" s="60">
        <v>3.986714338587434E-2</v>
      </c>
      <c r="GA43" s="60">
        <v>0.1619624810638764</v>
      </c>
      <c r="GB43" s="60">
        <v>2.7268983936860947</v>
      </c>
      <c r="GC43" s="60">
        <v>2.3950055726908537</v>
      </c>
      <c r="GD43" s="60">
        <v>-1.0896832357726911</v>
      </c>
      <c r="GE43" s="60">
        <v>-8.6983098059092798E-3</v>
      </c>
      <c r="GF43" s="60">
        <v>0.24472704900284839</v>
      </c>
      <c r="GG43" s="60">
        <v>1.2848501371693573</v>
      </c>
      <c r="GH43" s="60">
        <v>-7.7267094541211598E-2</v>
      </c>
      <c r="GI43" s="60">
        <v>5.2964407472116885E-2</v>
      </c>
      <c r="GJ43" s="60">
        <v>9.3255477315405441E-2</v>
      </c>
      <c r="GK43" s="60">
        <v>-2.809749163885214E-2</v>
      </c>
      <c r="GL43" s="60">
        <v>-0.45783899920531163</v>
      </c>
      <c r="GM43" s="60">
        <v>-1.6564905227087454</v>
      </c>
      <c r="GN43" s="60">
        <v>-0.96518122019512709</v>
      </c>
      <c r="GO43" s="60">
        <v>-0.16815151046416904</v>
      </c>
      <c r="GP43" s="60">
        <v>-3.2476622525733529</v>
      </c>
      <c r="GQ43" s="60">
        <v>-3.247662252573416</v>
      </c>
      <c r="GR43" s="60"/>
      <c r="GS43" s="60">
        <v>-0.54994022926836705</v>
      </c>
      <c r="GT43" s="60">
        <v>-0.21698444000973371</v>
      </c>
      <c r="GU43" s="60">
        <v>-0.12043359106937732</v>
      </c>
      <c r="GV43" s="60">
        <v>0.89112163925398091</v>
      </c>
      <c r="GW43" s="60">
        <v>3.6657183130446226E-2</v>
      </c>
      <c r="GX43" s="60">
        <v>-0.53804882710288116</v>
      </c>
      <c r="GY43" s="60">
        <v>-2.6348921756313887E-2</v>
      </c>
      <c r="GZ43" s="60">
        <v>-2.0013112326360577E-2</v>
      </c>
      <c r="HA43" s="60">
        <v>-0.6049852495219401</v>
      </c>
      <c r="HB43" s="60">
        <v>-0.21812263109016505</v>
      </c>
      <c r="HC43" s="60">
        <v>-1.7035282248983541</v>
      </c>
      <c r="HD43" s="60">
        <v>-1.8500375113759827E-2</v>
      </c>
      <c r="HE43" s="60">
        <v>-0.15853547280058977</v>
      </c>
      <c r="HF43" s="60">
        <v>-8.3726968541362403</v>
      </c>
      <c r="HG43" s="44"/>
      <c r="HH43" s="60">
        <v>-4.4846053705202795</v>
      </c>
      <c r="HI43" s="60">
        <v>-0.62935523997724585</v>
      </c>
      <c r="HJ43" s="60">
        <v>-0.19861083497293505</v>
      </c>
      <c r="HK43" s="60">
        <v>2.1087831696788033</v>
      </c>
      <c r="HL43" s="60">
        <v>0.65567695655445635</v>
      </c>
      <c r="HM43" s="60">
        <v>-3.3190775958908305</v>
      </c>
      <c r="HN43" s="60">
        <v>-3.3574002638667305E-2</v>
      </c>
      <c r="HO43" s="60">
        <v>5.3784037417811251E-2</v>
      </c>
      <c r="HP43" s="60">
        <v>-0.53220405092533507</v>
      </c>
      <c r="HQ43" s="60">
        <v>-0.18881061880904884</v>
      </c>
      <c r="HR43" s="60">
        <v>-1.556334374886567</v>
      </c>
      <c r="HS43" s="60">
        <v>-9.9426189163040121E-2</v>
      </c>
      <c r="HT43" s="60">
        <v>-0.14894274000336119</v>
      </c>
      <c r="HU43" s="61">
        <v>22351</v>
      </c>
      <c r="HV43" s="61">
        <f t="shared" si="8"/>
        <v>161776</v>
      </c>
      <c r="HW43" s="60">
        <f t="shared" si="6"/>
        <v>-6.8281295593813791</v>
      </c>
      <c r="HX43" s="60">
        <f t="shared" si="6"/>
        <v>-30.559597546475736</v>
      </c>
      <c r="HY43" s="61">
        <v>50732</v>
      </c>
      <c r="HZ43" s="61">
        <f t="shared" si="9"/>
        <v>465471</v>
      </c>
      <c r="IA43" s="60">
        <f t="shared" si="7"/>
        <v>7.147081186111337</v>
      </c>
      <c r="IB43" s="60">
        <f t="shared" si="7"/>
        <v>-15.836095274774753</v>
      </c>
    </row>
    <row r="44" spans="1:236" x14ac:dyDescent="0.2">
      <c r="A44" s="42">
        <v>2020</v>
      </c>
      <c r="B44" s="42" t="s">
        <v>172</v>
      </c>
      <c r="C44" s="57">
        <v>98.221485837875264</v>
      </c>
      <c r="D44" s="57">
        <v>101.33322775963076</v>
      </c>
      <c r="E44" s="57">
        <v>105.29613029319604</v>
      </c>
      <c r="F44" s="57">
        <v>91.410103783971735</v>
      </c>
      <c r="G44" s="57">
        <v>99.45124719420626</v>
      </c>
      <c r="H44" s="57">
        <v>99.451247194206232</v>
      </c>
      <c r="I44" s="57">
        <v>100.2296083694512</v>
      </c>
      <c r="J44" s="57">
        <v>90.487119444590405</v>
      </c>
      <c r="K44" s="57">
        <v>94.659863886134985</v>
      </c>
      <c r="L44" s="57">
        <v>94.758785789665566</v>
      </c>
      <c r="M44" s="57">
        <v>101.73309752268571</v>
      </c>
      <c r="N44" s="57">
        <v>116.09285156527294</v>
      </c>
      <c r="O44" s="57">
        <v>90.323163625409435</v>
      </c>
      <c r="P44" s="57">
        <v>89.479589194787252</v>
      </c>
      <c r="Q44" s="57">
        <v>96.677414832468813</v>
      </c>
      <c r="R44" s="57">
        <v>95.23824704840645</v>
      </c>
      <c r="S44" s="57">
        <v>82.126567947865851</v>
      </c>
      <c r="T44" s="57">
        <v>104.85671717412781</v>
      </c>
      <c r="U44" s="57">
        <v>102.43394798038557</v>
      </c>
      <c r="V44" s="57">
        <v>87.012330614484554</v>
      </c>
      <c r="W44" s="57">
        <v>105.80443229879822</v>
      </c>
      <c r="X44" s="57">
        <v>108.81560653888558</v>
      </c>
      <c r="Y44" s="58">
        <v>127.75547854048995</v>
      </c>
      <c r="Z44" s="58">
        <v>132.38759487457276</v>
      </c>
      <c r="AA44" s="58">
        <v>109.23041368430688</v>
      </c>
      <c r="AB44" s="58">
        <v>114.84202391796245</v>
      </c>
      <c r="AC44" s="58">
        <v>124.41598538374529</v>
      </c>
      <c r="AD44" s="58">
        <v>131.61041884128352</v>
      </c>
      <c r="AE44" s="58">
        <v>161.13484930624941</v>
      </c>
      <c r="AF44" s="58">
        <v>109.71039846765946</v>
      </c>
      <c r="AG44" s="58">
        <v>108.31672642452</v>
      </c>
      <c r="AH44" s="58">
        <v>192.92011570549681</v>
      </c>
      <c r="AI44" s="58">
        <v>122.79552084639687</v>
      </c>
      <c r="AJ44" s="58">
        <v>140.81817455327075</v>
      </c>
      <c r="AK44" s="58">
        <v>208.96535883543331</v>
      </c>
      <c r="AL44" s="58">
        <v>121.38631993686464</v>
      </c>
      <c r="AM44" s="58">
        <v>149.36643250339185</v>
      </c>
      <c r="AN44" s="59">
        <v>128.89461490505926</v>
      </c>
      <c r="AO44" s="59">
        <v>136.4699781861201</v>
      </c>
      <c r="AP44" s="59">
        <v>115.50839737212711</v>
      </c>
      <c r="AQ44" s="59">
        <v>121.59509741126151</v>
      </c>
      <c r="AR44" s="59">
        <v>132.6383524879856</v>
      </c>
      <c r="AS44" s="59">
        <v>136.53833499503145</v>
      </c>
      <c r="AT44" s="59">
        <v>157.01989742817048</v>
      </c>
      <c r="AU44" s="59">
        <v>99.238878989353225</v>
      </c>
      <c r="AV44" s="59">
        <v>114.86131232853651</v>
      </c>
      <c r="AW44" s="59">
        <v>174.54777767328858</v>
      </c>
      <c r="AX44" s="59">
        <v>127.67015391203782</v>
      </c>
      <c r="AY44" s="59">
        <v>150.18827461830315</v>
      </c>
      <c r="AZ44" s="59">
        <v>204.66470686236954</v>
      </c>
      <c r="BA44" s="59">
        <v>128.82624286219624</v>
      </c>
      <c r="BB44" s="59">
        <v>163.93484146279746</v>
      </c>
      <c r="BC44" s="60">
        <f t="shared" si="2"/>
        <v>-3.9081812802745364</v>
      </c>
      <c r="BD44" s="60">
        <f t="shared" si="2"/>
        <v>-10.737920498512842</v>
      </c>
      <c r="BE44" s="60">
        <f t="shared" si="2"/>
        <v>-15.931382416976636</v>
      </c>
      <c r="BF44" s="60">
        <f t="shared" si="2"/>
        <v>-13.134517262199463</v>
      </c>
      <c r="BG44" s="60">
        <f t="shared" si="2"/>
        <v>-7.2640706419895285</v>
      </c>
      <c r="BH44" s="60">
        <f t="shared" si="2"/>
        <v>-7.2640706419895178</v>
      </c>
      <c r="BI44" s="60">
        <f t="shared" si="2"/>
        <v>-7.03435516088875</v>
      </c>
      <c r="BJ44" s="60">
        <f t="shared" si="2"/>
        <v>-9.9691707758169823</v>
      </c>
      <c r="BK44" s="60">
        <f t="shared" si="2"/>
        <v>-5.4839889160872453</v>
      </c>
      <c r="BL44" s="60">
        <f t="shared" si="2"/>
        <v>-5.2612776058670541</v>
      </c>
      <c r="BM44" s="60">
        <f t="shared" si="2"/>
        <v>-1.7243939581520817</v>
      </c>
      <c r="BN44" s="60">
        <f t="shared" si="2"/>
        <v>-2.0288350173729097</v>
      </c>
      <c r="BO44" s="60">
        <f t="shared" si="2"/>
        <v>-10.2839967547804</v>
      </c>
      <c r="BP44" s="60">
        <f t="shared" si="2"/>
        <v>-6.4935064935065068</v>
      </c>
      <c r="BQ44" s="60">
        <f t="shared" si="2"/>
        <v>-9.2631578947368283</v>
      </c>
      <c r="BR44" s="60">
        <f t="shared" si="2"/>
        <v>-7.2799711151988582</v>
      </c>
      <c r="BS44" s="60">
        <f t="shared" si="3"/>
        <v>-22.935624037831705</v>
      </c>
      <c r="BT44" s="60">
        <f t="shared" si="3"/>
        <v>-23.471614885969771</v>
      </c>
      <c r="BU44" s="60">
        <f t="shared" si="3"/>
        <v>0.90815573145115458</v>
      </c>
      <c r="BV44" s="60">
        <f t="shared" si="3"/>
        <v>-17.176041904077255</v>
      </c>
      <c r="BW44" s="60">
        <f t="shared" si="3"/>
        <v>1.9205499946296722</v>
      </c>
      <c r="BX44" s="60">
        <f t="shared" si="3"/>
        <v>3.5701311506121547</v>
      </c>
      <c r="BY44" s="60">
        <f t="shared" si="3"/>
        <v>-2.5420690697887438</v>
      </c>
      <c r="BZ44" s="60">
        <f t="shared" si="3"/>
        <v>-3.2584315005441677</v>
      </c>
      <c r="CA44" s="60">
        <f t="shared" si="3"/>
        <v>-6.8162795453482028</v>
      </c>
      <c r="CB44" s="60">
        <f t="shared" si="3"/>
        <v>6.9537853683101503</v>
      </c>
      <c r="CC44" s="60">
        <f t="shared" si="3"/>
        <v>10.248857496705167</v>
      </c>
      <c r="CD44" s="60">
        <f t="shared" si="3"/>
        <v>0.73499389071400856</v>
      </c>
      <c r="CE44" s="60">
        <f t="shared" si="3"/>
        <v>-4.8049117973268167</v>
      </c>
      <c r="CF44" s="60">
        <f t="shared" si="3"/>
        <v>0.97037040794745177</v>
      </c>
      <c r="CG44" s="60">
        <f t="shared" si="3"/>
        <v>1.6070902292770972</v>
      </c>
      <c r="CH44" s="60">
        <f t="shared" si="3"/>
        <v>-0.11746079448569091</v>
      </c>
      <c r="CI44" s="60">
        <f t="shared" si="4"/>
        <v>5.2001999061356496</v>
      </c>
      <c r="CJ44" s="60">
        <f t="shared" si="4"/>
        <v>-23.618058086475223</v>
      </c>
      <c r="CK44" s="60">
        <f t="shared" si="4"/>
        <v>-19.024225535131755</v>
      </c>
      <c r="CL44" s="60">
        <f t="shared" si="4"/>
        <v>4.8035256474708854</v>
      </c>
      <c r="CM44" s="60">
        <f t="shared" si="4"/>
        <v>-8.2296411088494388</v>
      </c>
      <c r="CN44" s="60">
        <f t="shared" si="4"/>
        <v>-2.6135633280615966</v>
      </c>
      <c r="CO44" s="60">
        <f t="shared" si="4"/>
        <v>-1.1816153060617562</v>
      </c>
      <c r="CP44" s="60">
        <f t="shared" si="4"/>
        <v>-2.7102132710778992</v>
      </c>
      <c r="CQ44" s="60">
        <f t="shared" si="4"/>
        <v>10.8291416417166</v>
      </c>
      <c r="CR44" s="60">
        <f t="shared" si="4"/>
        <v>15.326959507565308</v>
      </c>
      <c r="CS44" s="60">
        <f t="shared" si="4"/>
        <v>3.267246205133878</v>
      </c>
      <c r="CT44" s="60">
        <f t="shared" si="4"/>
        <v>-6.7060756266750126</v>
      </c>
      <c r="CU44" s="60">
        <f t="shared" si="4"/>
        <v>-9.7444498439073097</v>
      </c>
      <c r="CV44" s="60">
        <f t="shared" si="4"/>
        <v>5.2893516275224206</v>
      </c>
      <c r="CW44" s="60">
        <f t="shared" si="4"/>
        <v>-6.8558123306356133</v>
      </c>
      <c r="CX44" s="60">
        <f t="shared" si="4"/>
        <v>8.5209022550701832</v>
      </c>
      <c r="CY44" s="60">
        <f t="shared" si="5"/>
        <v>-19.535294071636478</v>
      </c>
      <c r="CZ44" s="60">
        <f t="shared" si="5"/>
        <v>-20.952075236090938</v>
      </c>
      <c r="DA44" s="60">
        <f t="shared" si="5"/>
        <v>9.6212640303579899</v>
      </c>
      <c r="DB44" s="60">
        <f t="shared" si="5"/>
        <v>-0.99277383836272604</v>
      </c>
      <c r="DC44" s="60">
        <f>((SUM(C$33:C44)/SUM(C$21:C32))-1)*100</f>
        <v>-1.108469557633196</v>
      </c>
      <c r="DD44" s="60">
        <f>((SUM(D$33:D44)/SUM(D$21:D32))-1)*100</f>
        <v>-7.0946843012895116</v>
      </c>
      <c r="DE44" s="60">
        <f>((SUM(E$33:E44)/SUM(E$21:E32))-1)*100</f>
        <v>-10.492923286919243</v>
      </c>
      <c r="DF44" s="60">
        <f>((SUM(F$33:F44)/SUM(F$21:F32))-1)*100</f>
        <v>-6.1686196814622622</v>
      </c>
      <c r="DG44" s="60">
        <f>((SUM(G$33:G44)/SUM(G$21:G32))-1)*100</f>
        <v>-3.5906160828148459</v>
      </c>
      <c r="DH44" s="60">
        <f>((SUM(H$33:H44)/SUM(H$21:H32))-1)*100</f>
        <v>-3.5906160828148459</v>
      </c>
      <c r="DI44" s="60">
        <f>((SUM(I$33:I44)/SUM(I$21:I32))-1)*100</f>
        <v>-3.226676738208667</v>
      </c>
      <c r="DJ44" s="60">
        <f>((SUM(J$33:J44)/SUM(J$21:J32))-1)*100</f>
        <v>-7.4677353009533709</v>
      </c>
      <c r="DK44" s="60">
        <f>((SUM(K$33:K44)/SUM(K$21:K32))-1)*100</f>
        <v>-4.6269185133869906</v>
      </c>
      <c r="DL44" s="60">
        <f>((SUM(L$33:L44)/SUM(L$21:L32))-1)*100</f>
        <v>-5.6686012111166528</v>
      </c>
      <c r="DM44" s="60">
        <f>((SUM(M$33:M44)/SUM(M$21:M32))-1)*100</f>
        <v>1.870764911110534</v>
      </c>
      <c r="DN44" s="60">
        <f>((SUM(N$33:N44)/SUM(N$21:N32))-1)*100</f>
        <v>0.47324956815975039</v>
      </c>
      <c r="DO44" s="60">
        <f>((SUM(O$33:O44)/SUM(O$21:O32))-1)*100</f>
        <v>-7.8179308337245175</v>
      </c>
      <c r="DP44" s="60">
        <f>((SUM(P$33:P44)/SUM(P$21:P32))-1)*100</f>
        <v>-9.4243548804694761</v>
      </c>
      <c r="DQ44" s="60">
        <f>((SUM(Q$33:Q44)/SUM(Q$21:Q32))-1)*100</f>
        <v>-4.4581522501051296</v>
      </c>
      <c r="DR44" s="60">
        <f>((SUM(R$33:R44)/SUM(R$21:R32))-1)*100</f>
        <v>-5.7193365588523726</v>
      </c>
      <c r="DS44" s="60">
        <f>((SUM(S$33:S44)/SUM(S$21:S32))-1)*100</f>
        <v>-14.584360849931876</v>
      </c>
      <c r="DT44" s="60">
        <f>((SUM(T$33:T44)/SUM(T$21:T32))-1)*100</f>
        <v>-16.430264198551225</v>
      </c>
      <c r="DU44" s="60">
        <f>((SUM(U$33:U44)/SUM(U$21:U32))-1)*100</f>
        <v>0.16238371677099739</v>
      </c>
      <c r="DV44" s="60">
        <f>((SUM(V$33:V44)/SUM(V$21:V32))-1)*100</f>
        <v>-10.973040923851386</v>
      </c>
      <c r="DW44" s="60">
        <f>((SUM(W$33:W44)/SUM(W$21:W32))-1)*100</f>
        <v>-1.6361524807267824</v>
      </c>
      <c r="DX44" s="60">
        <f>((SUM(X$33:X44)/SUM(X$21:X32))-1)*100</f>
        <v>0.8402038007605972</v>
      </c>
      <c r="DY44" s="60">
        <f>((SUM(Y$33:Y44)/SUM(Y$21:Y32))-1)*100</f>
        <v>-7.4574312014841322</v>
      </c>
      <c r="DZ44" s="60">
        <f>((SUM(Z$33:Z44)/SUM(Z$21:Z32))-1)*100</f>
        <v>-5.8435238293381371</v>
      </c>
      <c r="EA44" s="60">
        <f>((SUM(AA$33:AA44)/SUM(AA$21:AA32))-1)*100</f>
        <v>-22.295877871070203</v>
      </c>
      <c r="EB44" s="60">
        <f>((SUM(AB$33:AB44)/SUM(AB$21:AB32))-1)*100</f>
        <v>-13.67608542570391</v>
      </c>
      <c r="EC44" s="60">
        <f>((SUM(AC$33:AC44)/SUM(AC$21:AC32))-1)*100</f>
        <v>-10.129085500195313</v>
      </c>
      <c r="ED44" s="60">
        <f>((SUM(AD$33:AD44)/SUM(AD$21:AD32))-1)*100</f>
        <v>5.8647786483081887</v>
      </c>
      <c r="EE44" s="60">
        <f>((SUM(AE$33:AE44)/SUM(AE$21:AE32))-1)*100</f>
        <v>9.4644657348829107</v>
      </c>
      <c r="EF44" s="60">
        <f>((SUM(AF$33:AF44)/SUM(AF$21:AF32))-1)*100</f>
        <v>-13.714925301474034</v>
      </c>
      <c r="EG44" s="60">
        <f>((SUM(AG$33:AG44)/SUM(AG$21:AG32))-1)*100</f>
        <v>-17.915685863952845</v>
      </c>
      <c r="EH44" s="60">
        <f>((SUM(AH$33:AH44)/SUM(AH$21:AH32))-1)*100</f>
        <v>8.5786625069752098</v>
      </c>
      <c r="EI44" s="60">
        <f>((SUM(AI$33:AI44)/SUM(AI$21:AI32))-1)*100</f>
        <v>-6.2070454591289126</v>
      </c>
      <c r="EJ44" s="60">
        <f>((SUM(AJ$33:AJ44)/SUM(AJ$21:AJ32))-1)*100</f>
        <v>-24.076299906834386</v>
      </c>
      <c r="EK44" s="60">
        <f>((SUM(AK$33:AK44)/SUM(AK$21:AK32))-1)*100</f>
        <v>-30.963498596829876</v>
      </c>
      <c r="EL44" s="60">
        <f>((SUM(AL$33:AL44)/SUM(AL$21:AL32))-1)*100</f>
        <v>-2.8201307184963276</v>
      </c>
      <c r="EM44" s="60">
        <f>((SUM(AM$33:AM44)/SUM(AM$21:AM32))-1)*100</f>
        <v>-27.08258499281283</v>
      </c>
      <c r="EN44" s="60">
        <f>((SUM(AN$33:AN44)/SUM(AN$21:AN32))-1)*100</f>
        <v>-6.5265093604905511</v>
      </c>
      <c r="EO44" s="60">
        <f>((SUM(AO$33:AO44)/SUM(AO$21:AO32))-1)*100</f>
        <v>-3.3711351253505328</v>
      </c>
      <c r="EP44" s="60">
        <f>((SUM(AP$33:AP44)/SUM(AP$21:AP32))-1)*100</f>
        <v>-19.352075285251647</v>
      </c>
      <c r="EQ44" s="60">
        <f>((SUM(AQ$33:AQ44)/SUM(AQ$21:AQ32))-1)*100</f>
        <v>-9.6135353827342165</v>
      </c>
      <c r="ER44" s="60">
        <f>((SUM(AR$33:AR44)/SUM(AR$21:AR32))-1)*100</f>
        <v>-6.0664182903434893</v>
      </c>
      <c r="ES44" s="60">
        <f>((SUM(AS$33:AS44)/SUM(AS$21:AS32))-1)*100</f>
        <v>9.2390019028445014</v>
      </c>
      <c r="ET44" s="60">
        <f>((SUM(AT$33:AT44)/SUM(AT$21:AT32))-1)*100</f>
        <v>7.1423352816036401</v>
      </c>
      <c r="EU44" s="60">
        <f>((SUM(AU$33:AU44)/SUM(AU$21:AU32))-1)*100</f>
        <v>-18.866405995325586</v>
      </c>
      <c r="EV44" s="60">
        <f>((SUM(AV$33:AV44)/SUM(AV$21:AV32))-1)*100</f>
        <v>-13.939877878630568</v>
      </c>
      <c r="EW44" s="60">
        <f>((SUM(AW$33:AW44)/SUM(AW$21:AW32))-1)*100</f>
        <v>1.2622011680373468</v>
      </c>
      <c r="EX44" s="60">
        <f>((SUM(AX$33:AX44)/SUM(AX$21:AX32))-1)*100</f>
        <v>-3.6950518357161344</v>
      </c>
      <c r="EY44" s="60">
        <f>((SUM(AY$33:AY44)/SUM(AY$21:AY32))-1)*100</f>
        <v>-21.059766254460243</v>
      </c>
      <c r="EZ44" s="60">
        <f>((SUM(AZ$33:AZ44)/SUM(AZ$21:AZ32))-1)*100</f>
        <v>-31.941122476757855</v>
      </c>
      <c r="FA44" s="60">
        <f>((SUM(BA$33:BA44)/SUM(BA$21:BA32))-1)*100</f>
        <v>1.7968727467317702</v>
      </c>
      <c r="FB44" s="60">
        <f>((SUM(BB$33:BB44)/SUM(BB$21:BB32))-1)*100</f>
        <v>-22.315207350133704</v>
      </c>
      <c r="FC44" s="63">
        <v>-2.2558938265030699</v>
      </c>
      <c r="FD44" s="63">
        <v>-2.9201174821153906</v>
      </c>
      <c r="FE44" s="63">
        <v>-1.598424164868963</v>
      </c>
      <c r="FF44" s="63">
        <v>-0.38885352504335646</v>
      </c>
      <c r="FG44" s="63">
        <v>-7.1632889985307804</v>
      </c>
      <c r="FH44" s="60">
        <v>-7.1632889985308044</v>
      </c>
      <c r="FI44" s="60">
        <v>0</v>
      </c>
      <c r="FJ44" s="60">
        <v>-0.72780071581366212</v>
      </c>
      <c r="FK44" s="60">
        <v>-0.23227892157830199</v>
      </c>
      <c r="FL44" s="60">
        <v>-9.5872622886080394E-2</v>
      </c>
      <c r="FM44" s="60">
        <v>-0.80707315507582433</v>
      </c>
      <c r="FN44" s="60">
        <v>-0.14500336266816463</v>
      </c>
      <c r="FO44" s="60">
        <v>-0.68051712492698824</v>
      </c>
      <c r="FP44" s="60">
        <v>-1.7451732144133161E-2</v>
      </c>
      <c r="FQ44" s="60">
        <v>-4.5169189078932928E-2</v>
      </c>
      <c r="FR44" s="60">
        <v>-0.75332416104767996</v>
      </c>
      <c r="FS44" s="60">
        <v>-0.36692802681312026</v>
      </c>
      <c r="FT44" s="60">
        <v>-3.0801563011191244</v>
      </c>
      <c r="FU44" s="60">
        <v>3.0936681180149472E-2</v>
      </c>
      <c r="FV44" s="60">
        <v>-0.24265036655894104</v>
      </c>
      <c r="FW44" s="60">
        <v>-2.8090413828663268</v>
      </c>
      <c r="FX44" s="60"/>
      <c r="FY44" s="60">
        <v>-1.1062899584948385</v>
      </c>
      <c r="FZ44" s="60">
        <v>0.20485223293207092</v>
      </c>
      <c r="GA44" s="60">
        <v>0.13541500426648131</v>
      </c>
      <c r="GB44" s="60">
        <v>0.18302975081059103</v>
      </c>
      <c r="GC44" s="60">
        <v>-0.4666737857613783</v>
      </c>
      <c r="GD44" s="60">
        <v>-1.7025919246427514E-2</v>
      </c>
      <c r="GE44" s="60">
        <v>2.5034734458362039E-3</v>
      </c>
      <c r="GF44" s="60">
        <v>-4.2481139386269405E-3</v>
      </c>
      <c r="GG44" s="60">
        <v>0.34467965216751878</v>
      </c>
      <c r="GH44" s="60">
        <v>-0.2806916203450418</v>
      </c>
      <c r="GI44" s="60">
        <v>-1.8579690689651076</v>
      </c>
      <c r="GJ44" s="60">
        <v>0.1109631000580556</v>
      </c>
      <c r="GK44" s="60">
        <v>-5.7586129795459955E-2</v>
      </c>
      <c r="GL44" s="60">
        <v>-0.62300570278209466</v>
      </c>
      <c r="GM44" s="60">
        <v>-1.7656155707793979</v>
      </c>
      <c r="GN44" s="60">
        <v>-1.0209390721687843</v>
      </c>
      <c r="GO44" s="60">
        <v>-0.188634136447486</v>
      </c>
      <c r="GP44" s="60">
        <v>-3.5981944821777634</v>
      </c>
      <c r="GQ44" s="60">
        <v>-3.5981944821777971</v>
      </c>
      <c r="GR44" s="60"/>
      <c r="GS44" s="60">
        <v>-0.56538472637574133</v>
      </c>
      <c r="GT44" s="60">
        <v>-0.21829992719753064</v>
      </c>
      <c r="GU44" s="60">
        <v>-0.11844447377347248</v>
      </c>
      <c r="GV44" s="60">
        <v>0.73389456796887276</v>
      </c>
      <c r="GW44" s="60">
        <v>2.5503535810804872E-2</v>
      </c>
      <c r="GX44" s="60">
        <v>-0.54916213315712725</v>
      </c>
      <c r="GY44" s="60">
        <v>-2.5572216786954264E-2</v>
      </c>
      <c r="GZ44" s="60">
        <v>-2.2275529931697711E-2</v>
      </c>
      <c r="HA44" s="60">
        <v>-0.61955171739194048</v>
      </c>
      <c r="HB44" s="60">
        <v>-0.23498593459216605</v>
      </c>
      <c r="HC44" s="60">
        <v>-1.823826520911594</v>
      </c>
      <c r="HD44" s="60">
        <v>-1.2872850699927269E-2</v>
      </c>
      <c r="HE44" s="60">
        <v>-0.16721655513932326</v>
      </c>
      <c r="HF44" s="60">
        <v>-7.7728039972518115</v>
      </c>
      <c r="HG44" s="44"/>
      <c r="HH44" s="60">
        <v>-4.1175896473296349</v>
      </c>
      <c r="HI44" s="60">
        <v>-0.54195616741913188</v>
      </c>
      <c r="HJ44" s="60">
        <v>-0.16260016845898598</v>
      </c>
      <c r="HK44" s="60">
        <v>1.8971043399022816</v>
      </c>
      <c r="HL44" s="60">
        <v>0.53298768826292409</v>
      </c>
      <c r="HM44" s="60">
        <v>-2.9588411357886621</v>
      </c>
      <c r="HN44" s="60">
        <v>-2.9792042701426835E-2</v>
      </c>
      <c r="HO44" s="60">
        <v>4.7449009249329432E-2</v>
      </c>
      <c r="HP44" s="60">
        <v>-0.43653240949849592</v>
      </c>
      <c r="HQ44" s="60">
        <v>-0.19884061269601905</v>
      </c>
      <c r="HR44" s="60">
        <v>-1.5892625261425473</v>
      </c>
      <c r="HS44" s="60">
        <v>-7.5969452230601767E-2</v>
      </c>
      <c r="HT44" s="60">
        <v>-0.13896087240084123</v>
      </c>
      <c r="HU44" s="61">
        <v>26889</v>
      </c>
      <c r="HV44" s="61">
        <f t="shared" si="8"/>
        <v>188665</v>
      </c>
      <c r="HW44" s="60">
        <f t="shared" si="6"/>
        <v>-12.450753752482658</v>
      </c>
      <c r="HX44" s="60">
        <f t="shared" si="6"/>
        <v>-28.450342076121416</v>
      </c>
      <c r="HY44" s="61">
        <v>61766</v>
      </c>
      <c r="HZ44" s="61">
        <f t="shared" si="9"/>
        <v>527237</v>
      </c>
      <c r="IA44" s="60">
        <f t="shared" si="7"/>
        <v>4.629613944742772</v>
      </c>
      <c r="IB44" s="60">
        <f t="shared" si="7"/>
        <v>-13.86226772054907</v>
      </c>
    </row>
    <row r="45" spans="1:236" x14ac:dyDescent="0.2">
      <c r="A45" s="42">
        <v>2021</v>
      </c>
      <c r="B45" s="42" t="s">
        <v>160</v>
      </c>
      <c r="C45" s="57">
        <v>97.376787195716929</v>
      </c>
      <c r="D45" s="57">
        <v>90.465298590385103</v>
      </c>
      <c r="E45" s="57">
        <v>86.054001433381913</v>
      </c>
      <c r="F45" s="57">
        <v>89.182984275038919</v>
      </c>
      <c r="G45" s="57">
        <v>94.392436685721393</v>
      </c>
      <c r="H45" s="57">
        <v>94.392436685721364</v>
      </c>
      <c r="I45" s="57">
        <v>94.697735932592309</v>
      </c>
      <c r="J45" s="57">
        <v>90.197486229073832</v>
      </c>
      <c r="K45" s="57">
        <v>94.578328051044224</v>
      </c>
      <c r="L45" s="57">
        <v>95.4884477553708</v>
      </c>
      <c r="M45" s="57">
        <v>100.31368160049747</v>
      </c>
      <c r="N45" s="57">
        <v>98.92335723243653</v>
      </c>
      <c r="O45" s="57">
        <v>90.843315400759295</v>
      </c>
      <c r="P45" s="57">
        <v>89.583153534133075</v>
      </c>
      <c r="Q45" s="57">
        <v>96.060563577737284</v>
      </c>
      <c r="R45" s="57">
        <v>92.427191068041992</v>
      </c>
      <c r="S45" s="57">
        <v>80.497097419553867</v>
      </c>
      <c r="T45" s="57">
        <v>76.465894313687386</v>
      </c>
      <c r="U45" s="57">
        <v>101.84542742033767</v>
      </c>
      <c r="V45" s="57">
        <v>85.239449593103686</v>
      </c>
      <c r="W45" s="57">
        <v>103.66314476584162</v>
      </c>
      <c r="X45" s="57">
        <v>107.04799869828179</v>
      </c>
      <c r="Y45" s="58">
        <v>90.727712692485838</v>
      </c>
      <c r="Z45" s="58">
        <v>90.38006909700033</v>
      </c>
      <c r="AA45" s="58">
        <v>73.06894183052826</v>
      </c>
      <c r="AB45" s="58">
        <v>95.077479394183243</v>
      </c>
      <c r="AC45" s="58">
        <v>99.566092202781846</v>
      </c>
      <c r="AD45" s="58">
        <v>99.761695963435443</v>
      </c>
      <c r="AE45" s="58">
        <v>103.77193634834437</v>
      </c>
      <c r="AF45" s="58">
        <v>92.056536809317848</v>
      </c>
      <c r="AG45" s="58">
        <v>95.345719224216168</v>
      </c>
      <c r="AH45" s="58">
        <v>114.62000359881365</v>
      </c>
      <c r="AI45" s="58">
        <v>98.354106534606473</v>
      </c>
      <c r="AJ45" s="58">
        <v>67.953876816724446</v>
      </c>
      <c r="AK45" s="58">
        <v>52.704094303887437</v>
      </c>
      <c r="AL45" s="58">
        <v>105.80628144703599</v>
      </c>
      <c r="AM45" s="58">
        <v>69.057647947144062</v>
      </c>
      <c r="AN45" s="59">
        <v>92.102563971004116</v>
      </c>
      <c r="AO45" s="59">
        <v>93.958930430657873</v>
      </c>
      <c r="AP45" s="59">
        <v>77.488491745583659</v>
      </c>
      <c r="AQ45" s="59">
        <v>100.9762887971124</v>
      </c>
      <c r="AR45" s="59">
        <v>106.53486692196432</v>
      </c>
      <c r="AS45" s="59">
        <v>104.36259485944927</v>
      </c>
      <c r="AT45" s="59">
        <v>99.721507566629683</v>
      </c>
      <c r="AU45" s="59">
        <v>84.733029444760135</v>
      </c>
      <c r="AV45" s="59">
        <v>101.35598322950609</v>
      </c>
      <c r="AW45" s="59">
        <v>102.70111449060218</v>
      </c>
      <c r="AX45" s="59">
        <v>102.88577564854924</v>
      </c>
      <c r="AY45" s="59">
        <v>71.611428448287441</v>
      </c>
      <c r="AZ45" s="59">
        <v>51.691624893437982</v>
      </c>
      <c r="BA45" s="59">
        <v>112.99015500284193</v>
      </c>
      <c r="BB45" s="59">
        <v>76.202442604505023</v>
      </c>
      <c r="BC45" s="60">
        <f t="shared" si="2"/>
        <v>-3.792549324428629</v>
      </c>
      <c r="BD45" s="60">
        <f t="shared" si="2"/>
        <v>-9.2784722550543144</v>
      </c>
      <c r="BE45" s="60">
        <f t="shared" si="2"/>
        <v>-16.886991879477208</v>
      </c>
      <c r="BF45" s="60">
        <f t="shared" si="2"/>
        <v>-13.003130596123281</v>
      </c>
      <c r="BG45" s="60">
        <f t="shared" si="2"/>
        <v>-6.6692078162001955</v>
      </c>
      <c r="BH45" s="60">
        <f t="shared" si="2"/>
        <v>-6.6692078162001955</v>
      </c>
      <c r="BI45" s="60">
        <f t="shared" si="2"/>
        <v>-6.502494453270435</v>
      </c>
      <c r="BJ45" s="60">
        <f t="shared" si="2"/>
        <v>-9.0137694450221915</v>
      </c>
      <c r="BK45" s="60">
        <f t="shared" si="2"/>
        <v>-5.4262133810226931</v>
      </c>
      <c r="BL45" s="60">
        <f t="shared" si="2"/>
        <v>-3.9196275241108913</v>
      </c>
      <c r="BM45" s="60">
        <f t="shared" si="2"/>
        <v>-1.8651452147939618</v>
      </c>
      <c r="BN45" s="60">
        <f t="shared" si="2"/>
        <v>-1.8638497652582076</v>
      </c>
      <c r="BO45" s="60">
        <f t="shared" si="2"/>
        <v>-8.8291628616679052</v>
      </c>
      <c r="BP45" s="60">
        <f t="shared" si="2"/>
        <v>-3.674832962138086</v>
      </c>
      <c r="BQ45" s="60">
        <f t="shared" si="2"/>
        <v>-8.7373468300479544</v>
      </c>
      <c r="BR45" s="60">
        <f t="shared" si="2"/>
        <v>-7.3314104314625705</v>
      </c>
      <c r="BS45" s="60">
        <f t="shared" si="3"/>
        <v>-25.708047768012811</v>
      </c>
      <c r="BT45" s="60">
        <f t="shared" si="3"/>
        <v>-24.30693425743895</v>
      </c>
      <c r="BU45" s="60">
        <f t="shared" si="3"/>
        <v>0.86483166168447312</v>
      </c>
      <c r="BV45" s="60">
        <f t="shared" si="3"/>
        <v>-16.331227542957517</v>
      </c>
      <c r="BW45" s="60">
        <f t="shared" si="3"/>
        <v>0.26878671981105384</v>
      </c>
      <c r="BX45" s="60">
        <f t="shared" si="3"/>
        <v>1.8751650181810131</v>
      </c>
      <c r="BY45" s="60">
        <f t="shared" si="3"/>
        <v>-6.3899937140044276</v>
      </c>
      <c r="BZ45" s="60">
        <f t="shared" si="3"/>
        <v>-5.7796123991674779</v>
      </c>
      <c r="CA45" s="60">
        <f t="shared" si="3"/>
        <v>-16.774533462814567</v>
      </c>
      <c r="CB45" s="60">
        <f t="shared" si="3"/>
        <v>-8.6681309780160305</v>
      </c>
      <c r="CC45" s="60">
        <f t="shared" si="3"/>
        <v>-1.3081813239462226</v>
      </c>
      <c r="CD45" s="60">
        <f t="shared" si="3"/>
        <v>0.6846075316323752</v>
      </c>
      <c r="CE45" s="60">
        <f t="shared" si="3"/>
        <v>7.7312169187806701</v>
      </c>
      <c r="CF45" s="60">
        <f t="shared" si="3"/>
        <v>-8.675546895422471</v>
      </c>
      <c r="CG45" s="60">
        <f t="shared" si="3"/>
        <v>-6.0045600884723331</v>
      </c>
      <c r="CH45" s="60">
        <f t="shared" si="3"/>
        <v>4.2270659067146443</v>
      </c>
      <c r="CI45" s="60">
        <f t="shared" si="4"/>
        <v>-1.71880807516408</v>
      </c>
      <c r="CJ45" s="60">
        <f t="shared" si="4"/>
        <v>-45.135817279271663</v>
      </c>
      <c r="CK45" s="60">
        <f t="shared" si="4"/>
        <v>-36.445160229011485</v>
      </c>
      <c r="CL45" s="60">
        <f t="shared" si="4"/>
        <v>5.1002214854248829</v>
      </c>
      <c r="CM45" s="60">
        <f t="shared" si="4"/>
        <v>-23.370612410224002</v>
      </c>
      <c r="CN45" s="60">
        <f t="shared" si="4"/>
        <v>-6.3957560842723638</v>
      </c>
      <c r="CO45" s="60">
        <f t="shared" si="4"/>
        <v>-3.4021567588984336</v>
      </c>
      <c r="CP45" s="60">
        <f t="shared" si="4"/>
        <v>-13.026598206693096</v>
      </c>
      <c r="CQ45" s="60">
        <f t="shared" si="4"/>
        <v>-5.2651094630056461</v>
      </c>
      <c r="CR45" s="60">
        <f t="shared" si="4"/>
        <v>3.4955000713411399</v>
      </c>
      <c r="CS45" s="60">
        <f t="shared" si="4"/>
        <v>3.5536047452084274</v>
      </c>
      <c r="CT45" s="60">
        <f t="shared" si="4"/>
        <v>3.9015953849401264</v>
      </c>
      <c r="CU45" s="60">
        <f t="shared" si="4"/>
        <v>-17.560157180817161</v>
      </c>
      <c r="CV45" s="60">
        <f t="shared" si="4"/>
        <v>-2.5296697485088115</v>
      </c>
      <c r="CW45" s="60">
        <f t="shared" si="4"/>
        <v>-4.1618592385033732</v>
      </c>
      <c r="CX45" s="60">
        <f t="shared" si="4"/>
        <v>1.6329376602144619</v>
      </c>
      <c r="CY45" s="60">
        <f t="shared" si="5"/>
        <v>-42.929180465175953</v>
      </c>
      <c r="CZ45" s="60">
        <f t="shared" si="5"/>
        <v>-38.012906930769915</v>
      </c>
      <c r="DA45" s="60">
        <f t="shared" si="5"/>
        <v>9.8797558550651754</v>
      </c>
      <c r="DB45" s="60">
        <f t="shared" si="5"/>
        <v>-17.790222901554198</v>
      </c>
      <c r="DC45" s="60">
        <f>((SUM(C$45:C45)/SUM(C$33:C33))-1)*100</f>
        <v>-3.792549324428629</v>
      </c>
      <c r="DD45" s="60">
        <f>((SUM(D$45:D45)/SUM(D$33:D33))-1)*100</f>
        <v>-9.2784722550543144</v>
      </c>
      <c r="DE45" s="60">
        <f>((SUM(E$45:E45)/SUM(E$33:E33))-1)*100</f>
        <v>-16.886991879477208</v>
      </c>
      <c r="DF45" s="60">
        <f>((SUM(F$45:F45)/SUM(F$33:F33))-1)*100</f>
        <v>-13.003130596123281</v>
      </c>
      <c r="DG45" s="60">
        <f>((SUM(G$45:G45)/SUM(G$33:G33))-1)*100</f>
        <v>-6.6692078162001955</v>
      </c>
      <c r="DH45" s="60">
        <f>((SUM(H$45:H45)/SUM(H$33:H33))-1)*100</f>
        <v>-6.6692078162001955</v>
      </c>
      <c r="DI45" s="60">
        <f>((SUM(I$45:I45)/SUM(I$33:I33))-1)*100</f>
        <v>-6.502494453270435</v>
      </c>
      <c r="DJ45" s="60">
        <f>((SUM(J$45:J45)/SUM(J$33:J33))-1)*100</f>
        <v>-9.0137694450221915</v>
      </c>
      <c r="DK45" s="60">
        <f>((SUM(K$45:K45)/SUM(K$33:K33))-1)*100</f>
        <v>-5.4262133810226931</v>
      </c>
      <c r="DL45" s="60">
        <f>((SUM(L$45:L45)/SUM(L$33:L33))-1)*100</f>
        <v>-3.9196275241108913</v>
      </c>
      <c r="DM45" s="60">
        <f>((SUM(M$45:M45)/SUM(M$33:M33))-1)*100</f>
        <v>-1.8651452147939618</v>
      </c>
      <c r="DN45" s="60">
        <f>((SUM(N$45:N45)/SUM(N$33:N33))-1)*100</f>
        <v>-1.8638497652582076</v>
      </c>
      <c r="DO45" s="60">
        <f>((SUM(O$45:O45)/SUM(O$33:O33))-1)*100</f>
        <v>-8.8291628616679052</v>
      </c>
      <c r="DP45" s="60">
        <f>((SUM(P$45:P45)/SUM(P$33:P33))-1)*100</f>
        <v>-3.674832962138086</v>
      </c>
      <c r="DQ45" s="60">
        <f>((SUM(Q$45:Q45)/SUM(Q$33:Q33))-1)*100</f>
        <v>-8.7373468300479544</v>
      </c>
      <c r="DR45" s="60">
        <f>((SUM(R$45:R45)/SUM(R$33:R33))-1)*100</f>
        <v>-7.3314104314625705</v>
      </c>
      <c r="DS45" s="60">
        <f>((SUM(S$45:S45)/SUM(S$33:S33))-1)*100</f>
        <v>-25.708047768012811</v>
      </c>
      <c r="DT45" s="60">
        <f>((SUM(T$45:T45)/SUM(T$33:T33))-1)*100</f>
        <v>-24.30693425743895</v>
      </c>
      <c r="DU45" s="60">
        <f>((SUM(U$45:U45)/SUM(U$33:U33))-1)*100</f>
        <v>0.86483166168447312</v>
      </c>
      <c r="DV45" s="60">
        <f>((SUM(V$45:V45)/SUM(V$33:V33))-1)*100</f>
        <v>-16.331227542957517</v>
      </c>
      <c r="DW45" s="60">
        <f>((SUM(W$45:W45)/SUM(W$33:W33))-1)*100</f>
        <v>0.26878671981105384</v>
      </c>
      <c r="DX45" s="60">
        <f>((SUM(X$45:X45)/SUM(X$33:X33))-1)*100</f>
        <v>1.8751650181810131</v>
      </c>
      <c r="DY45" s="60">
        <f>((SUM(Y$45:Y45)/SUM(Y$33:Y33))-1)*100</f>
        <v>-6.3899937140044276</v>
      </c>
      <c r="DZ45" s="60">
        <f>((SUM(Z$45:Z45)/SUM(Z$33:Z33))-1)*100</f>
        <v>-5.7796123991674779</v>
      </c>
      <c r="EA45" s="60">
        <f>((SUM(AA$45:AA45)/SUM(AA$33:AA33))-1)*100</f>
        <v>-16.774533462814567</v>
      </c>
      <c r="EB45" s="60">
        <f>((SUM(AB$45:AB45)/SUM(AB$33:AB33))-1)*100</f>
        <v>-8.6681309780160305</v>
      </c>
      <c r="EC45" s="60">
        <f>((SUM(AC$45:AC45)/SUM(AC$33:AC33))-1)*100</f>
        <v>-1.3081813239462226</v>
      </c>
      <c r="ED45" s="60">
        <f>((SUM(AD$45:AD45)/SUM(AD$33:AD33))-1)*100</f>
        <v>0.6846075316323752</v>
      </c>
      <c r="EE45" s="60">
        <f>((SUM(AE$45:AE45)/SUM(AE$33:AE33))-1)*100</f>
        <v>7.7312169187806701</v>
      </c>
      <c r="EF45" s="60">
        <f>((SUM(AF$45:AF45)/SUM(AF$33:AF33))-1)*100</f>
        <v>-8.675546895422471</v>
      </c>
      <c r="EG45" s="60">
        <f>((SUM(AG$45:AG45)/SUM(AG$33:AG33))-1)*100</f>
        <v>-6.0045600884723331</v>
      </c>
      <c r="EH45" s="60">
        <f>((SUM(AH$45:AH45)/SUM(AH$33:AH33))-1)*100</f>
        <v>4.2270659067146443</v>
      </c>
      <c r="EI45" s="60">
        <f>((SUM(AI$45:AI45)/SUM(AI$33:AI33))-1)*100</f>
        <v>-1.71880807516408</v>
      </c>
      <c r="EJ45" s="60">
        <f>((SUM(AJ$45:AJ45)/SUM(AJ$33:AJ33))-1)*100</f>
        <v>-45.135817279271663</v>
      </c>
      <c r="EK45" s="60">
        <f>((SUM(AK$45:AK45)/SUM(AK$33:AK33))-1)*100</f>
        <v>-36.445160229011485</v>
      </c>
      <c r="EL45" s="60">
        <f>((SUM(AL$45:AL45)/SUM(AL$33:AL33))-1)*100</f>
        <v>5.1002214854248829</v>
      </c>
      <c r="EM45" s="60">
        <f>((SUM(AM$45:AM45)/SUM(AM$33:AM33))-1)*100</f>
        <v>-23.370612410224002</v>
      </c>
      <c r="EN45" s="60">
        <f>((SUM(AN$45:AN45)/SUM(AN$33:AN33))-1)*100</f>
        <v>-6.3957560842723638</v>
      </c>
      <c r="EO45" s="60">
        <f>((SUM(AO$45:AO45)/SUM(AO$33:AO33))-1)*100</f>
        <v>-3.4021567588984336</v>
      </c>
      <c r="EP45" s="60">
        <f>((SUM(AP$45:AP45)/SUM(AP$33:AP33))-1)*100</f>
        <v>-13.026598206693096</v>
      </c>
      <c r="EQ45" s="60">
        <f>((SUM(AQ$45:AQ45)/SUM(AQ$33:AQ33))-1)*100</f>
        <v>-5.2651094630056461</v>
      </c>
      <c r="ER45" s="60">
        <f>((SUM(AR$45:AR45)/SUM(AR$33:AR33))-1)*100</f>
        <v>3.4955000713411399</v>
      </c>
      <c r="ES45" s="60">
        <f>((SUM(AS$45:AS45)/SUM(AS$33:AS33))-1)*100</f>
        <v>3.5536047452084274</v>
      </c>
      <c r="ET45" s="60">
        <f>((SUM(AT$45:AT45)/SUM(AT$33:AT33))-1)*100</f>
        <v>3.9015953849401264</v>
      </c>
      <c r="EU45" s="60">
        <f>((SUM(AU$45:AU45)/SUM(AU$33:AU33))-1)*100</f>
        <v>-17.560157180817161</v>
      </c>
      <c r="EV45" s="60">
        <f>((SUM(AV$45:AV45)/SUM(AV$33:AV33))-1)*100</f>
        <v>-2.5296697485088115</v>
      </c>
      <c r="EW45" s="60">
        <f>((SUM(AW$45:AW45)/SUM(AW$33:AW33))-1)*100</f>
        <v>-4.1618592385033732</v>
      </c>
      <c r="EX45" s="60">
        <f>((SUM(AX$45:AX45)/SUM(AX$33:AX33))-1)*100</f>
        <v>1.6329376602144619</v>
      </c>
      <c r="EY45" s="60">
        <f>((SUM(AY$45:AY45)/SUM(AY$33:AY33))-1)*100</f>
        <v>-42.929180465175953</v>
      </c>
      <c r="EZ45" s="60">
        <f>((SUM(AZ$45:AZ45)/SUM(AZ$33:AZ33))-1)*100</f>
        <v>-38.012906930769915</v>
      </c>
      <c r="FA45" s="60">
        <f>((SUM(BA$45:BA45)/SUM(BA$33:BA33))-1)*100</f>
        <v>9.8797558550651754</v>
      </c>
      <c r="FB45" s="60">
        <f>((SUM(BB$45:BB45)/SUM(BB$33:BB33))-1)*100</f>
        <v>-17.790222901554198</v>
      </c>
      <c r="FC45" s="63">
        <v>-2.2330806079892347</v>
      </c>
      <c r="FD45" s="63">
        <v>-2.4031041940006812</v>
      </c>
      <c r="FE45" s="63">
        <v>-1.3744716655606708</v>
      </c>
      <c r="FF45" s="63">
        <v>-0.37573085704471437</v>
      </c>
      <c r="FG45" s="63">
        <v>-6.3863873245953018</v>
      </c>
      <c r="FH45" s="60">
        <v>-6.3863873245952769</v>
      </c>
      <c r="FI45" s="60">
        <v>0</v>
      </c>
      <c r="FJ45" s="60">
        <v>-0.68187918258220404</v>
      </c>
      <c r="FK45" s="60">
        <v>-0.25125717831765904</v>
      </c>
      <c r="FL45" s="60">
        <v>-0.11091895901779276</v>
      </c>
      <c r="FM45" s="60">
        <v>-0.72460251325646097</v>
      </c>
      <c r="FN45" s="60">
        <v>-0.10754913383396859</v>
      </c>
      <c r="FO45" s="60">
        <v>-0.6670897957284676</v>
      </c>
      <c r="FP45" s="60">
        <v>-1.1980156680239627E-2</v>
      </c>
      <c r="FQ45" s="60">
        <v>-4.4381034974523816E-2</v>
      </c>
      <c r="FR45" s="60">
        <v>-0.72152176764479747</v>
      </c>
      <c r="FS45" s="60">
        <v>-0.44231761743560483</v>
      </c>
      <c r="FT45" s="60">
        <v>-2.421325351224406</v>
      </c>
      <c r="FU45" s="60">
        <v>2.500856666983222E-2</v>
      </c>
      <c r="FV45" s="60">
        <v>-0.226573200568985</v>
      </c>
      <c r="FW45" s="60">
        <v>-6.4040066560156719</v>
      </c>
      <c r="FX45" s="60"/>
      <c r="FY45" s="60">
        <v>-2.5938684157651437</v>
      </c>
      <c r="FZ45" s="60">
        <v>-0.32609870483742759</v>
      </c>
      <c r="GA45" s="60">
        <v>-8.0157986220715502E-2</v>
      </c>
      <c r="GB45" s="60">
        <v>0.1095724724198454</v>
      </c>
      <c r="GC45" s="60">
        <v>0.47087515535243007</v>
      </c>
      <c r="GD45" s="60">
        <v>-1.9328250557338544</v>
      </c>
      <c r="GE45" s="60">
        <v>-1.045379782826664E-2</v>
      </c>
      <c r="GF45" s="60">
        <v>3.3796737814351559E-2</v>
      </c>
      <c r="GG45" s="60">
        <v>-9.8345922081759699E-2</v>
      </c>
      <c r="GH45" s="60">
        <v>-0.45879462037273266</v>
      </c>
      <c r="GI45" s="60">
        <v>-1.6165991842948322</v>
      </c>
      <c r="GJ45" s="60">
        <v>0.17744283495781654</v>
      </c>
      <c r="GK45" s="60">
        <v>-7.8550169425384175E-2</v>
      </c>
      <c r="GL45" s="60">
        <v>0</v>
      </c>
      <c r="GM45" s="60">
        <v>0</v>
      </c>
      <c r="GN45" s="60">
        <v>0</v>
      </c>
      <c r="GO45" s="60">
        <v>0</v>
      </c>
      <c r="GP45" s="60">
        <v>0</v>
      </c>
      <c r="GQ45" s="60">
        <v>0</v>
      </c>
      <c r="GR45" s="60"/>
      <c r="GS45" s="60">
        <v>0</v>
      </c>
      <c r="GT45" s="60">
        <v>0</v>
      </c>
      <c r="GU45" s="60">
        <v>0</v>
      </c>
      <c r="GV45" s="60">
        <v>0</v>
      </c>
      <c r="GW45" s="60">
        <v>0</v>
      </c>
      <c r="GX45" s="60">
        <v>0</v>
      </c>
      <c r="GY45" s="60">
        <v>0</v>
      </c>
      <c r="GZ45" s="60">
        <v>0</v>
      </c>
      <c r="HA45" s="60">
        <v>0</v>
      </c>
      <c r="HB45" s="60">
        <v>0</v>
      </c>
      <c r="HC45" s="60">
        <v>0</v>
      </c>
      <c r="HD45" s="60">
        <v>0</v>
      </c>
      <c r="HE45" s="60">
        <v>0</v>
      </c>
      <c r="HF45" s="60">
        <v>0</v>
      </c>
      <c r="HG45" s="44"/>
      <c r="HH45" s="60">
        <v>0</v>
      </c>
      <c r="HI45" s="60">
        <v>0</v>
      </c>
      <c r="HJ45" s="60">
        <v>0</v>
      </c>
      <c r="HK45" s="60">
        <v>0</v>
      </c>
      <c r="HL45" s="60">
        <v>0</v>
      </c>
      <c r="HM45" s="60">
        <v>0</v>
      </c>
      <c r="HN45" s="60">
        <v>0</v>
      </c>
      <c r="HO45" s="60">
        <v>0</v>
      </c>
      <c r="HP45" s="60">
        <v>0</v>
      </c>
      <c r="HQ45" s="60">
        <v>0</v>
      </c>
      <c r="HR45" s="60">
        <v>0</v>
      </c>
      <c r="HS45" s="60">
        <v>0</v>
      </c>
      <c r="HT45" s="60">
        <v>0</v>
      </c>
      <c r="HU45" s="64">
        <v>14349</v>
      </c>
      <c r="HV45" s="64">
        <v>14349</v>
      </c>
      <c r="HW45" s="60">
        <f t="shared" si="6"/>
        <v>-22.13056927334889</v>
      </c>
      <c r="HX45" s="60">
        <f t="shared" si="6"/>
        <v>-22.13056927334889</v>
      </c>
      <c r="HY45" s="64">
        <v>45615</v>
      </c>
      <c r="HZ45" s="64">
        <v>45615</v>
      </c>
      <c r="IA45" s="60">
        <f t="shared" si="7"/>
        <v>-13.530984019866166</v>
      </c>
      <c r="IB45" s="60">
        <f t="shared" si="7"/>
        <v>-13.530984019866166</v>
      </c>
    </row>
    <row r="46" spans="1:236" x14ac:dyDescent="0.2">
      <c r="A46" s="42">
        <v>2021</v>
      </c>
      <c r="B46" s="42" t="s">
        <v>162</v>
      </c>
      <c r="C46" s="57">
        <v>97.613998823039267</v>
      </c>
      <c r="D46" s="57">
        <v>90.103728606434458</v>
      </c>
      <c r="E46" s="57">
        <v>83.237372440822355</v>
      </c>
      <c r="F46" s="57">
        <v>89.892502933393956</v>
      </c>
      <c r="G46" s="57">
        <v>94.198897970830515</v>
      </c>
      <c r="H46" s="57">
        <v>94.198897970830458</v>
      </c>
      <c r="I46" s="57">
        <v>94.454399876309125</v>
      </c>
      <c r="J46" s="57">
        <v>91.037189666018662</v>
      </c>
      <c r="K46" s="57">
        <v>95.438239322668906</v>
      </c>
      <c r="L46" s="57">
        <v>97.51023884419169</v>
      </c>
      <c r="M46" s="57">
        <v>100.07216101006591</v>
      </c>
      <c r="N46" s="57">
        <v>98.218215375878472</v>
      </c>
      <c r="O46" s="57">
        <v>91.285214499777368</v>
      </c>
      <c r="P46" s="57">
        <v>88.547510140674888</v>
      </c>
      <c r="Q46" s="57">
        <v>96.453105285293702</v>
      </c>
      <c r="R46" s="57">
        <v>92.731935066900093</v>
      </c>
      <c r="S46" s="57">
        <v>79.280266893164082</v>
      </c>
      <c r="T46" s="57">
        <v>73.970797747672876</v>
      </c>
      <c r="U46" s="57">
        <v>102.20544632006903</v>
      </c>
      <c r="V46" s="57">
        <v>85.330366568555803</v>
      </c>
      <c r="W46" s="57">
        <v>100.96107862806932</v>
      </c>
      <c r="X46" s="57">
        <v>104.91725089024082</v>
      </c>
      <c r="Y46" s="58">
        <v>100.11982973332685</v>
      </c>
      <c r="Z46" s="58">
        <v>101.09440635933626</v>
      </c>
      <c r="AA46" s="58">
        <v>106.10701769202694</v>
      </c>
      <c r="AB46" s="58">
        <v>106.03860902943076</v>
      </c>
      <c r="AC46" s="58">
        <v>109.38154900287525</v>
      </c>
      <c r="AD46" s="58">
        <v>99.416101909740448</v>
      </c>
      <c r="AE46" s="58">
        <v>113.94927593689026</v>
      </c>
      <c r="AF46" s="58">
        <v>96.316234110094044</v>
      </c>
      <c r="AG46" s="58">
        <v>96.897080402002089</v>
      </c>
      <c r="AH46" s="58">
        <v>137.84375724287702</v>
      </c>
      <c r="AI46" s="58">
        <v>110.9545752055725</v>
      </c>
      <c r="AJ46" s="58">
        <v>84.365259917866766</v>
      </c>
      <c r="AK46" s="58">
        <v>62.785009709423591</v>
      </c>
      <c r="AL46" s="58">
        <v>92.192891529053384</v>
      </c>
      <c r="AM46" s="58">
        <v>86.119410051705074</v>
      </c>
      <c r="AN46" s="59">
        <v>102.52392144883319</v>
      </c>
      <c r="AO46" s="59">
        <v>105.73224335299523</v>
      </c>
      <c r="AP46" s="59">
        <v>112.59730529203014</v>
      </c>
      <c r="AQ46" s="59">
        <v>112.0979961005167</v>
      </c>
      <c r="AR46" s="59">
        <v>117.09336271020128</v>
      </c>
      <c r="AS46" s="59">
        <v>104.44789911176888</v>
      </c>
      <c r="AT46" s="59">
        <v>111.14748684612042</v>
      </c>
      <c r="AU46" s="59">
        <v>89.917072808965415</v>
      </c>
      <c r="AV46" s="59">
        <v>102.41599806143631</v>
      </c>
      <c r="AW46" s="59">
        <v>123.94807213511515</v>
      </c>
      <c r="AX46" s="59">
        <v>117.68330547256858</v>
      </c>
      <c r="AY46" s="59">
        <v>89.602732882225339</v>
      </c>
      <c r="AZ46" s="59">
        <v>62.948698179497796</v>
      </c>
      <c r="BA46" s="59">
        <v>99.08216653145449</v>
      </c>
      <c r="BB46" s="59">
        <v>95.833018934298408</v>
      </c>
      <c r="BC46" s="60">
        <f t="shared" si="2"/>
        <v>-4.2362744363777178</v>
      </c>
      <c r="BD46" s="60">
        <f t="shared" si="2"/>
        <v>-9.0168751091216137</v>
      </c>
      <c r="BE46" s="60">
        <f t="shared" si="2"/>
        <v>-15.654609651986773</v>
      </c>
      <c r="BF46" s="60">
        <f t="shared" si="2"/>
        <v>-14.50217723719941</v>
      </c>
      <c r="BG46" s="60">
        <f t="shared" si="2"/>
        <v>-6.7595337025234343</v>
      </c>
      <c r="BH46" s="60">
        <f t="shared" si="2"/>
        <v>-6.7595337025234237</v>
      </c>
      <c r="BI46" s="60">
        <f t="shared" si="2"/>
        <v>-6.6109236747330824</v>
      </c>
      <c r="BJ46" s="60">
        <f t="shared" si="2"/>
        <v>-9.1296079794345388</v>
      </c>
      <c r="BK46" s="60">
        <f t="shared" si="2"/>
        <v>-4.6349311037030549</v>
      </c>
      <c r="BL46" s="60">
        <f t="shared" si="2"/>
        <v>-2.8123659980781701</v>
      </c>
      <c r="BM46" s="60">
        <f t="shared" si="2"/>
        <v>-2.9157115310149084</v>
      </c>
      <c r="BN46" s="60">
        <f t="shared" si="2"/>
        <v>-2.604533295790501</v>
      </c>
      <c r="BO46" s="60">
        <f t="shared" si="2"/>
        <v>-8.6409622063029712</v>
      </c>
      <c r="BP46" s="60">
        <f t="shared" si="2"/>
        <v>-5.2106430155210548</v>
      </c>
      <c r="BQ46" s="60">
        <f t="shared" si="2"/>
        <v>-7.2276159654800392</v>
      </c>
      <c r="BR46" s="60">
        <f t="shared" si="2"/>
        <v>-7.6364054943853787</v>
      </c>
      <c r="BS46" s="60">
        <f t="shared" si="3"/>
        <v>-21.248626933442072</v>
      </c>
      <c r="BT46" s="60">
        <f t="shared" si="3"/>
        <v>-23.558416356113131</v>
      </c>
      <c r="BU46" s="60">
        <f t="shared" si="3"/>
        <v>2.1261613525467071</v>
      </c>
      <c r="BV46" s="60">
        <f t="shared" si="3"/>
        <v>-16.294079680960149</v>
      </c>
      <c r="BW46" s="60">
        <f t="shared" si="3"/>
        <v>0.95742113363641579</v>
      </c>
      <c r="BX46" s="60">
        <f t="shared" si="3"/>
        <v>2.5351814791592542</v>
      </c>
      <c r="BY46" s="60">
        <f t="shared" si="3"/>
        <v>1.4158258453673245</v>
      </c>
      <c r="BZ46" s="60">
        <f t="shared" si="3"/>
        <v>2.470796444950274</v>
      </c>
      <c r="CA46" s="60">
        <f t="shared" si="3"/>
        <v>4.1446914060337514</v>
      </c>
      <c r="CB46" s="60">
        <f t="shared" si="3"/>
        <v>2.7881217070817366</v>
      </c>
      <c r="CC46" s="60">
        <f t="shared" si="3"/>
        <v>2.1128594287944891</v>
      </c>
      <c r="CD46" s="60">
        <f t="shared" si="3"/>
        <v>-0.76430012887060972</v>
      </c>
      <c r="CE46" s="60">
        <f t="shared" si="3"/>
        <v>15.968191518177989</v>
      </c>
      <c r="CF46" s="60">
        <f t="shared" si="3"/>
        <v>-2.6883079200842763</v>
      </c>
      <c r="CG46" s="60">
        <f t="shared" si="3"/>
        <v>-2.0512398805350607</v>
      </c>
      <c r="CH46" s="60">
        <f t="shared" si="3"/>
        <v>20.962335368781314</v>
      </c>
      <c r="CI46" s="60">
        <f t="shared" si="4"/>
        <v>12.155887555068734</v>
      </c>
      <c r="CJ46" s="60">
        <f t="shared" si="4"/>
        <v>-20.621516237450578</v>
      </c>
      <c r="CK46" s="60">
        <f t="shared" si="4"/>
        <v>-13.283016524869085</v>
      </c>
      <c r="CL46" s="60">
        <f t="shared" si="4"/>
        <v>-2.0066050949290926</v>
      </c>
      <c r="CM46" s="60">
        <f t="shared" si="4"/>
        <v>-6.1533062505285336</v>
      </c>
      <c r="CN46" s="60">
        <f t="shared" si="4"/>
        <v>2.0197562189748552</v>
      </c>
      <c r="CO46" s="60">
        <f t="shared" si="4"/>
        <v>5.3344006185910064</v>
      </c>
      <c r="CP46" s="60">
        <f t="shared" si="4"/>
        <v>8.7953900943663186</v>
      </c>
      <c r="CQ46" s="60">
        <f t="shared" si="4"/>
        <v>5.9139024551850827</v>
      </c>
      <c r="CR46" s="60">
        <f t="shared" si="4"/>
        <v>6.8989295982645915</v>
      </c>
      <c r="CS46" s="60">
        <f t="shared" si="4"/>
        <v>1.8988744779084188</v>
      </c>
      <c r="CT46" s="60">
        <f t="shared" si="4"/>
        <v>13.769645746942061</v>
      </c>
      <c r="CU46" s="60">
        <f t="shared" si="4"/>
        <v>-10.922753724857282</v>
      </c>
      <c r="CV46" s="60">
        <f t="shared" si="4"/>
        <v>0.77491185061224765</v>
      </c>
      <c r="CW46" s="60">
        <f t="shared" si="4"/>
        <v>12.420023921885303</v>
      </c>
      <c r="CX46" s="60">
        <f t="shared" si="5"/>
        <v>17.259002080357998</v>
      </c>
      <c r="CY46" s="60">
        <f t="shared" si="5"/>
        <v>-17.453106864671085</v>
      </c>
      <c r="CZ46" s="60">
        <f t="shared" si="5"/>
        <v>-13.771863570828168</v>
      </c>
      <c r="DA46" s="60">
        <f t="shared" si="5"/>
        <v>2.5585907939478902</v>
      </c>
      <c r="DB46" s="60">
        <f t="shared" si="5"/>
        <v>0.61087577662994885</v>
      </c>
      <c r="DC46" s="60">
        <f>((SUM(C$45:C46)/SUM(C$33:C34))-1)*100</f>
        <v>-4.0151945965771985</v>
      </c>
      <c r="DD46" s="60">
        <f>((SUM(D$45:D46)/SUM(D$33:D34))-1)*100</f>
        <v>-9.1481238993277323</v>
      </c>
      <c r="DE46" s="60">
        <f>((SUM(E$45:E46)/SUM(E$33:E34))-1)*100</f>
        <v>-16.285585750350219</v>
      </c>
      <c r="DF46" s="60">
        <f>((SUM(F$45:F46)/SUM(F$33:F34))-1)*100</f>
        <v>-13.762136943961989</v>
      </c>
      <c r="DG46" s="60">
        <f>((SUM(G$45:G46)/SUM(G$33:G34))-1)*100</f>
        <v>-6.7143462766440898</v>
      </c>
      <c r="DH46" s="60">
        <f>((SUM(H$45:H46)/SUM(H$33:H34))-1)*100</f>
        <v>-6.7143462766440791</v>
      </c>
      <c r="DI46" s="60">
        <f>((SUM(I$45:I46)/SUM(I$33:I34))-1)*100</f>
        <v>-6.5566707738457737</v>
      </c>
      <c r="DJ46" s="60">
        <f>((SUM(J$45:J46)/SUM(J$33:J34))-1)*100</f>
        <v>-9.0719939583496547</v>
      </c>
      <c r="DK46" s="60">
        <f>((SUM(K$45:K46)/SUM(K$33:K34))-1)*100</f>
        <v>-5.0304300185771256</v>
      </c>
      <c r="DL46" s="60">
        <f>((SUM(L$45:L46)/SUM(L$33:L34))-1)*100</f>
        <v>-3.3633687827035796</v>
      </c>
      <c r="DM46" s="60">
        <f>((SUM(M$45:M46)/SUM(M$33:M34))-1)*100</f>
        <v>-2.3926220715564939</v>
      </c>
      <c r="DN46" s="60">
        <f>((SUM(N$45:N46)/SUM(N$33:N34))-1)*100</f>
        <v>-2.2342697552160229</v>
      </c>
      <c r="DO46" s="60">
        <f>((SUM(O$45:O46)/SUM(O$33:O34))-1)*100</f>
        <v>-8.7349312415045954</v>
      </c>
      <c r="DP46" s="60">
        <f>((SUM(P$45:P46)/SUM(P$33:P34))-1)*100</f>
        <v>-4.4444444444444393</v>
      </c>
      <c r="DQ46" s="60">
        <f>((SUM(Q$45:Q46)/SUM(Q$33:Q34))-1)*100</f>
        <v>-7.9871348164030964</v>
      </c>
      <c r="DR46" s="60">
        <f>((SUM(R$45:R46)/SUM(R$33:R34))-1)*100</f>
        <v>-7.4844103165503277</v>
      </c>
      <c r="DS46" s="60">
        <f>((SUM(S$45:S46)/SUM(S$33:S34))-1)*100</f>
        <v>-23.560270120007111</v>
      </c>
      <c r="DT46" s="60">
        <f>((SUM(T$45:T46)/SUM(T$33:T34))-1)*100</f>
        <v>-23.940723385513053</v>
      </c>
      <c r="DU46" s="60">
        <f>((SUM(U$45:U46)/SUM(U$33:U34))-1)*100</f>
        <v>1.4926904189418888</v>
      </c>
      <c r="DV46" s="60">
        <f>((SUM(V$45:V46)/SUM(V$33:V34))-1)*100</f>
        <v>-16.312647834075999</v>
      </c>
      <c r="DW46" s="60">
        <f>((SUM(W$45:W46)/SUM(W$33:W34))-1)*100</f>
        <v>0.60737915214144067</v>
      </c>
      <c r="DX46" s="60">
        <f>((SUM(X$45:X46)/SUM(X$33:X34))-1)*100</f>
        <v>2.2007904774081544</v>
      </c>
      <c r="DY46" s="60">
        <f>((SUM(Y$45:Y46)/SUM(Y$33:Y34))-1)*100</f>
        <v>-2.4511527262049748</v>
      </c>
      <c r="DZ46" s="60">
        <f>((SUM(Z$45:Z46)/SUM(Z$33:Z34))-1)*100</f>
        <v>-1.5964737647074512</v>
      </c>
      <c r="EA46" s="60">
        <f>((SUM(AA$45:AA46)/SUM(AA$33:AA34))-1)*100</f>
        <v>-5.5380702683665017</v>
      </c>
      <c r="EB46" s="60">
        <f>((SUM(AB$45:AB46)/SUM(AB$33:AB34))-1)*100</f>
        <v>-2.9659496672442165</v>
      </c>
      <c r="EC46" s="60">
        <f>((SUM(AC$45:AC46)/SUM(AC$33:AC34))-1)*100</f>
        <v>0.45359137021467877</v>
      </c>
      <c r="ED46" s="60">
        <f>((SUM(AD$45:AD46)/SUM(AD$33:AD34))-1)*100</f>
        <v>-4.383977223001434E-2</v>
      </c>
      <c r="EE46" s="60">
        <f>((SUM(AE$45:AE46)/SUM(AE$33:AE34))-1)*100</f>
        <v>11.8906432704301</v>
      </c>
      <c r="EF46" s="60">
        <f>((SUM(AF$45:AF46)/SUM(AF$33:AF34))-1)*100</f>
        <v>-5.7092682705352278</v>
      </c>
      <c r="EG46" s="60">
        <f>((SUM(AG$45:AG46)/SUM(AG$33:AG34))-1)*100</f>
        <v>-4.05266452375227</v>
      </c>
      <c r="EH46" s="60">
        <f>((SUM(AH$45:AH46)/SUM(AH$33:AH34))-1)*100</f>
        <v>12.743591730981185</v>
      </c>
      <c r="EI46" s="60">
        <f>((SUM(AI$45:AI46)/SUM(AI$33:AI34))-1)*100</f>
        <v>5.178614029207429</v>
      </c>
      <c r="EJ46" s="60">
        <f>((SUM(AJ$45:AJ46)/SUM(AJ$33:AJ34))-1)*100</f>
        <v>-33.814758255579079</v>
      </c>
      <c r="EK46" s="60">
        <f>((SUM(AK$45:AK46)/SUM(AK$33:AK34))-1)*100</f>
        <v>-25.648795378608792</v>
      </c>
      <c r="EL46" s="60">
        <f>((SUM(AL$45:AL46)/SUM(AL$33:AL34))-1)*100</f>
        <v>1.6670675901756304</v>
      </c>
      <c r="EM46" s="60">
        <f>((SUM(AM$45:AM46)/SUM(AM$33:AM34))-1)*100</f>
        <v>-14.684004474358947</v>
      </c>
      <c r="EN46" s="60">
        <f>((SUM(AN$45:AN46)/SUM(AN$33:AN34))-1)*100</f>
        <v>-2.1436042617243856</v>
      </c>
      <c r="EO46" s="60">
        <f>((SUM(AO$45:AO46)/SUM(AO$33:AO34))-1)*100</f>
        <v>1.0348477879533302</v>
      </c>
      <c r="EP46" s="60">
        <f>((SUM(AP$45:AP46)/SUM(AP$33:AP34))-1)*100</f>
        <v>-1.2997774932145267</v>
      </c>
      <c r="EQ46" s="60">
        <f>((SUM(AQ$45:AQ46)/SUM(AQ$33:AQ34))-1)*100</f>
        <v>0.30467560073499378</v>
      </c>
      <c r="ER46" s="60">
        <f>((SUM(AR$45:AR46)/SUM(AR$33:AR34))-1)*100</f>
        <v>5.2500731635635178</v>
      </c>
      <c r="ES46" s="60">
        <f>((SUM(AS$45:AS46)/SUM(AS$33:AS34))-1)*100</f>
        <v>2.7192379722539073</v>
      </c>
      <c r="ET46" s="60">
        <f>((SUM(AT$45:AT46)/SUM(AT$33:AT34))-1)*100</f>
        <v>8.8793969339652676</v>
      </c>
      <c r="EU46" s="60">
        <f>((SUM(AU$45:AU46)/SUM(AU$33:AU34))-1)*100</f>
        <v>-14.2714104539156</v>
      </c>
      <c r="EV46" s="60">
        <f>((SUM(AV$45:AV46)/SUM(AV$33:AV34))-1)*100</f>
        <v>-0.89632773138087485</v>
      </c>
      <c r="EW46" s="60">
        <f>((SUM(AW$45:AW46)/SUM(AW$33:AW34))-1)*100</f>
        <v>4.247047847998342</v>
      </c>
      <c r="EX46" s="60">
        <f>((SUM(AX$45:AX46)/SUM(AX$33:AX34))-1)*100</f>
        <v>9.4122187849240433</v>
      </c>
      <c r="EY46" s="60">
        <f>((SUM(AY$45:AY46)/SUM(AY$33:AY34))-1)*100</f>
        <v>-31.112672014995802</v>
      </c>
      <c r="EZ46" s="60">
        <f>((SUM(AZ$45:AZ46)/SUM(AZ$33:AZ34))-1)*100</f>
        <v>-26.697491691681098</v>
      </c>
      <c r="FA46" s="60">
        <f>((SUM(BA$45:BA46)/SUM(BA$33:BA34))-1)*100</f>
        <v>6.3333443222792329</v>
      </c>
      <c r="FB46" s="60">
        <f>((SUM(BB$45:BB46)/SUM(BB$33:BB34))-1)*100</f>
        <v>-8.4644266296067023</v>
      </c>
      <c r="FC46" s="63">
        <v>-2.6107751656196529</v>
      </c>
      <c r="FD46" s="63">
        <v>-2.1799956489773571</v>
      </c>
      <c r="FE46" s="63">
        <v>-1.3293772087076554</v>
      </c>
      <c r="FF46" s="63">
        <v>-0.45751121631305747</v>
      </c>
      <c r="FG46" s="63">
        <v>-6.5776592396177236</v>
      </c>
      <c r="FH46" s="60">
        <v>-6.5776592396177849</v>
      </c>
      <c r="FI46" s="60">
        <v>0</v>
      </c>
      <c r="FJ46" s="60">
        <v>-0.67921014723456063</v>
      </c>
      <c r="FK46" s="60">
        <v>-0.21340651105962863</v>
      </c>
      <c r="FL46" s="60">
        <v>-0.10915736381736146</v>
      </c>
      <c r="FM46" s="60">
        <v>-1.0606515236798699</v>
      </c>
      <c r="FN46" s="60">
        <v>-0.15236472355733643</v>
      </c>
      <c r="FO46" s="60">
        <v>-0.6769988778578423</v>
      </c>
      <c r="FP46" s="60">
        <v>-1.6324791809714755E-2</v>
      </c>
      <c r="FQ46" s="60">
        <v>-3.455414266389626E-2</v>
      </c>
      <c r="FR46" s="60">
        <v>-0.81979066020596492</v>
      </c>
      <c r="FS46" s="60">
        <v>-0.34489964704885956</v>
      </c>
      <c r="FT46" s="60">
        <v>-2.3558545912277893</v>
      </c>
      <c r="FU46" s="60">
        <v>0.10214442743522596</v>
      </c>
      <c r="FV46" s="60">
        <v>-0.21659068689018671</v>
      </c>
      <c r="FW46" s="60">
        <v>1.158024141846927</v>
      </c>
      <c r="FX46" s="60"/>
      <c r="FY46" s="60">
        <v>0.80096494252510275</v>
      </c>
      <c r="FZ46" s="60">
        <v>0.14180198484067247</v>
      </c>
      <c r="GA46" s="60">
        <v>-3.2015598363398297E-2</v>
      </c>
      <c r="GB46" s="60">
        <v>-0.32759880801314833</v>
      </c>
      <c r="GC46" s="60">
        <v>0.99829880146309347</v>
      </c>
      <c r="GD46" s="60">
        <v>-0.63597376011979034</v>
      </c>
      <c r="GE46" s="60">
        <v>-4.4405657424441422E-3</v>
      </c>
      <c r="GF46" s="60">
        <v>0.13887666325990444</v>
      </c>
      <c r="GG46" s="60">
        <v>0.92399237682445956</v>
      </c>
      <c r="GH46" s="60">
        <v>-0.18408375354208187</v>
      </c>
      <c r="GI46" s="60">
        <v>-0.57673539065219248</v>
      </c>
      <c r="GJ46" s="60">
        <v>-5.5823195803123726E-2</v>
      </c>
      <c r="GK46" s="60">
        <v>-2.9239554830126028E-2</v>
      </c>
      <c r="GL46" s="60">
        <v>-2.4375796022462621</v>
      </c>
      <c r="GM46" s="60">
        <v>-2.2525759977049322</v>
      </c>
      <c r="GN46" s="60">
        <v>-1.3491320452103133</v>
      </c>
      <c r="GO46" s="60">
        <v>-0.41695798606954099</v>
      </c>
      <c r="GP46" s="60">
        <v>-6.4562456312310488</v>
      </c>
      <c r="GQ46" s="60">
        <v>-6.456245631231079</v>
      </c>
      <c r="GR46" s="60"/>
      <c r="GS46" s="60">
        <v>-0.68280802953619113</v>
      </c>
      <c r="GT46" s="60">
        <v>-0.23209102826801004</v>
      </c>
      <c r="GU46" s="60">
        <v>-0.11016591918920245</v>
      </c>
      <c r="GV46" s="60">
        <v>-0.86894495198232868</v>
      </c>
      <c r="GW46" s="60">
        <v>-0.12995556137904754</v>
      </c>
      <c r="GX46" s="60">
        <v>-0.67389771242959984</v>
      </c>
      <c r="GY46" s="60">
        <v>-1.4152228673739373E-2</v>
      </c>
      <c r="GZ46" s="60">
        <v>-3.9599024462097683E-2</v>
      </c>
      <c r="HA46" s="60">
        <v>-0.77191938870707022</v>
      </c>
      <c r="HB46" s="60">
        <v>-0.3947871406924619</v>
      </c>
      <c r="HC46" s="60">
        <v>-2.387425811710445</v>
      </c>
      <c r="HD46" s="60">
        <v>7.1065192016252526E-2</v>
      </c>
      <c r="HE46" s="60">
        <v>-0.22156402621713833</v>
      </c>
      <c r="HF46" s="60">
        <v>-2.6000086246194529</v>
      </c>
      <c r="HG46" s="44"/>
      <c r="HH46" s="60">
        <v>-0.87468840166891071</v>
      </c>
      <c r="HI46" s="60">
        <v>-8.9576205748849891E-2</v>
      </c>
      <c r="HJ46" s="60">
        <v>-5.3279132287987883E-2</v>
      </c>
      <c r="HK46" s="60">
        <v>-9.4852242381049556E-2</v>
      </c>
      <c r="HL46" s="60">
        <v>0.73723153238784556</v>
      </c>
      <c r="HM46" s="60">
        <v>-1.2798726933270763</v>
      </c>
      <c r="HN46" s="60">
        <v>-7.4168418923341315E-3</v>
      </c>
      <c r="HO46" s="60">
        <v>8.6867032566065761E-2</v>
      </c>
      <c r="HP46" s="60">
        <v>0.4140473307341459</v>
      </c>
      <c r="HQ46" s="60">
        <v>-0.32388446505192947</v>
      </c>
      <c r="HR46" s="60">
        <v>-1.0971968059912474</v>
      </c>
      <c r="HS46" s="60">
        <v>5.3610136270700715E-2</v>
      </c>
      <c r="HT46" s="60">
        <v>-7.0997868228825284E-2</v>
      </c>
      <c r="HU46" s="65">
        <v>19689</v>
      </c>
      <c r="HV46" s="64">
        <f t="shared" ref="HV46:HV56" si="10">+HU46+HV45</f>
        <v>34038</v>
      </c>
      <c r="HW46" s="60">
        <f t="shared" si="6"/>
        <v>-4.1757920864359814</v>
      </c>
      <c r="HX46" s="60">
        <f t="shared" si="6"/>
        <v>-12.664853492071638</v>
      </c>
      <c r="HY46" s="64">
        <v>55477</v>
      </c>
      <c r="HZ46" s="64">
        <f t="shared" ref="HZ46:HZ56" si="11">+HY46+HZ45</f>
        <v>101092</v>
      </c>
      <c r="IA46" s="60">
        <f t="shared" si="7"/>
        <v>-2.1793944950893041</v>
      </c>
      <c r="IB46" s="60">
        <f t="shared" si="7"/>
        <v>-7.6498638846765221</v>
      </c>
    </row>
    <row r="47" spans="1:236" x14ac:dyDescent="0.2">
      <c r="A47" s="42">
        <v>2021</v>
      </c>
      <c r="B47" s="42" t="s">
        <v>163</v>
      </c>
      <c r="C47" s="57">
        <v>97.930689191330956</v>
      </c>
      <c r="D47" s="57">
        <v>91.040509495915316</v>
      </c>
      <c r="E47" s="57">
        <v>83.24958931548943</v>
      </c>
      <c r="F47" s="57">
        <v>87.096857564646783</v>
      </c>
      <c r="G47" s="57">
        <v>94.537163470225252</v>
      </c>
      <c r="H47" s="57">
        <v>94.537163470225224</v>
      </c>
      <c r="I47" s="57">
        <v>94.755011277976863</v>
      </c>
      <c r="J47" s="57">
        <v>91.822079207499016</v>
      </c>
      <c r="K47" s="57">
        <v>95.911545603137341</v>
      </c>
      <c r="L47" s="57">
        <v>98.424429796635565</v>
      </c>
      <c r="M47" s="57">
        <v>100.05288639907144</v>
      </c>
      <c r="N47" s="57">
        <v>100.84475047916519</v>
      </c>
      <c r="O47" s="57">
        <v>92.079188243942085</v>
      </c>
      <c r="P47" s="57">
        <v>88.961767498058165</v>
      </c>
      <c r="Q47" s="57">
        <v>96.845646992850135</v>
      </c>
      <c r="R47" s="57">
        <v>92.9255674056445</v>
      </c>
      <c r="S47" s="57">
        <v>77.870850020249634</v>
      </c>
      <c r="T47" s="57">
        <v>74.009549523478086</v>
      </c>
      <c r="U47" s="57">
        <v>102.55180855598142</v>
      </c>
      <c r="V47" s="57">
        <v>85.59115473497404</v>
      </c>
      <c r="W47" s="57">
        <v>103.01155954721266</v>
      </c>
      <c r="X47" s="57">
        <v>107.59045173866197</v>
      </c>
      <c r="Y47" s="58">
        <v>109.42391364998471</v>
      </c>
      <c r="Z47" s="58">
        <v>109.00324484470339</v>
      </c>
      <c r="AA47" s="58">
        <v>109.65017636575783</v>
      </c>
      <c r="AB47" s="58">
        <v>112.48372195284708</v>
      </c>
      <c r="AC47" s="58">
        <v>116.34406169913247</v>
      </c>
      <c r="AD47" s="58">
        <v>109.26165897309295</v>
      </c>
      <c r="AE47" s="58">
        <v>115.25826310313265</v>
      </c>
      <c r="AF47" s="58">
        <v>111.12270986208995</v>
      </c>
      <c r="AG47" s="58">
        <v>103.74536021644865</v>
      </c>
      <c r="AH47" s="58">
        <v>138.70362715524379</v>
      </c>
      <c r="AI47" s="58">
        <v>122.80367219256452</v>
      </c>
      <c r="AJ47" s="58">
        <v>78.20391132081717</v>
      </c>
      <c r="AK47" s="58">
        <v>76.627275475395777</v>
      </c>
      <c r="AL47" s="58">
        <v>108.27971067322379</v>
      </c>
      <c r="AM47" s="58">
        <v>89.84963714157638</v>
      </c>
      <c r="AN47" s="59">
        <v>112.84518280190541</v>
      </c>
      <c r="AO47" s="59">
        <v>114.77759265701786</v>
      </c>
      <c r="AP47" s="59">
        <v>116.5389249545854</v>
      </c>
      <c r="AQ47" s="59">
        <v>119.22038083923292</v>
      </c>
      <c r="AR47" s="59">
        <v>124.59065503111427</v>
      </c>
      <c r="AS47" s="59">
        <v>115.94312791595272</v>
      </c>
      <c r="AT47" s="59">
        <v>113.74496636949296</v>
      </c>
      <c r="AU47" s="59">
        <v>105.27451149380225</v>
      </c>
      <c r="AV47" s="59">
        <v>109.97863149991063</v>
      </c>
      <c r="AW47" s="59">
        <v>124.2503576077674</v>
      </c>
      <c r="AX47" s="59">
        <v>131.25269719068856</v>
      </c>
      <c r="AY47" s="59">
        <v>83.774493037476518</v>
      </c>
      <c r="AZ47" s="59">
        <v>77.01887025693415</v>
      </c>
      <c r="BA47" s="59">
        <v>116.55722350833022</v>
      </c>
      <c r="BB47" s="59">
        <v>100.16574232650358</v>
      </c>
      <c r="BC47" s="60">
        <f t="shared" si="2"/>
        <v>-3.2730904977915976</v>
      </c>
      <c r="BD47" s="60">
        <f t="shared" si="2"/>
        <v>-8.287473095392329</v>
      </c>
      <c r="BE47" s="60">
        <f t="shared" si="2"/>
        <v>-11.776558625773648</v>
      </c>
      <c r="BF47" s="60">
        <f t="shared" si="2"/>
        <v>-15.012803791006046</v>
      </c>
      <c r="BG47" s="60">
        <f t="shared" si="2"/>
        <v>-5.5881558789279477</v>
      </c>
      <c r="BH47" s="60">
        <f t="shared" si="2"/>
        <v>-5.5881558789279362</v>
      </c>
      <c r="BI47" s="60">
        <f t="shared" si="2"/>
        <v>-5.6274685941942737</v>
      </c>
      <c r="BJ47" s="60">
        <f t="shared" si="2"/>
        <v>-7.437818722350686</v>
      </c>
      <c r="BK47" s="60">
        <f t="shared" si="2"/>
        <v>-3.1864677648177686</v>
      </c>
      <c r="BL47" s="60">
        <f t="shared" si="2"/>
        <v>-0.97822503433857566</v>
      </c>
      <c r="BM47" s="60">
        <f t="shared" si="2"/>
        <v>-3.7732129875764242</v>
      </c>
      <c r="BN47" s="60">
        <f t="shared" si="2"/>
        <v>1.201557750759874</v>
      </c>
      <c r="BO47" s="60">
        <f t="shared" si="2"/>
        <v>-5.0994121575476781</v>
      </c>
      <c r="BP47" s="60">
        <f t="shared" si="2"/>
        <v>-5.3964757709251128</v>
      </c>
      <c r="BQ47" s="60">
        <f t="shared" si="2"/>
        <v>-5.8342420937840922</v>
      </c>
      <c r="BR47" s="60">
        <f t="shared" si="2"/>
        <v>-5.9082986428204975</v>
      </c>
      <c r="BS47" s="60">
        <f t="shared" si="3"/>
        <v>-15.322801843889099</v>
      </c>
      <c r="BT47" s="60">
        <f t="shared" si="3"/>
        <v>-19.988938306364425</v>
      </c>
      <c r="BU47" s="60">
        <f t="shared" si="3"/>
        <v>1.883735859944391</v>
      </c>
      <c r="BV47" s="60">
        <f t="shared" si="3"/>
        <v>-11.563230041077565</v>
      </c>
      <c r="BW47" s="60">
        <f t="shared" si="3"/>
        <v>0.47612617918599831</v>
      </c>
      <c r="BX47" s="60">
        <f t="shared" si="3"/>
        <v>1.989980444559869</v>
      </c>
      <c r="BY47" s="60">
        <f t="shared" si="3"/>
        <v>20.523357012484379</v>
      </c>
      <c r="BZ47" s="60">
        <f t="shared" si="3"/>
        <v>16.438082016334299</v>
      </c>
      <c r="CA47" s="60">
        <f t="shared" si="3"/>
        <v>41.46646193552359</v>
      </c>
      <c r="CB47" s="60">
        <f t="shared" si="3"/>
        <v>52.746214466465922</v>
      </c>
      <c r="CC47" s="60">
        <f t="shared" si="3"/>
        <v>69.850547564890746</v>
      </c>
      <c r="CD47" s="60">
        <f t="shared" si="3"/>
        <v>-11.411389050376929</v>
      </c>
      <c r="CE47" s="60">
        <f t="shared" si="3"/>
        <v>46.567771329919452</v>
      </c>
      <c r="CF47" s="60">
        <f t="shared" si="3"/>
        <v>39.042615908022896</v>
      </c>
      <c r="CG47" s="60">
        <f t="shared" si="3"/>
        <v>65.524486264395904</v>
      </c>
      <c r="CH47" s="60">
        <f t="shared" si="3"/>
        <v>83.490469554175405</v>
      </c>
      <c r="CI47" s="60">
        <f t="shared" si="4"/>
        <v>73.461401434841392</v>
      </c>
      <c r="CJ47" s="60">
        <f t="shared" si="4"/>
        <v>40.150707316150871</v>
      </c>
      <c r="CK47" s="60">
        <f t="shared" si="4"/>
        <v>86.237216523477244</v>
      </c>
      <c r="CL47" s="60">
        <f t="shared" si="4"/>
        <v>2.5773204926030413</v>
      </c>
      <c r="CM47" s="60">
        <f t="shared" si="4"/>
        <v>33.641603339077378</v>
      </c>
      <c r="CN47" s="60">
        <f t="shared" si="4"/>
        <v>21.724837582580925</v>
      </c>
      <c r="CO47" s="60">
        <f t="shared" si="4"/>
        <v>19.405283524046336</v>
      </c>
      <c r="CP47" s="60">
        <f t="shared" si="4"/>
        <v>47.305169645724511</v>
      </c>
      <c r="CQ47" s="60">
        <f t="shared" si="4"/>
        <v>55.372541460151737</v>
      </c>
      <c r="CR47" s="60">
        <f t="shared" si="4"/>
        <v>76.679738595918039</v>
      </c>
      <c r="CS47" s="60">
        <f t="shared" si="4"/>
        <v>-9.0364144561287496</v>
      </c>
      <c r="CT47" s="60">
        <f t="shared" si="4"/>
        <v>44.751547872783327</v>
      </c>
      <c r="CU47" s="60">
        <f t="shared" si="4"/>
        <v>32.440201078906284</v>
      </c>
      <c r="CV47" s="60">
        <f t="shared" si="4"/>
        <v>68.060101340345923</v>
      </c>
      <c r="CW47" s="60">
        <f t="shared" si="4"/>
        <v>69.705508389271159</v>
      </c>
      <c r="CX47" s="60">
        <f t="shared" si="5"/>
        <v>82.048276044683718</v>
      </c>
      <c r="CY47" s="60">
        <f t="shared" si="5"/>
        <v>46.366934286703469</v>
      </c>
      <c r="CZ47" s="60">
        <f t="shared" si="5"/>
        <v>85.561381670271558</v>
      </c>
      <c r="DA47" s="60">
        <f t="shared" si="5"/>
        <v>6.9587948575351888</v>
      </c>
      <c r="DB47" s="60">
        <f t="shared" si="5"/>
        <v>43.273078787026286</v>
      </c>
      <c r="DC47" s="60">
        <f>((SUM(C$45:C47)/SUM(C$33:C35))-1)*100</f>
        <v>-3.7683617248475243</v>
      </c>
      <c r="DD47" s="60">
        <f>((SUM(D$45:D47)/SUM(D$33:D35))-1)*100</f>
        <v>-8.861448712004961</v>
      </c>
      <c r="DE47" s="60">
        <f>((SUM(E$45:E47)/SUM(E$33:E35))-1)*100</f>
        <v>-14.850992743413649</v>
      </c>
      <c r="DF47" s="60">
        <f>((SUM(F$45:F47)/SUM(F$33:F35))-1)*100</f>
        <v>-14.175412213371164</v>
      </c>
      <c r="DG47" s="60">
        <f>((SUM(G$45:G47)/SUM(G$33:G35))-1)*100</f>
        <v>-6.3413088504725383</v>
      </c>
      <c r="DH47" s="60">
        <f>((SUM(H$45:H47)/SUM(H$33:H35))-1)*100</f>
        <v>-6.3413088504725268</v>
      </c>
      <c r="DI47" s="60">
        <f>((SUM(I$45:I47)/SUM(I$33:I35))-1)*100</f>
        <v>-6.248587374429948</v>
      </c>
      <c r="DJ47" s="60">
        <f>((SUM(J$45:J47)/SUM(J$33:J35))-1)*100</f>
        <v>-8.5289400371160831</v>
      </c>
      <c r="DK47" s="60">
        <f>((SUM(K$45:K47)/SUM(K$33:K35))-1)*100</f>
        <v>-4.4197720132720608</v>
      </c>
      <c r="DL47" s="60">
        <f>((SUM(L$45:L47)/SUM(L$33:L35))-1)*100</f>
        <v>-2.5707725205129095</v>
      </c>
      <c r="DM47" s="60">
        <f>((SUM(M$45:M47)/SUM(M$33:M35))-1)*100</f>
        <v>-2.8567687826750232</v>
      </c>
      <c r="DN47" s="60">
        <f>((SUM(N$45:N47)/SUM(N$33:N35))-1)*100</f>
        <v>-1.0979345009031638</v>
      </c>
      <c r="DO47" s="60">
        <f>((SUM(O$45:O47)/SUM(O$33:O35))-1)*100</f>
        <v>-7.5455886513173809</v>
      </c>
      <c r="DP47" s="60">
        <f>((SUM(P$45:P47)/SUM(P$33:P35))-1)*100</f>
        <v>-4.7636632200886098</v>
      </c>
      <c r="DQ47" s="60">
        <f>((SUM(Q$45:Q47)/SUM(Q$33:Q35))-1)*100</f>
        <v>-7.2776280323449853</v>
      </c>
      <c r="DR47" s="60">
        <f>((SUM(R$45:R47)/SUM(R$33:R35))-1)*100</f>
        <v>-6.9636396508048097</v>
      </c>
      <c r="DS47" s="60">
        <f>((SUM(S$45:S47)/SUM(S$33:S35))-1)*100</f>
        <v>-21.043428317959989</v>
      </c>
      <c r="DT47" s="60">
        <f>((SUM(T$45:T47)/SUM(T$33:T35))-1)*100</f>
        <v>-22.681501925553359</v>
      </c>
      <c r="DU47" s="60">
        <f>((SUM(U$45:U47)/SUM(U$33:U35))-1)*100</f>
        <v>1.6231519288156582</v>
      </c>
      <c r="DV47" s="60">
        <f>((SUM(V$45:V47)/SUM(V$33:V35))-1)*100</f>
        <v>-14.783508436961634</v>
      </c>
      <c r="DW47" s="60">
        <f>((SUM(W$45:W47)/SUM(W$33:W35))-1)*100</f>
        <v>0.56339104351019742</v>
      </c>
      <c r="DX47" s="60">
        <f>((SUM(X$45:X47)/SUM(X$33:X35))-1)*100</f>
        <v>2.1297161018652089</v>
      </c>
      <c r="DY47" s="60">
        <f>((SUM(Y$45:Y47)/SUM(Y$33:Y35))-1)*100</f>
        <v>4.8310571595145513</v>
      </c>
      <c r="DZ47" s="60">
        <f>((SUM(Z$45:Z47)/SUM(Z$33:Z35))-1)*100</f>
        <v>4.261701563727871</v>
      </c>
      <c r="EA47" s="60">
        <f>((SUM(AA$45:AA47)/SUM(AA$33:AA35))-1)*100</f>
        <v>8.0975514394216361</v>
      </c>
      <c r="EB47" s="60">
        <f>((SUM(AB$45:AB47)/SUM(AB$33:AB35))-1)*100</f>
        <v>11.639361102406486</v>
      </c>
      <c r="EC47" s="60">
        <f>((SUM(AC$45:AC47)/SUM(AC$33:AC35))-1)*100</f>
        <v>17.645311405365604</v>
      </c>
      <c r="ED47" s="60">
        <f>((SUM(AD$45:AD47)/SUM(AD$33:AD35))-1)*100</f>
        <v>-4.3898506663321175</v>
      </c>
      <c r="EE47" s="60">
        <f>((SUM(AE$45:AE47)/SUM(AE$33:AE35))-1)*100</f>
        <v>21.871339271696975</v>
      </c>
      <c r="EF47" s="60">
        <f>((SUM(AF$45:AF47)/SUM(AF$33:AF35))-1)*100</f>
        <v>7.0779471567066654</v>
      </c>
      <c r="EG47" s="60">
        <f>((SUM(AG$45:AG47)/SUM(AG$33:AG35))-1)*100</f>
        <v>12.526092829496815</v>
      </c>
      <c r="EH47" s="60">
        <f>((SUM(AH$45:AH47)/SUM(AH$33:AH35))-1)*100</f>
        <v>30.59847666940454</v>
      </c>
      <c r="EI47" s="60">
        <f>((SUM(AI$45:AI47)/SUM(AI$33:AI35))-1)*100</f>
        <v>23.096193377794471</v>
      </c>
      <c r="EJ47" s="60">
        <f>((SUM(AJ$45:AJ47)/SUM(AJ$33:AJ35))-1)*100</f>
        <v>-19.380765108225805</v>
      </c>
      <c r="EK47" s="60">
        <f>((SUM(AK$45:AK47)/SUM(AK$33:AK35))-1)*100</f>
        <v>-2.2179860121360528</v>
      </c>
      <c r="EL47" s="60">
        <f>((SUM(AL$45:AL47)/SUM(AL$33:AL35))-1)*100</f>
        <v>1.9870201994387049</v>
      </c>
      <c r="EM47" s="60">
        <f>((SUM(AM$45:AM47)/SUM(AM$33:AM35))-1)*100</f>
        <v>-1.6418643807981081</v>
      </c>
      <c r="EN47" s="60">
        <f>((SUM(AN$45:AN47)/SUM(AN$33:AN35))-1)*100</f>
        <v>5.4447528059986094</v>
      </c>
      <c r="EO47" s="60">
        <f>((SUM(AO$45:AO47)/SUM(AO$33:AO35))-1)*100</f>
        <v>7.0458273476871947</v>
      </c>
      <c r="EP47" s="60">
        <f>((SUM(AP$45:AP47)/SUM(AP$33:AP35))-1)*100</f>
        <v>12.8529163978226</v>
      </c>
      <c r="EQ47" s="60">
        <f>((SUM(AQ$45:AQ47)/SUM(AQ$33:AQ35))-1)*100</f>
        <v>14.917620093996353</v>
      </c>
      <c r="ER47" s="60">
        <f>((SUM(AR$45:AR47)/SUM(AR$33:AR35))-1)*100</f>
        <v>23.049445016855664</v>
      </c>
      <c r="ES47" s="60">
        <f>((SUM(AS$45:AS47)/SUM(AS$33:AS35))-1)*100</f>
        <v>-1.8111196221733961</v>
      </c>
      <c r="ET47" s="60">
        <f>((SUM(AT$45:AT47)/SUM(AT$33:AT35))-1)*100</f>
        <v>19.233108473649807</v>
      </c>
      <c r="EU47" s="60">
        <f>((SUM(AU$45:AU47)/SUM(AU$33:AU35))-1)*100</f>
        <v>-1.1610271291013663</v>
      </c>
      <c r="EV47" s="60">
        <f>((SUM(AV$45:AV47)/SUM(AV$33:AV35))-1)*100</f>
        <v>15.751630972075571</v>
      </c>
      <c r="EW47" s="60">
        <f>((SUM(AW$45:AW47)/SUM(AW$33:AW35))-1)*100</f>
        <v>20.737249630659438</v>
      </c>
      <c r="EX47" s="60">
        <f>((SUM(AX$45:AX47)/SUM(AX$33:AX35))-1)*100</f>
        <v>28.546464434157759</v>
      </c>
      <c r="EY47" s="60">
        <f>((SUM(AY$45:AY47)/SUM(AY$33:AY35))-1)*100</f>
        <v>-15.88713194535446</v>
      </c>
      <c r="EZ47" s="60">
        <f>((SUM(AZ$45:AZ47)/SUM(AZ$33:AZ35))-1)*100</f>
        <v>-3.1531845650409784</v>
      </c>
      <c r="FA47" s="60">
        <f>((SUM(BA$45:BA47)/SUM(BA$33:BA35))-1)*100</f>
        <v>6.5543381741334006</v>
      </c>
      <c r="FB47" s="60">
        <f>((SUM(BB$45:BB47)/SUM(BB$33:BB35))-1)*100</f>
        <v>5.5631408695553608</v>
      </c>
      <c r="FC47" s="63">
        <v>-2.0066074263087184</v>
      </c>
      <c r="FD47" s="63">
        <v>-2.1925566052498748</v>
      </c>
      <c r="FE47" s="63">
        <v>-0.88441005496053493</v>
      </c>
      <c r="FF47" s="63">
        <v>-0.45253086728928665</v>
      </c>
      <c r="FG47" s="63">
        <v>-5.5361049538084153</v>
      </c>
      <c r="FH47" s="60">
        <v>-5.5361049538084535</v>
      </c>
      <c r="FI47" s="60">
        <v>0</v>
      </c>
      <c r="FJ47" s="60">
        <v>-0.57812568047943558</v>
      </c>
      <c r="FK47" s="60">
        <v>-0.14725633175182956</v>
      </c>
      <c r="FL47" s="60">
        <v>-0.10700765665756552</v>
      </c>
      <c r="FM47" s="60">
        <v>-1.535824911482828</v>
      </c>
      <c r="FN47" s="60">
        <v>6.8336101363497589E-2</v>
      </c>
      <c r="FO47" s="60">
        <v>-0.38118481371920504</v>
      </c>
      <c r="FP47" s="60">
        <v>-1.6466530449035708E-2</v>
      </c>
      <c r="FQ47" s="60">
        <v>-2.4699795673553578E-2</v>
      </c>
      <c r="FR47" s="60">
        <v>-0.6479332855430856</v>
      </c>
      <c r="FS47" s="60">
        <v>-0.2318900658409474</v>
      </c>
      <c r="FT47" s="60">
        <v>-1.8937606133937817</v>
      </c>
      <c r="FU47" s="60">
        <v>0.11575949939883493</v>
      </c>
      <c r="FV47" s="60">
        <v>-0.15605086957951808</v>
      </c>
      <c r="FW47" s="60">
        <v>20.138166554710235</v>
      </c>
      <c r="FX47" s="60"/>
      <c r="FY47" s="60">
        <v>6.3989037491369087</v>
      </c>
      <c r="FZ47" s="60">
        <v>1.6360822589579536</v>
      </c>
      <c r="GA47" s="60">
        <v>0.70125785616816672</v>
      </c>
      <c r="GB47" s="60">
        <v>-5.1978546586558227</v>
      </c>
      <c r="GC47" s="60">
        <v>2.5490103519937919</v>
      </c>
      <c r="GD47" s="60">
        <v>6.9934042932513742</v>
      </c>
      <c r="GE47" s="60">
        <v>7.2928390884855962E-2</v>
      </c>
      <c r="GF47" s="60">
        <v>0.39753096950633776</v>
      </c>
      <c r="GG47" s="60">
        <v>4.2740897389714032</v>
      </c>
      <c r="GH47" s="60">
        <v>0.19620596304293664</v>
      </c>
      <c r="GI47" s="60">
        <v>1.9336437843085643</v>
      </c>
      <c r="GJ47" s="60">
        <v>5.4145737843338433E-2</v>
      </c>
      <c r="GK47" s="60">
        <v>0.12881811930042675</v>
      </c>
      <c r="GL47" s="60">
        <v>-2.2819717532369981</v>
      </c>
      <c r="GM47" s="60">
        <v>-2.2496059082258575</v>
      </c>
      <c r="GN47" s="60">
        <v>-1.2075632559246776</v>
      </c>
      <c r="GO47" s="60">
        <v>-0.42206624626121841</v>
      </c>
      <c r="GP47" s="60">
        <v>-6.1612071636487515</v>
      </c>
      <c r="GQ47" s="60">
        <v>-6.1612071636487817</v>
      </c>
      <c r="GR47" s="60"/>
      <c r="GS47" s="60">
        <v>-0.64790952048367245</v>
      </c>
      <c r="GT47" s="60">
        <v>-0.20395822695052665</v>
      </c>
      <c r="GU47" s="60">
        <v>-0.11194414086465644</v>
      </c>
      <c r="GV47" s="60">
        <v>-1.0921907053767561</v>
      </c>
      <c r="GW47" s="60">
        <v>-6.4865767699086266E-2</v>
      </c>
      <c r="GX47" s="60">
        <v>-0.57299093742254026</v>
      </c>
      <c r="GY47" s="60">
        <v>-1.4920036329102791E-2</v>
      </c>
      <c r="GZ47" s="60">
        <v>-3.4661791715781529E-2</v>
      </c>
      <c r="HA47" s="60">
        <v>-0.73221786076992001</v>
      </c>
      <c r="HB47" s="60">
        <v>-0.34080541131358755</v>
      </c>
      <c r="HC47" s="60">
        <v>-2.2373940530176064</v>
      </c>
      <c r="HD47" s="60">
        <v>9.2548438984770554E-2</v>
      </c>
      <c r="HE47" s="60">
        <v>-0.199897150690315</v>
      </c>
      <c r="HF47" s="60">
        <v>4.6857724319136427</v>
      </c>
      <c r="HG47" s="44"/>
      <c r="HH47" s="60">
        <v>1.433738764849956</v>
      </c>
      <c r="HI47" s="60">
        <v>0.45807226362874298</v>
      </c>
      <c r="HJ47" s="60">
        <v>0.18194132270451871</v>
      </c>
      <c r="HK47" s="60">
        <v>-1.7012524247107654</v>
      </c>
      <c r="HL47" s="60">
        <v>1.3123478334988845</v>
      </c>
      <c r="HM47" s="60">
        <v>1.4071228447611015</v>
      </c>
      <c r="HN47" s="60">
        <v>1.8029853326443131E-2</v>
      </c>
      <c r="HO47" s="60">
        <v>0.1854437822479397</v>
      </c>
      <c r="HP47" s="60">
        <v>1.6387135557488028</v>
      </c>
      <c r="HQ47" s="60">
        <v>-0.1588067857357589</v>
      </c>
      <c r="HR47" s="60">
        <v>-0.13629602307921782</v>
      </c>
      <c r="HS47" s="60">
        <v>5.4331205673520351E-2</v>
      </c>
      <c r="HT47" s="60">
        <v>-7.6137610005250688E-3</v>
      </c>
      <c r="HU47" s="66">
        <v>22933</v>
      </c>
      <c r="HV47" s="65">
        <f t="shared" si="10"/>
        <v>56971</v>
      </c>
      <c r="HW47" s="60">
        <f t="shared" si="6"/>
        <v>86.598860862489829</v>
      </c>
      <c r="HX47" s="60">
        <f t="shared" si="6"/>
        <v>11.132568664169785</v>
      </c>
      <c r="HY47" s="66">
        <v>61582</v>
      </c>
      <c r="HZ47" s="64">
        <f t="shared" si="11"/>
        <v>162674</v>
      </c>
      <c r="IA47" s="60">
        <f t="shared" si="7"/>
        <v>58.64289762481323</v>
      </c>
      <c r="IB47" s="60">
        <f t="shared" si="7"/>
        <v>9.7043511100320945</v>
      </c>
    </row>
    <row r="48" spans="1:236" x14ac:dyDescent="0.2">
      <c r="A48" s="42">
        <v>2021</v>
      </c>
      <c r="B48" s="42" t="s">
        <v>164</v>
      </c>
      <c r="C48" s="57">
        <v>97.767790229884781</v>
      </c>
      <c r="D48" s="57">
        <v>91.114536484154272</v>
      </c>
      <c r="E48" s="57">
        <v>82.563207535714113</v>
      </c>
      <c r="F48" s="57">
        <v>84.577798677143306</v>
      </c>
      <c r="G48" s="57">
        <v>94.307172024046466</v>
      </c>
      <c r="H48" s="57">
        <v>94.307172024046466</v>
      </c>
      <c r="I48" s="57">
        <v>94.49069487641458</v>
      </c>
      <c r="J48" s="57">
        <v>91.635939170776538</v>
      </c>
      <c r="K48" s="57">
        <v>96.378020266894296</v>
      </c>
      <c r="L48" s="57">
        <v>99.322754102250641</v>
      </c>
      <c r="M48" s="57">
        <v>99.244782377637037</v>
      </c>
      <c r="N48" s="57">
        <v>100.06862118738316</v>
      </c>
      <c r="O48" s="57">
        <v>92.266227423217885</v>
      </c>
      <c r="P48" s="57">
        <v>88.754638819366534</v>
      </c>
      <c r="Q48" s="57">
        <v>97.855039955138096</v>
      </c>
      <c r="R48" s="57">
        <v>92.939833256618726</v>
      </c>
      <c r="S48" s="57">
        <v>77.870201113193431</v>
      </c>
      <c r="T48" s="57">
        <v>74.29882261719564</v>
      </c>
      <c r="U48" s="57">
        <v>103.46151628109726</v>
      </c>
      <c r="V48" s="57">
        <v>85.763418477988083</v>
      </c>
      <c r="W48" s="57">
        <v>103.19696845198696</v>
      </c>
      <c r="X48" s="57">
        <v>108.42806987010076</v>
      </c>
      <c r="Y48" s="58">
        <v>91.758373675383808</v>
      </c>
      <c r="Z48" s="58">
        <v>91.515111160995332</v>
      </c>
      <c r="AA48" s="58">
        <v>94.04788097867845</v>
      </c>
      <c r="AB48" s="58">
        <v>98.480986045130663</v>
      </c>
      <c r="AC48" s="58">
        <v>98.957923201107249</v>
      </c>
      <c r="AD48" s="58">
        <v>94.489476144581545</v>
      </c>
      <c r="AE48" s="58">
        <v>90.659493217206077</v>
      </c>
      <c r="AF48" s="58">
        <v>92.712018118162092</v>
      </c>
      <c r="AG48" s="58">
        <v>92.037556508817758</v>
      </c>
      <c r="AH48" s="58">
        <v>99.325663944032684</v>
      </c>
      <c r="AI48" s="58">
        <v>96.814588799114929</v>
      </c>
      <c r="AJ48" s="58">
        <v>50.856743200568474</v>
      </c>
      <c r="AK48" s="58">
        <v>50.822537290233086</v>
      </c>
      <c r="AL48" s="58">
        <v>103.51252337875403</v>
      </c>
      <c r="AM48" s="58">
        <v>69.904517760282374</v>
      </c>
      <c r="AN48" s="59">
        <v>95.648542103719279</v>
      </c>
      <c r="AO48" s="59">
        <v>97.385865547851452</v>
      </c>
      <c r="AP48" s="59">
        <v>100.17410839792184</v>
      </c>
      <c r="AQ48" s="59">
        <v>104.85718845495902</v>
      </c>
      <c r="AR48" s="59">
        <v>106.35807867878111</v>
      </c>
      <c r="AS48" s="59">
        <v>102.09208026340168</v>
      </c>
      <c r="AT48" s="59">
        <v>89.410616814990121</v>
      </c>
      <c r="AU48" s="59">
        <v>88.802639959547065</v>
      </c>
      <c r="AV48" s="59">
        <v>97.97541247881496</v>
      </c>
      <c r="AW48" s="59">
        <v>88.378273095034515</v>
      </c>
      <c r="AX48" s="59">
        <v>104.26488744635169</v>
      </c>
      <c r="AY48" s="59">
        <v>54.407108004685114</v>
      </c>
      <c r="AZ48" s="59">
        <v>51.180096617866376</v>
      </c>
      <c r="BA48" s="59">
        <v>112.09041994834897</v>
      </c>
      <c r="BB48" s="59">
        <v>77.998373293960412</v>
      </c>
      <c r="BC48" s="60">
        <f t="shared" si="2"/>
        <v>-2.2434248361480669</v>
      </c>
      <c r="BD48" s="60">
        <f t="shared" si="2"/>
        <v>-3.6684123462200735</v>
      </c>
      <c r="BE48" s="60">
        <f t="shared" si="2"/>
        <v>-1.9987553910525646</v>
      </c>
      <c r="BF48" s="60">
        <f t="shared" si="2"/>
        <v>-1.3595909713091658</v>
      </c>
      <c r="BG48" s="60">
        <f t="shared" si="2"/>
        <v>-2.523207874399569</v>
      </c>
      <c r="BH48" s="60">
        <f t="shared" si="2"/>
        <v>-2.5232078743995467</v>
      </c>
      <c r="BI48" s="60">
        <f t="shared" si="2"/>
        <v>-2.7447769812640854</v>
      </c>
      <c r="BJ48" s="60">
        <f t="shared" si="2"/>
        <v>-3.3734912337024414</v>
      </c>
      <c r="BK48" s="60">
        <f t="shared" si="2"/>
        <v>0.98313058414547516</v>
      </c>
      <c r="BL48" s="60">
        <f t="shared" si="2"/>
        <v>4.0625409075772279</v>
      </c>
      <c r="BM48" s="60">
        <f t="shared" si="2"/>
        <v>-3.6475387517376778</v>
      </c>
      <c r="BN48" s="60">
        <f t="shared" si="2"/>
        <v>2.7154376760905485</v>
      </c>
      <c r="BO48" s="60">
        <f t="shared" si="2"/>
        <v>0.38433471999772539</v>
      </c>
      <c r="BP48" s="60">
        <f t="shared" si="2"/>
        <v>-4.1387024608501077</v>
      </c>
      <c r="BQ48" s="60">
        <f t="shared" si="2"/>
        <v>-0.34266133637920193</v>
      </c>
      <c r="BR48" s="60">
        <f t="shared" ref="BR48:CG64" si="12">+((R48/R36)-1)*100</f>
        <v>-0.86746919852898063</v>
      </c>
      <c r="BS48" s="60">
        <f t="shared" si="3"/>
        <v>-10.182737529021491</v>
      </c>
      <c r="BT48" s="60">
        <f t="shared" si="3"/>
        <v>-10.420427412369959</v>
      </c>
      <c r="BU48" s="60">
        <f t="shared" si="3"/>
        <v>4.097659059958958</v>
      </c>
      <c r="BV48" s="60">
        <f t="shared" si="3"/>
        <v>-4.5684468346836926</v>
      </c>
      <c r="BW48" s="60">
        <f t="shared" si="3"/>
        <v>8.5723820369814305</v>
      </c>
      <c r="BX48" s="60">
        <f t="shared" si="3"/>
        <v>10.688362235620797</v>
      </c>
      <c r="BY48" s="60">
        <f t="shared" si="3"/>
        <v>75.437930993521988</v>
      </c>
      <c r="BZ48" s="60">
        <f t="shared" si="3"/>
        <v>69.033740811177921</v>
      </c>
      <c r="CA48" s="60">
        <f t="shared" si="3"/>
        <v>706.92302762899396</v>
      </c>
      <c r="CB48" s="60">
        <f t="shared" si="3"/>
        <v>179.0029930397472</v>
      </c>
      <c r="CC48" s="60">
        <f t="shared" si="3"/>
        <v>1218.7735292287937</v>
      </c>
      <c r="CD48" s="60">
        <f t="shared" si="3"/>
        <v>-1.2712523482996674</v>
      </c>
      <c r="CE48" s="60">
        <f t="shared" si="3"/>
        <v>54.958249451037865</v>
      </c>
      <c r="CF48" s="60">
        <f t="shared" si="3"/>
        <v>105.09873567600438</v>
      </c>
      <c r="CG48" s="60">
        <f t="shared" si="3"/>
        <v>147.79432759313079</v>
      </c>
      <c r="CH48" s="60">
        <f t="shared" ref="CH48:CW63" si="13">+((AH48/AH36)-1)*100</f>
        <v>221.50028391131335</v>
      </c>
      <c r="CI48" s="60">
        <f t="shared" si="4"/>
        <v>257.51917448668229</v>
      </c>
      <c r="CJ48" s="60">
        <f t="shared" si="4"/>
        <v>147.77329115129243</v>
      </c>
      <c r="CK48" s="60">
        <f t="shared" si="4"/>
        <v>1028.2154325908753</v>
      </c>
      <c r="CL48" s="60">
        <f t="shared" si="4"/>
        <v>37.676292226987165</v>
      </c>
      <c r="CM48" s="60">
        <f t="shared" si="4"/>
        <v>494.51594453837134</v>
      </c>
      <c r="CN48" s="60">
        <f t="shared" si="4"/>
        <v>78.556450287731877</v>
      </c>
      <c r="CO48" s="60">
        <f t="shared" si="4"/>
        <v>73.331812385861099</v>
      </c>
      <c r="CP48" s="60">
        <f t="shared" si="4"/>
        <v>739.21152492807994</v>
      </c>
      <c r="CQ48" s="60">
        <f t="shared" si="4"/>
        <v>183.78343790412234</v>
      </c>
      <c r="CR48" s="60">
        <f t="shared" si="4"/>
        <v>1262.5263658675551</v>
      </c>
      <c r="CS48" s="60">
        <f t="shared" si="4"/>
        <v>2.0846352546458169</v>
      </c>
      <c r="CT48" s="60">
        <f t="shared" si="4"/>
        <v>53.657528356231921</v>
      </c>
      <c r="CU48" s="60">
        <f t="shared" si="4"/>
        <v>104.60815539642394</v>
      </c>
      <c r="CV48" s="60">
        <f t="shared" si="4"/>
        <v>151.30595989228402</v>
      </c>
      <c r="CW48" s="60">
        <f t="shared" si="4"/>
        <v>196.61946521674753</v>
      </c>
      <c r="CX48" s="60">
        <f t="shared" si="5"/>
        <v>275.58051915919026</v>
      </c>
      <c r="CY48" s="60">
        <f t="shared" si="5"/>
        <v>157.80989591058324</v>
      </c>
      <c r="CZ48" s="60">
        <f t="shared" si="5"/>
        <v>1030.2292727208514</v>
      </c>
      <c r="DA48" s="60">
        <f t="shared" si="5"/>
        <v>43.42060571223292</v>
      </c>
      <c r="DB48" s="60">
        <f t="shared" si="5"/>
        <v>537.2212965349853</v>
      </c>
      <c r="DC48" s="60">
        <f>((SUM(C$45:C48)/SUM(C$33:C36))-1)*100</f>
        <v>-3.3912354936910916</v>
      </c>
      <c r="DD48" s="60">
        <f>((SUM(D$45:D48)/SUM(D$33:D36))-1)*100</f>
        <v>-7.6103626119933825</v>
      </c>
      <c r="DE48" s="60">
        <f>((SUM(E$45:E48)/SUM(E$33:E36))-1)*100</f>
        <v>-12.007855854366589</v>
      </c>
      <c r="DF48" s="60">
        <f>((SUM(F$45:F48)/SUM(F$33:F36))-1)*100</f>
        <v>-11.399628391278283</v>
      </c>
      <c r="DG48" s="60">
        <f>((SUM(G$45:G48)/SUM(G$33:G36))-1)*100</f>
        <v>-5.4156149407657894</v>
      </c>
      <c r="DH48" s="60">
        <f>((SUM(H$45:H48)/SUM(H$33:H36))-1)*100</f>
        <v>-5.4156149407657672</v>
      </c>
      <c r="DI48" s="60">
        <f>((SUM(I$45:I48)/SUM(I$33:I36))-1)*100</f>
        <v>-5.3975068822426753</v>
      </c>
      <c r="DJ48" s="60">
        <f>((SUM(J$45:J48)/SUM(J$33:J36))-1)*100</f>
        <v>-7.285988097866591</v>
      </c>
      <c r="DK48" s="60">
        <f>((SUM(K$45:K48)/SUM(K$33:K36))-1)*100</f>
        <v>-3.112967279148926</v>
      </c>
      <c r="DL48" s="60">
        <f>((SUM(L$45:L48)/SUM(L$33:L36))-1)*100</f>
        <v>-0.96614538510191306</v>
      </c>
      <c r="DM48" s="60">
        <f>((SUM(M$45:M48)/SUM(M$33:M36))-1)*100</f>
        <v>-3.0543325102719399</v>
      </c>
      <c r="DN48" s="60">
        <f>((SUM(N$45:N48)/SUM(N$33:N36))-1)*100</f>
        <v>-0.16617013447911555</v>
      </c>
      <c r="DO48" s="60">
        <f>((SUM(O$45:O48)/SUM(O$33:O36))-1)*100</f>
        <v>-5.6694934539140434</v>
      </c>
      <c r="DP48" s="60">
        <f>((SUM(P$45:P48)/SUM(P$33:P36))-1)*100</f>
        <v>-4.6085508051082469</v>
      </c>
      <c r="DQ48" s="60">
        <f>((SUM(Q$45:Q48)/SUM(Q$33:Q36))-1)*100</f>
        <v>-5.6178239475122904</v>
      </c>
      <c r="DR48" s="60">
        <f>((SUM(R$45:R48)/SUM(R$33:R36))-1)*100</f>
        <v>-5.5080635158368469</v>
      </c>
      <c r="DS48" s="60">
        <f>((SUM(S$45:S48)/SUM(S$33:S36))-1)*100</f>
        <v>-18.614635141859136</v>
      </c>
      <c r="DT48" s="60">
        <f>((SUM(T$45:T48)/SUM(T$33:T36))-1)*100</f>
        <v>-19.956759842305271</v>
      </c>
      <c r="DU48" s="60">
        <f>((SUM(U$45:U48)/SUM(U$33:U36))-1)*100</f>
        <v>2.2363205791850804</v>
      </c>
      <c r="DV48" s="60">
        <f>((SUM(V$45:V48)/SUM(V$33:V36))-1)*100</f>
        <v>-12.432445680961756</v>
      </c>
      <c r="DW48" s="60">
        <f>((SUM(W$45:W48)/SUM(W$33:W36))-1)*100</f>
        <v>2.4619448753226747</v>
      </c>
      <c r="DX48" s="60">
        <f>((SUM(X$45:X48)/SUM(X$33:X36))-1)*100</f>
        <v>4.1703335190877988</v>
      </c>
      <c r="DY48" s="60">
        <f>((SUM(Y$45:Y48)/SUM(Y$33:Y36))-1)*100</f>
        <v>15.733093953107403</v>
      </c>
      <c r="DZ48" s="60">
        <f>((SUM(Z$45:Z48)/SUM(Z$33:Z36))-1)*100</f>
        <v>14.505349165488646</v>
      </c>
      <c r="EA48" s="60">
        <f>((SUM(AA$45:AA48)/SUM(AA$33:AA36))-1)*100</f>
        <v>37.306919713494516</v>
      </c>
      <c r="EB48" s="60">
        <f>((SUM(AB$45:AB48)/SUM(AB$33:AB36))-1)*100</f>
        <v>30.322088296595908</v>
      </c>
      <c r="EC48" s="60">
        <f>((SUM(AC$45:AC48)/SUM(AC$33:AC36))-1)*100</f>
        <v>49.380600007746402</v>
      </c>
      <c r="ED48" s="60">
        <f>((SUM(AD$45:AD48)/SUM(AD$33:AD36))-1)*100</f>
        <v>-3.6763345280583448</v>
      </c>
      <c r="EE48" s="60">
        <f>((SUM(AE$45:AE48)/SUM(AE$33:AE36))-1)*100</f>
        <v>27.706768573415875</v>
      </c>
      <c r="EF48" s="60">
        <f>((SUM(AF$45:AF48)/SUM(AF$33:AF36))-1)*100</f>
        <v>20.715568731578514</v>
      </c>
      <c r="EG48" s="60">
        <f>((SUM(AG$45:AG48)/SUM(AG$33:AG36))-1)*100</f>
        <v>29.26335666915103</v>
      </c>
      <c r="EH48" s="60">
        <f>((SUM(AH$45:AH48)/SUM(AH$33:AH36))-1)*100</f>
        <v>48.448234713042424</v>
      </c>
      <c r="EI48" s="60">
        <f>((SUM(AI$45:AI48)/SUM(AI$33:AI36))-1)*100</f>
        <v>44.478904216365997</v>
      </c>
      <c r="EJ48" s="60">
        <f>((SUM(AJ$45:AJ48)/SUM(AJ$33:AJ36))-1)*100</f>
        <v>-8.1856478592588608</v>
      </c>
      <c r="EK48" s="60">
        <f>((SUM(AK$45:AK48)/SUM(AK$33:AK36))-1)*100</f>
        <v>20.877862562637929</v>
      </c>
      <c r="EL48" s="60">
        <f>((SUM(AL$45:AL48)/SUM(AL$33:AL36))-1)*100</f>
        <v>9.1330508148755207</v>
      </c>
      <c r="EM48" s="60">
        <f>((SUM(AM$45:AM48)/SUM(AM$33:AM36))-1)*100</f>
        <v>20.721079437348578</v>
      </c>
      <c r="EN48" s="60">
        <f>((SUM(AN$45:AN48)/SUM(AN$33:AN36))-1)*100</f>
        <v>16.791354269279822</v>
      </c>
      <c r="EO48" s="60">
        <f>((SUM(AO$45:AO48)/SUM(AO$33:AO36))-1)*100</f>
        <v>17.687927052918685</v>
      </c>
      <c r="EP48" s="60">
        <f>((SUM(AP$45:AP48)/SUM(AP$33:AP36))-1)*100</f>
        <v>43.420997539751085</v>
      </c>
      <c r="EQ48" s="60">
        <f>((SUM(AQ$45:AQ48)/SUM(AQ$33:AQ36))-1)*100</f>
        <v>34.050945998265746</v>
      </c>
      <c r="ER48" s="60">
        <f>((SUM(AR$45:AR48)/SUM(AR$33:AR36))-1)*100</f>
        <v>56.32107940572206</v>
      </c>
      <c r="ES48" s="60">
        <f>((SUM(AS$45:AS48)/SUM(AS$33:AS36))-1)*100</f>
        <v>-0.90664388904098114</v>
      </c>
      <c r="ET48" s="60">
        <f>((SUM(AT$45:AT48)/SUM(AT$33:AT36))-1)*100</f>
        <v>25.295019583728241</v>
      </c>
      <c r="EU48" s="60">
        <f>((SUM(AU$45:AU48)/SUM(AU$33:AU36))-1)*100</f>
        <v>12.89385282625406</v>
      </c>
      <c r="EV48" s="60">
        <f>((SUM(AV$45:AV48)/SUM(AV$33:AV36))-1)*100</f>
        <v>32.797055829372091</v>
      </c>
      <c r="EW48" s="60">
        <f>((SUM(AW$45:AW48)/SUM(AW$33:AW36))-1)*100</f>
        <v>37.091859377198702</v>
      </c>
      <c r="EX48" s="60">
        <f>((SUM(AX$45:AX48)/SUM(AX$33:AX36))-1)*100</f>
        <v>51.295961995321179</v>
      </c>
      <c r="EY48" s="60">
        <f>((SUM(AY$45:AY48)/SUM(AY$33:AY36))-1)*100</f>
        <v>-4.1520654452742782</v>
      </c>
      <c r="EZ48" s="60">
        <f>((SUM(AZ$45:AZ48)/SUM(AZ$33:AZ36))-1)*100</f>
        <v>19.96351724842831</v>
      </c>
      <c r="FA48" s="60">
        <f>((SUM(BA$45:BA48)/SUM(BA$33:BA36))-1)*100</f>
        <v>14.007798589681864</v>
      </c>
      <c r="FB48" s="60">
        <f>((SUM(BB$45:BB48)/SUM(BB$33:BB36))-1)*100</f>
        <v>29.657117764711003</v>
      </c>
      <c r="FC48" s="63">
        <v>-1.4334330051484283</v>
      </c>
      <c r="FD48" s="63">
        <v>-1.0458794411068142</v>
      </c>
      <c r="FE48" s="63">
        <v>-5.2959394660494992E-2</v>
      </c>
      <c r="FF48" s="63">
        <v>-1.3733696777897739E-2</v>
      </c>
      <c r="FG48" s="63">
        <v>-2.5460055376936355</v>
      </c>
      <c r="FH48" s="60">
        <v>-2.546005537693631</v>
      </c>
      <c r="FI48" s="60">
        <v>0</v>
      </c>
      <c r="FJ48" s="60">
        <v>-0.24586671999396337</v>
      </c>
      <c r="FK48" s="60">
        <v>5.2787834545599245E-2</v>
      </c>
      <c r="FL48" s="60">
        <v>-7.6300398185547725E-3</v>
      </c>
      <c r="FM48" s="60">
        <v>-1.4925342359932252</v>
      </c>
      <c r="FN48" s="60">
        <v>0.13767552247198711</v>
      </c>
      <c r="FO48" s="60">
        <v>-2.3873386277504884E-2</v>
      </c>
      <c r="FP48" s="60">
        <v>-1.3057884605590694E-2</v>
      </c>
      <c r="FQ48" s="60">
        <v>5.9612081895085755E-3</v>
      </c>
      <c r="FR48" s="60">
        <v>-0.1149679338198351</v>
      </c>
      <c r="FS48" s="60">
        <v>-0.15038231655862003</v>
      </c>
      <c r="FT48" s="60">
        <v>-0.89017822117143364</v>
      </c>
      <c r="FU48" s="60">
        <v>0.26690123636253427</v>
      </c>
      <c r="FV48" s="60">
        <v>-7.0840601024533031E-2</v>
      </c>
      <c r="FW48" s="60">
        <v>75.012917779559785</v>
      </c>
      <c r="FX48" s="60"/>
      <c r="FY48" s="60">
        <v>28.883387210301347</v>
      </c>
      <c r="FZ48" s="60">
        <v>4.6637376372758386</v>
      </c>
      <c r="GA48" s="60">
        <v>2.4628575435471967</v>
      </c>
      <c r="GB48" s="60">
        <v>-0.93618740730895267</v>
      </c>
      <c r="GC48" s="60">
        <v>3.71606492034417</v>
      </c>
      <c r="GD48" s="60">
        <v>18.536544537247082</v>
      </c>
      <c r="GE48" s="60">
        <v>0.17119782455286894</v>
      </c>
      <c r="GF48" s="60">
        <v>0.74990570047976901</v>
      </c>
      <c r="GG48" s="60">
        <v>9.9113341874408363</v>
      </c>
      <c r="GH48" s="60">
        <v>0.46306505862579361</v>
      </c>
      <c r="GI48" s="60">
        <v>4.2958489697236812</v>
      </c>
      <c r="GJ48" s="60">
        <v>1.5257350544219983</v>
      </c>
      <c r="GK48" s="60">
        <v>0.56942654290815864</v>
      </c>
      <c r="GL48" s="60">
        <v>-2.0876847551749997</v>
      </c>
      <c r="GM48" s="60">
        <v>-1.9673964112672264</v>
      </c>
      <c r="GN48" s="60">
        <v>-0.92766115708661123</v>
      </c>
      <c r="GO48" s="60">
        <v>-0.32254526655236704</v>
      </c>
      <c r="GP48" s="60">
        <v>-5.3052875900812042</v>
      </c>
      <c r="GQ48" s="60">
        <v>-5.305287590081238</v>
      </c>
      <c r="GR48" s="60"/>
      <c r="GS48" s="60">
        <v>-0.54921500356732733</v>
      </c>
      <c r="GT48" s="60">
        <v>-0.13248650328390657</v>
      </c>
      <c r="GU48" s="60">
        <v>-8.7588388655639324E-2</v>
      </c>
      <c r="GV48" s="60">
        <v>-1.1942755668351062</v>
      </c>
      <c r="GW48" s="60">
        <v>-1.5708176329168527E-2</v>
      </c>
      <c r="GX48" s="60">
        <v>-0.4404157145861845</v>
      </c>
      <c r="GY48" s="60">
        <v>-1.4468057145286263E-2</v>
      </c>
      <c r="GZ48" s="60">
        <v>-2.4802383677633665E-2</v>
      </c>
      <c r="HA48" s="60">
        <v>-0.59937250497719019</v>
      </c>
      <c r="HB48" s="60">
        <v>-0.29431283735643204</v>
      </c>
      <c r="HC48" s="60">
        <v>-1.9179030587360848</v>
      </c>
      <c r="HD48" s="60">
        <v>0.13383490497003905</v>
      </c>
      <c r="HE48" s="60">
        <v>-0.16857429990131817</v>
      </c>
      <c r="HF48" s="60">
        <v>15.520337053564802</v>
      </c>
      <c r="HG48" s="44"/>
      <c r="HH48" s="60">
        <v>5.6606158741989656</v>
      </c>
      <c r="HI48" s="60">
        <v>1.1115296997973911</v>
      </c>
      <c r="HJ48" s="60">
        <v>0.53517827903811588</v>
      </c>
      <c r="HK48" s="60">
        <v>-1.5938115193789459</v>
      </c>
      <c r="HL48" s="60">
        <v>1.683092335840763</v>
      </c>
      <c r="HM48" s="60">
        <v>4.0491216557642149</v>
      </c>
      <c r="HN48" s="60">
        <v>4.1653481220900665E-2</v>
      </c>
      <c r="HO48" s="60">
        <v>0.27249044624725338</v>
      </c>
      <c r="HP48" s="60">
        <v>2.9100703553922345</v>
      </c>
      <c r="HQ48" s="60">
        <v>-6.2865267035744229E-2</v>
      </c>
      <c r="HR48" s="60">
        <v>0.54811704455874721</v>
      </c>
      <c r="HS48" s="60">
        <v>0.2835970279158474</v>
      </c>
      <c r="HT48" s="60">
        <v>8.1547640005056543E-2</v>
      </c>
      <c r="HU48" s="65">
        <v>19033</v>
      </c>
      <c r="HV48" s="65">
        <f t="shared" si="10"/>
        <v>76004</v>
      </c>
      <c r="HW48" s="60">
        <f t="shared" si="6"/>
        <v>8670.967741935483</v>
      </c>
      <c r="HX48" s="60">
        <f t="shared" si="6"/>
        <v>47.635049824206988</v>
      </c>
      <c r="HY48" s="65">
        <v>53599</v>
      </c>
      <c r="HZ48" s="64">
        <f t="shared" si="11"/>
        <v>216273</v>
      </c>
      <c r="IA48" s="67">
        <f t="shared" si="7"/>
        <v>26045.853658536584</v>
      </c>
      <c r="IB48" s="60">
        <f t="shared" si="7"/>
        <v>45.649172665988736</v>
      </c>
    </row>
    <row r="49" spans="1:236" x14ac:dyDescent="0.2">
      <c r="A49" s="42">
        <v>2021</v>
      </c>
      <c r="B49" s="42" t="s">
        <v>165</v>
      </c>
      <c r="C49" s="57">
        <v>97.554349029220617</v>
      </c>
      <c r="D49" s="57">
        <v>90.838683749436797</v>
      </c>
      <c r="E49" s="57">
        <v>81.446993631223265</v>
      </c>
      <c r="F49" s="57">
        <v>82.016212730330892</v>
      </c>
      <c r="G49" s="57">
        <v>93.919261836512121</v>
      </c>
      <c r="H49" s="57">
        <v>93.919261836512078</v>
      </c>
      <c r="I49" s="57">
        <v>94.118013774827318</v>
      </c>
      <c r="J49" s="57">
        <v>91.701886251226583</v>
      </c>
      <c r="K49" s="57">
        <v>96.097649025800962</v>
      </c>
      <c r="L49" s="57">
        <v>99.23689595951592</v>
      </c>
      <c r="M49" s="57">
        <v>98.744390178590635</v>
      </c>
      <c r="N49" s="57">
        <v>99.813066420576888</v>
      </c>
      <c r="O49" s="57">
        <v>91.683054808269631</v>
      </c>
      <c r="P49" s="57">
        <v>88.651074480020711</v>
      </c>
      <c r="Q49" s="57">
        <v>98.415813823075851</v>
      </c>
      <c r="R49" s="57">
        <v>92.112699094681759</v>
      </c>
      <c r="S49" s="57">
        <v>75.614794830865691</v>
      </c>
      <c r="T49" s="57">
        <v>74.258221675969807</v>
      </c>
      <c r="U49" s="57">
        <v>103.9038860722803</v>
      </c>
      <c r="V49" s="57">
        <v>84.247736795061243</v>
      </c>
      <c r="W49" s="57">
        <v>101.17617464755486</v>
      </c>
      <c r="X49" s="57">
        <v>107.37025710783558</v>
      </c>
      <c r="Y49" s="58">
        <v>87.576686697194177</v>
      </c>
      <c r="Z49" s="58">
        <v>90.876323575332393</v>
      </c>
      <c r="AA49" s="58">
        <v>80.695434102938918</v>
      </c>
      <c r="AB49" s="58">
        <v>76.923257232070725</v>
      </c>
      <c r="AC49" s="58">
        <v>83.465292243420635</v>
      </c>
      <c r="AD49" s="58">
        <v>98.449726217208081</v>
      </c>
      <c r="AE49" s="58">
        <v>104.04714392644676</v>
      </c>
      <c r="AF49" s="58">
        <v>74.647615217236023</v>
      </c>
      <c r="AG49" s="58">
        <v>83.013887514446139</v>
      </c>
      <c r="AH49" s="58">
        <v>116.26705365619338</v>
      </c>
      <c r="AI49" s="58">
        <v>93.564419523406684</v>
      </c>
      <c r="AJ49" s="58">
        <v>58.861412448792208</v>
      </c>
      <c r="AK49" s="58">
        <v>67.590107734091106</v>
      </c>
      <c r="AL49" s="58">
        <v>104.2944933454401</v>
      </c>
      <c r="AM49" s="58">
        <v>75.340898918487056</v>
      </c>
      <c r="AN49" s="59">
        <v>92.588567504904191</v>
      </c>
      <c r="AO49" s="59">
        <v>97.937341796814309</v>
      </c>
      <c r="AP49" s="59">
        <v>86.054603106090113</v>
      </c>
      <c r="AQ49" s="59">
        <v>82.557159872744165</v>
      </c>
      <c r="AR49" s="59">
        <v>89.943942061330176</v>
      </c>
      <c r="AS49" s="59">
        <v>109.6486099007444</v>
      </c>
      <c r="AT49" s="59">
        <v>102.25164755859151</v>
      </c>
      <c r="AU49" s="59">
        <v>71.597558845368226</v>
      </c>
      <c r="AV49" s="59">
        <v>89.111074531772914</v>
      </c>
      <c r="AW49" s="59">
        <v>100.57700968741213</v>
      </c>
      <c r="AX49" s="59">
        <v>100.99590694853381</v>
      </c>
      <c r="AY49" s="59">
        <v>63.265820541231164</v>
      </c>
      <c r="AZ49" s="59">
        <v>68.146652625584125</v>
      </c>
      <c r="BA49" s="59">
        <v>113.23553393552304</v>
      </c>
      <c r="BB49" s="59">
        <v>84.307144010130301</v>
      </c>
      <c r="BC49" s="60">
        <f t="shared" ref="BC49:BQ65" si="14">+((C49/C37)-1)*100</f>
        <v>-1.6010644988398992</v>
      </c>
      <c r="BD49" s="60">
        <f t="shared" si="14"/>
        <v>0.33920915377185779</v>
      </c>
      <c r="BE49" s="60">
        <f t="shared" si="14"/>
        <v>1.3987179985456066</v>
      </c>
      <c r="BF49" s="60">
        <f t="shared" si="14"/>
        <v>-4.284351402231712</v>
      </c>
      <c r="BG49" s="60">
        <f t="shared" si="14"/>
        <v>-0.98786410805599134</v>
      </c>
      <c r="BH49" s="60">
        <f t="shared" si="14"/>
        <v>-0.98786410805600244</v>
      </c>
      <c r="BI49" s="60">
        <f t="shared" si="14"/>
        <v>-1.2070932002411938</v>
      </c>
      <c r="BJ49" s="60">
        <f t="shared" si="14"/>
        <v>-0.28590963921281132</v>
      </c>
      <c r="BK49" s="60">
        <f t="shared" si="14"/>
        <v>2.2150908200585073</v>
      </c>
      <c r="BL49" s="60">
        <f t="shared" si="14"/>
        <v>7.8094552817466356</v>
      </c>
      <c r="BM49" s="60">
        <f t="shared" si="14"/>
        <v>-3.8230679781819266</v>
      </c>
      <c r="BN49" s="60">
        <f t="shared" si="14"/>
        <v>4.4988356537680074</v>
      </c>
      <c r="BO49" s="60">
        <f t="shared" si="14"/>
        <v>1.8623003494567358</v>
      </c>
      <c r="BP49" s="60">
        <f t="shared" si="14"/>
        <v>-1.7221584385763489</v>
      </c>
      <c r="BQ49" s="60">
        <f t="shared" si="14"/>
        <v>7.4051407588739293</v>
      </c>
      <c r="BR49" s="60">
        <f t="shared" si="12"/>
        <v>0.49699013651476331</v>
      </c>
      <c r="BS49" s="60">
        <f t="shared" si="12"/>
        <v>-7.2431948922058513</v>
      </c>
      <c r="BT49" s="60">
        <f t="shared" si="12"/>
        <v>-3.0877474841806252</v>
      </c>
      <c r="BU49" s="60">
        <f t="shared" si="12"/>
        <v>5.6065906208535132</v>
      </c>
      <c r="BV49" s="60">
        <f t="shared" si="12"/>
        <v>-4.0021264705654813</v>
      </c>
      <c r="BW49" s="60">
        <f t="shared" si="12"/>
        <v>15.72004093471946</v>
      </c>
      <c r="BX49" s="60">
        <f t="shared" si="12"/>
        <v>19.542229074932283</v>
      </c>
      <c r="BY49" s="60">
        <f t="shared" si="12"/>
        <v>22.60938311769327</v>
      </c>
      <c r="BZ49" s="60">
        <f t="shared" si="12"/>
        <v>23.76986158082266</v>
      </c>
      <c r="CA49" s="60">
        <f t="shared" si="12"/>
        <v>84.564297955575611</v>
      </c>
      <c r="CB49" s="60">
        <f t="shared" si="12"/>
        <v>29.96190336139972</v>
      </c>
      <c r="CC49" s="60">
        <f t="shared" si="12"/>
        <v>55.989878841608487</v>
      </c>
      <c r="CD49" s="60">
        <f t="shared" si="12"/>
        <v>-3.133892474630362</v>
      </c>
      <c r="CE49" s="60">
        <f t="shared" si="12"/>
        <v>15.536459502726906</v>
      </c>
      <c r="CF49" s="60">
        <f t="shared" si="12"/>
        <v>17.241334455058265</v>
      </c>
      <c r="CG49" s="60">
        <f t="shared" si="12"/>
        <v>36.852918943860935</v>
      </c>
      <c r="CH49" s="60">
        <f t="shared" si="13"/>
        <v>105.03825904110494</v>
      </c>
      <c r="CI49" s="60">
        <f t="shared" si="13"/>
        <v>40.573070125482324</v>
      </c>
      <c r="CJ49" s="60">
        <f t="shared" si="13"/>
        <v>46.79950204577856</v>
      </c>
      <c r="CK49" s="60">
        <f t="shared" si="13"/>
        <v>449.22639292402164</v>
      </c>
      <c r="CL49" s="60">
        <f t="shared" si="13"/>
        <v>24.002439126866303</v>
      </c>
      <c r="CM49" s="60">
        <f t="shared" si="13"/>
        <v>156.80036986417386</v>
      </c>
      <c r="CN49" s="60">
        <f t="shared" si="13"/>
        <v>28.104309298910103</v>
      </c>
      <c r="CO49" s="60">
        <f t="shared" si="13"/>
        <v>29.619765292902024</v>
      </c>
      <c r="CP49" s="60">
        <f t="shared" si="13"/>
        <v>91.188732955210483</v>
      </c>
      <c r="CQ49" s="60">
        <f t="shared" si="13"/>
        <v>32.720598077982224</v>
      </c>
      <c r="CR49" s="60">
        <f t="shared" si="13"/>
        <v>62.322547159511018</v>
      </c>
      <c r="CS49" s="60">
        <f t="shared" si="13"/>
        <v>4.0859458867793297</v>
      </c>
      <c r="CT49" s="60">
        <f t="shared" si="13"/>
        <v>15.24653305278072</v>
      </c>
      <c r="CU49" s="60">
        <f t="shared" si="13"/>
        <v>20.436572004249285</v>
      </c>
      <c r="CV49" s="60">
        <f t="shared" si="13"/>
        <v>39.503522360681842</v>
      </c>
      <c r="CW49" s="60">
        <f t="shared" si="13"/>
        <v>86.144984783276058</v>
      </c>
      <c r="CX49" s="60">
        <f t="shared" ref="CX49:DB64" si="15">+((AX49/AX37)-1)*100</f>
        <v>48.650047748889655</v>
      </c>
      <c r="CY49" s="60">
        <f t="shared" si="15"/>
        <v>53.697679611825677</v>
      </c>
      <c r="CZ49" s="60">
        <f t="shared" si="15"/>
        <v>451.22198447564637</v>
      </c>
      <c r="DA49" s="60">
        <f t="shared" si="15"/>
        <v>29.17328338027496</v>
      </c>
      <c r="DB49" s="60">
        <f t="shared" si="15"/>
        <v>174.96921434765005</v>
      </c>
      <c r="DC49" s="60">
        <f>((SUM(C$45:C49)/SUM(C$33:C37))-1)*100</f>
        <v>-3.038773511236037</v>
      </c>
      <c r="DD49" s="60">
        <f>((SUM(D$45:D49)/SUM(D$33:D37))-1)*100</f>
        <v>-6.1207403193931924</v>
      </c>
      <c r="DE49" s="60">
        <f>((SUM(E$45:E49)/SUM(E$33:E37))-1)*100</f>
        <v>-9.6727264758563081</v>
      </c>
      <c r="DF49" s="60">
        <f>((SUM(F$45:F49)/SUM(F$33:F37))-1)*100</f>
        <v>-10.133573435115316</v>
      </c>
      <c r="DG49" s="60">
        <f>((SUM(G$45:G49)/SUM(G$33:G37))-1)*100</f>
        <v>-4.5652449568396758</v>
      </c>
      <c r="DH49" s="60">
        <f>((SUM(H$45:H49)/SUM(H$33:H37))-1)*100</f>
        <v>-4.5652449568396651</v>
      </c>
      <c r="DI49" s="60">
        <f>((SUM(I$45:I49)/SUM(I$33:I37))-1)*100</f>
        <v>-4.5914329521553494</v>
      </c>
      <c r="DJ49" s="60">
        <f>((SUM(J$45:J49)/SUM(J$33:J37))-1)*100</f>
        <v>-5.9595132033866793</v>
      </c>
      <c r="DK49" s="60">
        <f>((SUM(K$45:K49)/SUM(K$33:K37))-1)*100</f>
        <v>-2.0877662102648631</v>
      </c>
      <c r="DL49" s="60">
        <f>((SUM(L$45:L49)/SUM(L$33:L37))-1)*100</f>
        <v>0.69388277170960855</v>
      </c>
      <c r="DM49" s="60">
        <f>((SUM(M$45:M49)/SUM(M$33:M37))-1)*100</f>
        <v>-3.2076025722317492</v>
      </c>
      <c r="DN49" s="60">
        <f>((SUM(N$45:N49)/SUM(N$33:N37))-1)*100</f>
        <v>0.73539268820499437</v>
      </c>
      <c r="DO49" s="60">
        <f>((SUM(O$45:O49)/SUM(O$33:O37))-1)*100</f>
        <v>-4.2527672662907907</v>
      </c>
      <c r="DP49" s="60">
        <f>((SUM(P$45:P49)/SUM(P$33:P37))-1)*100</f>
        <v>-4.0465012295997971</v>
      </c>
      <c r="DQ49" s="60">
        <f>((SUM(Q$45:Q49)/SUM(Q$33:Q37))-1)*100</f>
        <v>-3.2402234636871419</v>
      </c>
      <c r="DR49" s="60">
        <f>((SUM(R$45:R49)/SUM(R$33:R37))-1)*100</f>
        <v>-4.371586634740976</v>
      </c>
      <c r="DS49" s="60">
        <f>((SUM(S$45:S49)/SUM(S$33:S37))-1)*100</f>
        <v>-16.638962952052339</v>
      </c>
      <c r="DT49" s="60">
        <f>((SUM(T$45:T49)/SUM(T$33:T37))-1)*100</f>
        <v>-17.083438907109894</v>
      </c>
      <c r="DU49" s="60">
        <f>((SUM(U$45:U49)/SUM(U$33:U37))-1)*100</f>
        <v>2.9001943520618578</v>
      </c>
      <c r="DV49" s="60">
        <f>((SUM(V$45:V49)/SUM(V$33:V37))-1)*100</f>
        <v>-10.885395169802404</v>
      </c>
      <c r="DW49" s="60">
        <f>((SUM(W$45:W49)/SUM(W$33:W37))-1)*100</f>
        <v>4.8354013274336971</v>
      </c>
      <c r="DX49" s="60">
        <f>((SUM(X$45:X49)/SUM(X$33:X37))-1)*100</f>
        <v>6.9279915061456698</v>
      </c>
      <c r="DY49" s="60">
        <f>((SUM(Y$45:Y49)/SUM(Y$33:Y37))-1)*100</f>
        <v>16.930556324721756</v>
      </c>
      <c r="DZ49" s="60">
        <f>((SUM(Z$45:Z49)/SUM(Z$33:Z37))-1)*100</f>
        <v>16.141473404624683</v>
      </c>
      <c r="EA49" s="60">
        <f>((SUM(AA$45:AA49)/SUM(AA$33:AA37))-1)*100</f>
        <v>43.712378789882052</v>
      </c>
      <c r="EB49" s="60">
        <f>((SUM(AB$45:AB49)/SUM(AB$33:AB37))-1)*100</f>
        <v>30.265296785962903</v>
      </c>
      <c r="EC49" s="60">
        <f>((SUM(AC$45:AC49)/SUM(AC$33:AC37))-1)*100</f>
        <v>50.42838807747021</v>
      </c>
      <c r="ED49" s="60">
        <f>((SUM(AD$45:AD49)/SUM(AD$33:AD37))-1)*100</f>
        <v>-3.5703015449884412</v>
      </c>
      <c r="EE49" s="60">
        <f>((SUM(AE$45:AE49)/SUM(AE$33:AE37))-1)*100</f>
        <v>25.108266557770431</v>
      </c>
      <c r="EF49" s="60">
        <f>((SUM(AF$45:AF49)/SUM(AF$33:AF37))-1)*100</f>
        <v>20.146293169072816</v>
      </c>
      <c r="EG49" s="60">
        <f>((SUM(AG$45:AG49)/SUM(AG$33:AG37))-1)*100</f>
        <v>30.539198789728019</v>
      </c>
      <c r="EH49" s="60">
        <f>((SUM(AH$45:AH49)/SUM(AH$33:AH37))-1)*100</f>
        <v>56.737530235600197</v>
      </c>
      <c r="EI49" s="60">
        <f>((SUM(AI$45:AI49)/SUM(AI$33:AI37))-1)*100</f>
        <v>43.763597658670506</v>
      </c>
      <c r="EJ49" s="60">
        <f>((SUM(AJ$45:AJ49)/SUM(AJ$33:AJ37))-1)*100</f>
        <v>-1.823995111790766</v>
      </c>
      <c r="EK49" s="60">
        <f>((SUM(AK$45:AK49)/SUM(AK$33:AK37))-1)*100</f>
        <v>45.593293849766312</v>
      </c>
      <c r="EL49" s="60">
        <f>((SUM(AL$45:AL49)/SUM(AL$33:AL37))-1)*100</f>
        <v>11.854126180412372</v>
      </c>
      <c r="EM49" s="60">
        <f>((SUM(AM$45:AM49)/SUM(AM$33:AM37))-1)*100</f>
        <v>34.47763593227593</v>
      </c>
      <c r="EN49" s="60">
        <f>((SUM(AN$45:AN49)/SUM(AN$33:AN37))-1)*100</f>
        <v>18.750095406282096</v>
      </c>
      <c r="EO49" s="60">
        <f>((SUM(AO$45:AO49)/SUM(AO$33:AO37))-1)*100</f>
        <v>19.806641057364605</v>
      </c>
      <c r="EP49" s="60">
        <f>((SUM(AP$45:AP49)/SUM(AP$33:AP37))-1)*100</f>
        <v>49.963032978978951</v>
      </c>
      <c r="EQ49" s="60">
        <f>((SUM(AQ$45:AQ49)/SUM(AQ$33:AQ37))-1)*100</f>
        <v>33.837837724592902</v>
      </c>
      <c r="ER49" s="60">
        <f>((SUM(AR$45:AR49)/SUM(AR$33:AR37))-1)*100</f>
        <v>57.281616078806572</v>
      </c>
      <c r="ES49" s="60">
        <f>((SUM(AS$45:AS49)/SUM(AS$33:AS37))-1)*100</f>
        <v>7.4414500302411035E-2</v>
      </c>
      <c r="ET49" s="60">
        <f>((SUM(AT$45:AT49)/SUM(AT$33:AT37))-1)*100</f>
        <v>23.168060783996669</v>
      </c>
      <c r="EU49" s="60">
        <f>((SUM(AU$45:AU49)/SUM(AU$33:AU37))-1)*100</f>
        <v>14.055328691360724</v>
      </c>
      <c r="EV49" s="60">
        <f>((SUM(AV$45:AV49)/SUM(AV$33:AV37))-1)*100</f>
        <v>33.942734792616427</v>
      </c>
      <c r="EW49" s="60">
        <f>((SUM(AW$45:AW49)/SUM(AW$33:AW37))-1)*100</f>
        <v>44.169876356963059</v>
      </c>
      <c r="EX49" s="60">
        <f>((SUM(AX$45:AX49)/SUM(AX$33:AX37))-1)*100</f>
        <v>50.809304909859264</v>
      </c>
      <c r="EY49" s="60">
        <f>((SUM(AY$45:AY49)/SUM(AY$33:AY37))-1)*100</f>
        <v>2.5835860324898041</v>
      </c>
      <c r="EZ49" s="60">
        <f>((SUM(AZ$45:AZ49)/SUM(AZ$33:AZ37))-1)*100</f>
        <v>44.785739737021466</v>
      </c>
      <c r="FA49" s="60">
        <f>((SUM(BA$45:BA49)/SUM(BA$33:BA37))-1)*100</f>
        <v>16.811138171152162</v>
      </c>
      <c r="FB49" s="60">
        <f>((SUM(BB$45:BB49)/SUM(BB$33:BB37))-1)*100</f>
        <v>44.470899881142167</v>
      </c>
      <c r="FC49" s="63">
        <v>-0.8467502897844752</v>
      </c>
      <c r="FD49" s="63">
        <v>-0.25567263590116907</v>
      </c>
      <c r="FE49" s="63">
        <v>0.18673926167399249</v>
      </c>
      <c r="FF49" s="63">
        <v>-9.3295486980213518E-2</v>
      </c>
      <c r="FG49" s="63">
        <v>-1.0089791509918655</v>
      </c>
      <c r="FH49" s="60">
        <v>-1.0089791509919039</v>
      </c>
      <c r="FI49" s="60">
        <v>0</v>
      </c>
      <c r="FJ49" s="60">
        <v>-1.2123119320337671E-2</v>
      </c>
      <c r="FK49" s="60">
        <v>0.11573839941293296</v>
      </c>
      <c r="FL49" s="60">
        <v>3.323440225790799E-2</v>
      </c>
      <c r="FM49" s="60">
        <v>-1.5673579401753372</v>
      </c>
      <c r="FN49" s="60">
        <v>0.26201236389291988</v>
      </c>
      <c r="FO49" s="60">
        <v>8.3478081631309792E-2</v>
      </c>
      <c r="FP49" s="60">
        <v>-5.500812059630481E-3</v>
      </c>
      <c r="FQ49" s="60">
        <v>3.8795200841603449E-2</v>
      </c>
      <c r="FR49" s="60">
        <v>4.1605848837222979E-2</v>
      </c>
      <c r="FS49" s="60">
        <v>-0.10313259052006864</v>
      </c>
      <c r="FT49" s="60">
        <v>-0.19448562610422448</v>
      </c>
      <c r="FU49" s="60">
        <v>0.35228179344841143</v>
      </c>
      <c r="FV49" s="60">
        <v>-5.352515313461411E-2</v>
      </c>
      <c r="FW49" s="60">
        <v>22.841157600758379</v>
      </c>
      <c r="FX49" s="60"/>
      <c r="FY49" s="60">
        <v>9.6734186642421509</v>
      </c>
      <c r="FZ49" s="60">
        <v>0.85971164903533404</v>
      </c>
      <c r="GA49" s="60">
        <v>0.62639209710929478</v>
      </c>
      <c r="GB49" s="60">
        <v>-1.2427103209287638</v>
      </c>
      <c r="GC49" s="60">
        <v>1.1703040402252929</v>
      </c>
      <c r="GD49" s="60">
        <v>3.1321463781513121</v>
      </c>
      <c r="GE49" s="60">
        <v>4.8589400321799953E-2</v>
      </c>
      <c r="GF49" s="60">
        <v>0.483671133557105</v>
      </c>
      <c r="GG49" s="60">
        <v>2.8424518734176782</v>
      </c>
      <c r="GH49" s="60">
        <v>0.21207348366462089</v>
      </c>
      <c r="GI49" s="60">
        <v>3.9201629334913894</v>
      </c>
      <c r="GJ49" s="60">
        <v>0.78559653319449974</v>
      </c>
      <c r="GK49" s="60">
        <v>0.32934973527666123</v>
      </c>
      <c r="GL49" s="60">
        <v>-1.858770460152696</v>
      </c>
      <c r="GM49" s="60">
        <v>-1.6436293142719407</v>
      </c>
      <c r="GN49" s="60">
        <v>-0.71513136599282334</v>
      </c>
      <c r="GO49" s="60">
        <v>-0.27876277779905928</v>
      </c>
      <c r="GP49" s="60">
        <v>-4.4962939182165194</v>
      </c>
      <c r="GQ49" s="60">
        <v>-4.4962939182165638</v>
      </c>
      <c r="GR49" s="60"/>
      <c r="GS49" s="60">
        <v>-0.44467440261481278</v>
      </c>
      <c r="GT49" s="60">
        <v>-8.7316234629961131E-2</v>
      </c>
      <c r="GU49" s="60">
        <v>-6.4915634217770468E-2</v>
      </c>
      <c r="GV49" s="60">
        <v>-1.2802706768255965</v>
      </c>
      <c r="GW49" s="60">
        <v>4.1625094376755288E-2</v>
      </c>
      <c r="GX49" s="60">
        <v>-0.33526763133428567</v>
      </c>
      <c r="GY49" s="60">
        <v>-1.2743511513739604E-2</v>
      </c>
      <c r="GZ49" s="60">
        <v>-1.2576565948057531E-2</v>
      </c>
      <c r="HA49" s="60">
        <v>-0.47601364445995525</v>
      </c>
      <c r="HB49" s="60">
        <v>-0.25786668914600919</v>
      </c>
      <c r="HC49" s="60">
        <v>-1.5949022740930194</v>
      </c>
      <c r="HD49" s="60">
        <v>0.1759125767699852</v>
      </c>
      <c r="HE49" s="60">
        <v>-0.14728432458009666</v>
      </c>
      <c r="HF49" s="60">
        <v>16.797983549660334</v>
      </c>
      <c r="HG49" s="44"/>
      <c r="HH49" s="60">
        <v>6.3646119323844701</v>
      </c>
      <c r="HI49" s="60">
        <v>1.0667065561587077</v>
      </c>
      <c r="HJ49" s="60">
        <v>0.55104785120470967</v>
      </c>
      <c r="HK49" s="60">
        <v>-1.534015853594987</v>
      </c>
      <c r="HL49" s="60">
        <v>1.5938795308642539</v>
      </c>
      <c r="HM49" s="60">
        <v>3.8900230564900382</v>
      </c>
      <c r="HN49" s="60">
        <v>4.2860203122542705E-2</v>
      </c>
      <c r="HO49" s="60">
        <v>0.30923657779644304</v>
      </c>
      <c r="HP49" s="60">
        <v>2.896283360058701</v>
      </c>
      <c r="HQ49" s="60">
        <v>-1.4646848802421781E-2</v>
      </c>
      <c r="HR49" s="60">
        <v>1.1382053867580089</v>
      </c>
      <c r="HS49" s="60">
        <v>0.36910382902650368</v>
      </c>
      <c r="HT49" s="60">
        <v>0.12468796819336488</v>
      </c>
      <c r="HU49" s="65">
        <v>14716</v>
      </c>
      <c r="HV49" s="65">
        <f t="shared" si="10"/>
        <v>90720</v>
      </c>
      <c r="HW49" s="60">
        <f t="shared" ref="HW49:HX64" si="16">+((HU49/HU37)-1)*100</f>
        <v>64.737490204858389</v>
      </c>
      <c r="HX49" s="60">
        <f t="shared" si="16"/>
        <v>50.163869301817464</v>
      </c>
      <c r="HY49" s="65">
        <v>46204</v>
      </c>
      <c r="HZ49" s="64">
        <f t="shared" si="11"/>
        <v>262477</v>
      </c>
      <c r="IA49" s="60">
        <f t="shared" ref="IA49:IB64" si="17">+((HY49/HY37)-1)*100</f>
        <v>158.49837753161017</v>
      </c>
      <c r="IB49" s="60">
        <f t="shared" si="17"/>
        <v>57.77366361510672</v>
      </c>
    </row>
    <row r="50" spans="1:236" x14ac:dyDescent="0.2">
      <c r="A50" s="42">
        <v>2021</v>
      </c>
      <c r="B50" s="42" t="s">
        <v>166</v>
      </c>
      <c r="C50" s="57">
        <v>97.196922872316236</v>
      </c>
      <c r="D50" s="57">
        <v>90.956222942246882</v>
      </c>
      <c r="E50" s="57">
        <v>82.84458241059933</v>
      </c>
      <c r="F50" s="57">
        <v>79.597841132062214</v>
      </c>
      <c r="G50" s="57">
        <v>93.786753180068956</v>
      </c>
      <c r="H50" s="57">
        <v>93.786753180068899</v>
      </c>
      <c r="I50" s="57">
        <v>93.953990754617095</v>
      </c>
      <c r="J50" s="57">
        <v>91.403221523400276</v>
      </c>
      <c r="K50" s="57">
        <v>95.730437256057385</v>
      </c>
      <c r="L50" s="57">
        <v>100.21744983284771</v>
      </c>
      <c r="M50" s="57">
        <v>98.014846163971967</v>
      </c>
      <c r="N50" s="57">
        <v>100.04022621329358</v>
      </c>
      <c r="O50" s="57">
        <v>91.929553021358217</v>
      </c>
      <c r="P50" s="57">
        <v>88.651074480020711</v>
      </c>
      <c r="Q50" s="57">
        <v>99.256974624982476</v>
      </c>
      <c r="R50" s="57">
        <v>91.954069006294631</v>
      </c>
      <c r="S50" s="57">
        <v>75.894019540496018</v>
      </c>
      <c r="T50" s="57">
        <v>75.288001500080853</v>
      </c>
      <c r="U50" s="57">
        <v>104.38473387490406</v>
      </c>
      <c r="V50" s="57">
        <v>85.135373581754109</v>
      </c>
      <c r="W50" s="57">
        <v>102.93531196862477</v>
      </c>
      <c r="X50" s="57">
        <v>109.17687125226898</v>
      </c>
      <c r="Y50" s="58">
        <v>103.81429042861923</v>
      </c>
      <c r="Z50" s="58">
        <v>105.95486011785893</v>
      </c>
      <c r="AA50" s="58">
        <v>113.45334684389847</v>
      </c>
      <c r="AB50" s="58">
        <v>110.97238248372487</v>
      </c>
      <c r="AC50" s="58">
        <v>118.37913775472057</v>
      </c>
      <c r="AD50" s="58">
        <v>98.809578253999433</v>
      </c>
      <c r="AE50" s="58">
        <v>117.0907041149478</v>
      </c>
      <c r="AF50" s="58">
        <v>95.393584560320079</v>
      </c>
      <c r="AG50" s="58">
        <v>104.97731396489081</v>
      </c>
      <c r="AH50" s="58">
        <v>129.4506951848644</v>
      </c>
      <c r="AI50" s="58">
        <v>111.56693160308183</v>
      </c>
      <c r="AJ50" s="58">
        <v>72.777034893827391</v>
      </c>
      <c r="AK50" s="58">
        <v>93.326058611805607</v>
      </c>
      <c r="AL50" s="58">
        <v>115.64915788235864</v>
      </c>
      <c r="AM50" s="58">
        <v>93.063622818524834</v>
      </c>
      <c r="AN50" s="59">
        <v>109.61108809020799</v>
      </c>
      <c r="AO50" s="59">
        <v>114.17092013937294</v>
      </c>
      <c r="AP50" s="59">
        <v>121.56694308372128</v>
      </c>
      <c r="AQ50" s="59">
        <v>119.95735520641423</v>
      </c>
      <c r="AR50" s="59">
        <v>128.39153243914814</v>
      </c>
      <c r="AS50" s="59">
        <v>109.8570802643347</v>
      </c>
      <c r="AT50" s="59">
        <v>115.71566242314361</v>
      </c>
      <c r="AU50" s="59">
        <v>91.660817125375857</v>
      </c>
      <c r="AV50" s="59">
        <v>113.52325250988295</v>
      </c>
      <c r="AW50" s="59">
        <v>112.54490203711789</v>
      </c>
      <c r="AX50" s="59">
        <v>121.3953314690895</v>
      </c>
      <c r="AY50" s="59">
        <v>78.762626933736613</v>
      </c>
      <c r="AZ50" s="59">
        <v>94.347020806095188</v>
      </c>
      <c r="BA50" s="59">
        <v>125.9378836430066</v>
      </c>
      <c r="BB50" s="59">
        <v>104.52686227554209</v>
      </c>
      <c r="BC50" s="60">
        <f t="shared" si="14"/>
        <v>-1.0544143318640509</v>
      </c>
      <c r="BD50" s="60">
        <f t="shared" si="14"/>
        <v>2.8590662152926605</v>
      </c>
      <c r="BE50" s="60">
        <f t="shared" si="14"/>
        <v>1.9631798377755638</v>
      </c>
      <c r="BF50" s="60">
        <f t="shared" si="14"/>
        <v>-10.268239294673332</v>
      </c>
      <c r="BG50" s="60">
        <f t="shared" si="14"/>
        <v>-0.19421697450909825</v>
      </c>
      <c r="BH50" s="60">
        <f t="shared" si="14"/>
        <v>-0.19421697450914266</v>
      </c>
      <c r="BI50" s="60">
        <f t="shared" si="14"/>
        <v>-0.4010579520377977</v>
      </c>
      <c r="BJ50" s="60">
        <f t="shared" si="14"/>
        <v>2.2966518735509478</v>
      </c>
      <c r="BK50" s="60">
        <f t="shared" si="14"/>
        <v>2.1357916741720384</v>
      </c>
      <c r="BL50" s="60">
        <f t="shared" si="14"/>
        <v>10.953250386529811</v>
      </c>
      <c r="BM50" s="60">
        <f t="shared" si="14"/>
        <v>-4.1697828980094549</v>
      </c>
      <c r="BN50" s="60">
        <f t="shared" si="14"/>
        <v>5.7902111900710596</v>
      </c>
      <c r="BO50" s="60">
        <f t="shared" si="14"/>
        <v>2.4952586020623668</v>
      </c>
      <c r="BP50" s="60">
        <f t="shared" si="14"/>
        <v>-1.3824884792626668</v>
      </c>
      <c r="BQ50" s="60">
        <f t="shared" si="14"/>
        <v>10.006215040397759</v>
      </c>
      <c r="BR50" s="60">
        <f t="shared" si="12"/>
        <v>1.0518423190881254</v>
      </c>
      <c r="BS50" s="60">
        <f t="shared" si="12"/>
        <v>-5.1558927185370589</v>
      </c>
      <c r="BT50" s="60">
        <f t="shared" si="12"/>
        <v>1.837393947213517</v>
      </c>
      <c r="BU50" s="60">
        <f t="shared" si="12"/>
        <v>5.552830386948493</v>
      </c>
      <c r="BV50" s="60">
        <f t="shared" si="12"/>
        <v>-0.70321329419346101</v>
      </c>
      <c r="BW50" s="60">
        <f t="shared" si="12"/>
        <v>12.207480325672027</v>
      </c>
      <c r="BX50" s="60">
        <f t="shared" si="12"/>
        <v>16.280172523831602</v>
      </c>
      <c r="BY50" s="60">
        <f t="shared" si="12"/>
        <v>25.189079515617397</v>
      </c>
      <c r="BZ50" s="60">
        <f t="shared" si="12"/>
        <v>24.840782569783148</v>
      </c>
      <c r="CA50" s="60">
        <f t="shared" si="12"/>
        <v>86.738422399241969</v>
      </c>
      <c r="CB50" s="60">
        <f t="shared" si="12"/>
        <v>50.176734321920179</v>
      </c>
      <c r="CC50" s="60">
        <f t="shared" si="12"/>
        <v>32.837337638067801</v>
      </c>
      <c r="CD50" s="60">
        <f t="shared" si="12"/>
        <v>-2.679361885995668</v>
      </c>
      <c r="CE50" s="60">
        <f t="shared" si="12"/>
        <v>8.8155715168539714</v>
      </c>
      <c r="CF50" s="60">
        <f t="shared" si="12"/>
        <v>26.567359990419813</v>
      </c>
      <c r="CG50" s="60">
        <f t="shared" si="12"/>
        <v>46.428215552854034</v>
      </c>
      <c r="CH50" s="60">
        <f t="shared" si="13"/>
        <v>16.251090708001215</v>
      </c>
      <c r="CI50" s="60">
        <f t="shared" si="13"/>
        <v>25.632639278056235</v>
      </c>
      <c r="CJ50" s="60">
        <f t="shared" si="13"/>
        <v>31.568455942344876</v>
      </c>
      <c r="CK50" s="60">
        <f t="shared" si="13"/>
        <v>125.64383127078025</v>
      </c>
      <c r="CL50" s="60">
        <f t="shared" si="13"/>
        <v>29.63507309567721</v>
      </c>
      <c r="CM50" s="60">
        <f t="shared" si="13"/>
        <v>88.430753453994697</v>
      </c>
      <c r="CN50" s="60">
        <f t="shared" si="13"/>
        <v>31.495283827447661</v>
      </c>
      <c r="CO50" s="60">
        <f t="shared" si="13"/>
        <v>31.20998025957482</v>
      </c>
      <c r="CP50" s="60">
        <f t="shared" si="13"/>
        <v>93.379641588308402</v>
      </c>
      <c r="CQ50" s="60">
        <f t="shared" si="13"/>
        <v>54.495837727792853</v>
      </c>
      <c r="CR50" s="60">
        <f t="shared" si="13"/>
        <v>38.618615753515819</v>
      </c>
      <c r="CS50" s="60">
        <f t="shared" si="13"/>
        <v>4.8988874771327184</v>
      </c>
      <c r="CT50" s="60">
        <f t="shared" si="13"/>
        <v>9.7121103727571665</v>
      </c>
      <c r="CU50" s="60">
        <f t="shared" si="13"/>
        <v>32.740863900713514</v>
      </c>
      <c r="CV50" s="60">
        <f t="shared" si="13"/>
        <v>50.48307028712513</v>
      </c>
      <c r="CW50" s="60">
        <f t="shared" si="13"/>
        <v>6.5056277942100005</v>
      </c>
      <c r="CX50" s="60">
        <f t="shared" si="15"/>
        <v>33.875569665493984</v>
      </c>
      <c r="CY50" s="60">
        <f t="shared" si="15"/>
        <v>38.308712724369244</v>
      </c>
      <c r="CZ50" s="60">
        <f t="shared" si="15"/>
        <v>129.63202546747743</v>
      </c>
      <c r="DA50" s="60">
        <f t="shared" si="15"/>
        <v>35.14131839712298</v>
      </c>
      <c r="DB50" s="60">
        <f t="shared" si="15"/>
        <v>102.05039617533855</v>
      </c>
      <c r="DC50" s="60">
        <f>((SUM(C$45:C50)/SUM(C$33:C38))-1)*100</f>
        <v>-2.7148517454082755</v>
      </c>
      <c r="DD50" s="60">
        <f>((SUM(D$45:D50)/SUM(D$33:D38))-1)*100</f>
        <v>-4.731448884104128</v>
      </c>
      <c r="DE50" s="60">
        <f>((SUM(E$45:E50)/SUM(E$33:E38))-1)*100</f>
        <v>-7.9297339822878898</v>
      </c>
      <c r="DF50" s="60">
        <f>((SUM(F$45:F50)/SUM(F$33:F38))-1)*100</f>
        <v>-10.154520832004222</v>
      </c>
      <c r="DG50" s="60">
        <f>((SUM(G$45:G50)/SUM(G$33:G38))-1)*100</f>
        <v>-3.8665516865932448</v>
      </c>
      <c r="DH50" s="60">
        <f>((SUM(H$45:H50)/SUM(H$33:H38))-1)*100</f>
        <v>-3.8665516865932448</v>
      </c>
      <c r="DI50" s="60">
        <f>((SUM(I$45:I50)/SUM(I$33:I38))-1)*100</f>
        <v>-3.9209848866801011</v>
      </c>
      <c r="DJ50" s="60">
        <f>((SUM(J$45:J50)/SUM(J$33:J38))-1)*100</f>
        <v>-4.6758199945458383</v>
      </c>
      <c r="DK50" s="60">
        <f>((SUM(K$45:K50)/SUM(K$33:K38))-1)*100</f>
        <v>-1.4079697306856875</v>
      </c>
      <c r="DL50" s="60">
        <f>((SUM(L$45:L50)/SUM(L$33:L38))-1)*100</f>
        <v>2.3000861867614519</v>
      </c>
      <c r="DM50" s="60">
        <f>((SUM(M$45:M50)/SUM(M$33:M38))-1)*100</f>
        <v>-3.3670444364461982</v>
      </c>
      <c r="DN50" s="60">
        <f>((SUM(N$45:N50)/SUM(N$33:N38))-1)*100</f>
        <v>1.5472286522633771</v>
      </c>
      <c r="DO50" s="60">
        <f>((SUM(O$45:O50)/SUM(O$33:O38))-1)*100</f>
        <v>-3.1875745615111084</v>
      </c>
      <c r="DP50" s="60">
        <f>((SUM(P$45:P50)/SUM(P$33:P38))-1)*100</f>
        <v>-3.6135555139486852</v>
      </c>
      <c r="DQ50" s="60">
        <f>((SUM(Q$45:Q50)/SUM(Q$33:Q38))-1)*100</f>
        <v>-1.2217066010038802</v>
      </c>
      <c r="DR50" s="60">
        <f>((SUM(R$45:R50)/SUM(R$33:R38))-1)*100</f>
        <v>-3.5137557935303265</v>
      </c>
      <c r="DS50" s="60">
        <f>((SUM(S$45:S50)/SUM(S$33:S38))-1)*100</f>
        <v>-14.965924138996067</v>
      </c>
      <c r="DT50" s="60">
        <f>((SUM(T$45:T50)/SUM(T$33:T38))-1)*100</f>
        <v>-14.412850209471584</v>
      </c>
      <c r="DU50" s="60">
        <f>((SUM(U$45:U50)/SUM(U$33:U38))-1)*100</f>
        <v>3.3385947876304778</v>
      </c>
      <c r="DV50" s="60">
        <f>((SUM(V$45:V50)/SUM(V$33:V38))-1)*100</f>
        <v>-9.3374286224732437</v>
      </c>
      <c r="DW50" s="60">
        <f>((SUM(W$45:W50)/SUM(W$33:W38))-1)*100</f>
        <v>6.001156693211751</v>
      </c>
      <c r="DX50" s="60">
        <f>((SUM(X$45:X50)/SUM(X$33:X38))-1)*100</f>
        <v>8.404863673485675</v>
      </c>
      <c r="DY50" s="60">
        <f>((SUM(Y$45:Y50)/SUM(Y$33:Y38))-1)*100</f>
        <v>18.319444546662787</v>
      </c>
      <c r="DZ50" s="60">
        <f>((SUM(Z$45:Z50)/SUM(Z$33:Z38))-1)*100</f>
        <v>17.616266310864393</v>
      </c>
      <c r="EA50" s="60">
        <f>((SUM(AA$45:AA50)/SUM(AA$33:AA38))-1)*100</f>
        <v>50.531846153727187</v>
      </c>
      <c r="EB50" s="60">
        <f>((SUM(AB$45:AB50)/SUM(AB$33:AB38))-1)*100</f>
        <v>33.540155385398762</v>
      </c>
      <c r="EC50" s="60">
        <f>((SUM(AC$45:AC50)/SUM(AC$33:AC38))-1)*100</f>
        <v>46.753899904240484</v>
      </c>
      <c r="ED50" s="60">
        <f>((SUM(AD$45:AD50)/SUM(AD$33:AD38))-1)*100</f>
        <v>-3.4247486806618488</v>
      </c>
      <c r="EE50" s="60">
        <f>((SUM(AE$45:AE50)/SUM(AE$33:AE38))-1)*100</f>
        <v>21.796574406076164</v>
      </c>
      <c r="EF50" s="60">
        <f>((SUM(AF$45:AF50)/SUM(AF$33:AF38))-1)*100</f>
        <v>21.189429129247483</v>
      </c>
      <c r="EG50" s="60">
        <f>((SUM(AG$45:AG50)/SUM(AG$33:AG38))-1)*100</f>
        <v>33.172787556727727</v>
      </c>
      <c r="EH50" s="60">
        <f>((SUM(AH$45:AH50)/SUM(AH$33:AH38))-1)*100</f>
        <v>47.693222750695988</v>
      </c>
      <c r="EI50" s="60">
        <f>((SUM(AI$45:AI50)/SUM(AI$33:AI38))-1)*100</f>
        <v>40.203327934991037</v>
      </c>
      <c r="EJ50" s="60">
        <f>((SUM(AJ$45:AJ50)/SUM(AJ$33:AJ38))-1)*100</f>
        <v>2.7721871954554889</v>
      </c>
      <c r="EK50" s="60">
        <f>((SUM(AK$45:AK50)/SUM(AK$33:AK38))-1)*100</f>
        <v>58.595238162333786</v>
      </c>
      <c r="EL50" s="60">
        <f>((SUM(AL$45:AL50)/SUM(AL$33:AL38))-1)*100</f>
        <v>14.744464733542873</v>
      </c>
      <c r="EM50" s="60">
        <f>((SUM(AM$45:AM50)/SUM(AM$33:AM38))-1)*100</f>
        <v>42.324105069906558</v>
      </c>
      <c r="EN50" s="60">
        <f>((SUM(AN$45:AN50)/SUM(AN$33:AN38))-1)*100</f>
        <v>20.871530090537593</v>
      </c>
      <c r="EO50" s="60">
        <f>((SUM(AO$45:AO50)/SUM(AO$33:AO38))-1)*100</f>
        <v>21.742637779547259</v>
      </c>
      <c r="EP50" s="60">
        <f>((SUM(AP$45:AP50)/SUM(AP$33:AP38))-1)*100</f>
        <v>56.934319959006217</v>
      </c>
      <c r="EQ50" s="60">
        <f>((SUM(AQ$45:AQ50)/SUM(AQ$33:AQ38))-1)*100</f>
        <v>37.280168966705872</v>
      </c>
      <c r="ER50" s="60">
        <f>((SUM(AR$45:AR50)/SUM(AR$33:AR38))-1)*100</f>
        <v>53.342486794714205</v>
      </c>
      <c r="ES50" s="60">
        <f>((SUM(AS$45:AS50)/SUM(AS$33:AS38))-1)*100</f>
        <v>0.8628562663806516</v>
      </c>
      <c r="ET50" s="60">
        <f>((SUM(AT$45:AT50)/SUM(AT$33:AT38))-1)*100</f>
        <v>20.462895843273898</v>
      </c>
      <c r="EU50" s="60">
        <f>((SUM(AU$45:AU50)/SUM(AU$33:AU38))-1)*100</f>
        <v>16.89039721333776</v>
      </c>
      <c r="EV50" s="60">
        <f>((SUM(AV$45:AV50)/SUM(AV$33:AV38))-1)*100</f>
        <v>36.719562769685112</v>
      </c>
      <c r="EW50" s="60">
        <f>((SUM(AW$45:AW50)/SUM(AW$33:AW38))-1)*100</f>
        <v>35.880426524797485</v>
      </c>
      <c r="EX50" s="60">
        <f>((SUM(AX$45:AX50)/SUM(AX$33:AX38))-1)*100</f>
        <v>47.471764093677152</v>
      </c>
      <c r="EY50" s="60">
        <f>((SUM(AY$45:AY50)/SUM(AY$33:AY38))-1)*100</f>
        <v>7.5398892454269228</v>
      </c>
      <c r="EZ50" s="60">
        <f>((SUM(AZ$45:AZ50)/SUM(AZ$33:AZ38))-1)*100</f>
        <v>58.409530075375486</v>
      </c>
      <c r="FA50" s="60">
        <f>((SUM(BA$45:BA50)/SUM(BA$33:BA38))-1)*100</f>
        <v>19.821572623218174</v>
      </c>
      <c r="FB50" s="60">
        <f>((SUM(BB$45:BB50)/SUM(BB$33:BB38))-1)*100</f>
        <v>52.921525597128905</v>
      </c>
      <c r="FC50" s="63">
        <v>-0.54189065590591279</v>
      </c>
      <c r="FD50" s="63">
        <v>0.36268882041605544</v>
      </c>
      <c r="FE50" s="63">
        <v>0.25967998794638036</v>
      </c>
      <c r="FF50" s="63">
        <v>-0.26537897514791392</v>
      </c>
      <c r="FG50" s="63">
        <v>-0.18490082269139091</v>
      </c>
      <c r="FH50" s="60">
        <v>-0.18490082269130223</v>
      </c>
      <c r="FI50" s="60">
        <v>0</v>
      </c>
      <c r="FJ50" s="60">
        <v>0.19099807463884999</v>
      </c>
      <c r="FK50" s="60">
        <v>0.12005281154381656</v>
      </c>
      <c r="FL50" s="60">
        <v>6.881177204312397E-2</v>
      </c>
      <c r="FM50" s="60">
        <v>-1.7492160484347832</v>
      </c>
      <c r="FN50" s="60">
        <v>0.34367610005600796</v>
      </c>
      <c r="FO50" s="60">
        <v>0.125559910275373</v>
      </c>
      <c r="FP50" s="60">
        <v>-3.7991405618437034E-3</v>
      </c>
      <c r="FQ50" s="60">
        <v>5.1726759957409038E-2</v>
      </c>
      <c r="FR50" s="60">
        <v>0.11566363462039007</v>
      </c>
      <c r="FS50" s="60">
        <v>-7.3509676708828325E-2</v>
      </c>
      <c r="FT50" s="60">
        <v>0.27991758516946569</v>
      </c>
      <c r="FU50" s="60">
        <v>0.35862478905147116</v>
      </c>
      <c r="FV50" s="60">
        <v>-1.3407394341754557E-2</v>
      </c>
      <c r="FW50" s="60">
        <v>24.665135041604721</v>
      </c>
      <c r="FX50" s="60"/>
      <c r="FY50" s="60">
        <v>11.542328158305224</v>
      </c>
      <c r="FZ50" s="60">
        <v>1.6983665903322214</v>
      </c>
      <c r="GA50" s="60">
        <v>0.36191135119518902</v>
      </c>
      <c r="GB50" s="60">
        <v>-1.1461197837690538</v>
      </c>
      <c r="GC50" s="60">
        <v>0.60880370392449323</v>
      </c>
      <c r="GD50" s="60">
        <v>4.9185251810486434</v>
      </c>
      <c r="GE50" s="60">
        <v>6.6110387401493914E-2</v>
      </c>
      <c r="GF50" s="60">
        <v>0.123980034066759</v>
      </c>
      <c r="GG50" s="60">
        <v>1.9879739245750123</v>
      </c>
      <c r="GH50" s="60">
        <v>0.16916238859316488</v>
      </c>
      <c r="GI50" s="60">
        <v>3.1751950283255184</v>
      </c>
      <c r="GJ50" s="60">
        <v>0.8912497325190003</v>
      </c>
      <c r="GK50" s="60">
        <v>0.26764834508705215</v>
      </c>
      <c r="GL50" s="60">
        <v>-1.6502960880994051</v>
      </c>
      <c r="GM50" s="60">
        <v>-1.3101923283119441</v>
      </c>
      <c r="GN50" s="60">
        <v>-0.55667114516876048</v>
      </c>
      <c r="GO50" s="60">
        <v>-0.2779064401694023</v>
      </c>
      <c r="GP50" s="60">
        <v>-3.795066001749511</v>
      </c>
      <c r="GQ50" s="60">
        <v>-3.7950660017494848</v>
      </c>
      <c r="GR50" s="60"/>
      <c r="GS50" s="60">
        <v>-0.3426501115198971</v>
      </c>
      <c r="GT50" s="60">
        <v>-5.5223331443757726E-2</v>
      </c>
      <c r="GU50" s="60">
        <v>-4.6372324469554554E-2</v>
      </c>
      <c r="GV50" s="60">
        <v>-1.3587206809398558</v>
      </c>
      <c r="GW50" s="60">
        <v>8.9937292462705362E-2</v>
      </c>
      <c r="GX50" s="60">
        <v>-0.26152359372454009</v>
      </c>
      <c r="GY50" s="60">
        <v>-1.1172044126084557E-2</v>
      </c>
      <c r="GZ50" s="60">
        <v>-2.2905027706199431E-3</v>
      </c>
      <c r="HA50" s="60">
        <v>-0.38120517335940785</v>
      </c>
      <c r="HB50" s="60">
        <v>-0.22874098984103736</v>
      </c>
      <c r="HC50" s="60">
        <v>-1.2817414520226005</v>
      </c>
      <c r="HD50" s="60">
        <v>0.20671966890243468</v>
      </c>
      <c r="HE50" s="60">
        <v>-0.1220827588972699</v>
      </c>
      <c r="HF50" s="60">
        <v>18.098016923752109</v>
      </c>
      <c r="HG50" s="44"/>
      <c r="HH50" s="60">
        <v>7.2406641449630866</v>
      </c>
      <c r="HI50" s="60">
        <v>1.1727678249288125</v>
      </c>
      <c r="HJ50" s="60">
        <v>0.51670711261035096</v>
      </c>
      <c r="HK50" s="60">
        <v>-1.4973705762622953</v>
      </c>
      <c r="HL50" s="60">
        <v>1.4275337216792494</v>
      </c>
      <c r="HM50" s="60">
        <v>4.0632674260569717</v>
      </c>
      <c r="HN50" s="60">
        <v>4.727434136929249E-2</v>
      </c>
      <c r="HO50" s="60">
        <v>0.2780706781981605</v>
      </c>
      <c r="HP50" s="60">
        <v>2.7436588713395458</v>
      </c>
      <c r="HQ50" s="60">
        <v>1.6298729672503037E-2</v>
      </c>
      <c r="HR50" s="60">
        <v>1.4849927716243343</v>
      </c>
      <c r="HS50" s="60">
        <v>0.4552198087853141</v>
      </c>
      <c r="HT50" s="60">
        <v>0.14893206878678103</v>
      </c>
      <c r="HU50" s="65">
        <v>20449</v>
      </c>
      <c r="HV50" s="65">
        <f t="shared" si="10"/>
        <v>111169</v>
      </c>
      <c r="HW50" s="60">
        <f t="shared" si="16"/>
        <v>70.678574409481683</v>
      </c>
      <c r="HX50" s="60">
        <f t="shared" si="16"/>
        <v>53.558947441121617</v>
      </c>
      <c r="HY50" s="65">
        <v>61388</v>
      </c>
      <c r="HZ50" s="64">
        <f t="shared" si="11"/>
        <v>323865</v>
      </c>
      <c r="IA50" s="60">
        <f t="shared" si="17"/>
        <v>61.326605697466618</v>
      </c>
      <c r="IB50" s="60">
        <f t="shared" si="17"/>
        <v>58.435046351784358</v>
      </c>
    </row>
    <row r="51" spans="1:236" x14ac:dyDescent="0.2">
      <c r="A51" s="42">
        <v>2021</v>
      </c>
      <c r="B51" s="42" t="s">
        <v>167</v>
      </c>
      <c r="C51" s="57">
        <v>97.04047551393991</v>
      </c>
      <c r="D51" s="57">
        <v>91.965685769342073</v>
      </c>
      <c r="E51" s="57">
        <v>85.590208922816203</v>
      </c>
      <c r="F51" s="57">
        <v>80.184674132158563</v>
      </c>
      <c r="G51" s="57">
        <v>94.213978095494497</v>
      </c>
      <c r="H51" s="57">
        <v>94.213978095494497</v>
      </c>
      <c r="I51" s="57">
        <v>94.386268092725757</v>
      </c>
      <c r="J51" s="57">
        <v>92.264452904781464</v>
      </c>
      <c r="K51" s="57">
        <v>96.123918544442958</v>
      </c>
      <c r="L51" s="57">
        <v>103.13148326773951</v>
      </c>
      <c r="M51" s="57">
        <v>97.783327120058473</v>
      </c>
      <c r="N51" s="57">
        <v>100.46141832895576</v>
      </c>
      <c r="O51" s="57">
        <v>92.346127800378895</v>
      </c>
      <c r="P51" s="57">
        <v>87.615431086562523</v>
      </c>
      <c r="Q51" s="57">
        <v>99.369129398570024</v>
      </c>
      <c r="R51" s="57">
        <v>92.388951375958456</v>
      </c>
      <c r="S51" s="57">
        <v>76.194611832691223</v>
      </c>
      <c r="T51" s="57">
        <v>76.681299738969017</v>
      </c>
      <c r="U51" s="57">
        <v>106.10425670985349</v>
      </c>
      <c r="V51" s="57">
        <v>85.205953865337278</v>
      </c>
      <c r="W51" s="57">
        <v>104.17996791176407</v>
      </c>
      <c r="X51" s="57">
        <v>110.86268012262792</v>
      </c>
      <c r="Y51" s="58">
        <v>112.58323348292041</v>
      </c>
      <c r="Z51" s="58">
        <v>113.21513441287064</v>
      </c>
      <c r="AA51" s="58">
        <v>112.72239630608902</v>
      </c>
      <c r="AB51" s="58">
        <v>121.60093521073807</v>
      </c>
      <c r="AC51" s="58">
        <v>136.91106094979963</v>
      </c>
      <c r="AD51" s="58">
        <v>109.38147226614629</v>
      </c>
      <c r="AE51" s="58">
        <v>126.9128850474327</v>
      </c>
      <c r="AF51" s="58">
        <v>110.14720985632214</v>
      </c>
      <c r="AG51" s="58">
        <v>106.7517351698614</v>
      </c>
      <c r="AH51" s="58">
        <v>135.03582037494482</v>
      </c>
      <c r="AI51" s="58">
        <v>121.34568478435057</v>
      </c>
      <c r="AJ51" s="58">
        <v>77.719727721975502</v>
      </c>
      <c r="AK51" s="58">
        <v>99.407682527347518</v>
      </c>
      <c r="AL51" s="58">
        <v>117.88015961056088</v>
      </c>
      <c r="AM51" s="58">
        <v>96.186743038439872</v>
      </c>
      <c r="AN51" s="59">
        <v>119.03879948737719</v>
      </c>
      <c r="AO51" s="59">
        <v>122.37107451608406</v>
      </c>
      <c r="AP51" s="59">
        <v>121.45184037218559</v>
      </c>
      <c r="AQ51" s="59">
        <v>131.91110733831007</v>
      </c>
      <c r="AR51" s="59">
        <v>149.17406746015422</v>
      </c>
      <c r="AS51" s="59">
        <v>121.85988905974983</v>
      </c>
      <c r="AT51" s="59">
        <v>124.86522181734649</v>
      </c>
      <c r="AU51" s="59">
        <v>105.96997165472956</v>
      </c>
      <c r="AV51" s="59">
        <v>115.8145494279228</v>
      </c>
      <c r="AW51" s="59">
        <v>115.84600697402941</v>
      </c>
      <c r="AX51" s="59">
        <v>132.64324643481848</v>
      </c>
      <c r="AY51" s="59">
        <v>84.276842113389122</v>
      </c>
      <c r="AZ51" s="59">
        <v>100.69175530318202</v>
      </c>
      <c r="BA51" s="59">
        <v>128.67596647328872</v>
      </c>
      <c r="BB51" s="59">
        <v>108.57205519602884</v>
      </c>
      <c r="BC51" s="57">
        <f t="shared" si="14"/>
        <v>-0.45681672399388029</v>
      </c>
      <c r="BD51" s="57">
        <f t="shared" si="14"/>
        <v>4.5289875189696627</v>
      </c>
      <c r="BE51" s="57">
        <f t="shared" si="14"/>
        <v>3.6109586067949007</v>
      </c>
      <c r="BF51" s="57">
        <f t="shared" si="14"/>
        <v>-13.087987426667958</v>
      </c>
      <c r="BG51" s="57">
        <f t="shared" si="14"/>
        <v>0.62347167691243488</v>
      </c>
      <c r="BH51" s="57">
        <f t="shared" si="14"/>
        <v>0.6234716769125237</v>
      </c>
      <c r="BI51" s="57">
        <f t="shared" si="14"/>
        <v>0.36534622508288539</v>
      </c>
      <c r="BJ51" s="57">
        <f t="shared" si="14"/>
        <v>3.5144034652692335</v>
      </c>
      <c r="BK51" s="57">
        <f t="shared" si="14"/>
        <v>2.9456211035574498</v>
      </c>
      <c r="BL51" s="57">
        <f t="shared" si="14"/>
        <v>14.297285991330821</v>
      </c>
      <c r="BM51" s="57">
        <f t="shared" si="14"/>
        <v>-4.1745833448948115</v>
      </c>
      <c r="BN51" s="57">
        <f t="shared" si="14"/>
        <v>4.0945422448879443</v>
      </c>
      <c r="BO51" s="57">
        <f t="shared" si="14"/>
        <v>4.0349836561813124</v>
      </c>
      <c r="BP51" s="57">
        <f t="shared" si="14"/>
        <v>-1.7421602787456414</v>
      </c>
      <c r="BQ51" s="57">
        <f t="shared" si="14"/>
        <v>10.336239103362388</v>
      </c>
      <c r="BR51" s="57">
        <f t="shared" si="12"/>
        <v>1.6685653433553549</v>
      </c>
      <c r="BS51" s="57">
        <f t="shared" si="12"/>
        <v>-2.0501275766073523</v>
      </c>
      <c r="BT51" s="57">
        <f t="shared" si="12"/>
        <v>6.349394776142181</v>
      </c>
      <c r="BU51" s="57">
        <f t="shared" si="12"/>
        <v>6.915013733880393</v>
      </c>
      <c r="BV51" s="57">
        <f t="shared" si="12"/>
        <v>1.2149891290170967</v>
      </c>
      <c r="BW51" s="57">
        <f t="shared" si="12"/>
        <v>8.353840261598112</v>
      </c>
      <c r="BX51" s="57">
        <f t="shared" si="12"/>
        <v>12.658265467760499</v>
      </c>
      <c r="BY51" s="57">
        <f t="shared" si="12"/>
        <v>27.482737038791672</v>
      </c>
      <c r="BZ51" s="57">
        <f t="shared" si="12"/>
        <v>26.293035478716131</v>
      </c>
      <c r="CA51" s="57">
        <f t="shared" si="12"/>
        <v>66.965058878735675</v>
      </c>
      <c r="CB51" s="57">
        <f t="shared" si="12"/>
        <v>40.835237434185224</v>
      </c>
      <c r="CC51" s="57">
        <f t="shared" si="12"/>
        <v>36.178313662499306</v>
      </c>
      <c r="CD51" s="57">
        <f t="shared" si="12"/>
        <v>7.1537515189154854</v>
      </c>
      <c r="CE51" s="57">
        <f t="shared" si="12"/>
        <v>12.561740075740047</v>
      </c>
      <c r="CF51" s="57">
        <f t="shared" si="12"/>
        <v>32.473998109137426</v>
      </c>
      <c r="CG51" s="57">
        <f t="shared" si="12"/>
        <v>33.820606439805914</v>
      </c>
      <c r="CH51" s="57">
        <f t="shared" si="13"/>
        <v>20.774275326018167</v>
      </c>
      <c r="CI51" s="57">
        <f t="shared" si="13"/>
        <v>23.398331989722053</v>
      </c>
      <c r="CJ51" s="57">
        <f t="shared" si="13"/>
        <v>39.742025691543482</v>
      </c>
      <c r="CK51" s="57">
        <f t="shared" si="13"/>
        <v>110.92265441272224</v>
      </c>
      <c r="CL51" s="57">
        <f t="shared" si="13"/>
        <v>16.328353170987331</v>
      </c>
      <c r="CM51" s="57">
        <f t="shared" si="13"/>
        <v>59.36840633173577</v>
      </c>
      <c r="CN51" s="57">
        <f t="shared" si="13"/>
        <v>34.228027614471301</v>
      </c>
      <c r="CO51" s="57">
        <f t="shared" si="13"/>
        <v>33.06793105738646</v>
      </c>
      <c r="CP51" s="57">
        <f t="shared" si="13"/>
        <v>73.138998071371077</v>
      </c>
      <c r="CQ51" s="57">
        <f t="shared" si="13"/>
        <v>45.727295691180103</v>
      </c>
      <c r="CR51" s="57">
        <f t="shared" si="13"/>
        <v>42.115939577166458</v>
      </c>
      <c r="CS51" s="57">
        <f t="shared" si="13"/>
        <v>15.903442170121206</v>
      </c>
      <c r="CT51" s="57">
        <f t="shared" si="13"/>
        <v>13.112375324354296</v>
      </c>
      <c r="CU51" s="57">
        <f t="shared" si="13"/>
        <v>39.719266434717724</v>
      </c>
      <c r="CV51" s="57">
        <f t="shared" si="13"/>
        <v>38.306762873679688</v>
      </c>
      <c r="CW51" s="57">
        <f t="shared" si="13"/>
        <v>9.4064142588071942</v>
      </c>
      <c r="CX51" s="57">
        <f t="shared" si="15"/>
        <v>31.684609553428622</v>
      </c>
      <c r="CY51" s="57">
        <f t="shared" si="15"/>
        <v>47.019576338631673</v>
      </c>
      <c r="CZ51" s="57">
        <f t="shared" si="15"/>
        <v>115.22250328652549</v>
      </c>
      <c r="DA51" s="57">
        <f t="shared" si="15"/>
        <v>20.856435084662394</v>
      </c>
      <c r="DB51" s="57">
        <f t="shared" si="15"/>
        <v>70.916380830879874</v>
      </c>
      <c r="DC51" s="57">
        <f>((SUM(C$45:C51)/SUM(C$33:C39))-1)*100</f>
        <v>-2.4000543962034104</v>
      </c>
      <c r="DD51" s="57">
        <f>((SUM(D$45:D51)/SUM(D$33:D39))-1)*100</f>
        <v>-3.4961351064438539</v>
      </c>
      <c r="DE51" s="57">
        <f>((SUM(E$45:E51)/SUM(E$33:E39))-1)*100</f>
        <v>-6.404416728395212</v>
      </c>
      <c r="DF51" s="57">
        <f>((SUM(F$45:F51)/SUM(F$33:F39))-1)*100</f>
        <v>-10.563014834526607</v>
      </c>
      <c r="DG51" s="57">
        <f>((SUM(G$45:G51)/SUM(G$33:G39))-1)*100</f>
        <v>-3.2496764581660065</v>
      </c>
      <c r="DH51" s="57">
        <f>((SUM(H$45:H51)/SUM(H$33:H39))-1)*100</f>
        <v>-3.2496764581660176</v>
      </c>
      <c r="DI51" s="57">
        <f>((SUM(I$45:I51)/SUM(I$33:I39))-1)*100</f>
        <v>-3.3313413748771725</v>
      </c>
      <c r="DJ51" s="57">
        <f>((SUM(J$45:J51)/SUM(J$33:J39))-1)*100</f>
        <v>-3.5760750696118948</v>
      </c>
      <c r="DK51" s="57">
        <f>((SUM(K$45:K51)/SUM(K$33:K39))-1)*100</f>
        <v>-0.80636267845232146</v>
      </c>
      <c r="DL51" s="57">
        <f>((SUM(L$45:L51)/SUM(L$33:L39))-1)*100</f>
        <v>3.9226598956673353</v>
      </c>
      <c r="DM51" s="57">
        <f>((SUM(M$45:M51)/SUM(M$33:M39))-1)*100</f>
        <v>-3.4816106855998563</v>
      </c>
      <c r="DN51" s="57">
        <f>((SUM(N$45:N51)/SUM(N$33:N39))-1)*100</f>
        <v>1.9059588837710528</v>
      </c>
      <c r="DO51" s="57">
        <f>((SUM(O$45:O51)/SUM(O$33:O39))-1)*100</f>
        <v>-2.2117099624220704</v>
      </c>
      <c r="DP51" s="57">
        <f>((SUM(P$45:P51)/SUM(P$33:P39))-1)*100</f>
        <v>-3.3537568526281869</v>
      </c>
      <c r="DQ51" s="57">
        <f>((SUM(Q$45:Q51)/SUM(Q$33:Q39))-1)*100</f>
        <v>0.30415125359639639</v>
      </c>
      <c r="DR51" s="57">
        <f>((SUM(R$45:R51)/SUM(R$33:R39))-1)*100</f>
        <v>-2.8068413789746116</v>
      </c>
      <c r="DS51" s="57">
        <f>((SUM(S$45:S51)/SUM(S$33:S39))-1)*100</f>
        <v>-13.363545941280409</v>
      </c>
      <c r="DT51" s="57">
        <f>((SUM(T$45:T51)/SUM(T$33:T39))-1)*100</f>
        <v>-11.90058697486247</v>
      </c>
      <c r="DU51" s="57">
        <f>((SUM(U$45:U51)/SUM(U$33:U39))-1)*100</f>
        <v>3.8473692912440738</v>
      </c>
      <c r="DV51" s="57">
        <f>((SUM(V$45:V51)/SUM(V$33:V39))-1)*100</f>
        <v>-7.9668590477177776</v>
      </c>
      <c r="DW51" s="57">
        <f>((SUM(W$45:W51)/SUM(W$33:W39))-1)*100</f>
        <v>6.3356430318790569</v>
      </c>
      <c r="DX51" s="57">
        <f>((SUM(X$45:X51)/SUM(X$33:X39))-1)*100</f>
        <v>9.0088780890351892</v>
      </c>
      <c r="DY51" s="57">
        <f>((SUM(Y$45:Y51)/SUM(Y$33:Y39))-1)*100</f>
        <v>19.711310178585208</v>
      </c>
      <c r="DZ51" s="57">
        <f>((SUM(Z$45:Z51)/SUM(Z$33:Z39))-1)*100</f>
        <v>18.934000531748318</v>
      </c>
      <c r="EA51" s="57">
        <f>((SUM(AA$45:AA51)/SUM(AA$33:AA39))-1)*100</f>
        <v>52.992719002725664</v>
      </c>
      <c r="EB51" s="57">
        <f>((SUM(AB$45:AB51)/SUM(AB$33:AB39))-1)*100</f>
        <v>34.716115008235789</v>
      </c>
      <c r="EC51" s="57">
        <f>((SUM(AC$45:AC51)/SUM(AC$33:AC39))-1)*100</f>
        <v>44.736987147919869</v>
      </c>
      <c r="ED51" s="57">
        <f>((SUM(AD$45:AD51)/SUM(AD$33:AD39))-1)*100</f>
        <v>-1.9323279230159307</v>
      </c>
      <c r="EE51" s="57">
        <f>((SUM(AE$45:AE51)/SUM(AE$33:AE39))-1)*100</f>
        <v>20.17507893907975</v>
      </c>
      <c r="EF51" s="57">
        <f>((SUM(AF$45:AF51)/SUM(AF$33:AF39))-1)*100</f>
        <v>22.904453878627095</v>
      </c>
      <c r="EG51" s="57">
        <f>((SUM(AG$45:AG51)/SUM(AG$33:AG39))-1)*100</f>
        <v>33.273660874662234</v>
      </c>
      <c r="EH51" s="57">
        <f>((SUM(AH$45:AH51)/SUM(AH$33:AH39))-1)*100</f>
        <v>42.761456498281625</v>
      </c>
      <c r="EI51" s="57">
        <f>((SUM(AI$45:AI51)/SUM(AI$33:AI39))-1)*100</f>
        <v>37.201856735957129</v>
      </c>
      <c r="EJ51" s="57">
        <f>((SUM(AJ$45:AJ51)/SUM(AJ$33:AJ39))-1)*100</f>
        <v>7.2665318061888362</v>
      </c>
      <c r="EK51" s="57">
        <f>((SUM(AK$45:AK51)/SUM(AK$33:AK39))-1)*100</f>
        <v>66.767507081837891</v>
      </c>
      <c r="EL51" s="57">
        <f>((SUM(AL$45:AL51)/SUM(AL$33:AL39))-1)*100</f>
        <v>14.991333815627073</v>
      </c>
      <c r="EM51" s="57">
        <f>((SUM(AM$45:AM51)/SUM(AM$33:AM39))-1)*100</f>
        <v>44.896151213973901</v>
      </c>
      <c r="EN51" s="57">
        <f>((SUM(AN$45:AN51)/SUM(AN$33:AN39))-1)*100</f>
        <v>22.880941143394871</v>
      </c>
      <c r="EO51" s="57">
        <f>((SUM(AO$45:AO51)/SUM(AO$33:AO39))-1)*100</f>
        <v>23.465567146485466</v>
      </c>
      <c r="EP51" s="57">
        <f>((SUM(AP$45:AP51)/SUM(AP$33:AP39))-1)*100</f>
        <v>59.396535569245181</v>
      </c>
      <c r="EQ51" s="57">
        <f>((SUM(AQ$45:AQ51)/SUM(AQ$33:AQ39))-1)*100</f>
        <v>38.654220503246208</v>
      </c>
      <c r="ER51" s="57">
        <f>((SUM(AR$45:AR51)/SUM(AR$33:AR39))-1)*100</f>
        <v>51.175478464635169</v>
      </c>
      <c r="ES51" s="57">
        <f>((SUM(AS$45:AS51)/SUM(AS$33:AS39))-1)*100</f>
        <v>2.9827445771938743</v>
      </c>
      <c r="ET51" s="57">
        <f>((SUM(AT$45:AT51)/SUM(AT$33:AT39))-1)*100</f>
        <v>19.185111457253832</v>
      </c>
      <c r="EU51" s="57">
        <f>((SUM(AU$45:AU51)/SUM(AU$33:AU39))-1)*100</f>
        <v>20.151385584164515</v>
      </c>
      <c r="EV51" s="57">
        <f>((SUM(AV$45:AV51)/SUM(AV$33:AV39))-1)*100</f>
        <v>36.96887660599144</v>
      </c>
      <c r="EW51" s="57">
        <f>((SUM(AW$45:AW51)/SUM(AW$33:AW39))-1)*100</f>
        <v>31.096877392034617</v>
      </c>
      <c r="EX51" s="57">
        <f>((SUM(AX$45:AX51)/SUM(AX$33:AX39))-1)*100</f>
        <v>44.636162914771063</v>
      </c>
      <c r="EY51" s="57">
        <f>((SUM(AY$45:AY51)/SUM(AY$33:AY39))-1)*100</f>
        <v>12.377690764384131</v>
      </c>
      <c r="EZ51" s="57">
        <f>((SUM(AZ$45:AZ51)/SUM(AZ$33:AZ39))-1)*100</f>
        <v>67.191591086175066</v>
      </c>
      <c r="FA51" s="57">
        <f>((SUM(BA$45:BA51)/SUM(BA$33:BA39))-1)*100</f>
        <v>19.985073558277367</v>
      </c>
      <c r="FB51" s="57">
        <f>((SUM(BB$45:BB51)/SUM(BB$33:BB39))-1)*100</f>
        <v>55.669261391708091</v>
      </c>
      <c r="FC51" s="63">
        <v>-0.21822631567468467</v>
      </c>
      <c r="FD51" s="63">
        <v>0.56607184222907325</v>
      </c>
      <c r="FE51" s="63">
        <v>0.39697948733032623</v>
      </c>
      <c r="FF51" s="63">
        <v>-0.37575260880229822</v>
      </c>
      <c r="FG51" s="63">
        <v>0.36907240508241657</v>
      </c>
      <c r="FH51" s="60">
        <v>0.36907240508243849</v>
      </c>
      <c r="FI51" s="60">
        <v>0</v>
      </c>
      <c r="FJ51" s="60">
        <v>0.27731055533433691</v>
      </c>
      <c r="FK51" s="60">
        <v>0.13507253887210849</v>
      </c>
      <c r="FL51" s="60">
        <v>9.9505429665448786E-2</v>
      </c>
      <c r="FM51" s="60">
        <v>-1.8237602014401233</v>
      </c>
      <c r="FN51" s="60">
        <v>0.24215956351287779</v>
      </c>
      <c r="FO51" s="60">
        <v>0.21266060911153439</v>
      </c>
      <c r="FP51" s="60">
        <v>-5.277084919166908E-3</v>
      </c>
      <c r="FQ51" s="60">
        <v>5.2770849191668301E-2</v>
      </c>
      <c r="FR51" s="60">
        <v>0.14792482752816394</v>
      </c>
      <c r="FS51" s="60">
        <v>-2.8647837834225368E-2</v>
      </c>
      <c r="FT51" s="60">
        <v>0.66540206520792822</v>
      </c>
      <c r="FU51" s="60">
        <v>0.39523453002358594</v>
      </c>
      <c r="FV51" s="60">
        <v>-1.283439171698609E-3</v>
      </c>
      <c r="FW51" s="60">
        <v>26.896332821145919</v>
      </c>
      <c r="FX51" s="60"/>
      <c r="FY51" s="60">
        <v>9.3653796461847278</v>
      </c>
      <c r="FZ51" s="60">
        <v>1.4850015007153456</v>
      </c>
      <c r="GA51" s="60">
        <v>0.3629333356343426</v>
      </c>
      <c r="GB51" s="60">
        <v>2.5933148569779547</v>
      </c>
      <c r="GC51" s="60">
        <v>0.88203345798706245</v>
      </c>
      <c r="GD51" s="60">
        <v>6.1634921066291319</v>
      </c>
      <c r="GE51" s="60">
        <v>4.9857945888097055E-2</v>
      </c>
      <c r="GF51" s="60">
        <v>0.15622478512161669</v>
      </c>
      <c r="GG51" s="60">
        <v>1.8702348290711159</v>
      </c>
      <c r="GH51" s="60">
        <v>0.20083803222163252</v>
      </c>
      <c r="GI51" s="60">
        <v>3.0497780576890796</v>
      </c>
      <c r="GJ51" s="60">
        <v>0.50987222535204491</v>
      </c>
      <c r="GK51" s="60">
        <v>0.20737204167377127</v>
      </c>
      <c r="GL51" s="60">
        <v>-1.4654263381942194</v>
      </c>
      <c r="GM51" s="60">
        <v>-1.0562779457879845</v>
      </c>
      <c r="GN51" s="60">
        <v>-0.42670111055203203</v>
      </c>
      <c r="GO51" s="60">
        <v>-0.29467400746601746</v>
      </c>
      <c r="GP51" s="60">
        <v>-3.2430794020002538</v>
      </c>
      <c r="GQ51" s="60">
        <v>-3.2430794020002751</v>
      </c>
      <c r="GR51" s="60"/>
      <c r="GS51" s="60">
        <v>-0.26031543104169574</v>
      </c>
      <c r="GT51" s="60">
        <v>-3.0075961505952101E-2</v>
      </c>
      <c r="GU51" s="60">
        <v>-2.5503639878973909E-2</v>
      </c>
      <c r="GV51" s="60">
        <v>-1.4218465494878201</v>
      </c>
      <c r="GW51" s="60">
        <v>0.10976296392688438</v>
      </c>
      <c r="GX51" s="60">
        <v>-0.19435508107047744</v>
      </c>
      <c r="GY51" s="60">
        <v>-1.0359559944623392E-2</v>
      </c>
      <c r="GZ51" s="60">
        <v>5.5224113323476699E-3</v>
      </c>
      <c r="HA51" s="60">
        <v>-0.30922587409063151</v>
      </c>
      <c r="HB51" s="60">
        <v>-0.20106819708887677</v>
      </c>
      <c r="HC51" s="60">
        <v>-1.0181296498961141</v>
      </c>
      <c r="HD51" s="60">
        <v>0.21833003205983773</v>
      </c>
      <c r="HE51" s="60">
        <v>-0.1058148653141798</v>
      </c>
      <c r="HF51" s="60">
        <v>19.476783209511304</v>
      </c>
      <c r="HG51" s="44"/>
      <c r="HH51" s="60">
        <v>7.562783753397702</v>
      </c>
      <c r="HI51" s="60">
        <v>1.2191183298416404</v>
      </c>
      <c r="HJ51" s="60">
        <v>0.4909576802789824</v>
      </c>
      <c r="HK51" s="60">
        <v>-0.8700586918422667</v>
      </c>
      <c r="HL51" s="60">
        <v>1.3447390276141409</v>
      </c>
      <c r="HM51" s="60">
        <v>4.4226254489284935</v>
      </c>
      <c r="HN51" s="60">
        <v>4.7616549438254045E-2</v>
      </c>
      <c r="HO51" s="60">
        <v>0.25966112078727427</v>
      </c>
      <c r="HP51" s="60">
        <v>2.6148711547726156</v>
      </c>
      <c r="HQ51" s="60">
        <v>4.4195940449451666E-2</v>
      </c>
      <c r="HR51" s="60">
        <v>1.726313401347519</v>
      </c>
      <c r="HS51" s="60">
        <v>0.45624949865463565</v>
      </c>
      <c r="HT51" s="60">
        <v>0.15770999584285689</v>
      </c>
      <c r="HU51" s="68">
        <v>23130</v>
      </c>
      <c r="HV51" s="68">
        <f t="shared" si="10"/>
        <v>134299</v>
      </c>
      <c r="HW51" s="57">
        <f t="shared" si="16"/>
        <v>59.726538222498448</v>
      </c>
      <c r="HX51" s="57">
        <f t="shared" si="16"/>
        <v>54.586997559740325</v>
      </c>
      <c r="HY51" s="68">
        <v>71867</v>
      </c>
      <c r="HZ51" s="57">
        <f t="shared" si="11"/>
        <v>395732</v>
      </c>
      <c r="IA51" s="57">
        <f t="shared" si="17"/>
        <v>38.426719571623934</v>
      </c>
      <c r="IB51" s="57">
        <f t="shared" si="17"/>
        <v>54.382597568777989</v>
      </c>
    </row>
    <row r="52" spans="1:236" x14ac:dyDescent="0.2">
      <c r="A52" s="42">
        <v>2021</v>
      </c>
      <c r="B52" s="42" t="s">
        <v>168</v>
      </c>
      <c r="C52" s="57">
        <v>97.234961907381816</v>
      </c>
      <c r="D52" s="57">
        <v>93.292322699370487</v>
      </c>
      <c r="E52" s="57">
        <v>86.593499292874114</v>
      </c>
      <c r="F52" s="57">
        <v>82.881554067568132</v>
      </c>
      <c r="G52" s="57">
        <v>94.827156887674278</v>
      </c>
      <c r="H52" s="57">
        <v>94.827156887674235</v>
      </c>
      <c r="I52" s="57">
        <v>95.022477811152385</v>
      </c>
      <c r="J52" s="57">
        <v>93.083366822824729</v>
      </c>
      <c r="K52" s="57">
        <v>96.437686934556126</v>
      </c>
      <c r="L52" s="57">
        <v>103.70374064704022</v>
      </c>
      <c r="M52" s="57">
        <v>97.951714935020334</v>
      </c>
      <c r="N52" s="57">
        <v>101.0151203237027</v>
      </c>
      <c r="O52" s="57">
        <v>92.696674248346611</v>
      </c>
      <c r="P52" s="57">
        <v>87.718995425908346</v>
      </c>
      <c r="Q52" s="57">
        <v>99.761671106126457</v>
      </c>
      <c r="R52" s="57">
        <v>93.020899826891039</v>
      </c>
      <c r="S52" s="57">
        <v>76.668833115086315</v>
      </c>
      <c r="T52" s="57">
        <v>78.719383327114983</v>
      </c>
      <c r="U52" s="57">
        <v>107.41273548164475</v>
      </c>
      <c r="V52" s="57">
        <v>85.764614753990514</v>
      </c>
      <c r="W52" s="57">
        <v>104.9549800872955</v>
      </c>
      <c r="X52" s="57">
        <v>112.17860965535284</v>
      </c>
      <c r="Y52" s="58">
        <v>113.74387503670285</v>
      </c>
      <c r="Z52" s="58">
        <v>114.39529971998171</v>
      </c>
      <c r="AA52" s="58">
        <v>120.12969264855361</v>
      </c>
      <c r="AB52" s="58">
        <v>122.12833422890583</v>
      </c>
      <c r="AC52" s="58">
        <v>130.95849699155738</v>
      </c>
      <c r="AD52" s="58">
        <v>104.37036058539913</v>
      </c>
      <c r="AE52" s="58">
        <v>148.83234442252348</v>
      </c>
      <c r="AF52" s="58">
        <v>111.23204455752511</v>
      </c>
      <c r="AG52" s="58">
        <v>107.79934525518591</v>
      </c>
      <c r="AH52" s="58">
        <v>132.95573443546346</v>
      </c>
      <c r="AI52" s="58">
        <v>124.36336178767917</v>
      </c>
      <c r="AJ52" s="58">
        <v>89.588579247490642</v>
      </c>
      <c r="AK52" s="58">
        <v>95.556697302749399</v>
      </c>
      <c r="AL52" s="58">
        <v>109.24507109211778</v>
      </c>
      <c r="AM52" s="58">
        <v>100.02249790881579</v>
      </c>
      <c r="AN52" s="59">
        <v>120.77442683049036</v>
      </c>
      <c r="AO52" s="59">
        <v>124.25471452831151</v>
      </c>
      <c r="AP52" s="59">
        <v>130.31141437643907</v>
      </c>
      <c r="AQ52" s="59">
        <v>133.14844135328013</v>
      </c>
      <c r="AR52" s="59">
        <v>143.52586731942108</v>
      </c>
      <c r="AS52" s="59">
        <v>117.75681091437609</v>
      </c>
      <c r="AT52" s="59">
        <v>145.00844868361122</v>
      </c>
      <c r="AU52" s="59">
        <v>107.12436375093893</v>
      </c>
      <c r="AV52" s="59">
        <v>117.49943050508207</v>
      </c>
      <c r="AW52" s="59">
        <v>111.83505650579629</v>
      </c>
      <c r="AX52" s="59">
        <v>136.79895613027298</v>
      </c>
      <c r="AY52" s="59">
        <v>97.147544795264736</v>
      </c>
      <c r="AZ52" s="59">
        <v>97.062063245350487</v>
      </c>
      <c r="BA52" s="59">
        <v>119.66008451681118</v>
      </c>
      <c r="BB52" s="59">
        <v>113.22931308738644</v>
      </c>
      <c r="BC52" s="57">
        <f t="shared" si="14"/>
        <v>0.16188675953552334</v>
      </c>
      <c r="BD52" s="57">
        <f t="shared" si="14"/>
        <v>8.0554713635620168</v>
      </c>
      <c r="BE52" s="57">
        <f t="shared" si="14"/>
        <v>4.5849710176933067</v>
      </c>
      <c r="BF52" s="57">
        <f t="shared" si="14"/>
        <v>-9.2964491005813947</v>
      </c>
      <c r="BG52" s="57">
        <f t="shared" si="14"/>
        <v>1.9863386702964947</v>
      </c>
      <c r="BH52" s="57">
        <f t="shared" si="14"/>
        <v>1.9863386702964947</v>
      </c>
      <c r="BI52" s="57">
        <f t="shared" si="14"/>
        <v>1.7665167972870988</v>
      </c>
      <c r="BJ52" s="57">
        <f t="shared" si="14"/>
        <v>4.989169439174912</v>
      </c>
      <c r="BK52" s="57">
        <f t="shared" si="14"/>
        <v>3.8509147261412746</v>
      </c>
      <c r="BL52" s="57">
        <f t="shared" si="14"/>
        <v>14.276190105393137</v>
      </c>
      <c r="BM52" s="57">
        <f t="shared" si="14"/>
        <v>-2.7938956086606015</v>
      </c>
      <c r="BN52" s="57">
        <f t="shared" si="14"/>
        <v>3.7172011661807502</v>
      </c>
      <c r="BO52" s="57">
        <f t="shared" si="14"/>
        <v>4.8646998878071335</v>
      </c>
      <c r="BP52" s="57">
        <f t="shared" si="14"/>
        <v>0.47449584816132706</v>
      </c>
      <c r="BQ52" s="57">
        <f t="shared" si="14"/>
        <v>9.7470697100555235</v>
      </c>
      <c r="BR52" s="57">
        <f t="shared" si="12"/>
        <v>2.6182395642426082</v>
      </c>
      <c r="BS52" s="57">
        <f t="shared" si="12"/>
        <v>-2.4804057016719283</v>
      </c>
      <c r="BT52" s="57">
        <f t="shared" si="12"/>
        <v>10.516928337762188</v>
      </c>
      <c r="BU52" s="57">
        <f t="shared" si="12"/>
        <v>7.7943401072709362</v>
      </c>
      <c r="BV52" s="57">
        <f t="shared" si="12"/>
        <v>4.8910021946263482</v>
      </c>
      <c r="BW52" s="57">
        <f t="shared" si="12"/>
        <v>8.3917508909843175</v>
      </c>
      <c r="BX52" s="57">
        <f t="shared" si="12"/>
        <v>13.20411330668545</v>
      </c>
      <c r="BY52" s="57">
        <f t="shared" si="12"/>
        <v>32.425914672557155</v>
      </c>
      <c r="BZ52" s="57">
        <f t="shared" si="12"/>
        <v>32.213015921334765</v>
      </c>
      <c r="CA52" s="57">
        <f t="shared" si="12"/>
        <v>73.519167597887431</v>
      </c>
      <c r="CB52" s="57">
        <f t="shared" si="12"/>
        <v>45.730766560361126</v>
      </c>
      <c r="CC52" s="57">
        <f t="shared" si="12"/>
        <v>39.517181043594093</v>
      </c>
      <c r="CD52" s="57">
        <f t="shared" si="12"/>
        <v>9.3992178611968171</v>
      </c>
      <c r="CE52" s="57">
        <f t="shared" si="12"/>
        <v>30.857939092918496</v>
      </c>
      <c r="CF52" s="57">
        <f t="shared" si="12"/>
        <v>33.289570948771342</v>
      </c>
      <c r="CG52" s="57">
        <f t="shared" si="12"/>
        <v>32.900844099564416</v>
      </c>
      <c r="CH52" s="57">
        <f t="shared" si="13"/>
        <v>34.979723404530304</v>
      </c>
      <c r="CI52" s="57">
        <f t="shared" si="13"/>
        <v>30.694212111679022</v>
      </c>
      <c r="CJ52" s="57">
        <f t="shared" si="13"/>
        <v>42.87593959110103</v>
      </c>
      <c r="CK52" s="57">
        <f t="shared" si="13"/>
        <v>110.46293123828161</v>
      </c>
      <c r="CL52" s="57">
        <f t="shared" si="13"/>
        <v>13.939741942307959</v>
      </c>
      <c r="CM52" s="57">
        <f t="shared" si="13"/>
        <v>67.948488379080118</v>
      </c>
      <c r="CN52" s="57">
        <f t="shared" si="13"/>
        <v>39.968490611035222</v>
      </c>
      <c r="CO52" s="57">
        <f t="shared" si="13"/>
        <v>39.723376909490547</v>
      </c>
      <c r="CP52" s="57">
        <f t="shared" si="13"/>
        <v>80.405854115957638</v>
      </c>
      <c r="CQ52" s="57">
        <f t="shared" si="13"/>
        <v>51.212145106751514</v>
      </c>
      <c r="CR52" s="57">
        <f t="shared" si="13"/>
        <v>45.752513459522937</v>
      </c>
      <c r="CS52" s="57">
        <f t="shared" si="13"/>
        <v>19.596946429389316</v>
      </c>
      <c r="CT52" s="57">
        <f t="shared" si="13"/>
        <v>30.822636009112927</v>
      </c>
      <c r="CU52" s="57">
        <f t="shared" si="13"/>
        <v>41.117406069618958</v>
      </c>
      <c r="CV52" s="57">
        <f t="shared" si="13"/>
        <v>37.703885490105904</v>
      </c>
      <c r="CW52" s="57">
        <f t="shared" si="13"/>
        <v>20.853687356243334</v>
      </c>
      <c r="CX52" s="57">
        <f t="shared" si="15"/>
        <v>39.698593813721203</v>
      </c>
      <c r="CY52" s="57">
        <f t="shared" si="15"/>
        <v>48.882347971694863</v>
      </c>
      <c r="CZ52" s="57">
        <f t="shared" si="15"/>
        <v>117.46635443378071</v>
      </c>
      <c r="DA52" s="57">
        <f t="shared" si="15"/>
        <v>17.796196204846872</v>
      </c>
      <c r="DB52" s="57">
        <f t="shared" si="15"/>
        <v>78.287970310088696</v>
      </c>
      <c r="DC52" s="57">
        <f>((SUM(C$45:C52)/SUM(C$33:C40))-1)*100</f>
        <v>-2.0877416294914131</v>
      </c>
      <c r="DD52" s="57">
        <f>((SUM(D$45:D52)/SUM(D$33:D40))-1)*100</f>
        <v>-2.1590095031655543</v>
      </c>
      <c r="DE52" s="57">
        <f>((SUM(E$45:E52)/SUM(E$33:E40))-1)*100</f>
        <v>-5.1189177526901997</v>
      </c>
      <c r="DF52" s="57">
        <f>((SUM(F$45:F52)/SUM(F$33:F40))-1)*100</f>
        <v>-10.409502718580709</v>
      </c>
      <c r="DG52" s="57">
        <f>((SUM(G$45:G52)/SUM(G$33:G40))-1)*100</f>
        <v>-2.6210683304013105</v>
      </c>
      <c r="DH52" s="57">
        <f>((SUM(H$45:H52)/SUM(H$33:H40))-1)*100</f>
        <v>-2.6210683304013105</v>
      </c>
      <c r="DI52" s="57">
        <f>((SUM(I$45:I52)/SUM(I$33:I40))-1)*100</f>
        <v>-2.7187281273303054</v>
      </c>
      <c r="DJ52" s="57">
        <f>((SUM(J$45:J52)/SUM(J$33:J40))-1)*100</f>
        <v>-2.5668598236849194</v>
      </c>
      <c r="DK52" s="57">
        <f>((SUM(K$45:K52)/SUM(K$33:K40))-1)*100</f>
        <v>-0.24365088924145351</v>
      </c>
      <c r="DL52" s="57">
        <f>((SUM(L$45:L52)/SUM(L$33:L40))-1)*100</f>
        <v>5.162340292430101</v>
      </c>
      <c r="DM52" s="57">
        <f>((SUM(M$45:M52)/SUM(M$33:M40))-1)*100</f>
        <v>-3.3971033249532767</v>
      </c>
      <c r="DN52" s="57">
        <f>((SUM(N$45:N52)/SUM(N$33:N40))-1)*100</f>
        <v>2.1313388435748593</v>
      </c>
      <c r="DO52" s="57">
        <f>((SUM(O$45:O52)/SUM(O$33:O40))-1)*100</f>
        <v>-1.3724777009960443</v>
      </c>
      <c r="DP52" s="57">
        <f>((SUM(P$45:P52)/SUM(P$33:P40))-1)*100</f>
        <v>-2.8956706884315064</v>
      </c>
      <c r="DQ52" s="57">
        <f>((SUM(Q$45:Q52)/SUM(Q$33:Q40))-1)*100</f>
        <v>1.414478456405055</v>
      </c>
      <c r="DR52" s="57">
        <f>((SUM(R$45:R52)/SUM(R$33:R40))-1)*100</f>
        <v>-2.1570619638577204</v>
      </c>
      <c r="DS52" s="57">
        <f>((SUM(S$45:S52)/SUM(S$33:S40))-1)*100</f>
        <v>-12.150986665960007</v>
      </c>
      <c r="DT52" s="57">
        <f>((SUM(T$45:T52)/SUM(T$33:T40))-1)*100</f>
        <v>-9.5070524997791335</v>
      </c>
      <c r="DU52" s="57">
        <f>((SUM(U$45:U52)/SUM(U$33:U40))-1)*100</f>
        <v>4.3406817003018849</v>
      </c>
      <c r="DV52" s="57">
        <f>((SUM(V$45:V52)/SUM(V$33:V40))-1)*100</f>
        <v>-6.5265169457455086</v>
      </c>
      <c r="DW52" s="57">
        <f>((SUM(W$45:W52)/SUM(W$33:W40))-1)*100</f>
        <v>6.5931643114695904</v>
      </c>
      <c r="DX52" s="57">
        <f>((SUM(X$45:X52)/SUM(X$33:X40))-1)*100</f>
        <v>9.5337416988972468</v>
      </c>
      <c r="DY52" s="57">
        <f>((SUM(Y$45:Y52)/SUM(Y$33:Y40))-1)*100</f>
        <v>21.347901812023572</v>
      </c>
      <c r="DZ52" s="57">
        <f>((SUM(Z$45:Z52)/SUM(Z$33:Z40))-1)*100</f>
        <v>20.63161736086867</v>
      </c>
      <c r="EA52" s="57">
        <f>((SUM(AA$45:AA52)/SUM(AA$33:AA40))-1)*100</f>
        <v>55.725203464463704</v>
      </c>
      <c r="EB52" s="57">
        <f>((SUM(AB$45:AB52)/SUM(AB$33:AB40))-1)*100</f>
        <v>36.206306839601687</v>
      </c>
      <c r="EC52" s="57">
        <f>((SUM(AC$45:AC52)/SUM(AC$33:AC40))-1)*100</f>
        <v>43.948042957485576</v>
      </c>
      <c r="ED52" s="57">
        <f>((SUM(AD$45:AD52)/SUM(AD$33:AD40))-1)*100</f>
        <v>-0.61227160570319628</v>
      </c>
      <c r="EE52" s="57">
        <f>((SUM(AE$45:AE52)/SUM(AE$33:AE40))-1)*100</f>
        <v>21.782521854162852</v>
      </c>
      <c r="EF52" s="57">
        <f>((SUM(AF$45:AF52)/SUM(AF$33:AF40))-1)*100</f>
        <v>24.278915705914315</v>
      </c>
      <c r="EG52" s="57">
        <f>((SUM(AG$45:AG52)/SUM(AG$33:AG40))-1)*100</f>
        <v>33.22270164721477</v>
      </c>
      <c r="EH52" s="57">
        <f>((SUM(AH$45:AH52)/SUM(AH$33:AH40))-1)*100</f>
        <v>41.680016982139037</v>
      </c>
      <c r="EI52" s="57">
        <f>((SUM(AI$45:AI52)/SUM(AI$33:AI40))-1)*100</f>
        <v>36.242884746852575</v>
      </c>
      <c r="EJ52" s="57">
        <f>((SUM(AJ$45:AJ52)/SUM(AJ$33:AJ40))-1)*100</f>
        <v>11.558829275090577</v>
      </c>
      <c r="EK52" s="57">
        <f>((SUM(AK$45:AK52)/SUM(AK$33:AK40))-1)*100</f>
        <v>72.481886348632855</v>
      </c>
      <c r="EL52" s="57">
        <f>((SUM(AL$45:AL52)/SUM(AL$33:AL40))-1)*100</f>
        <v>14.85618314493693</v>
      </c>
      <c r="EM52" s="57">
        <f>((SUM(AM$45:AM52)/SUM(AM$33:AM40))-1)*100</f>
        <v>47.883866092274843</v>
      </c>
      <c r="EN52" s="57">
        <f>((SUM(AN$45:AN52)/SUM(AN$33:AN40))-1)*100</f>
        <v>25.062804490172951</v>
      </c>
      <c r="EO52" s="57">
        <f>((SUM(AO$45:AO52)/SUM(AO$33:AO40))-1)*100</f>
        <v>25.550593715487647</v>
      </c>
      <c r="EP52" s="57">
        <f>((SUM(AP$45:AP52)/SUM(AP$33:AP40))-1)*100</f>
        <v>62.238960348976157</v>
      </c>
      <c r="EQ52" s="57">
        <f>((SUM(AQ$45:AQ52)/SUM(AQ$33:AQ40))-1)*100</f>
        <v>40.369852332909907</v>
      </c>
      <c r="ER52" s="57">
        <f>((SUM(AR$45:AR52)/SUM(AR$33:AR40))-1)*100</f>
        <v>50.34403198203907</v>
      </c>
      <c r="ES52" s="57">
        <f>((SUM(AS$45:AS52)/SUM(AS$33:AS40))-1)*100</f>
        <v>4.9199942840996824</v>
      </c>
      <c r="ET52" s="57">
        <f>((SUM(AT$45:AT52)/SUM(AT$33:AT40))-1)*100</f>
        <v>20.914560704523687</v>
      </c>
      <c r="EU52" s="57">
        <f>((SUM(AU$45:AU52)/SUM(AU$33:AU40))-1)*100</f>
        <v>22.773955277198475</v>
      </c>
      <c r="EV52" s="57">
        <f>((SUM(AV$45:AV52)/SUM(AV$33:AV40))-1)*100</f>
        <v>37.070290265657647</v>
      </c>
      <c r="EW52" s="57">
        <f>((SUM(AW$45:AW52)/SUM(AW$33:AW40))-1)*100</f>
        <v>29.699960443128816</v>
      </c>
      <c r="EX52" s="57">
        <f>((SUM(AX$45:AX52)/SUM(AX$33:AX40))-1)*100</f>
        <v>43.902157093674312</v>
      </c>
      <c r="EY52" s="57">
        <f>((SUM(AY$45:AY52)/SUM(AY$33:AY40))-1)*100</f>
        <v>16.846267799312976</v>
      </c>
      <c r="EZ52" s="57">
        <f>((SUM(AZ$45:AZ52)/SUM(AZ$33:AZ40))-1)*100</f>
        <v>73.652733192101749</v>
      </c>
      <c r="FA52" s="57">
        <f>((SUM(BA$45:BA52)/SUM(BA$33:BA40))-1)*100</f>
        <v>19.69834412683733</v>
      </c>
      <c r="FB52" s="57">
        <f>((SUM(BB$45:BB52)/SUM(BB$33:BB40))-1)*100</f>
        <v>58.664939590817177</v>
      </c>
      <c r="FC52" s="63">
        <v>0.33329770794145774</v>
      </c>
      <c r="FD52" s="63">
        <v>1.4889985543094446</v>
      </c>
      <c r="FE52" s="63">
        <v>0.4152361449760914</v>
      </c>
      <c r="FF52" s="63">
        <v>-0.26550359179356942</v>
      </c>
      <c r="FG52" s="63">
        <v>1.972028815433424</v>
      </c>
      <c r="FH52" s="60">
        <v>1.972028815433436</v>
      </c>
      <c r="FI52" s="60">
        <v>0</v>
      </c>
      <c r="FJ52" s="60">
        <v>0.38495649881230543</v>
      </c>
      <c r="FK52" s="60">
        <v>0.17711174465409946</v>
      </c>
      <c r="FL52" s="60">
        <v>8.3402166586660706E-2</v>
      </c>
      <c r="FM52" s="60">
        <v>-1.2128485236173043</v>
      </c>
      <c r="FN52" s="60">
        <v>0.25898092281922053</v>
      </c>
      <c r="FO52" s="60">
        <v>0.41632152140030371</v>
      </c>
      <c r="FP52" s="60">
        <v>5.9060643744404651E-4</v>
      </c>
      <c r="FQ52" s="60">
        <v>4.6657908558080871E-2</v>
      </c>
      <c r="FR52" s="60">
        <v>0.32902202136316583</v>
      </c>
      <c r="FS52" s="60">
        <v>-3.3240433630059144E-2</v>
      </c>
      <c r="FT52" s="60">
        <v>0.96733832739304848</v>
      </c>
      <c r="FU52" s="60">
        <v>0.50239923065508207</v>
      </c>
      <c r="FV52" s="60">
        <v>5.1336824001387976E-2</v>
      </c>
      <c r="FW52" s="60">
        <v>32.010930979196033</v>
      </c>
      <c r="FX52" s="60"/>
      <c r="FY52" s="60">
        <v>10.924599265760762</v>
      </c>
      <c r="FZ52" s="60">
        <v>1.7011020746048413</v>
      </c>
      <c r="GA52" s="60">
        <v>0.3891157642817229</v>
      </c>
      <c r="GB52" s="60">
        <v>3.3147413030674988</v>
      </c>
      <c r="GC52" s="60">
        <v>2.4410584838056324</v>
      </c>
      <c r="GD52" s="60">
        <v>6.5956399005067086</v>
      </c>
      <c r="GE52" s="60">
        <v>5.0396909942816946E-2</v>
      </c>
      <c r="GF52" s="60">
        <v>0.23434040427648611</v>
      </c>
      <c r="GG52" s="60">
        <v>2.4108141784537493</v>
      </c>
      <c r="GH52" s="60">
        <v>0.24932180615755287</v>
      </c>
      <c r="GI52" s="60">
        <v>3.0308712272262444</v>
      </c>
      <c r="GJ52" s="60">
        <v>0.43086825070696838</v>
      </c>
      <c r="GK52" s="60">
        <v>0.2380614104050483</v>
      </c>
      <c r="GL52" s="60">
        <v>-1.2324094679842683</v>
      </c>
      <c r="GM52" s="60">
        <v>-0.76166682470427871</v>
      </c>
      <c r="GN52" s="60">
        <v>-0.32489275592017791</v>
      </c>
      <c r="GO52" s="60">
        <v>-0.29456004129784608</v>
      </c>
      <c r="GP52" s="60">
        <v>-2.6135290899065708</v>
      </c>
      <c r="GQ52" s="60">
        <v>-2.6135290899065753</v>
      </c>
      <c r="GR52" s="60"/>
      <c r="GS52" s="60">
        <v>-0.1928360697040282</v>
      </c>
      <c r="GT52" s="60">
        <v>-4.6233426077255859E-3</v>
      </c>
      <c r="GU52" s="60">
        <v>-1.210310029872534E-2</v>
      </c>
      <c r="GV52" s="60">
        <v>-1.3951597907779252</v>
      </c>
      <c r="GW52" s="60">
        <v>0.12767526731576451</v>
      </c>
      <c r="GX52" s="60">
        <v>-0.11716733657744444</v>
      </c>
      <c r="GY52" s="60">
        <v>-8.476219135685718E-3</v>
      </c>
      <c r="GZ52" s="60">
        <v>7.164001110495517E-3</v>
      </c>
      <c r="HA52" s="60">
        <v>-0.22755254077785547</v>
      </c>
      <c r="HB52" s="60">
        <v>-0.18066632970249977</v>
      </c>
      <c r="HC52" s="60">
        <v>-0.78052230345450013</v>
      </c>
      <c r="HD52" s="60">
        <v>0.25806185853659896</v>
      </c>
      <c r="HE52" s="60">
        <v>-8.732318383304373E-2</v>
      </c>
      <c r="HF52" s="60">
        <v>21.107257179818205</v>
      </c>
      <c r="HG52" s="44"/>
      <c r="HH52" s="60">
        <v>8.0236141271794388</v>
      </c>
      <c r="HI52" s="60">
        <v>1.2968780948834031</v>
      </c>
      <c r="HJ52" s="60">
        <v>0.4796029582005169</v>
      </c>
      <c r="HK52" s="60">
        <v>-0.32983866653302818</v>
      </c>
      <c r="HL52" s="60">
        <v>1.486035459568134</v>
      </c>
      <c r="HM52" s="60">
        <v>4.6756684494649798</v>
      </c>
      <c r="HN52" s="60">
        <v>4.8009692693301437E-2</v>
      </c>
      <c r="HO52" s="60">
        <v>0.25709786870334378</v>
      </c>
      <c r="HP52" s="60">
        <v>2.5868361266324125</v>
      </c>
      <c r="HQ52" s="60">
        <v>7.0290089567326311E-2</v>
      </c>
      <c r="HR52" s="60">
        <v>1.893912032591212</v>
      </c>
      <c r="HS52" s="60">
        <v>0.45136870823212211</v>
      </c>
      <c r="HT52" s="60">
        <v>0.1677822386350418</v>
      </c>
      <c r="HU52" s="68">
        <v>21099</v>
      </c>
      <c r="HV52" s="68">
        <f t="shared" si="10"/>
        <v>155398</v>
      </c>
      <c r="HW52" s="57">
        <f t="shared" si="16"/>
        <v>59.526689853319212</v>
      </c>
      <c r="HX52" s="57">
        <f t="shared" si="16"/>
        <v>55.239655551337627</v>
      </c>
      <c r="HY52" s="68">
        <v>71435</v>
      </c>
      <c r="HZ52" s="57">
        <f t="shared" si="11"/>
        <v>467167</v>
      </c>
      <c r="IA52" s="57">
        <f t="shared" si="17"/>
        <v>57.505401949111445</v>
      </c>
      <c r="IB52" s="57">
        <f t="shared" si="17"/>
        <v>54.852064729553241</v>
      </c>
    </row>
    <row r="53" spans="1:236" x14ac:dyDescent="0.2">
      <c r="A53" s="42">
        <v>2021</v>
      </c>
      <c r="B53" s="30" t="s">
        <v>169</v>
      </c>
      <c r="C53" s="57">
        <v>97.175889800759222</v>
      </c>
      <c r="D53" s="57">
        <v>95.264241727645512</v>
      </c>
      <c r="E53" s="57">
        <v>88.555174614948555</v>
      </c>
      <c r="F53" s="57">
        <v>83.196894885568753</v>
      </c>
      <c r="G53" s="57">
        <v>95.454083733630455</v>
      </c>
      <c r="H53" s="57">
        <v>95.454083733630426</v>
      </c>
      <c r="I53" s="57">
        <v>95.7318956849779</v>
      </c>
      <c r="J53" s="57">
        <v>93.634629885501454</v>
      </c>
      <c r="K53" s="57">
        <v>96.750753856293201</v>
      </c>
      <c r="L53" s="57">
        <v>104.50903146550878</v>
      </c>
      <c r="M53" s="57">
        <v>98.438069045150527</v>
      </c>
      <c r="N53" s="57">
        <v>101.72499467594236</v>
      </c>
      <c r="O53" s="57">
        <v>92.276459656237677</v>
      </c>
      <c r="P53" s="57">
        <v>89.583153534133075</v>
      </c>
      <c r="Q53" s="57">
        <v>101.5000700967335</v>
      </c>
      <c r="R53" s="57">
        <v>94.286355677071597</v>
      </c>
      <c r="S53" s="57">
        <v>76.670640784762114</v>
      </c>
      <c r="T53" s="57">
        <v>79.939229997673806</v>
      </c>
      <c r="U53" s="57">
        <v>108.02334075069572</v>
      </c>
      <c r="V53" s="57">
        <v>87.490841011664429</v>
      </c>
      <c r="W53" s="57">
        <v>104.27344817577315</v>
      </c>
      <c r="X53" s="57">
        <v>111.87718278881913</v>
      </c>
      <c r="Y53" s="58">
        <v>113.29386738031768</v>
      </c>
      <c r="Z53" s="58">
        <v>114.15877024151922</v>
      </c>
      <c r="AA53" s="58">
        <v>132.06566910283607</v>
      </c>
      <c r="AB53" s="58">
        <v>126.46615452887285</v>
      </c>
      <c r="AC53" s="58">
        <v>126.27626527394555</v>
      </c>
      <c r="AD53" s="58">
        <v>101.83088881658988</v>
      </c>
      <c r="AE53" s="58">
        <v>121.7028647665296</v>
      </c>
      <c r="AF53" s="58">
        <v>109.90505468712468</v>
      </c>
      <c r="AG53" s="58">
        <v>112.07758239403628</v>
      </c>
      <c r="AH53" s="58">
        <v>139.99496441178309</v>
      </c>
      <c r="AI53" s="58">
        <v>122.75790550605838</v>
      </c>
      <c r="AJ53" s="58">
        <v>84.65881040055352</v>
      </c>
      <c r="AK53" s="58">
        <v>99.229686593032199</v>
      </c>
      <c r="AL53" s="58">
        <v>109.34762659286159</v>
      </c>
      <c r="AM53" s="58">
        <v>104.61225892380878</v>
      </c>
      <c r="AN53" s="59">
        <v>121.4452259097732</v>
      </c>
      <c r="AO53" s="59">
        <v>125.09125746985012</v>
      </c>
      <c r="AP53" s="59">
        <v>144.12449746228987</v>
      </c>
      <c r="AQ53" s="59">
        <v>139.23065944247983</v>
      </c>
      <c r="AR53" s="59">
        <v>139.85451630994044</v>
      </c>
      <c r="AS53" s="59">
        <v>115.75667449675959</v>
      </c>
      <c r="AT53" s="59">
        <v>120.26171707890711</v>
      </c>
      <c r="AU53" s="59">
        <v>107.10182647049666</v>
      </c>
      <c r="AV53" s="59">
        <v>123.38269578156348</v>
      </c>
      <c r="AW53" s="59">
        <v>118.01976542984545</v>
      </c>
      <c r="AX53" s="59">
        <v>135.99761740599189</v>
      </c>
      <c r="AY53" s="59">
        <v>92.406671891911756</v>
      </c>
      <c r="AZ53" s="59">
        <v>101.07338133809181</v>
      </c>
      <c r="BA53" s="59">
        <v>120.47357703613295</v>
      </c>
      <c r="BB53" s="59">
        <v>119.1860755366819</v>
      </c>
      <c r="BC53" s="57">
        <f t="shared" si="14"/>
        <v>0.28491843086699831</v>
      </c>
      <c r="BD53" s="57">
        <f t="shared" si="14"/>
        <v>9.6287245187749662</v>
      </c>
      <c r="BE53" s="57">
        <f t="shared" si="14"/>
        <v>5.971779229875751</v>
      </c>
      <c r="BF53" s="57">
        <f t="shared" si="14"/>
        <v>-10.869766083865628</v>
      </c>
      <c r="BG53" s="57">
        <f t="shared" si="14"/>
        <v>2.4931199260700199</v>
      </c>
      <c r="BH53" s="57">
        <f t="shared" si="14"/>
        <v>2.4931199260700199</v>
      </c>
      <c r="BI53" s="57">
        <f t="shared" si="14"/>
        <v>2.4656073640451082</v>
      </c>
      <c r="BJ53" s="57">
        <f t="shared" si="14"/>
        <v>5.6770888091678628</v>
      </c>
      <c r="BK53" s="57">
        <f t="shared" si="14"/>
        <v>3.8044020425172853</v>
      </c>
      <c r="BL53" s="57">
        <f t="shared" si="14"/>
        <v>13.770813630726275</v>
      </c>
      <c r="BM53" s="57">
        <f t="shared" si="14"/>
        <v>-1.7883406509671573</v>
      </c>
      <c r="BN53" s="57">
        <f t="shared" si="14"/>
        <v>3.5205162781737576</v>
      </c>
      <c r="BO53" s="57">
        <f t="shared" si="14"/>
        <v>2.8832850164014934</v>
      </c>
      <c r="BP53" s="57">
        <f t="shared" si="14"/>
        <v>1.2880562060890055</v>
      </c>
      <c r="BQ53" s="57">
        <f t="shared" si="14"/>
        <v>12.21326720396776</v>
      </c>
      <c r="BR53" s="57">
        <f t="shared" si="12"/>
        <v>3.1049552266252167</v>
      </c>
      <c r="BS53" s="57">
        <f t="shared" si="12"/>
        <v>-1.86542132010451</v>
      </c>
      <c r="BT53" s="57">
        <f t="shared" si="12"/>
        <v>11.35170395249272</v>
      </c>
      <c r="BU53" s="57">
        <f t="shared" si="12"/>
        <v>7.972739819374719</v>
      </c>
      <c r="BV53" s="57">
        <f t="shared" si="12"/>
        <v>5.4243005203894468</v>
      </c>
      <c r="BW53" s="57">
        <f t="shared" si="12"/>
        <v>6.1138488545310565</v>
      </c>
      <c r="BX53" s="57">
        <f t="shared" si="12"/>
        <v>10.90101555658276</v>
      </c>
      <c r="BY53" s="57">
        <f t="shared" si="12"/>
        <v>15.663555790493477</v>
      </c>
      <c r="BZ53" s="57">
        <f t="shared" si="12"/>
        <v>15.739796470902178</v>
      </c>
      <c r="CA53" s="57">
        <f t="shared" si="12"/>
        <v>38.5038759639164</v>
      </c>
      <c r="CB53" s="57">
        <f t="shared" si="12"/>
        <v>28.195331104923916</v>
      </c>
      <c r="CC53" s="57">
        <f t="shared" si="12"/>
        <v>13.670265241622559</v>
      </c>
      <c r="CD53" s="57">
        <f t="shared" si="12"/>
        <v>0.92622156796053901</v>
      </c>
      <c r="CE53" s="57">
        <f t="shared" si="12"/>
        <v>10.41555484054928</v>
      </c>
      <c r="CF53" s="57">
        <f t="shared" si="12"/>
        <v>15.345919328133473</v>
      </c>
      <c r="CG53" s="57">
        <f t="shared" si="12"/>
        <v>16.587249414279604</v>
      </c>
      <c r="CH53" s="57">
        <f t="shared" si="13"/>
        <v>26.864579363584106</v>
      </c>
      <c r="CI53" s="57">
        <f t="shared" si="13"/>
        <v>14.061937221458475</v>
      </c>
      <c r="CJ53" s="57">
        <f t="shared" si="13"/>
        <v>9.1552421803752448</v>
      </c>
      <c r="CK53" s="57">
        <f t="shared" si="13"/>
        <v>40.08543029219436</v>
      </c>
      <c r="CL53" s="57">
        <f t="shared" si="13"/>
        <v>15.053749766787528</v>
      </c>
      <c r="CM53" s="57">
        <f t="shared" si="13"/>
        <v>27.787537767605297</v>
      </c>
      <c r="CN53" s="57">
        <f t="shared" si="13"/>
        <v>23.128076768698524</v>
      </c>
      <c r="CO53" s="57">
        <f t="shared" si="13"/>
        <v>22.982785204692679</v>
      </c>
      <c r="CP53" s="57">
        <f t="shared" si="13"/>
        <v>44.431228108413599</v>
      </c>
      <c r="CQ53" s="57">
        <f t="shared" si="13"/>
        <v>34.107517442047516</v>
      </c>
      <c r="CR53" s="57">
        <f t="shared" si="13"/>
        <v>19.484058328191868</v>
      </c>
      <c r="CS53" s="57">
        <f t="shared" si="13"/>
        <v>10.992606954141792</v>
      </c>
      <c r="CT53" s="57">
        <f t="shared" si="13"/>
        <v>11.425159625078042</v>
      </c>
      <c r="CU53" s="57">
        <f t="shared" si="13"/>
        <v>23.811594846524375</v>
      </c>
      <c r="CV53" s="57">
        <f t="shared" si="13"/>
        <v>21.838049749697475</v>
      </c>
      <c r="CW53" s="57">
        <f t="shared" si="13"/>
        <v>14.777745516124252</v>
      </c>
      <c r="CX53" s="57">
        <f t="shared" si="15"/>
        <v>22.315534022655182</v>
      </c>
      <c r="CY53" s="57">
        <f t="shared" si="15"/>
        <v>13.671898126918913</v>
      </c>
      <c r="CZ53" s="57">
        <f t="shared" si="15"/>
        <v>44.515463241236077</v>
      </c>
      <c r="DA53" s="57">
        <f t="shared" si="15"/>
        <v>19.331966426469528</v>
      </c>
      <c r="DB53" s="57">
        <f t="shared" si="15"/>
        <v>35.204591398331587</v>
      </c>
      <c r="DC53" s="57">
        <f>((SUM(C$45:C53)/SUM(C$33:C41))-1)*100</f>
        <v>-1.8303528507589095</v>
      </c>
      <c r="DD53" s="57">
        <f>((SUM(D$45:D53)/SUM(D$33:D41))-1)*100</f>
        <v>-0.92900484908807757</v>
      </c>
      <c r="DE53" s="57">
        <f>((SUM(E$45:E53)/SUM(E$33:E41))-1)*100</f>
        <v>-3.9478032995316825</v>
      </c>
      <c r="DF53" s="57">
        <f>((SUM(F$45:F53)/SUM(F$33:F41))-1)*100</f>
        <v>-10.460210670429859</v>
      </c>
      <c r="DG53" s="57">
        <f>((SUM(G$45:G53)/SUM(G$33:G41))-1)*100</f>
        <v>-2.0720970849951947</v>
      </c>
      <c r="DH53" s="57">
        <f>((SUM(H$45:H53)/SUM(H$33:H41))-1)*100</f>
        <v>-2.0720970849951836</v>
      </c>
      <c r="DI53" s="57">
        <f>((SUM(I$45:I53)/SUM(I$33:I41))-1)*100</f>
        <v>-2.1622641820831845</v>
      </c>
      <c r="DJ53" s="57">
        <f>((SUM(J$45:J53)/SUM(J$33:J41))-1)*100</f>
        <v>-1.6983764059683937</v>
      </c>
      <c r="DK53" s="57">
        <f>((SUM(K$45:K53)/SUM(K$33:K41))-1)*100</f>
        <v>0.19416521003132736</v>
      </c>
      <c r="DL53" s="57">
        <f>((SUM(L$45:L53)/SUM(L$33:L41))-1)*100</f>
        <v>6.0929086896830187</v>
      </c>
      <c r="DM53" s="57">
        <f>((SUM(M$45:M53)/SUM(M$33:M41))-1)*100</f>
        <v>-3.221885311624928</v>
      </c>
      <c r="DN53" s="57">
        <f>((SUM(N$45:N53)/SUM(N$33:N41))-1)*100</f>
        <v>2.286291383969119</v>
      </c>
      <c r="DO53" s="57">
        <f>((SUM(O$45:O53)/SUM(O$33:O41))-1)*100</f>
        <v>-0.91537772763611303</v>
      </c>
      <c r="DP53" s="57">
        <f>((SUM(P$45:P53)/SUM(P$33:P41))-1)*100</f>
        <v>-2.4433472591467109</v>
      </c>
      <c r="DQ53" s="57">
        <f>((SUM(Q$45:Q53)/SUM(Q$33:Q41))-1)*100</f>
        <v>2.5456198454445245</v>
      </c>
      <c r="DR53" s="57">
        <f>((SUM(R$45:R53)/SUM(R$33:R41))-1)*100</f>
        <v>-1.5897972590030562</v>
      </c>
      <c r="DS53" s="57">
        <f>((SUM(S$45:S53)/SUM(S$33:S41))-1)*100</f>
        <v>-11.125683925071584</v>
      </c>
      <c r="DT53" s="57">
        <f>((SUM(T$45:T53)/SUM(T$33:T41))-1)*100</f>
        <v>-7.4804759100746354</v>
      </c>
      <c r="DU53" s="57">
        <f>((SUM(U$45:U53)/SUM(U$33:U41))-1)*100</f>
        <v>4.7456432172785723</v>
      </c>
      <c r="DV53" s="57">
        <f>((SUM(V$45:V53)/SUM(V$33:V41))-1)*100</f>
        <v>-5.3064618192940172</v>
      </c>
      <c r="DW53" s="57">
        <f>((SUM(W$45:W53)/SUM(W$33:W41))-1)*100</f>
        <v>6.5391113866688944</v>
      </c>
      <c r="DX53" s="57">
        <f>((SUM(X$45:X53)/SUM(X$33:X41))-1)*100</f>
        <v>9.6882100341354906</v>
      </c>
      <c r="DY53" s="57">
        <f>((SUM(Y$45:Y53)/SUM(Y$33:Y41))-1)*100</f>
        <v>20.620307258729365</v>
      </c>
      <c r="DZ53" s="57">
        <f>((SUM(Z$45:Z53)/SUM(Z$33:Z41))-1)*100</f>
        <v>20.009385218008035</v>
      </c>
      <c r="EA53" s="57">
        <f>((SUM(AA$45:AA53)/SUM(AA$33:AA41))-1)*100</f>
        <v>53.056967442613299</v>
      </c>
      <c r="EB53" s="57">
        <f>((SUM(AB$45:AB53)/SUM(AB$33:AB41))-1)*100</f>
        <v>35.105749490305094</v>
      </c>
      <c r="EC53" s="57">
        <f>((SUM(AC$45:AC53)/SUM(AC$33:AC41))-1)*100</f>
        <v>39.353785519541027</v>
      </c>
      <c r="ED53" s="57">
        <f>((SUM(AD$45:AD53)/SUM(AD$33:AD41))-1)*100</f>
        <v>-0.44351772482033036</v>
      </c>
      <c r="EE53" s="57">
        <f>((SUM(AE$45:AE53)/SUM(AE$33:AE41))-1)*100</f>
        <v>20.335920139302345</v>
      </c>
      <c r="EF53" s="57">
        <f>((SUM(AF$45:AF53)/SUM(AF$33:AF41))-1)*100</f>
        <v>23.106228957668804</v>
      </c>
      <c r="EG53" s="57">
        <f>((SUM(AG$45:AG53)/SUM(AG$33:AG41))-1)*100</f>
        <v>30.903511558862661</v>
      </c>
      <c r="EH53" s="57">
        <f>((SUM(AH$45:AH53)/SUM(AH$33:AH41))-1)*100</f>
        <v>39.684144905494698</v>
      </c>
      <c r="EI53" s="57">
        <f>((SUM(AI$45:AI53)/SUM(AI$33:AI41))-1)*100</f>
        <v>33.074140609633027</v>
      </c>
      <c r="EJ53" s="57">
        <f>((SUM(AJ$45:AJ53)/SUM(AJ$33:AJ41))-1)*100</f>
        <v>11.246966511206956</v>
      </c>
      <c r="EK53" s="57">
        <f>((SUM(AK$45:AK53)/SUM(AK$33:AK41))-1)*100</f>
        <v>66.992092213469448</v>
      </c>
      <c r="EL53" s="57">
        <f>((SUM(AL$45:AL53)/SUM(AL$33:AL41))-1)*100</f>
        <v>14.878508087656627</v>
      </c>
      <c r="EM53" s="57">
        <f>((SUM(AM$45:AM53)/SUM(AM$33:AM41))-1)*100</f>
        <v>44.845002833451922</v>
      </c>
      <c r="EN53" s="57">
        <f>((SUM(AN$45:AN53)/SUM(AN$33:AN41))-1)*100</f>
        <v>24.816383469900071</v>
      </c>
      <c r="EO53" s="57">
        <f>((SUM(AO$45:AO53)/SUM(AO$33:AO41))-1)*100</f>
        <v>25.222115519589394</v>
      </c>
      <c r="EP53" s="57">
        <f>((SUM(AP$45:AP53)/SUM(AP$33:AP41))-1)*100</f>
        <v>59.434725450285988</v>
      </c>
      <c r="EQ53" s="57">
        <f>((SUM(AQ$45:AQ53)/SUM(AQ$33:AQ41))-1)*100</f>
        <v>39.501065688242406</v>
      </c>
      <c r="ER53" s="57">
        <f>((SUM(AR$45:AR53)/SUM(AR$33:AR41))-1)*100</f>
        <v>45.586969579526567</v>
      </c>
      <c r="ES53" s="57">
        <f>((SUM(AS$45:AS53)/SUM(AS$33:AS41))-1)*100</f>
        <v>5.5875567344146226</v>
      </c>
      <c r="ET53" s="57">
        <f>((SUM(AT$45:AT53)/SUM(AT$33:AT41))-1)*100</f>
        <v>19.714988240346521</v>
      </c>
      <c r="EU53" s="57">
        <f>((SUM(AU$45:AU53)/SUM(AU$33:AU41))-1)*100</f>
        <v>22.90340876680288</v>
      </c>
      <c r="EV53" s="57">
        <f>((SUM(AV$45:AV53)/SUM(AV$33:AV41))-1)*100</f>
        <v>34.926959961750924</v>
      </c>
      <c r="EW53" s="57">
        <f>((SUM(AW$45:AW53)/SUM(AW$33:AW41))-1)*100</f>
        <v>27.736282230816766</v>
      </c>
      <c r="EX53" s="57">
        <f>((SUM(AX$45:AX53)/SUM(AX$33:AX41))-1)*100</f>
        <v>40.784748812165873</v>
      </c>
      <c r="EY53" s="57">
        <f>((SUM(AY$45:AY53)/SUM(AY$33:AY41))-1)*100</f>
        <v>16.426221217661041</v>
      </c>
      <c r="EZ53" s="57">
        <f>((SUM(AZ$45:AZ53)/SUM(AZ$33:AZ41))-1)*100</f>
        <v>68.768555949438806</v>
      </c>
      <c r="FA53" s="57">
        <f>((SUM(BA$45:BA53)/SUM(BA$33:BA41))-1)*100</f>
        <v>19.656140816494005</v>
      </c>
      <c r="FB53" s="57">
        <f>((SUM(BB$45:BB53)/SUM(BB$33:BB41))-1)*100</f>
        <v>55.021861901172684</v>
      </c>
      <c r="FC53" s="63">
        <v>0.23900750778577953</v>
      </c>
      <c r="FD53" s="63">
        <v>1.7702856635536486</v>
      </c>
      <c r="FE53" s="63">
        <v>0.56350358069210604</v>
      </c>
      <c r="FF53" s="63">
        <v>-0.31564016189495425</v>
      </c>
      <c r="FG53" s="63">
        <v>2.2571565901365802</v>
      </c>
      <c r="FH53" s="60">
        <v>2.2571565901366308</v>
      </c>
      <c r="FI53" s="60">
        <v>0</v>
      </c>
      <c r="FJ53" s="60">
        <v>0.42546367793009848</v>
      </c>
      <c r="FK53" s="60">
        <v>0.16747542219915723</v>
      </c>
      <c r="FL53" s="60">
        <v>7.7603338539524003E-2</v>
      </c>
      <c r="FM53" s="60">
        <v>-0.79274659814684001</v>
      </c>
      <c r="FN53" s="60">
        <v>0.21330272405450981</v>
      </c>
      <c r="FO53" s="60">
        <v>0.16817362940615468</v>
      </c>
      <c r="FP53" s="60">
        <v>2.3569361773978755E-3</v>
      </c>
      <c r="FQ53" s="60">
        <v>5.8039553368423161E-2</v>
      </c>
      <c r="FR53" s="60">
        <v>0.29293898312848382</v>
      </c>
      <c r="FS53" s="60">
        <v>-2.6917311912780188E-2</v>
      </c>
      <c r="FT53" s="60">
        <v>1.0824470419006331</v>
      </c>
      <c r="FU53" s="60">
        <v>0.52595478313413169</v>
      </c>
      <c r="FV53" s="60">
        <v>6.30644103577368E-2</v>
      </c>
      <c r="FW53" s="60">
        <v>15.25970293461622</v>
      </c>
      <c r="FX53" s="60"/>
      <c r="FY53" s="60">
        <v>6.9728213389409142</v>
      </c>
      <c r="FZ53" s="60">
        <v>1.0783526895201361</v>
      </c>
      <c r="GA53" s="60">
        <v>3.9798921576503721E-2</v>
      </c>
      <c r="GB53" s="60">
        <v>0.23274795274499877</v>
      </c>
      <c r="GC53" s="60">
        <v>0.61964876372248934</v>
      </c>
      <c r="GD53" s="60">
        <v>2.9877541212752368</v>
      </c>
      <c r="GE53" s="60">
        <v>2.6258407198111743E-2</v>
      </c>
      <c r="GF53" s="60">
        <v>0.17762758168859594</v>
      </c>
      <c r="GG53" s="60">
        <v>1.0644492343105127</v>
      </c>
      <c r="GH53" s="60">
        <v>5.1480928593436802E-2</v>
      </c>
      <c r="GI53" s="60">
        <v>1.4689413385433026</v>
      </c>
      <c r="GJ53" s="60">
        <v>0.4227606397904527</v>
      </c>
      <c r="GK53" s="60">
        <v>0.1170610167115288</v>
      </c>
      <c r="GL53" s="60">
        <v>-1.095009153095114</v>
      </c>
      <c r="GM53" s="60">
        <v>-0.49814957546502858</v>
      </c>
      <c r="GN53" s="60">
        <v>-0.23416302610168521</v>
      </c>
      <c r="GO53" s="60">
        <v>-0.29892851037447815</v>
      </c>
      <c r="GP53" s="60">
        <v>-2.126250265036306</v>
      </c>
      <c r="GQ53" s="60">
        <v>-2.1262502650363171</v>
      </c>
      <c r="GR53" s="60"/>
      <c r="GS53" s="60">
        <v>-0.1319981143890506</v>
      </c>
      <c r="GT53" s="60">
        <v>4.4108013240095308E-3</v>
      </c>
      <c r="GU53" s="60">
        <v>-2.3250811372917705E-3</v>
      </c>
      <c r="GV53" s="60">
        <v>-1.3327967904999749</v>
      </c>
      <c r="GW53" s="60">
        <v>0.1329924441961744</v>
      </c>
      <c r="GX53" s="60">
        <v>-0.11363127328311259</v>
      </c>
      <c r="GY53" s="60">
        <v>-7.3076247881343091E-3</v>
      </c>
      <c r="GZ53" s="60">
        <v>1.2875338912426846E-2</v>
      </c>
      <c r="HA53" s="60">
        <v>-0.18092720467823359</v>
      </c>
      <c r="HB53" s="60">
        <v>-0.1642326357649348</v>
      </c>
      <c r="HC53" s="60">
        <v>-0.57631034854523233</v>
      </c>
      <c r="HD53" s="60">
        <v>0.30203214582198246</v>
      </c>
      <c r="HE53" s="60">
        <v>-6.9031922204945376E-2</v>
      </c>
      <c r="HF53" s="60">
        <v>20.352947372837136</v>
      </c>
      <c r="HG53" s="44"/>
      <c r="HH53" s="60">
        <v>7.8781623874021633</v>
      </c>
      <c r="HI53" s="60">
        <v>1.2701077663947109</v>
      </c>
      <c r="HJ53" s="60">
        <v>0.42333990015150674</v>
      </c>
      <c r="HK53" s="60">
        <v>-0.26021338470439509</v>
      </c>
      <c r="HL53" s="60">
        <v>1.3751382391610378</v>
      </c>
      <c r="HM53" s="60">
        <v>4.4596396328771322</v>
      </c>
      <c r="HN53" s="60">
        <v>4.5226257201246282E-2</v>
      </c>
      <c r="HO53" s="60">
        <v>0.24548329921479689</v>
      </c>
      <c r="HP53" s="60">
        <v>2.3919424009340564</v>
      </c>
      <c r="HQ53" s="60">
        <v>6.7877141457404352E-2</v>
      </c>
      <c r="HR53" s="60">
        <v>1.8405949731104945</v>
      </c>
      <c r="HS53" s="60">
        <v>0.45414129720909208</v>
      </c>
      <c r="HT53" s="60">
        <v>0.16150746242789332</v>
      </c>
      <c r="HU53" s="68">
        <v>22834</v>
      </c>
      <c r="HV53" s="68">
        <f t="shared" si="10"/>
        <v>178232</v>
      </c>
      <c r="HW53" s="57">
        <f t="shared" si="16"/>
        <v>23.848782339860051</v>
      </c>
      <c r="HX53" s="57">
        <f t="shared" si="16"/>
        <v>50.357266384902857</v>
      </c>
      <c r="HY53" s="68">
        <v>70672</v>
      </c>
      <c r="HZ53" s="57">
        <f t="shared" si="11"/>
        <v>537839</v>
      </c>
      <c r="IA53" s="57">
        <f t="shared" si="17"/>
        <v>25.107543061480996</v>
      </c>
      <c r="IB53" s="57">
        <f t="shared" si="17"/>
        <v>50.160954840510932</v>
      </c>
    </row>
    <row r="54" spans="1:236" x14ac:dyDescent="0.2">
      <c r="A54" s="42">
        <v>2021</v>
      </c>
      <c r="B54" s="30" t="s">
        <v>170</v>
      </c>
      <c r="C54" s="57">
        <v>97.508933359563983</v>
      </c>
      <c r="D54" s="57">
        <v>96.277300606130851</v>
      </c>
      <c r="E54" s="57">
        <v>91.294857800738527</v>
      </c>
      <c r="F54" s="57">
        <v>85.420639075278075</v>
      </c>
      <c r="G54" s="57">
        <v>96.242183035507367</v>
      </c>
      <c r="H54" s="57">
        <v>96.242183035507338</v>
      </c>
      <c r="I54" s="57">
        <v>96.519656763095654</v>
      </c>
      <c r="J54" s="57">
        <v>93.978338570947784</v>
      </c>
      <c r="K54" s="57">
        <v>96.700767116620028</v>
      </c>
      <c r="L54" s="57">
        <v>106.21040882069475</v>
      </c>
      <c r="M54" s="57">
        <v>98.462755739037306</v>
      </c>
      <c r="N54" s="57">
        <v>103.68424788812381</v>
      </c>
      <c r="O54" s="57">
        <v>93.052871021799632</v>
      </c>
      <c r="P54" s="57">
        <v>90.825925606282894</v>
      </c>
      <c r="Q54" s="57">
        <v>101.83653441749614</v>
      </c>
      <c r="R54" s="57">
        <v>95.502824098494969</v>
      </c>
      <c r="S54" s="57">
        <v>78.285955869046091</v>
      </c>
      <c r="T54" s="57">
        <v>82.951920581483478</v>
      </c>
      <c r="U54" s="57">
        <v>108.70315078786518</v>
      </c>
      <c r="V54" s="57">
        <v>87.850920085465617</v>
      </c>
      <c r="W54" s="57">
        <v>104.03817137957346</v>
      </c>
      <c r="X54" s="57">
        <v>111.64503738118188</v>
      </c>
      <c r="Y54" s="58">
        <v>120.6330333785389</v>
      </c>
      <c r="Z54" s="58">
        <v>122.29054491906382</v>
      </c>
      <c r="AA54" s="58">
        <v>127.67770202658042</v>
      </c>
      <c r="AB54" s="58">
        <v>121.37310080844071</v>
      </c>
      <c r="AC54" s="58">
        <v>119.98514249639622</v>
      </c>
      <c r="AD54" s="58">
        <v>112.36631725035167</v>
      </c>
      <c r="AE54" s="58">
        <v>154.43430503142827</v>
      </c>
      <c r="AF54" s="58">
        <v>114.17484244989996</v>
      </c>
      <c r="AG54" s="58">
        <v>113.8155028653715</v>
      </c>
      <c r="AH54" s="58">
        <v>196.16956430111941</v>
      </c>
      <c r="AI54" s="58">
        <v>134.14477585807333</v>
      </c>
      <c r="AJ54" s="58">
        <v>84.985606742625237</v>
      </c>
      <c r="AK54" s="58">
        <v>115.28782219540065</v>
      </c>
      <c r="AL54" s="58">
        <v>110.53566912462078</v>
      </c>
      <c r="AM54" s="58">
        <v>110.33449770766792</v>
      </c>
      <c r="AN54" s="59">
        <v>129.24717189512654</v>
      </c>
      <c r="AO54" s="59">
        <v>133.71812823786789</v>
      </c>
      <c r="AP54" s="59">
        <v>141.16499686822635</v>
      </c>
      <c r="AQ54" s="59">
        <v>134.80840735132679</v>
      </c>
      <c r="AR54" s="59">
        <v>134.40929850663625</v>
      </c>
      <c r="AS54" s="59">
        <v>127.53458340254153</v>
      </c>
      <c r="AT54" s="59">
        <v>150.62795925761003</v>
      </c>
      <c r="AU54" s="59">
        <v>111.70173927843339</v>
      </c>
      <c r="AV54" s="59">
        <v>126.26328084958173</v>
      </c>
      <c r="AW54" s="59">
        <v>160.05812977264893</v>
      </c>
      <c r="AX54" s="59">
        <v>148.73498495484475</v>
      </c>
      <c r="AY54" s="59">
        <v>92.764757072960094</v>
      </c>
      <c r="AZ54" s="59">
        <v>113.38706083822466</v>
      </c>
      <c r="BA54" s="59">
        <v>122.31975872715095</v>
      </c>
      <c r="BB54" s="59">
        <v>125.75652504593975</v>
      </c>
      <c r="BC54" s="57">
        <f t="shared" si="14"/>
        <v>0.24099388084937168</v>
      </c>
      <c r="BD54" s="57">
        <f t="shared" si="14"/>
        <v>8.6761966844770555</v>
      </c>
      <c r="BE54" s="57">
        <f t="shared" si="14"/>
        <v>5.8305265410480533</v>
      </c>
      <c r="BF54" s="57">
        <f t="shared" si="14"/>
        <v>-8.9814484483795702</v>
      </c>
      <c r="BG54" s="57">
        <f t="shared" si="14"/>
        <v>2.3303849315815972</v>
      </c>
      <c r="BH54" s="57">
        <f t="shared" si="14"/>
        <v>2.3303849315815528</v>
      </c>
      <c r="BI54" s="57">
        <f t="shared" si="14"/>
        <v>2.2867333047882576</v>
      </c>
      <c r="BJ54" s="57">
        <f t="shared" si="14"/>
        <v>5.7522641462399271</v>
      </c>
      <c r="BK54" s="57">
        <f t="shared" si="14"/>
        <v>3.0407811231054627</v>
      </c>
      <c r="BL54" s="57">
        <f t="shared" si="14"/>
        <v>13.88715108362919</v>
      </c>
      <c r="BM54" s="57">
        <f t="shared" si="14"/>
        <v>-1.6851676696533202</v>
      </c>
      <c r="BN54" s="57">
        <f t="shared" si="14"/>
        <v>2.1350985968020098</v>
      </c>
      <c r="BO54" s="57">
        <f t="shared" si="14"/>
        <v>2.913319179152607</v>
      </c>
      <c r="BP54" s="57">
        <f t="shared" si="14"/>
        <v>1.504629629629628</v>
      </c>
      <c r="BQ54" s="57">
        <f t="shared" si="14"/>
        <v>10.529519172245895</v>
      </c>
      <c r="BR54" s="57">
        <f t="shared" si="12"/>
        <v>2.6564727182506909</v>
      </c>
      <c r="BS54" s="57">
        <f t="shared" si="12"/>
        <v>-0.52102512052507599</v>
      </c>
      <c r="BT54" s="57">
        <f t="shared" si="12"/>
        <v>10.128998485760965</v>
      </c>
      <c r="BU54" s="57">
        <f t="shared" si="12"/>
        <v>7.9440743384837198</v>
      </c>
      <c r="BV54" s="57">
        <f t="shared" si="12"/>
        <v>5.6085249579265639</v>
      </c>
      <c r="BW54" s="57">
        <f t="shared" si="12"/>
        <v>2.8598159587688965</v>
      </c>
      <c r="BX54" s="57">
        <f t="shared" si="12"/>
        <v>7.5810257951354654</v>
      </c>
      <c r="BY54" s="57">
        <f t="shared" si="12"/>
        <v>14.699429360992067</v>
      </c>
      <c r="BZ54" s="57">
        <f t="shared" si="12"/>
        <v>15.816987563368246</v>
      </c>
      <c r="CA54" s="57">
        <f t="shared" si="12"/>
        <v>25.465808112332301</v>
      </c>
      <c r="CB54" s="57">
        <f t="shared" si="12"/>
        <v>19.235524891785172</v>
      </c>
      <c r="CC54" s="57">
        <f t="shared" si="12"/>
        <v>5.3883177006909255</v>
      </c>
      <c r="CD54" s="57">
        <f t="shared" si="12"/>
        <v>3.9001202237529897</v>
      </c>
      <c r="CE54" s="57">
        <f t="shared" si="12"/>
        <v>32.845580184487531</v>
      </c>
      <c r="CF54" s="57">
        <f t="shared" si="12"/>
        <v>10.192134883601756</v>
      </c>
      <c r="CG54" s="57">
        <f t="shared" si="12"/>
        <v>19.021115002368049</v>
      </c>
      <c r="CH54" s="57">
        <f t="shared" si="13"/>
        <v>79.158309735135418</v>
      </c>
      <c r="CI54" s="57">
        <f t="shared" si="13"/>
        <v>15.073224768196036</v>
      </c>
      <c r="CJ54" s="57">
        <f t="shared" si="13"/>
        <v>10.829178402255323</v>
      </c>
      <c r="CK54" s="57">
        <f t="shared" si="13"/>
        <v>39.492837273298818</v>
      </c>
      <c r="CL54" s="57">
        <f t="shared" si="13"/>
        <v>8.7265429209998793</v>
      </c>
      <c r="CM54" s="57">
        <f t="shared" si="13"/>
        <v>27.078631060365808</v>
      </c>
      <c r="CN54" s="57">
        <f t="shared" si="13"/>
        <v>21.943020914568301</v>
      </c>
      <c r="CO54" s="57">
        <f t="shared" si="13"/>
        <v>22.594447579670639</v>
      </c>
      <c r="CP54" s="57">
        <f t="shared" si="13"/>
        <v>32.055093022558687</v>
      </c>
      <c r="CQ54" s="57">
        <f t="shared" si="13"/>
        <v>25.184594802905515</v>
      </c>
      <c r="CR54" s="57">
        <f t="shared" si="13"/>
        <v>11.517327685472623</v>
      </c>
      <c r="CS54" s="57">
        <f t="shared" si="13"/>
        <v>14.120490726638725</v>
      </c>
      <c r="CT54" s="57">
        <f t="shared" si="13"/>
        <v>32.143581139131513</v>
      </c>
      <c r="CU54" s="57">
        <f t="shared" si="13"/>
        <v>18.946109025866399</v>
      </c>
      <c r="CV54" s="57">
        <f t="shared" si="13"/>
        <v>24.662961553392691</v>
      </c>
      <c r="CW54" s="57">
        <f t="shared" si="13"/>
        <v>58.607351636275439</v>
      </c>
      <c r="CX54" s="57">
        <f t="shared" si="15"/>
        <v>22.86350281755265</v>
      </c>
      <c r="CY54" s="57">
        <f t="shared" si="15"/>
        <v>14.123354897259354</v>
      </c>
      <c r="CZ54" s="57">
        <f t="shared" si="15"/>
        <v>38.739960462573464</v>
      </c>
      <c r="DA54" s="57">
        <f t="shared" si="15"/>
        <v>13.334772608500533</v>
      </c>
      <c r="DB54" s="57">
        <f t="shared" si="15"/>
        <v>32.9595848508351</v>
      </c>
      <c r="DC54" s="57">
        <f>((SUM(C$45:C54)/SUM(C$33:C42))-1)*100</f>
        <v>-1.6269343636912237</v>
      </c>
      <c r="DD54" s="57">
        <f>((SUM(D$45:D54)/SUM(D$33:D42))-1)*100</f>
        <v>-5.4504578613445709E-3</v>
      </c>
      <c r="DE54" s="57">
        <f>((SUM(E$45:E54)/SUM(E$33:E42))-1)*100</f>
        <v>-2.9866719148437304</v>
      </c>
      <c r="DF54" s="57">
        <f>((SUM(F$45:F54)/SUM(F$33:F42))-1)*100</f>
        <v>-10.312743666217539</v>
      </c>
      <c r="DG54" s="57">
        <f>((SUM(G$45:G54)/SUM(G$33:G42))-1)*100</f>
        <v>-1.6415362111104947</v>
      </c>
      <c r="DH54" s="57">
        <f>((SUM(H$45:H54)/SUM(H$33:H42))-1)*100</f>
        <v>-1.6415362111105058</v>
      </c>
      <c r="DI54" s="57">
        <f>((SUM(I$45:I54)/SUM(I$33:I42))-1)*100</f>
        <v>-1.7271288885663205</v>
      </c>
      <c r="DJ54" s="57">
        <f>((SUM(J$45:J54)/SUM(J$33:J42))-1)*100</f>
        <v>-0.98637494928675018</v>
      </c>
      <c r="DK54" s="57">
        <f>((SUM(K$45:K54)/SUM(K$33:K42))-1)*100</f>
        <v>0.4737182624618308</v>
      </c>
      <c r="DL54" s="57">
        <f>((SUM(L$45:L54)/SUM(L$33:L42))-1)*100</f>
        <v>6.8637084848270025</v>
      </c>
      <c r="DM54" s="57">
        <f>((SUM(M$45:M54)/SUM(M$33:M42))-1)*100</f>
        <v>-3.0710615857566737</v>
      </c>
      <c r="DN54" s="57">
        <f>((SUM(N$45:N54)/SUM(N$33:N42))-1)*100</f>
        <v>2.2706691585903993</v>
      </c>
      <c r="DO54" s="57">
        <f>((SUM(O$45:O54)/SUM(O$33:O42))-1)*100</f>
        <v>-0.54131227195013398</v>
      </c>
      <c r="DP54" s="57">
        <f>((SUM(P$45:P54)/SUM(P$33:P42))-1)*100</f>
        <v>-2.0540910647038668</v>
      </c>
      <c r="DQ54" s="57">
        <f>((SUM(Q$45:Q54)/SUM(Q$33:Q42))-1)*100</f>
        <v>3.3153385752845876</v>
      </c>
      <c r="DR54" s="57">
        <f>((SUM(R$45:R54)/SUM(R$33:R42))-1)*100</f>
        <v>-1.1701279518738561</v>
      </c>
      <c r="DS54" s="57">
        <f>((SUM(S$45:S54)/SUM(S$33:S42))-1)*100</f>
        <v>-10.158047223362077</v>
      </c>
      <c r="DT54" s="57">
        <f>((SUM(T$45:T54)/SUM(T$33:T42))-1)*100</f>
        <v>-5.8514593874356091</v>
      </c>
      <c r="DU54" s="57">
        <f>((SUM(U$45:U54)/SUM(U$33:U42))-1)*100</f>
        <v>5.0683767033419702</v>
      </c>
      <c r="DV54" s="57">
        <f>((SUM(V$45:V54)/SUM(V$33:V42))-1)*100</f>
        <v>-4.2932074167813861</v>
      </c>
      <c r="DW54" s="57">
        <f>((SUM(W$45:W54)/SUM(W$33:W42))-1)*100</f>
        <v>6.1564506621205606</v>
      </c>
      <c r="DX54" s="57">
        <f>((SUM(X$45:X54)/SUM(X$33:X42))-1)*100</f>
        <v>9.4688111962182742</v>
      </c>
      <c r="DY54" s="57">
        <f>((SUM(Y$45:Y54)/SUM(Y$33:Y42))-1)*100</f>
        <v>19.90488447438743</v>
      </c>
      <c r="DZ54" s="57">
        <f>((SUM(Z$45:Z54)/SUM(Z$33:Z42))-1)*100</f>
        <v>19.506931860281075</v>
      </c>
      <c r="EA54" s="57">
        <f>((SUM(AA$45:AA54)/SUM(AA$33:AA42))-1)*100</f>
        <v>49.141976995729664</v>
      </c>
      <c r="EB54" s="57">
        <f>((SUM(AB$45:AB54)/SUM(AB$33:AB42))-1)*100</f>
        <v>33.13536197624893</v>
      </c>
      <c r="EC54" s="57">
        <f>((SUM(AC$45:AC54)/SUM(AC$33:AC42))-1)*100</f>
        <v>34.782732182955115</v>
      </c>
      <c r="ED54" s="57">
        <f>((SUM(AD$45:AD54)/SUM(AD$33:AD42))-1)*100</f>
        <v>1.3445234857578647E-2</v>
      </c>
      <c r="EE54" s="57">
        <f>((SUM(AE$45:AE54)/SUM(AE$33:AE42))-1)*100</f>
        <v>21.816313533896569</v>
      </c>
      <c r="EF54" s="57">
        <f>((SUM(AF$45:AF54)/SUM(AF$33:AF42))-1)*100</f>
        <v>21.492983962381551</v>
      </c>
      <c r="EG54" s="57">
        <f>((SUM(AG$45:AG54)/SUM(AG$33:AG42))-1)*100</f>
        <v>29.456359775043595</v>
      </c>
      <c r="EH54" s="57">
        <f>((SUM(AH$45:AH54)/SUM(AH$33:AH42))-1)*100</f>
        <v>44.338573153465077</v>
      </c>
      <c r="EI54" s="57">
        <f>((SUM(AI$45:AI54)/SUM(AI$33:AI42))-1)*100</f>
        <v>30.661965332657282</v>
      </c>
      <c r="EJ54" s="57">
        <f>((SUM(AJ$45:AJ54)/SUM(AJ$33:AJ42))-1)*100</f>
        <v>11.199465200819404</v>
      </c>
      <c r="EK54" s="57">
        <f>((SUM(AK$45:AK54)/SUM(AK$33:AK42))-1)*100</f>
        <v>62.452586462178502</v>
      </c>
      <c r="EL54" s="57">
        <f>((SUM(AL$45:AL54)/SUM(AL$33:AL42))-1)*100</f>
        <v>14.215082985914119</v>
      </c>
      <c r="EM54" s="57">
        <f>((SUM(AM$45:AM54)/SUM(AM$33:AM42))-1)*100</f>
        <v>42.389507031759102</v>
      </c>
      <c r="EN54" s="57">
        <f>((SUM(AN$45:AN54)/SUM(AN$33:AN42))-1)*100</f>
        <v>24.470460480797239</v>
      </c>
      <c r="EO54" s="57">
        <f>((SUM(AO$45:AO54)/SUM(AO$33:AO42))-1)*100</f>
        <v>24.905141807367027</v>
      </c>
      <c r="EP54" s="57">
        <f>((SUM(AP$45:AP54)/SUM(AP$33:AP42))-1)*100</f>
        <v>55.482628868458896</v>
      </c>
      <c r="EQ54" s="57">
        <f>((SUM(AQ$45:AQ54)/SUM(AQ$33:AQ42))-1)*100</f>
        <v>37.700085040491651</v>
      </c>
      <c r="ER54" s="57">
        <f>((SUM(AR$45:AR54)/SUM(AR$33:AR42))-1)*100</f>
        <v>40.919855678783577</v>
      </c>
      <c r="ES54" s="57">
        <f>((SUM(AS$45:AS54)/SUM(AS$33:AS42))-1)*100</f>
        <v>6.4867741286120051</v>
      </c>
      <c r="ET54" s="57">
        <f>((SUM(AT$45:AT54)/SUM(AT$33:AT42))-1)*100</f>
        <v>21.178852946639349</v>
      </c>
      <c r="EU54" s="57">
        <f>((SUM(AU$45:AU54)/SUM(AU$33:AU42))-1)*100</f>
        <v>22.431370948006158</v>
      </c>
      <c r="EV54" s="57">
        <f>((SUM(AV$45:AV54)/SUM(AV$33:AV42))-1)*100</f>
        <v>33.660689471648062</v>
      </c>
      <c r="EW54" s="57">
        <f>((SUM(AW$45:AW54)/SUM(AW$33:AW42))-1)*100</f>
        <v>31.267255539744497</v>
      </c>
      <c r="EX54" s="57">
        <f>((SUM(AX$45:AX54)/SUM(AX$33:AX42))-1)*100</f>
        <v>38.349764696302444</v>
      </c>
      <c r="EY54" s="57">
        <f>((SUM(AY$45:AY54)/SUM(AY$33:AY42))-1)*100</f>
        <v>16.157129113285372</v>
      </c>
      <c r="EZ54" s="57">
        <f>((SUM(AZ$45:AZ54)/SUM(AZ$33:AZ42))-1)*100</f>
        <v>63.850077707575025</v>
      </c>
      <c r="FA54" s="57">
        <f>((SUM(BA$45:BA54)/SUM(BA$33:BA42))-1)*100</f>
        <v>18.963048203490885</v>
      </c>
      <c r="FB54" s="57">
        <f>((SUM(BB$45:BB54)/SUM(BB$33:BB42))-1)*100</f>
        <v>51.870966188574364</v>
      </c>
      <c r="FC54" s="63">
        <v>4.4147688175965399E-2</v>
      </c>
      <c r="FD54" s="63">
        <v>1.5714268095858746</v>
      </c>
      <c r="FE54" s="63">
        <v>0.46656854843997408</v>
      </c>
      <c r="FF54" s="63">
        <v>-0.28679718463273457</v>
      </c>
      <c r="FG54" s="63">
        <v>1.7953458615690796</v>
      </c>
      <c r="FH54" s="60">
        <v>1.7953458615691231</v>
      </c>
      <c r="FI54" s="60">
        <v>0</v>
      </c>
      <c r="FJ54" s="60">
        <v>0.3906173436025645</v>
      </c>
      <c r="FK54" s="60">
        <v>0.12209613564375338</v>
      </c>
      <c r="FL54" s="60">
        <v>3.4753132639336264E-2</v>
      </c>
      <c r="FM54" s="60">
        <v>-0.81309813404650111</v>
      </c>
      <c r="FN54" s="60">
        <v>0.12978229812543007</v>
      </c>
      <c r="FO54" s="60">
        <v>0.10444783942612798</v>
      </c>
      <c r="FP54" s="60">
        <v>2.0415192963550623E-3</v>
      </c>
      <c r="FQ54" s="60">
        <v>5.1037982408876907E-2</v>
      </c>
      <c r="FR54" s="60">
        <v>0.17538810968622723</v>
      </c>
      <c r="FS54" s="60">
        <v>-1.577866868405808E-2</v>
      </c>
      <c r="FT54" s="60">
        <v>0.99102056156493801</v>
      </c>
      <c r="FU54" s="60">
        <v>0.56003256781237198</v>
      </c>
      <c r="FV54" s="60">
        <v>6.3005174093701238E-2</v>
      </c>
      <c r="FW54" s="60">
        <v>14.196341993132975</v>
      </c>
      <c r="FX54" s="60"/>
      <c r="FY54" s="60">
        <v>4.5005342551120195</v>
      </c>
      <c r="FZ54" s="60">
        <v>0.68490719360779606</v>
      </c>
      <c r="GA54" s="60">
        <v>-1.6556387003635667E-2</v>
      </c>
      <c r="GB54" s="60">
        <v>1.2334809460790992</v>
      </c>
      <c r="GC54" s="60">
        <v>2.2735909328951056</v>
      </c>
      <c r="GD54" s="60">
        <v>2.0569727919634566</v>
      </c>
      <c r="GE54" s="60">
        <v>2.9298982081498965E-2</v>
      </c>
      <c r="GF54" s="60">
        <v>0.47680020263258177</v>
      </c>
      <c r="GG54" s="60">
        <v>1.0019853727585273</v>
      </c>
      <c r="GH54" s="60">
        <v>5.4157451035145951E-2</v>
      </c>
      <c r="GI54" s="60">
        <v>1.5377738454431855</v>
      </c>
      <c r="GJ54" s="60">
        <v>0.25044692401942503</v>
      </c>
      <c r="GK54" s="60">
        <v>0.1129494825087712</v>
      </c>
      <c r="GL54" s="60">
        <v>-0.98215795772535164</v>
      </c>
      <c r="GM54" s="60">
        <v>-0.29563027956200533</v>
      </c>
      <c r="GN54" s="60">
        <v>-0.16559263357195936</v>
      </c>
      <c r="GO54" s="60">
        <v>-0.29770721634221986</v>
      </c>
      <c r="GP54" s="60">
        <v>-1.7410880872015362</v>
      </c>
      <c r="GQ54" s="60">
        <v>-1.7410880872015424</v>
      </c>
      <c r="GR54" s="60"/>
      <c r="GS54" s="60">
        <v>-8.085735179386204E-2</v>
      </c>
      <c r="GT54" s="60">
        <v>1.592695082044886E-2</v>
      </c>
      <c r="GU54" s="60">
        <v>1.3032235735775262E-3</v>
      </c>
      <c r="GV54" s="60">
        <v>-1.2819414527859612</v>
      </c>
      <c r="GW54" s="60">
        <v>0.1326783139583681</v>
      </c>
      <c r="GX54" s="60">
        <v>-9.2291047004898999E-2</v>
      </c>
      <c r="GY54" s="60">
        <v>-6.3927602337438142E-3</v>
      </c>
      <c r="GZ54" s="60">
        <v>1.660976096445901E-2</v>
      </c>
      <c r="HA54" s="60">
        <v>-0.14605981485595348</v>
      </c>
      <c r="HB54" s="60">
        <v>-0.14970560834792543</v>
      </c>
      <c r="HC54" s="60">
        <v>-0.42152581584476762</v>
      </c>
      <c r="HD54" s="60">
        <v>0.32727888915631437</v>
      </c>
      <c r="HE54" s="60">
        <v>-5.6111374807597682E-2</v>
      </c>
      <c r="HF54" s="60">
        <v>19.616529657712658</v>
      </c>
      <c r="HG54" s="44"/>
      <c r="HH54" s="60">
        <v>7.4708304153341203</v>
      </c>
      <c r="HI54" s="60">
        <v>1.1995343065487865</v>
      </c>
      <c r="HJ54" s="60">
        <v>0.37028970778742798</v>
      </c>
      <c r="HK54" s="60">
        <v>-8.05848613939424E-2</v>
      </c>
      <c r="HL54" s="60">
        <v>1.4834889791521852</v>
      </c>
      <c r="HM54" s="60">
        <v>4.1764424120761525</v>
      </c>
      <c r="HN54" s="60">
        <v>4.3305474885936127E-2</v>
      </c>
      <c r="HO54" s="60">
        <v>0.27337943423957056</v>
      </c>
      <c r="HP54" s="60">
        <v>2.2243176905747526</v>
      </c>
      <c r="HQ54" s="60">
        <v>6.6222587333332555E-2</v>
      </c>
      <c r="HR54" s="60">
        <v>1.8040756399318727</v>
      </c>
      <c r="HS54" s="60">
        <v>0.42957635770692942</v>
      </c>
      <c r="HT54" s="60">
        <v>0.15565151353553092</v>
      </c>
      <c r="HU54" s="68">
        <v>23343</v>
      </c>
      <c r="HV54" s="68">
        <f t="shared" si="10"/>
        <v>201575</v>
      </c>
      <c r="HW54" s="57">
        <f t="shared" si="16"/>
        <v>11.763860959494398</v>
      </c>
      <c r="HX54" s="57">
        <f t="shared" si="16"/>
        <v>44.575936883629197</v>
      </c>
      <c r="HY54" s="68">
        <v>62366</v>
      </c>
      <c r="HZ54" s="57">
        <f t="shared" si="11"/>
        <v>600205</v>
      </c>
      <c r="IA54" s="57">
        <f t="shared" si="17"/>
        <v>10.257407538363616</v>
      </c>
      <c r="IB54" s="57">
        <f t="shared" si="17"/>
        <v>44.718726717284852</v>
      </c>
    </row>
    <row r="55" spans="1:236" ht="14.4" x14ac:dyDescent="0.2">
      <c r="A55" s="42">
        <v>2021</v>
      </c>
      <c r="B55" s="30" t="s">
        <v>171</v>
      </c>
      <c r="C55" s="57">
        <v>97.77146222200534</v>
      </c>
      <c r="D55" s="57">
        <v>98.820953637048049</v>
      </c>
      <c r="E55" s="57">
        <v>99.302654740846634</v>
      </c>
      <c r="F55" s="57">
        <v>86.470331318456459</v>
      </c>
      <c r="G55" s="57">
        <v>97.83360167901354</v>
      </c>
      <c r="H55" s="57">
        <v>97.833601679013498</v>
      </c>
      <c r="I55" s="57">
        <v>98.24083478600808</v>
      </c>
      <c r="J55" s="57">
        <v>94.850305523565041</v>
      </c>
      <c r="K55" s="57">
        <v>97.129970610780646</v>
      </c>
      <c r="L55" s="57">
        <v>106.2052892032648</v>
      </c>
      <c r="M55" s="57">
        <v>97.873550142213475</v>
      </c>
      <c r="N55" s="57">
        <v>111.80994297342704</v>
      </c>
      <c r="O55" s="57">
        <v>93.037294375306061</v>
      </c>
      <c r="P55" s="57">
        <v>93.207905411236723</v>
      </c>
      <c r="Q55" s="57">
        <v>104.07962988924717</v>
      </c>
      <c r="R55" s="57">
        <v>96.305256387642714</v>
      </c>
      <c r="S55" s="57">
        <v>84.789422975565017</v>
      </c>
      <c r="T55" s="57">
        <v>91.994359577297075</v>
      </c>
      <c r="U55" s="57">
        <v>109.31673971223319</v>
      </c>
      <c r="V55" s="57">
        <v>89.732662222248834</v>
      </c>
      <c r="W55" s="57">
        <v>105.3206969846846</v>
      </c>
      <c r="X55" s="57">
        <v>113.57586580854588</v>
      </c>
      <c r="Y55" s="58">
        <v>119.92575393429412</v>
      </c>
      <c r="Z55" s="58">
        <v>122.07709859228788</v>
      </c>
      <c r="AA55" s="58">
        <v>118.5081688340544</v>
      </c>
      <c r="AB55" s="58">
        <v>128.77679559165631</v>
      </c>
      <c r="AC55" s="58">
        <v>124.40153478947707</v>
      </c>
      <c r="AD55" s="58">
        <v>107.35184982751964</v>
      </c>
      <c r="AE55" s="58">
        <v>163.09898225240082</v>
      </c>
      <c r="AF55" s="58">
        <v>111.54427604290098</v>
      </c>
      <c r="AG55" s="58">
        <v>110.9724101520416</v>
      </c>
      <c r="AH55" s="58">
        <v>201.31027543681577</v>
      </c>
      <c r="AI55" s="58">
        <v>143.29488290969832</v>
      </c>
      <c r="AJ55" s="58">
        <v>104.90464065691221</v>
      </c>
      <c r="AK55" s="58">
        <v>139.18744690527632</v>
      </c>
      <c r="AL55" s="58">
        <v>112.71927016567989</v>
      </c>
      <c r="AM55" s="58">
        <v>122.47815815142322</v>
      </c>
      <c r="AN55" s="59">
        <v>129.06911782256861</v>
      </c>
      <c r="AO55" s="59">
        <v>134.08979227485574</v>
      </c>
      <c r="AP55" s="59">
        <v>132.20986463041763</v>
      </c>
      <c r="AQ55" s="59">
        <v>143.98377441744103</v>
      </c>
      <c r="AR55" s="59">
        <v>140.4943532664542</v>
      </c>
      <c r="AS55" s="59">
        <v>123.25219437534783</v>
      </c>
      <c r="AT55" s="59">
        <v>159.4171721254454</v>
      </c>
      <c r="AU55" s="59">
        <v>109.38042746774335</v>
      </c>
      <c r="AV55" s="59">
        <v>123.98041260919557</v>
      </c>
      <c r="AW55" s="59">
        <v>163.82131726061499</v>
      </c>
      <c r="AX55" s="59">
        <v>159.55610172328002</v>
      </c>
      <c r="AY55" s="59">
        <v>114.39787147633622</v>
      </c>
      <c r="AZ55" s="59">
        <v>135.95290292330918</v>
      </c>
      <c r="BA55" s="59">
        <v>125.30075457122534</v>
      </c>
      <c r="BB55" s="59">
        <v>139.37638985854454</v>
      </c>
      <c r="BC55" s="57">
        <f t="shared" si="14"/>
        <v>-0.19352258848386317</v>
      </c>
      <c r="BD55" s="57">
        <f t="shared" si="14"/>
        <v>7.2254900553694767</v>
      </c>
      <c r="BE55" s="57">
        <f t="shared" si="14"/>
        <v>8.9477767032518418</v>
      </c>
      <c r="BF55" s="57">
        <f t="shared" si="14"/>
        <v>-7.4838621929139704</v>
      </c>
      <c r="BG55" s="57">
        <f t="shared" si="14"/>
        <v>2.126818137883757</v>
      </c>
      <c r="BH55" s="57">
        <f t="shared" si="14"/>
        <v>2.1268181378837792</v>
      </c>
      <c r="BI55" s="57">
        <f t="shared" si="14"/>
        <v>2.0610822136522433</v>
      </c>
      <c r="BJ55" s="57">
        <f t="shared" si="14"/>
        <v>5.4257076186435826</v>
      </c>
      <c r="BK55" s="57">
        <f t="shared" si="14"/>
        <v>3.1139666076409833</v>
      </c>
      <c r="BL55" s="57">
        <f t="shared" si="14"/>
        <v>12.756648854900732</v>
      </c>
      <c r="BM55" s="57">
        <f t="shared" si="14"/>
        <v>-2.41905231326901</v>
      </c>
      <c r="BN55" s="57">
        <f t="shared" si="14"/>
        <v>4.396624099686286</v>
      </c>
      <c r="BO55" s="69">
        <f t="shared" si="14"/>
        <v>2.9249819913946595</v>
      </c>
      <c r="BP55" s="57">
        <f t="shared" si="14"/>
        <v>3.6866359447004671</v>
      </c>
      <c r="BQ55" s="57">
        <f t="shared" si="14"/>
        <v>10.541989279332963</v>
      </c>
      <c r="BR55" s="57">
        <f t="shared" si="12"/>
        <v>1.5611282222419254</v>
      </c>
      <c r="BS55" s="57">
        <f t="shared" si="12"/>
        <v>5.4527301235427705</v>
      </c>
      <c r="BT55" s="57">
        <f t="shared" si="12"/>
        <v>9.8403239627392391</v>
      </c>
      <c r="BU55" s="57">
        <f t="shared" si="12"/>
        <v>7.6997098622298532</v>
      </c>
      <c r="BV55" s="57">
        <f t="shared" si="12"/>
        <v>5.2949268650478443</v>
      </c>
      <c r="BW55" s="57">
        <f t="shared" si="12"/>
        <v>3.2115325012856077</v>
      </c>
      <c r="BX55" s="57">
        <f t="shared" si="12"/>
        <v>8.6333792790463271</v>
      </c>
      <c r="BY55" s="57">
        <f t="shared" si="12"/>
        <v>6.7559037246727183</v>
      </c>
      <c r="BZ55" s="57">
        <f t="shared" si="12"/>
        <v>4.8169492265190295</v>
      </c>
      <c r="CA55" s="57">
        <f t="shared" si="12"/>
        <v>11.760277023752241</v>
      </c>
      <c r="CB55" s="57">
        <f t="shared" si="12"/>
        <v>27.288927455270272</v>
      </c>
      <c r="CC55" s="57">
        <f t="shared" si="12"/>
        <v>15.120134633062543</v>
      </c>
      <c r="CD55" s="57">
        <f t="shared" si="12"/>
        <v>-3.0839410008362766</v>
      </c>
      <c r="CE55" s="57">
        <f t="shared" si="12"/>
        <v>-4.1110225538126492</v>
      </c>
      <c r="CF55" s="57">
        <f t="shared" si="12"/>
        <v>15.861959086821976</v>
      </c>
      <c r="CG55" s="57">
        <f t="shared" si="12"/>
        <v>21.256921686566788</v>
      </c>
      <c r="CH55" s="57">
        <f t="shared" si="13"/>
        <v>10.977799919507314</v>
      </c>
      <c r="CI55" s="57">
        <f t="shared" si="13"/>
        <v>7.912437481014245</v>
      </c>
      <c r="CJ55" s="57">
        <f t="shared" si="13"/>
        <v>9.471045826481884</v>
      </c>
      <c r="CK55" s="57">
        <f t="shared" si="13"/>
        <v>17.149792827627721</v>
      </c>
      <c r="CL55" s="57">
        <f t="shared" si="13"/>
        <v>10.467020840956231</v>
      </c>
      <c r="CM55" s="57">
        <f t="shared" si="13"/>
        <v>25.693458019141289</v>
      </c>
      <c r="CN55" s="57">
        <f t="shared" si="13"/>
        <v>14.832964738088815</v>
      </c>
      <c r="CO55" s="57">
        <f t="shared" si="13"/>
        <v>12.802043678487429</v>
      </c>
      <c r="CP55" s="57">
        <f t="shared" si="13"/>
        <v>18.375570875933576</v>
      </c>
      <c r="CQ55" s="57">
        <f t="shared" si="13"/>
        <v>34.55858060409718</v>
      </c>
      <c r="CR55" s="57">
        <f t="shared" si="13"/>
        <v>22.467492452632044</v>
      </c>
      <c r="CS55" s="57">
        <f t="shared" si="13"/>
        <v>8.2483517171788598</v>
      </c>
      <c r="CT55" s="57">
        <f t="shared" si="13"/>
        <v>-0.92123571398334825</v>
      </c>
      <c r="CU55" s="57">
        <f t="shared" si="13"/>
        <v>25.609870582467686</v>
      </c>
      <c r="CV55" s="57">
        <f t="shared" si="13"/>
        <v>27.965838883785608</v>
      </c>
      <c r="CW55" s="57">
        <f t="shared" si="13"/>
        <v>3.4826441314709022</v>
      </c>
      <c r="CX55" s="57">
        <f t="shared" si="15"/>
        <v>16.446622747514027</v>
      </c>
      <c r="CY55" s="57">
        <f t="shared" si="15"/>
        <v>12.743016309224897</v>
      </c>
      <c r="CZ55" s="57">
        <f t="shared" si="15"/>
        <v>20.22581689963452</v>
      </c>
      <c r="DA55" s="57">
        <f t="shared" si="15"/>
        <v>15.614757714891315</v>
      </c>
      <c r="DB55" s="57">
        <f t="shared" si="15"/>
        <v>31.456507249048361</v>
      </c>
      <c r="DC55" s="57">
        <f>((SUM(C$45:C55)/SUM(C$33:C43))-1)*100</f>
        <v>-1.4979297799415425</v>
      </c>
      <c r="DD55" s="57">
        <f>((SUM(D$45:D55)/SUM(D$33:D43))-1)*100</f>
        <v>0.65206950238778649</v>
      </c>
      <c r="DE55" s="57">
        <f>((SUM(E$45:E55)/SUM(E$33:E43))-1)*100</f>
        <v>-1.8638374334824737</v>
      </c>
      <c r="DF55" s="57">
        <f>((SUM(F$45:F55)/SUM(F$33:F43))-1)*100</f>
        <v>-10.05717595397061</v>
      </c>
      <c r="DG55" s="57">
        <f>((SUM(G$45:G55)/SUM(G$33:G43))-1)*100</f>
        <v>-1.3001582597528705</v>
      </c>
      <c r="DH55" s="57">
        <f>((SUM(H$45:H55)/SUM(H$33:H43))-1)*100</f>
        <v>-1.3001582597528705</v>
      </c>
      <c r="DI55" s="57">
        <f>((SUM(I$45:I55)/SUM(I$33:I43))-1)*100</f>
        <v>-1.3834680170871527</v>
      </c>
      <c r="DJ55" s="57">
        <f>((SUM(J$45:J55)/SUM(J$33:J43))-1)*100</f>
        <v>-0.4207433031440222</v>
      </c>
      <c r="DK55" s="57">
        <f>((SUM(K$45:K55)/SUM(K$33:K43))-1)*100</f>
        <v>0.71061926271920317</v>
      </c>
      <c r="DL55" s="57">
        <f>((SUM(L$45:L55)/SUM(L$33:L43))-1)*100</f>
        <v>7.3988467267275482</v>
      </c>
      <c r="DM55" s="57">
        <f>((SUM(M$45:M55)/SUM(M$33:M43))-1)*100</f>
        <v>-3.0127092186298943</v>
      </c>
      <c r="DN55" s="57">
        <f>((SUM(N$45:N55)/SUM(N$33:N43))-1)*100</f>
        <v>2.4796403674506529</v>
      </c>
      <c r="DO55" s="69">
        <f>((SUM(O$45:O55)/SUM(O$33:O43))-1)*100</f>
        <v>-0.23287480459386334</v>
      </c>
      <c r="DP55" s="57">
        <f>((SUM(P$45:P55)/SUM(P$33:P43))-1)*100</f>
        <v>-1.5367043920672785</v>
      </c>
      <c r="DQ55" s="57">
        <f>((SUM(Q$45:Q55)/SUM(Q$33:Q43))-1)*100</f>
        <v>3.9634634901981824</v>
      </c>
      <c r="DR55" s="57">
        <f>((SUM(R$45:R55)/SUM(R$33:R43))-1)*100</f>
        <v>-0.92016779849504182</v>
      </c>
      <c r="DS55" s="57">
        <f>((SUM(S$45:S55)/SUM(S$33:S43))-1)*100</f>
        <v>-8.8267940309258783</v>
      </c>
      <c r="DT55" s="57">
        <f>((SUM(T$45:T55)/SUM(T$33:T43))-1)*100</f>
        <v>-4.3879180949148662</v>
      </c>
      <c r="DU55" s="57">
        <f>((SUM(U$45:U55)/SUM(U$33:U43))-1)*100</f>
        <v>5.3112875753353883</v>
      </c>
      <c r="DV55" s="69">
        <f>((SUM(V$45:V55)/SUM(V$33:V43))-1)*100</f>
        <v>-3.4605421154998539</v>
      </c>
      <c r="DW55" s="57">
        <f>((SUM(W$45:W55)/SUM(W$33:W43))-1)*100</f>
        <v>5.8767925924297915</v>
      </c>
      <c r="DX55" s="57">
        <f>((SUM(X$45:X55)/SUM(X$33:X43))-1)*100</f>
        <v>9.3894987640757108</v>
      </c>
      <c r="DY55" s="57">
        <f>((SUM(Y$45:Y55)/SUM(Y$33:Y43))-1)*100</f>
        <v>18.401855924004941</v>
      </c>
      <c r="DZ55" s="57">
        <f>((SUM(Z$45:Z55)/SUM(Z$33:Z43))-1)*100</f>
        <v>17.791729507521548</v>
      </c>
      <c r="EA55" s="57">
        <f>((SUM(AA$45:AA55)/SUM(AA$33:AA43))-1)*100</f>
        <v>44.326886512568933</v>
      </c>
      <c r="EB55" s="57">
        <f>((SUM(AB$45:AB55)/SUM(AB$33:AB43))-1)*100</f>
        <v>32.493181273732617</v>
      </c>
      <c r="EC55" s="69">
        <f>((SUM(AC$45:AC55)/SUM(AC$33:AC43))-1)*100</f>
        <v>32.555574134922651</v>
      </c>
      <c r="ED55" s="57">
        <f>((SUM(AD$45:AD55)/SUM(AD$33:AD43))-1)*100</f>
        <v>-0.28783754239505299</v>
      </c>
      <c r="EE55" s="57">
        <f>((SUM(AE$45:AE55)/SUM(AE$33:AE43))-1)*100</f>
        <v>17.989629430772535</v>
      </c>
      <c r="EF55" s="57">
        <f>((SUM(AF$45:AF55)/SUM(AF$33:AF43))-1)*100</f>
        <v>20.907360215999702</v>
      </c>
      <c r="EG55" s="57">
        <f>((SUM(AG$45:AG55)/SUM(AG$33:AG43))-1)*100</f>
        <v>28.600418401107632</v>
      </c>
      <c r="EH55" s="57">
        <f>((SUM(AH$45:AH55)/SUM(AH$33:AH43))-1)*100</f>
        <v>38.886851975186865</v>
      </c>
      <c r="EI55" s="69">
        <f>((SUM(AI$45:AI55)/SUM(AI$33:AI43))-1)*100</f>
        <v>27.649292864119566</v>
      </c>
      <c r="EJ55" s="57">
        <f>((SUM(AJ$45:AJ55)/SUM(AJ$33:AJ43))-1)*100</f>
        <v>10.984432899360442</v>
      </c>
      <c r="EK55" s="57">
        <f>((SUM(AK$45:AK55)/SUM(AK$33:AK43))-1)*100</f>
        <v>53.763754758750324</v>
      </c>
      <c r="EL55" s="69">
        <f>((SUM(AL$45:AL55)/SUM(AL$33:AL43))-1)*100</f>
        <v>13.849024281566802</v>
      </c>
      <c r="EM55" s="57">
        <f>((SUM(AM$45:AM55)/SUM(AM$33:AM43))-1)*100</f>
        <v>40.147500137008898</v>
      </c>
      <c r="EN55" s="57">
        <f>((SUM(AN$45:AN55)/SUM(AN$33:AN43))-1)*100</f>
        <v>23.379362474044264</v>
      </c>
      <c r="EO55" s="57">
        <f>((SUM(AO$45:AO55)/SUM(AO$33:AO43))-1)*100</f>
        <v>23.498876581380969</v>
      </c>
      <c r="EP55" s="57">
        <f>((SUM(AP$45:AP55)/SUM(AP$33:AP43))-1)*100</f>
        <v>50.61986951820834</v>
      </c>
      <c r="EQ55" s="57">
        <f>((SUM(AQ$45:AQ55)/SUM(AQ$33:AQ43))-1)*100</f>
        <v>37.351029616723764</v>
      </c>
      <c r="ER55" s="69">
        <f>((SUM(AR$45:AR55)/SUM(AR$33:AR43))-1)*100</f>
        <v>38.791437158011675</v>
      </c>
      <c r="ES55" s="57">
        <f>((SUM(AS$45:AS55)/SUM(AS$33:AS43))-1)*100</f>
        <v>6.657573042301923</v>
      </c>
      <c r="ET55" s="57">
        <f>((SUM(AT$45:AT55)/SUM(AT$33:AT43))-1)*100</f>
        <v>18.028388525780947</v>
      </c>
      <c r="EU55" s="57">
        <f>((SUM(AU$45:AU55)/SUM(AU$33:AU43))-1)*100</f>
        <v>22.747923356395063</v>
      </c>
      <c r="EV55" s="57">
        <f>((SUM(AV$45:AV55)/SUM(AV$33:AV43))-1)*100</f>
        <v>33.059564392538853</v>
      </c>
      <c r="EW55" s="69">
        <f>((SUM(AW$45:AW55)/SUM(AW$33:AW43))-1)*100</f>
        <v>27.040336093620777</v>
      </c>
      <c r="EX55" s="57">
        <f>((SUM(AX$45:AX55)/SUM(AX$33:AX43))-1)*100</f>
        <v>35.4302922872455</v>
      </c>
      <c r="EY55" s="57">
        <f>((SUM(AY$45:AY55)/SUM(AY$33:AY43))-1)*100</f>
        <v>15.722522499023173</v>
      </c>
      <c r="EZ55" s="57">
        <f>((SUM(AZ$45:AZ55)/SUM(AZ$33:AZ43))-1)*100</f>
        <v>55.79002782929954</v>
      </c>
      <c r="FA55" s="57">
        <f>((SUM(BA$45:BA55)/SUM(BA$33:BA43))-1)*100</f>
        <v>18.630964013809791</v>
      </c>
      <c r="FB55" s="57">
        <f>((SUM(BB$45:BB55)/SUM(BB$33:BB43))-1)*100</f>
        <v>49.053725456191778</v>
      </c>
      <c r="FC55" s="63">
        <v>-0.22602801522367627</v>
      </c>
      <c r="FD55" s="63">
        <v>1.2646427876856736</v>
      </c>
      <c r="FE55" s="63">
        <v>0.81318370089756054</v>
      </c>
      <c r="FF55" s="63">
        <v>-0.21987958526119328</v>
      </c>
      <c r="FG55" s="63">
        <v>1.6319188880983646</v>
      </c>
      <c r="FH55" s="60">
        <v>1.6319188880983928</v>
      </c>
      <c r="FI55" s="60">
        <v>0</v>
      </c>
      <c r="FJ55" s="60">
        <v>0.392992215375292</v>
      </c>
      <c r="FK55" s="60">
        <v>0.13661046143139152</v>
      </c>
      <c r="FL55" s="60">
        <v>3.8447745287002386E-2</v>
      </c>
      <c r="FM55" s="60">
        <v>-1.1619276312986866</v>
      </c>
      <c r="FN55" s="60">
        <v>0.28440463886674699</v>
      </c>
      <c r="FO55" s="60">
        <v>0.10279374622721404</v>
      </c>
      <c r="FP55" s="60">
        <v>7.4391555437982116E-3</v>
      </c>
      <c r="FQ55" s="60">
        <v>5.1215724705380154E-2</v>
      </c>
      <c r="FR55" s="60">
        <v>0.11242862485349818</v>
      </c>
      <c r="FS55" s="60">
        <v>7.2909226663204943E-2</v>
      </c>
      <c r="FT55" s="60">
        <v>1.0155127288295034</v>
      </c>
      <c r="FU55" s="60">
        <v>0.51747124652625165</v>
      </c>
      <c r="FV55" s="60">
        <v>6.1621005087795923E-2</v>
      </c>
      <c r="FW55" s="60">
        <v>7.3998578828985764</v>
      </c>
      <c r="FX55" s="60"/>
      <c r="FY55" s="60">
        <v>3.2126948424343542</v>
      </c>
      <c r="FZ55" s="60">
        <v>0.88506540854746707</v>
      </c>
      <c r="GA55" s="60">
        <v>5.8528074722910321E-2</v>
      </c>
      <c r="GB55" s="60">
        <v>-1.0855236773512498</v>
      </c>
      <c r="GC55" s="60">
        <v>-0.4950083357214462</v>
      </c>
      <c r="GD55" s="60">
        <v>2.790465472709132</v>
      </c>
      <c r="GE55" s="60">
        <v>3.0881469933470435E-2</v>
      </c>
      <c r="GF55" s="60">
        <v>0.10344780462764232</v>
      </c>
      <c r="GG55" s="60">
        <v>0.60567627035757809</v>
      </c>
      <c r="GH55" s="60">
        <v>3.4566203588983165E-2</v>
      </c>
      <c r="GI55" s="60">
        <v>0.85731242032764143</v>
      </c>
      <c r="GJ55" s="60">
        <v>0.29020622421766434</v>
      </c>
      <c r="GK55" s="60">
        <v>0.11154570450442874</v>
      </c>
      <c r="GL55" s="60">
        <v>-0.90073457063759932</v>
      </c>
      <c r="GM55" s="60">
        <v>-0.14141331509072411</v>
      </c>
      <c r="GN55" s="60">
        <v>-7.1850407905000316E-2</v>
      </c>
      <c r="GO55" s="60">
        <v>-0.29002773181099573</v>
      </c>
      <c r="GP55" s="60">
        <v>-1.4040260254443195</v>
      </c>
      <c r="GQ55" s="60">
        <v>-1.4040260254442805</v>
      </c>
      <c r="GR55" s="60"/>
      <c r="GS55" s="60">
        <v>-3.6533145622472757E-2</v>
      </c>
      <c r="GT55" s="60">
        <v>3.8037740400519757E-2</v>
      </c>
      <c r="GU55" s="60">
        <v>4.0476277999562582E-3</v>
      </c>
      <c r="GV55" s="60">
        <v>-1.2567968085468402</v>
      </c>
      <c r="GW55" s="60">
        <v>0.14661935602025233</v>
      </c>
      <c r="GX55" s="60">
        <v>-7.4329382891136095E-2</v>
      </c>
      <c r="GY55" s="60">
        <v>-5.1381650428337453E-3</v>
      </c>
      <c r="GZ55" s="60">
        <v>1.969629933086222E-2</v>
      </c>
      <c r="HA55" s="60">
        <v>-0.11681548853905462</v>
      </c>
      <c r="HB55" s="60">
        <v>-0.12941309051784058</v>
      </c>
      <c r="HC55" s="60">
        <v>-0.29103692658524677</v>
      </c>
      <c r="HD55" s="60">
        <v>0.34286103790995526</v>
      </c>
      <c r="HE55" s="60">
        <v>-4.5225079160401645E-2</v>
      </c>
      <c r="HF55" s="60">
        <v>18.243159003009513</v>
      </c>
      <c r="HG55" s="44"/>
      <c r="HH55" s="60">
        <v>6.9938419444436279</v>
      </c>
      <c r="HI55" s="60">
        <v>1.1627103605624085</v>
      </c>
      <c r="HJ55" s="60">
        <v>0.33208177559699364</v>
      </c>
      <c r="HK55" s="60">
        <v>-0.19538302192736959</v>
      </c>
      <c r="HL55" s="60">
        <v>1.2586215513491577</v>
      </c>
      <c r="HM55" s="60">
        <v>4.0098672084436684</v>
      </c>
      <c r="HN55" s="60">
        <v>4.1893957554934247E-2</v>
      </c>
      <c r="HO55" s="60">
        <v>0.25413858825298197</v>
      </c>
      <c r="HP55" s="60">
        <v>2.0570056483665224</v>
      </c>
      <c r="HQ55" s="60">
        <v>6.2360056190623715E-2</v>
      </c>
      <c r="HR55" s="60">
        <v>1.6997305970071233</v>
      </c>
      <c r="HS55" s="60">
        <v>0.41563769027941161</v>
      </c>
      <c r="HT55" s="60">
        <v>0.15065264688943328</v>
      </c>
      <c r="HU55" s="68">
        <v>23619</v>
      </c>
      <c r="HV55" s="68">
        <f t="shared" si="10"/>
        <v>225194</v>
      </c>
      <c r="HW55" s="57">
        <f t="shared" si="16"/>
        <v>5.6731242450002162</v>
      </c>
      <c r="HX55" s="57">
        <f t="shared" si="16"/>
        <v>39.201117594698843</v>
      </c>
      <c r="HY55" s="68">
        <v>62074</v>
      </c>
      <c r="HZ55" s="68">
        <f t="shared" si="11"/>
        <v>662279</v>
      </c>
      <c r="IA55" s="57">
        <f t="shared" si="17"/>
        <v>22.356697942127248</v>
      </c>
      <c r="IB55" s="57">
        <f t="shared" si="17"/>
        <v>42.28147403382809</v>
      </c>
    </row>
    <row r="56" spans="1:236" ht="14.4" x14ac:dyDescent="0.2">
      <c r="A56" s="42">
        <v>2021</v>
      </c>
      <c r="B56" s="30" t="s">
        <v>172</v>
      </c>
      <c r="C56" s="57">
        <v>98.166706952196023</v>
      </c>
      <c r="D56" s="57">
        <v>107.90514639088929</v>
      </c>
      <c r="E56" s="57">
        <v>114.22073873324416</v>
      </c>
      <c r="F56" s="57">
        <v>87.086670937385932</v>
      </c>
      <c r="G56" s="57">
        <v>101.71043960520922</v>
      </c>
      <c r="H56" s="57">
        <v>101.71043960520925</v>
      </c>
      <c r="I56" s="57">
        <v>102.36425016743232</v>
      </c>
      <c r="J56" s="57">
        <v>95.572031280841685</v>
      </c>
      <c r="K56" s="57">
        <v>97.731315368391975</v>
      </c>
      <c r="L56" s="57">
        <v>107.18191573950318</v>
      </c>
      <c r="M56" s="57">
        <v>99.625196053219483</v>
      </c>
      <c r="N56" s="57">
        <v>116.81219090887581</v>
      </c>
      <c r="O56" s="57">
        <v>94.00419695173106</v>
      </c>
      <c r="P56" s="57">
        <v>94.450677483386542</v>
      </c>
      <c r="Q56" s="57">
        <v>104.75255853077246</v>
      </c>
      <c r="R56" s="57">
        <v>96.553415264998961</v>
      </c>
      <c r="S56" s="57">
        <v>85.765444090496445</v>
      </c>
      <c r="T56" s="57">
        <v>115.11441823063358</v>
      </c>
      <c r="U56" s="57">
        <v>110.73026543606539</v>
      </c>
      <c r="V56" s="57">
        <v>91.211259349445058</v>
      </c>
      <c r="W56" s="57">
        <v>108.97621889172146</v>
      </c>
      <c r="X56" s="57">
        <v>118.37857676151897</v>
      </c>
      <c r="Y56" s="58">
        <v>148.88153983714011</v>
      </c>
      <c r="Z56" s="58">
        <v>155.76992826847749</v>
      </c>
      <c r="AA56" s="58">
        <v>128.00476628325862</v>
      </c>
      <c r="AB56" s="58">
        <v>127.31720835928758</v>
      </c>
      <c r="AC56" s="58">
        <v>134.43622268531738</v>
      </c>
      <c r="AD56" s="58">
        <v>140.66352374638114</v>
      </c>
      <c r="AE56" s="58">
        <v>225.53176804498963</v>
      </c>
      <c r="AF56" s="58">
        <v>122.00355500363489</v>
      </c>
      <c r="AG56" s="58">
        <v>125.3408128365859</v>
      </c>
      <c r="AH56" s="58">
        <v>295.23478053053475</v>
      </c>
      <c r="AI56" s="58">
        <v>148.52023874746882</v>
      </c>
      <c r="AJ56" s="58">
        <v>178.22689881028055</v>
      </c>
      <c r="AK56" s="58">
        <v>289.01177055760371</v>
      </c>
      <c r="AL56" s="58">
        <v>135.836232395542</v>
      </c>
      <c r="AM56" s="58">
        <v>184.27403526003894</v>
      </c>
      <c r="AN56" s="59">
        <v>160.36754159100769</v>
      </c>
      <c r="AO56" s="59">
        <v>170.16732737446557</v>
      </c>
      <c r="AP56" s="59">
        <v>143.99774865787458</v>
      </c>
      <c r="AQ56" s="59">
        <v>143.54897350518524</v>
      </c>
      <c r="AR56" s="59">
        <v>153.80750681155914</v>
      </c>
      <c r="AS56" s="59">
        <v>161.85560649260469</v>
      </c>
      <c r="AT56" s="59">
        <v>219.13104190739398</v>
      </c>
      <c r="AU56" s="59">
        <v>122.01255543279899</v>
      </c>
      <c r="AV56" s="59">
        <v>141.1177728363399</v>
      </c>
      <c r="AW56" s="59">
        <v>237.70307994482476</v>
      </c>
      <c r="AX56" s="59">
        <v>165.30656000746279</v>
      </c>
      <c r="AY56" s="59">
        <v>195.79780729846655</v>
      </c>
      <c r="AZ56" s="59">
        <v>280.83925767186048</v>
      </c>
      <c r="BA56" s="59">
        <v>151.03420412932215</v>
      </c>
      <c r="BB56" s="59">
        <v>210.65360692744144</v>
      </c>
      <c r="BC56" s="57">
        <f t="shared" si="14"/>
        <v>-5.5770776843733216E-2</v>
      </c>
      <c r="BD56" s="57">
        <f t="shared" si="14"/>
        <v>6.4854527745307422</v>
      </c>
      <c r="BE56" s="57">
        <f t="shared" si="14"/>
        <v>8.4757231013121057</v>
      </c>
      <c r="BF56" s="57">
        <f t="shared" si="14"/>
        <v>-4.729710029433198</v>
      </c>
      <c r="BG56" s="57">
        <f t="shared" si="14"/>
        <v>2.2716581991086171</v>
      </c>
      <c r="BH56" s="57">
        <f t="shared" si="14"/>
        <v>2.2716581991086615</v>
      </c>
      <c r="BI56" s="57">
        <f t="shared" si="14"/>
        <v>2.1297517098068708</v>
      </c>
      <c r="BJ56" s="57">
        <f t="shared" si="14"/>
        <v>5.6194869142287329</v>
      </c>
      <c r="BK56" s="57">
        <f t="shared" si="14"/>
        <v>3.2447241694236961</v>
      </c>
      <c r="BL56" s="57">
        <f t="shared" si="14"/>
        <v>13.110267133870867</v>
      </c>
      <c r="BM56" s="57">
        <f t="shared" si="14"/>
        <v>-2.0719918303836016</v>
      </c>
      <c r="BN56" s="57">
        <f t="shared" si="14"/>
        <v>0.61962414903593555</v>
      </c>
      <c r="BO56" s="69">
        <f t="shared" si="14"/>
        <v>4.0754034497592517</v>
      </c>
      <c r="BP56" s="57">
        <f t="shared" si="14"/>
        <v>5.555555555555558</v>
      </c>
      <c r="BQ56" s="57">
        <f t="shared" si="14"/>
        <v>8.3526682134570596</v>
      </c>
      <c r="BR56" s="57">
        <f t="shared" si="12"/>
        <v>1.3809244262171783</v>
      </c>
      <c r="BS56" s="57">
        <f t="shared" si="12"/>
        <v>4.4308148185865592</v>
      </c>
      <c r="BT56" s="57">
        <f t="shared" si="12"/>
        <v>9.7825884053489567</v>
      </c>
      <c r="BU56" s="57">
        <f t="shared" si="12"/>
        <v>8.0991874464005242</v>
      </c>
      <c r="BV56" s="57">
        <f t="shared" si="12"/>
        <v>4.8256709196357495</v>
      </c>
      <c r="BW56" s="57">
        <f t="shared" si="12"/>
        <v>2.997782346174227</v>
      </c>
      <c r="BX56" s="57">
        <f t="shared" si="12"/>
        <v>8.7882340840659054</v>
      </c>
      <c r="BY56" s="57">
        <f t="shared" si="12"/>
        <v>16.53632512515275</v>
      </c>
      <c r="BZ56" s="57">
        <f t="shared" si="12"/>
        <v>17.662027485322728</v>
      </c>
      <c r="CA56" s="57">
        <f t="shared" si="12"/>
        <v>17.187843537068879</v>
      </c>
      <c r="CB56" s="57">
        <f t="shared" si="12"/>
        <v>10.862908903657775</v>
      </c>
      <c r="CC56" s="57">
        <f t="shared" si="12"/>
        <v>8.0538182217228194</v>
      </c>
      <c r="CD56" s="57">
        <f t="shared" si="12"/>
        <v>6.8787144549819157</v>
      </c>
      <c r="CE56" s="57">
        <f t="shared" si="12"/>
        <v>39.96461287920954</v>
      </c>
      <c r="CF56" s="57">
        <f t="shared" si="12"/>
        <v>11.205096971367956</v>
      </c>
      <c r="CG56" s="57">
        <f t="shared" si="12"/>
        <v>15.71695062620735</v>
      </c>
      <c r="CH56" s="57">
        <f t="shared" si="13"/>
        <v>53.034731215497978</v>
      </c>
      <c r="CI56" s="57">
        <f t="shared" si="13"/>
        <v>20.949231473394402</v>
      </c>
      <c r="CJ56" s="57">
        <f t="shared" si="13"/>
        <v>26.565267143736683</v>
      </c>
      <c r="CK56" s="57">
        <f t="shared" si="13"/>
        <v>38.306067650767631</v>
      </c>
      <c r="CL56" s="57">
        <f t="shared" si="13"/>
        <v>11.904069969493293</v>
      </c>
      <c r="CM56" s="57">
        <f t="shared" si="13"/>
        <v>23.370446874570973</v>
      </c>
      <c r="CN56" s="57">
        <f t="shared" si="13"/>
        <v>24.417565240511131</v>
      </c>
      <c r="CO56" s="57">
        <f t="shared" si="13"/>
        <v>24.692133490626379</v>
      </c>
      <c r="CP56" s="57">
        <f t="shared" si="13"/>
        <v>24.664311802340123</v>
      </c>
      <c r="CQ56" s="57">
        <f t="shared" si="13"/>
        <v>18.054902345010571</v>
      </c>
      <c r="CR56" s="57">
        <f t="shared" si="13"/>
        <v>15.960055237787296</v>
      </c>
      <c r="CS56" s="57">
        <f t="shared" si="13"/>
        <v>18.542244197202585</v>
      </c>
      <c r="CT56" s="57">
        <f t="shared" si="13"/>
        <v>39.556225355220697</v>
      </c>
      <c r="CU56" s="57">
        <f t="shared" si="13"/>
        <v>22.948341089069558</v>
      </c>
      <c r="CV56" s="57">
        <f t="shared" si="13"/>
        <v>22.859272609303225</v>
      </c>
      <c r="CW56" s="57">
        <f t="shared" si="13"/>
        <v>36.182243689030358</v>
      </c>
      <c r="CX56" s="57">
        <f t="shared" si="15"/>
        <v>29.479408414715081</v>
      </c>
      <c r="CY56" s="57">
        <f t="shared" si="15"/>
        <v>30.368237997325686</v>
      </c>
      <c r="CZ56" s="57">
        <f t="shared" si="15"/>
        <v>37.219192296166568</v>
      </c>
      <c r="DA56" s="57">
        <f t="shared" si="15"/>
        <v>17.238693587362853</v>
      </c>
      <c r="DB56" s="57">
        <f t="shared" si="15"/>
        <v>28.498374749242128</v>
      </c>
      <c r="DC56" s="57">
        <f>((SUM(C$45:C56)/SUM(C$33:C44))-1)*100</f>
        <v>-1.3785641481687705</v>
      </c>
      <c r="DD56" s="57">
        <f>((SUM(D$45:D56)/SUM(D$33:D44))-1)*100</f>
        <v>1.1822827552389059</v>
      </c>
      <c r="DE56" s="57">
        <f>((SUM(E$45:E56)/SUM(E$33:E44))-1)*100</f>
        <v>-0.85021579853619134</v>
      </c>
      <c r="DF56" s="57">
        <f>((SUM(F$45:F56)/SUM(F$33:F44))-1)*100</f>
        <v>-9.6246765319450311</v>
      </c>
      <c r="DG56" s="57">
        <f>((SUM(G$45:G56)/SUM(G$33:G44))-1)*100</f>
        <v>-0.99311553290266641</v>
      </c>
      <c r="DH56" s="57">
        <f>((SUM(H$45:H56)/SUM(H$33:H44))-1)*100</f>
        <v>-0.9931155329026442</v>
      </c>
      <c r="DI56" s="57">
        <f>((SUM(I$45:I56)/SUM(I$33:I44))-1)*100</f>
        <v>-1.080243408043946</v>
      </c>
      <c r="DJ56" s="57">
        <f>((SUM(J$45:J56)/SUM(J$33:J44))-1)*100</f>
        <v>7.1484133172283748E-2</v>
      </c>
      <c r="DK56" s="57">
        <f>((SUM(K$45:K56)/SUM(K$33:K44))-1)*100</f>
        <v>0.92021546271852106</v>
      </c>
      <c r="DL56" s="57">
        <f>((SUM(L$45:L56)/SUM(L$33:L44))-1)*100</f>
        <v>7.8769548203419637</v>
      </c>
      <c r="DM56" s="57">
        <f>((SUM(M$45:M56)/SUM(M$33:M44))-1)*100</f>
        <v>-2.9344220428118684</v>
      </c>
      <c r="DN56" s="57">
        <f>((SUM(N$45:N56)/SUM(N$33:N44))-1)*100</f>
        <v>2.3005424585698542</v>
      </c>
      <c r="DO56" s="69">
        <f>((SUM(O$45:O56)/SUM(O$33:O44))-1)*100</f>
        <v>0.11890846991857718</v>
      </c>
      <c r="DP56" s="57">
        <f>((SUM(P$45:P56)/SUM(P$33:P44))-1)*100</f>
        <v>-0.95283468318244635</v>
      </c>
      <c r="DQ56" s="57">
        <f>((SUM(Q$45:Q56)/SUM(Q$33:Q44))-1)*100</f>
        <v>4.3335778919050938</v>
      </c>
      <c r="DR56" s="57">
        <f>((SUM(R$45:R56)/SUM(R$33:R44))-1)*100</f>
        <v>-0.72646248132511859</v>
      </c>
      <c r="DS56" s="57">
        <f>((SUM(S$45:S56)/SUM(S$33:S44))-1)*100</f>
        <v>-7.7645354827647006</v>
      </c>
      <c r="DT56" s="57">
        <f>((SUM(T$45:T56)/SUM(T$33:T44))-1)*100</f>
        <v>-2.9062485466602395</v>
      </c>
      <c r="DU56" s="57">
        <f>((SUM(U$45:U56)/SUM(U$33:U44))-1)*100</f>
        <v>5.5488814202585335</v>
      </c>
      <c r="DV56" s="69">
        <f>((SUM(V$45:V56)/SUM(V$33:V44))-1)*100</f>
        <v>-2.7856503789243536</v>
      </c>
      <c r="DW56" s="57">
        <f>((SUM(W$45:W56)/SUM(W$33:W44))-1)*100</f>
        <v>5.6187268731896056</v>
      </c>
      <c r="DX56" s="57">
        <f>((SUM(X$45:X56)/SUM(X$33:X44))-1)*100</f>
        <v>9.3354305631171197</v>
      </c>
      <c r="DY56" s="57">
        <f>((SUM(Y$45:Y56)/SUM(Y$33:Y44))-1)*100</f>
        <v>18.187241375052253</v>
      </c>
      <c r="DZ56" s="57">
        <f>((SUM(Z$45:Z56)/SUM(Z$33:Z44))-1)*100</f>
        <v>17.776532341885165</v>
      </c>
      <c r="EA56" s="57">
        <f>((SUM(AA$45:AA56)/SUM(AA$33:AA44))-1)*100</f>
        <v>41.147723457903474</v>
      </c>
      <c r="EB56" s="57">
        <f>((SUM(AB$45:AB56)/SUM(AB$33:AB44))-1)*100</f>
        <v>30.095174235236712</v>
      </c>
      <c r="EC56" s="69">
        <f>((SUM(AC$45:AC56)/SUM(AC$33:AC44))-1)*100</f>
        <v>29.728917959470593</v>
      </c>
      <c r="ED56" s="57">
        <f>((SUM(AD$45:AD56)/SUM(AD$33:AD44))-1)*100</f>
        <v>0.45461344245671942</v>
      </c>
      <c r="EE56" s="57">
        <f>((SUM(AE$45:AE56)/SUM(AE$33:AE44))-1)*100</f>
        <v>20.685280193403877</v>
      </c>
      <c r="EF56" s="57">
        <f>((SUM(AF$45:AF56)/SUM(AF$33:AF44))-1)*100</f>
        <v>19.879334636908386</v>
      </c>
      <c r="EG56" s="57">
        <f>((SUM(AG$45:AG56)/SUM(AG$33:AG44))-1)*100</f>
        <v>27.183689081321383</v>
      </c>
      <c r="EH56" s="57">
        <f>((SUM(AH$45:AH56)/SUM(AH$33:AH44))-1)*100</f>
        <v>40.98165467169035</v>
      </c>
      <c r="EI56" s="69">
        <f>((SUM(AI$45:AI56)/SUM(AI$33:AI44))-1)*100</f>
        <v>26.918305541915789</v>
      </c>
      <c r="EJ56" s="57">
        <f>((SUM(AJ$45:AJ56)/SUM(AJ$33:AJ44))-1)*100</f>
        <v>13.392623220276722</v>
      </c>
      <c r="EK56" s="57">
        <f>((SUM(AK$45:AK56)/SUM(AK$33:AK44))-1)*100</f>
        <v>49.864704899095067</v>
      </c>
      <c r="EL56" s="69">
        <f>((SUM(AL$45:AL56)/SUM(AL$33:AL44))-1)*100</f>
        <v>13.646572504831012</v>
      </c>
      <c r="EM56" s="57">
        <f>((SUM(AM$45:AM56)/SUM(AM$33:AM44))-1)*100</f>
        <v>37.28361113614087</v>
      </c>
      <c r="EN56" s="57">
        <f>((SUM(AN$45:AN56)/SUM(AN$33:AN44))-1)*100</f>
        <v>23.498664343181687</v>
      </c>
      <c r="EO56" s="57">
        <f>((SUM(AO$45:AO56)/SUM(AO$33:AO44))-1)*100</f>
        <v>23.639314038127111</v>
      </c>
      <c r="EP56" s="57">
        <f>((SUM(AP$45:AP56)/SUM(AP$33:AP44))-1)*100</f>
        <v>47.521954635645322</v>
      </c>
      <c r="EQ56" s="57">
        <f>((SUM(AQ$45:AQ56)/SUM(AQ$33:AQ44))-1)*100</f>
        <v>35.187805210282555</v>
      </c>
      <c r="ER56" s="69">
        <f>((SUM(AR$45:AR56)/SUM(AR$33:AR44))-1)*100</f>
        <v>36.10486079575206</v>
      </c>
      <c r="ES56" s="57">
        <f>((SUM(AS$45:AS56)/SUM(AS$33:AS44))-1)*100</f>
        <v>7.8954651742232373</v>
      </c>
      <c r="ET56" s="57">
        <f>((SUM(AT$45:AT56)/SUM(AT$33:AT44))-1)*100</f>
        <v>20.657522566591059</v>
      </c>
      <c r="EU56" s="57">
        <f>((SUM(AU$45:AU56)/SUM(AU$33:AU44))-1)*100</f>
        <v>22.768351835461175</v>
      </c>
      <c r="EV56" s="57">
        <f>((SUM(AV$45:AV56)/SUM(AV$33:AV44))-1)*100</f>
        <v>31.925067880608026</v>
      </c>
      <c r="EW56" s="69">
        <f>((SUM(AW$45:AW56)/SUM(AW$33:AW44))-1)*100</f>
        <v>28.353510897963076</v>
      </c>
      <c r="EX56" s="57">
        <f>((SUM(AX$45:AX56)/SUM(AX$33:AX44))-1)*100</f>
        <v>34.77287516728731</v>
      </c>
      <c r="EY56" s="57">
        <f>((SUM(AY$45:AY56)/SUM(AY$33:AY44))-1)*100</f>
        <v>18.044547906593934</v>
      </c>
      <c r="EZ56" s="57">
        <f>((SUM(AZ$45:AZ56)/SUM(AZ$33:AZ44))-1)*100</f>
        <v>51.136220776624256</v>
      </c>
      <c r="FA56" s="57">
        <f>((SUM(BA$45:BA56)/SUM(BA$33:BA44))-1)*100</f>
        <v>18.484134873215318</v>
      </c>
      <c r="FB56" s="57">
        <f>((SUM(BB$45:BB56)/SUM(BB$33:BB44))-1)*100</f>
        <v>45.438970190700957</v>
      </c>
      <c r="FC56" s="63">
        <v>-0.25356269827169564</v>
      </c>
      <c r="FD56" s="63">
        <v>1.4703886050279815</v>
      </c>
      <c r="FE56" s="63">
        <v>0.79018543399146468</v>
      </c>
      <c r="FF56" s="63">
        <v>-0.14535803997389549</v>
      </c>
      <c r="FG56" s="63">
        <v>1.8616533007738552</v>
      </c>
      <c r="FH56" s="60">
        <v>1.8616533007738856</v>
      </c>
      <c r="FI56" s="60">
        <v>0</v>
      </c>
      <c r="FJ56" s="60">
        <v>0.40942033288487567</v>
      </c>
      <c r="FK56" s="60">
        <v>0.15066939562325357</v>
      </c>
      <c r="FL56" s="60">
        <v>5.7159374754572639E-2</v>
      </c>
      <c r="FM56" s="60">
        <v>-1.0354072371239291</v>
      </c>
      <c r="FN56" s="60">
        <v>4.0788279461213384E-2</v>
      </c>
      <c r="FO56" s="60">
        <v>0.19442312879576268</v>
      </c>
      <c r="FP56" s="60">
        <v>1.1575052279534041E-2</v>
      </c>
      <c r="FQ56" s="60">
        <v>4.1063875944061301E-2</v>
      </c>
      <c r="FR56" s="60">
        <v>0.16090706229842869</v>
      </c>
      <c r="FS56" s="60">
        <v>5.5863407072893875E-2</v>
      </c>
      <c r="FT56" s="60">
        <v>1.1987499853029131</v>
      </c>
      <c r="FU56" s="60">
        <v>0.51894509279233414</v>
      </c>
      <c r="FV56" s="60">
        <v>5.7495550687971742E-2</v>
      </c>
      <c r="FW56" s="60">
        <v>15.863950448785788</v>
      </c>
      <c r="FX56" s="60"/>
      <c r="FY56" s="60">
        <v>2.6276382140873138</v>
      </c>
      <c r="FZ56" s="60">
        <v>0.35937930333763596</v>
      </c>
      <c r="GA56" s="60">
        <v>-4.8279526209540922E-2</v>
      </c>
      <c r="GB56" s="60">
        <v>2.1530938472359544</v>
      </c>
      <c r="GC56" s="60">
        <v>3.1730027104597336</v>
      </c>
      <c r="GD56" s="60">
        <v>1.9713078963051385</v>
      </c>
      <c r="GE56" s="60">
        <v>2.1537923614691583E-2</v>
      </c>
      <c r="GF56" s="60">
        <v>0.46193631295382542</v>
      </c>
      <c r="GG56" s="60">
        <v>1.4599451386267055</v>
      </c>
      <c r="GH56" s="60">
        <v>0.21620039076705863</v>
      </c>
      <c r="GI56" s="60">
        <v>3.0047208969162318</v>
      </c>
      <c r="GJ56" s="60">
        <v>0.32406079204568</v>
      </c>
      <c r="GK56" s="60">
        <v>0.13940654864535912</v>
      </c>
      <c r="GL56" s="60">
        <v>-0.81732725292747821</v>
      </c>
      <c r="GM56" s="60">
        <v>-5.5690273739399214E-3</v>
      </c>
      <c r="GN56" s="60">
        <v>5.6795039705219942E-3</v>
      </c>
      <c r="GO56" s="60">
        <v>-0.27828185495054658</v>
      </c>
      <c r="GP56" s="60">
        <v>-1.0954986312814428</v>
      </c>
      <c r="GQ56" s="60">
        <v>-1.0954986312814377</v>
      </c>
      <c r="GR56" s="60"/>
      <c r="GS56" s="60">
        <v>1.6373539669052639E-2</v>
      </c>
      <c r="GT56" s="60">
        <v>4.7548287131905217E-2</v>
      </c>
      <c r="GU56" s="60">
        <v>2.496234381561727E-2</v>
      </c>
      <c r="GV56" s="60">
        <v>-1.2448988871204227</v>
      </c>
      <c r="GW56" s="60">
        <v>0.13751176923247052</v>
      </c>
      <c r="GX56" s="60">
        <v>-5.0456513329275678E-2</v>
      </c>
      <c r="GY56" s="60">
        <v>-3.6998682304700903E-3</v>
      </c>
      <c r="GZ56" s="60">
        <v>2.1487696261575893E-2</v>
      </c>
      <c r="HA56" s="60">
        <v>-9.0496240737207939E-2</v>
      </c>
      <c r="HB56" s="60">
        <v>-0.11376511003057392</v>
      </c>
      <c r="HC56" s="60">
        <v>-0.16214533497551514</v>
      </c>
      <c r="HD56" s="60">
        <v>0.35846488691156614</v>
      </c>
      <c r="HE56" s="60">
        <v>-3.6385199880160098E-2</v>
      </c>
      <c r="HF56" s="60">
        <v>17.819374007149435</v>
      </c>
      <c r="HG56" s="44"/>
      <c r="HH56" s="60">
        <v>6.3522532530361584</v>
      </c>
      <c r="HI56" s="60">
        <v>1.0706768587836788</v>
      </c>
      <c r="HJ56" s="60">
        <v>0.27349213965533525</v>
      </c>
      <c r="HK56" s="60">
        <v>7.4359064933351232E-2</v>
      </c>
      <c r="HL56" s="60">
        <v>1.4780294341338367</v>
      </c>
      <c r="HM56" s="60">
        <v>3.7797151863408409</v>
      </c>
      <c r="HN56" s="60">
        <v>3.9513926326217426E-2</v>
      </c>
      <c r="HO56" s="60">
        <v>0.27811637644099929</v>
      </c>
      <c r="HP56" s="60">
        <v>1.98705333957866</v>
      </c>
      <c r="HQ56" s="60">
        <v>8.0876971485414714E-2</v>
      </c>
      <c r="HR56" s="60">
        <v>1.8513206464791123</v>
      </c>
      <c r="HS56" s="60">
        <v>0.40473727260806697</v>
      </c>
      <c r="HT56" s="60">
        <v>0.14922953734776234</v>
      </c>
      <c r="HU56" s="68">
        <v>25303</v>
      </c>
      <c r="HV56" s="68">
        <f t="shared" si="10"/>
        <v>250497</v>
      </c>
      <c r="HW56" s="57">
        <f t="shared" si="16"/>
        <v>-5.8983227342035764</v>
      </c>
      <c r="HX56" s="57">
        <f t="shared" si="16"/>
        <v>32.773434394296764</v>
      </c>
      <c r="HY56" s="68">
        <v>79540</v>
      </c>
      <c r="HZ56" s="68">
        <f t="shared" si="11"/>
        <v>741819</v>
      </c>
      <c r="IA56" s="57">
        <f t="shared" si="17"/>
        <v>28.776349447916338</v>
      </c>
      <c r="IB56" s="57">
        <f t="shared" si="17"/>
        <v>40.699343938304786</v>
      </c>
    </row>
    <row r="57" spans="1:236" x14ac:dyDescent="0.2">
      <c r="A57" s="42">
        <v>2022</v>
      </c>
      <c r="B57" s="30" t="s">
        <v>160</v>
      </c>
      <c r="C57" s="57">
        <v>97.610737347650726</v>
      </c>
      <c r="D57" s="57">
        <v>97.082558333126372</v>
      </c>
      <c r="E57" s="57">
        <v>96.314886605885178</v>
      </c>
      <c r="F57" s="57">
        <v>85.346320432946129</v>
      </c>
      <c r="G57" s="57">
        <v>96.994318788793677</v>
      </c>
      <c r="H57" s="57">
        <v>96.994318788793692</v>
      </c>
      <c r="I57" s="57">
        <v>97.240115759350417</v>
      </c>
      <c r="J57" s="57">
        <v>96.478306619842911</v>
      </c>
      <c r="K57" s="57">
        <v>97.066540209917505</v>
      </c>
      <c r="L57" s="57">
        <v>106.75569676356724</v>
      </c>
      <c r="M57" s="57">
        <v>97.833993272159077</v>
      </c>
      <c r="N57" s="57">
        <v>105.83280092756915</v>
      </c>
      <c r="O57" s="57">
        <v>94.083540664351517</v>
      </c>
      <c r="P57" s="57">
        <v>94.657806162078188</v>
      </c>
      <c r="Q57" s="57">
        <v>103.63101079489697</v>
      </c>
      <c r="R57" s="57">
        <v>94.318757804558686</v>
      </c>
      <c r="S57" s="57">
        <v>86.854643867567077</v>
      </c>
      <c r="T57" s="57">
        <v>86.721122247776108</v>
      </c>
      <c r="U57" s="57">
        <v>110.36931624427744</v>
      </c>
      <c r="V57" s="57">
        <v>89.694381390472728</v>
      </c>
      <c r="W57" s="57">
        <v>107.84139702476736</v>
      </c>
      <c r="X57" s="57">
        <v>119.09108919797356</v>
      </c>
      <c r="Y57" s="58">
        <v>110.31582039497232</v>
      </c>
      <c r="Z57" s="58">
        <v>111.06841863927035</v>
      </c>
      <c r="AA57" s="58">
        <v>107.38577218986561</v>
      </c>
      <c r="AB57" s="58">
        <v>127.60656471960499</v>
      </c>
      <c r="AC57" s="58">
        <v>123.72198796825053</v>
      </c>
      <c r="AD57" s="58">
        <v>105.78997618320851</v>
      </c>
      <c r="AE57" s="58">
        <v>128.4283909428369</v>
      </c>
      <c r="AF57" s="58">
        <v>107.28921396523548</v>
      </c>
      <c r="AG57" s="58">
        <v>118.9088953725491</v>
      </c>
      <c r="AH57" s="58">
        <v>189.76908741556113</v>
      </c>
      <c r="AI57" s="58">
        <v>116.00638721569973</v>
      </c>
      <c r="AJ57" s="58">
        <v>114.3309605358039</v>
      </c>
      <c r="AK57" s="58">
        <v>95.129929360187703</v>
      </c>
      <c r="AL57" s="58">
        <v>128.73435083333564</v>
      </c>
      <c r="AM57" s="58">
        <v>92.712549841294305</v>
      </c>
      <c r="AN57" s="59">
        <v>122.87161342738955</v>
      </c>
      <c r="AO57" s="59">
        <v>126.39762086189216</v>
      </c>
      <c r="AP57" s="59">
        <v>122.3280265591044</v>
      </c>
      <c r="AQ57" s="59">
        <v>145.29335112668733</v>
      </c>
      <c r="AR57" s="59">
        <v>142.87156062254226</v>
      </c>
      <c r="AS57" s="59">
        <v>126.94832466722694</v>
      </c>
      <c r="AT57" s="59">
        <v>128.34648007752807</v>
      </c>
      <c r="AU57" s="59">
        <v>108.91490217939945</v>
      </c>
      <c r="AV57" s="59">
        <v>135.35086289633421</v>
      </c>
      <c r="AW57" s="59">
        <v>154.60900559879499</v>
      </c>
      <c r="AX57" s="59">
        <v>132.14130949139545</v>
      </c>
      <c r="AY57" s="59">
        <v>124.57743169213624</v>
      </c>
      <c r="AZ57" s="59">
        <v>96.231904751838442</v>
      </c>
      <c r="BA57" s="59">
        <v>145.3024013713848</v>
      </c>
      <c r="BB57" s="59">
        <v>107.95240633384412</v>
      </c>
      <c r="BC57" s="57">
        <f t="shared" si="14"/>
        <v>0.24025248590671122</v>
      </c>
      <c r="BD57" s="57">
        <f t="shared" si="14"/>
        <v>7.3146939719984205</v>
      </c>
      <c r="BE57" s="57">
        <f t="shared" si="14"/>
        <v>11.923774608490056</v>
      </c>
      <c r="BF57" s="57">
        <f t="shared" si="14"/>
        <v>-4.30201329690939</v>
      </c>
      <c r="BG57" s="57">
        <f t="shared" si="14"/>
        <v>2.7564518879147348</v>
      </c>
      <c r="BH57" s="57">
        <f t="shared" si="14"/>
        <v>2.7564518879147792</v>
      </c>
      <c r="BI57" s="57">
        <f t="shared" si="14"/>
        <v>2.6847313736917844</v>
      </c>
      <c r="BJ57" s="57">
        <f t="shared" si="14"/>
        <v>6.9634095730980006</v>
      </c>
      <c r="BK57" s="57">
        <f t="shared" si="14"/>
        <v>2.630848113037465</v>
      </c>
      <c r="BL57" s="57">
        <f t="shared" si="14"/>
        <v>11.799593849364577</v>
      </c>
      <c r="BM57" s="57">
        <f t="shared" si="14"/>
        <v>-2.471934325183911</v>
      </c>
      <c r="BN57" s="57">
        <f t="shared" si="14"/>
        <v>6.9846433526288054</v>
      </c>
      <c r="BO57" s="57">
        <f t="shared" si="14"/>
        <v>3.5668284994859745</v>
      </c>
      <c r="BP57" s="57">
        <f t="shared" si="14"/>
        <v>5.6647398843930663</v>
      </c>
      <c r="BQ57" s="57">
        <f t="shared" si="14"/>
        <v>7.8809106830122655</v>
      </c>
      <c r="BR57" s="57">
        <f t="shared" si="12"/>
        <v>2.0465478985769225</v>
      </c>
      <c r="BS57" s="57">
        <f t="shared" si="12"/>
        <v>7.8978579996213272</v>
      </c>
      <c r="BT57" s="57">
        <f t="shared" si="12"/>
        <v>13.411505908789234</v>
      </c>
      <c r="BU57" s="57">
        <f t="shared" si="12"/>
        <v>8.3694369397262047</v>
      </c>
      <c r="BV57" s="57">
        <f t="shared" si="12"/>
        <v>5.2263732563208265</v>
      </c>
      <c r="BW57" s="57">
        <f t="shared" si="12"/>
        <v>4.0306053500149375</v>
      </c>
      <c r="BX57" s="57">
        <f t="shared" si="12"/>
        <v>11.25017809406752</v>
      </c>
      <c r="BY57" s="57">
        <f t="shared" si="12"/>
        <v>21.589993973372579</v>
      </c>
      <c r="BZ57" s="57">
        <f t="shared" si="12"/>
        <v>22.890389163197323</v>
      </c>
      <c r="CA57" s="57">
        <f t="shared" si="12"/>
        <v>46.965002502608776</v>
      </c>
      <c r="CB57" s="57">
        <f t="shared" si="12"/>
        <v>34.213239068485279</v>
      </c>
      <c r="CC57" s="57">
        <f t="shared" si="12"/>
        <v>24.26116686017108</v>
      </c>
      <c r="CD57" s="57">
        <f t="shared" si="12"/>
        <v>6.0426801705361299</v>
      </c>
      <c r="CE57" s="57">
        <f t="shared" si="12"/>
        <v>23.760233702997603</v>
      </c>
      <c r="CF57" s="57">
        <f t="shared" si="12"/>
        <v>16.547089086644618</v>
      </c>
      <c r="CG57" s="57">
        <f t="shared" si="12"/>
        <v>24.713407523752039</v>
      </c>
      <c r="CH57" s="57">
        <f t="shared" si="13"/>
        <v>65.563672532920151</v>
      </c>
      <c r="CI57" s="57">
        <f t="shared" si="13"/>
        <v>17.947680379651665</v>
      </c>
      <c r="CJ57" s="57">
        <f t="shared" si="13"/>
        <v>68.247885023780384</v>
      </c>
      <c r="CK57" s="57">
        <f t="shared" si="13"/>
        <v>80.498176881052956</v>
      </c>
      <c r="CL57" s="57">
        <f t="shared" si="13"/>
        <v>21.669856527163645</v>
      </c>
      <c r="CM57" s="57">
        <f t="shared" si="13"/>
        <v>34.25384819398343</v>
      </c>
      <c r="CN57" s="57">
        <f t="shared" si="13"/>
        <v>33.407375571077694</v>
      </c>
      <c r="CO57" s="57">
        <f t="shared" si="13"/>
        <v>34.524329175047598</v>
      </c>
      <c r="CP57" s="57">
        <f t="shared" si="13"/>
        <v>57.866057014945447</v>
      </c>
      <c r="CQ57" s="57">
        <f t="shared" si="13"/>
        <v>43.888583010432704</v>
      </c>
      <c r="CR57" s="57">
        <f t="shared" si="13"/>
        <v>34.107794706491902</v>
      </c>
      <c r="CS57" s="57">
        <f t="shared" si="13"/>
        <v>21.641594709479083</v>
      </c>
      <c r="CT57" s="57">
        <f t="shared" si="13"/>
        <v>28.704913523065613</v>
      </c>
      <c r="CU57" s="57">
        <f t="shared" si="13"/>
        <v>28.538897869105639</v>
      </c>
      <c r="CV57" s="57">
        <f t="shared" si="13"/>
        <v>33.540081782692191</v>
      </c>
      <c r="CW57" s="57">
        <f t="shared" si="13"/>
        <v>50.542675574316888</v>
      </c>
      <c r="CX57" s="57">
        <f t="shared" si="15"/>
        <v>28.434964559902909</v>
      </c>
      <c r="CY57" s="57">
        <f t="shared" si="15"/>
        <v>73.963059237251485</v>
      </c>
      <c r="CZ57" s="57">
        <f t="shared" si="15"/>
        <v>86.165370019263293</v>
      </c>
      <c r="DA57" s="57">
        <f t="shared" si="15"/>
        <v>28.597399806850564</v>
      </c>
      <c r="DB57" s="57">
        <f t="shared" si="15"/>
        <v>41.665283479327833</v>
      </c>
      <c r="DC57" s="57">
        <f>((SUM(C$57:C57)/SUM(C$45:C45))-1)*100</f>
        <v>0.24025248590671122</v>
      </c>
      <c r="DD57" s="57">
        <f>((SUM(D$57:D57)/SUM(D$45:D45))-1)*100</f>
        <v>7.3146939719984205</v>
      </c>
      <c r="DE57" s="57">
        <f>((SUM(E$57:E57)/SUM(E$45:E45))-1)*100</f>
        <v>11.923774608490056</v>
      </c>
      <c r="DF57" s="57">
        <f>((SUM(F$57:F57)/SUM(F$45:F45))-1)*100</f>
        <v>-4.30201329690939</v>
      </c>
      <c r="DG57" s="57">
        <f>((SUM(G$57:G57)/SUM(G$45:G45))-1)*100</f>
        <v>2.7564518879147348</v>
      </c>
      <c r="DH57" s="57">
        <f>((SUM(H$57:H57)/SUM(H$45:H45))-1)*100</f>
        <v>2.7564518879147792</v>
      </c>
      <c r="DI57" s="57">
        <f>((SUM(I$57:I57)/SUM(I$45:I45))-1)*100</f>
        <v>2.6847313736917844</v>
      </c>
      <c r="DJ57" s="57">
        <f>((SUM(J$57:J57)/SUM(J$45:J45))-1)*100</f>
        <v>6.9634095730980006</v>
      </c>
      <c r="DK57" s="57">
        <f>((SUM(K$57:K57)/SUM(K$45:K45))-1)*100</f>
        <v>2.630848113037465</v>
      </c>
      <c r="DL57" s="57">
        <f>((SUM(L$57:L57)/SUM(L$45:L45))-1)*100</f>
        <v>11.799593849364577</v>
      </c>
      <c r="DM57" s="57">
        <f>((SUM(M$57:M57)/SUM(M$45:M45))-1)*100</f>
        <v>-2.471934325183911</v>
      </c>
      <c r="DN57" s="57">
        <f>((SUM(N$57:N57)/SUM(N$45:N45))-1)*100</f>
        <v>6.9846433526288054</v>
      </c>
      <c r="DO57" s="57">
        <f>((SUM(O$57:O57)/SUM(O$45:O45))-1)*100</f>
        <v>3.5668284994859745</v>
      </c>
      <c r="DP57" s="57">
        <f>((SUM(P$57:P57)/SUM(P$45:P45))-1)*100</f>
        <v>5.6647398843930663</v>
      </c>
      <c r="DQ57" s="57">
        <f>((SUM(Q$57:Q57)/SUM(Q$45:Q45))-1)*100</f>
        <v>7.8809106830122655</v>
      </c>
      <c r="DR57" s="57">
        <f>((SUM(R$57:R57)/SUM(R$45:R45))-1)*100</f>
        <v>2.0465478985769225</v>
      </c>
      <c r="DS57" s="57">
        <f>((SUM(S$57:S57)/SUM(S$45:S45))-1)*100</f>
        <v>7.8978579996213272</v>
      </c>
      <c r="DT57" s="57">
        <f>((SUM(T$57:T57)/SUM(T$45:T45))-1)*100</f>
        <v>13.411505908789234</v>
      </c>
      <c r="DU57" s="57">
        <f>((SUM(U$57:U57)/SUM(U$45:U45))-1)*100</f>
        <v>8.3694369397262047</v>
      </c>
      <c r="DV57" s="57">
        <f>((SUM(V$57:V57)/SUM(V$45:V45))-1)*100</f>
        <v>5.2263732563208265</v>
      </c>
      <c r="DW57" s="57">
        <f>((SUM(W$57:W57)/SUM(W$45:W45))-1)*100</f>
        <v>4.0306053500149375</v>
      </c>
      <c r="DX57" s="57">
        <f>((SUM(X$57:X57)/SUM(X$45:X45))-1)*100</f>
        <v>11.25017809406752</v>
      </c>
      <c r="DY57" s="57">
        <f>((SUM(Y$57:Y57)/SUM(Y$45:Y45))-1)*100</f>
        <v>21.589993973372579</v>
      </c>
      <c r="DZ57" s="57">
        <f>((SUM(Z$57:Z57)/SUM(Z$45:Z45))-1)*100</f>
        <v>22.890389163197323</v>
      </c>
      <c r="EA57" s="57">
        <f>((SUM(AA$57:AA57)/SUM(AA$45:AA45))-1)*100</f>
        <v>46.965002502608776</v>
      </c>
      <c r="EB57" s="57">
        <f>((SUM(AB$57:AB57)/SUM(AB$45:AB45))-1)*100</f>
        <v>34.213239068485279</v>
      </c>
      <c r="EC57" s="57">
        <f>((SUM(AC$57:AC57)/SUM(AC$45:AC45))-1)*100</f>
        <v>24.26116686017108</v>
      </c>
      <c r="ED57" s="57">
        <f>((SUM(AD$57:AD57)/SUM(AD$45:AD45))-1)*100</f>
        <v>6.0426801705361299</v>
      </c>
      <c r="EE57" s="57">
        <f>((SUM(AE$57:AE57)/SUM(AE$45:AE45))-1)*100</f>
        <v>23.760233702997603</v>
      </c>
      <c r="EF57" s="57">
        <f>((SUM(AF$57:AF57)/SUM(AF$45:AF45))-1)*100</f>
        <v>16.547089086644618</v>
      </c>
      <c r="EG57" s="57">
        <f>((SUM(AG$57:AG57)/SUM(AG$45:AG45))-1)*100</f>
        <v>24.713407523752039</v>
      </c>
      <c r="EH57" s="57">
        <f>((SUM(AH$57:AH57)/SUM(AH$45:AH45))-1)*100</f>
        <v>65.563672532920151</v>
      </c>
      <c r="EI57" s="57">
        <f>((SUM(AI$57:AI57)/SUM(AI$45:AI45))-1)*100</f>
        <v>17.947680379651665</v>
      </c>
      <c r="EJ57" s="57">
        <f>((SUM(AJ$57:AJ57)/SUM(AJ$45:AJ45))-1)*100</f>
        <v>68.247885023780384</v>
      </c>
      <c r="EK57" s="57">
        <f>((SUM(AK$57:AK57)/SUM(AK$45:AK45))-1)*100</f>
        <v>80.498176881052956</v>
      </c>
      <c r="EL57" s="57">
        <f>((SUM(AL$57:AL57)/SUM(AL$45:AL45))-1)*100</f>
        <v>21.669856527163645</v>
      </c>
      <c r="EM57" s="57">
        <f>((SUM(AM$57:AM57)/SUM(AM$45:AM45))-1)*100</f>
        <v>34.25384819398343</v>
      </c>
      <c r="EN57" s="57">
        <f>((SUM(AN$57:AN57)/SUM(AN$45:AN45))-1)*100</f>
        <v>33.407375571077694</v>
      </c>
      <c r="EO57" s="57">
        <f>((SUM(AO$57:AO57)/SUM(AO$45:AO45))-1)*100</f>
        <v>34.524329175047598</v>
      </c>
      <c r="EP57" s="57">
        <f>((SUM(AP$57:AP57)/SUM(AP$45:AP45))-1)*100</f>
        <v>57.866057014945447</v>
      </c>
      <c r="EQ57" s="57">
        <f>((SUM(AQ$57:AQ57)/SUM(AQ$45:AQ45))-1)*100</f>
        <v>43.888583010432704</v>
      </c>
      <c r="ER57" s="57">
        <f>((SUM(AR$57:AR57)/SUM(AR$45:AR45))-1)*100</f>
        <v>34.107794706491902</v>
      </c>
      <c r="ES57" s="57">
        <f>((SUM(AS$57:AS57)/SUM(AS$45:AS45))-1)*100</f>
        <v>21.641594709479083</v>
      </c>
      <c r="ET57" s="57">
        <f>((SUM(AT$57:AT57)/SUM(AT$45:AT45))-1)*100</f>
        <v>28.704913523065613</v>
      </c>
      <c r="EU57" s="57">
        <f>((SUM(AU$57:AU57)/SUM(AU$45:AU45))-1)*100</f>
        <v>28.538897869105639</v>
      </c>
      <c r="EV57" s="57">
        <f>((SUM(AV$57:AV57)/SUM(AV$45:AV45))-1)*100</f>
        <v>33.540081782692191</v>
      </c>
      <c r="EW57" s="57">
        <f>((SUM(AW$57:AW57)/SUM(AW$45:AW45))-1)*100</f>
        <v>50.542675574316888</v>
      </c>
      <c r="EX57" s="57">
        <f>((SUM(AX$57:AX57)/SUM(AX$45:AX45))-1)*100</f>
        <v>28.434964559902909</v>
      </c>
      <c r="EY57" s="57">
        <f>((SUM(AY$57:AY57)/SUM(AY$45:AY45))-1)*100</f>
        <v>73.963059237251485</v>
      </c>
      <c r="EZ57" s="57">
        <f>((SUM(AZ$57:AZ57)/SUM(AZ$45:AZ45))-1)*100</f>
        <v>86.165370019263293</v>
      </c>
      <c r="FA57" s="57">
        <f>((SUM(BA$57:BA57)/SUM(BA$45:BA45))-1)*100</f>
        <v>28.597399806850564</v>
      </c>
      <c r="FB57" s="57">
        <f>((SUM(BB$57:BB57)/SUM(BB$45:BB45))-1)*100</f>
        <v>41.665283479327833</v>
      </c>
      <c r="FC57" s="63">
        <v>0.11206681553144986</v>
      </c>
      <c r="FD57" s="63">
        <v>1.1796541990045226</v>
      </c>
      <c r="FE57" s="63">
        <v>1.0635188910259532</v>
      </c>
      <c r="FF57" s="63">
        <v>-0.14089583194762734</v>
      </c>
      <c r="FG57" s="63">
        <v>2.2143440736142987</v>
      </c>
      <c r="FH57" s="60">
        <v>2.2118738003530489</v>
      </c>
      <c r="FI57" s="60">
        <v>0</v>
      </c>
      <c r="FJ57" s="60">
        <v>0.42249167714200386</v>
      </c>
      <c r="FK57" s="60">
        <v>0.13279083810174286</v>
      </c>
      <c r="FL57" s="60">
        <v>6.5006979705009071E-2</v>
      </c>
      <c r="FM57" s="60">
        <v>-1.3745830951286226</v>
      </c>
      <c r="FN57" s="60">
        <v>0.42285265825014662</v>
      </c>
      <c r="FO57" s="60">
        <v>0.24108201560037268</v>
      </c>
      <c r="FP57" s="60">
        <v>1.3077917265468506E-2</v>
      </c>
      <c r="FQ57" s="60">
        <v>3.487444604124941E-2</v>
      </c>
      <c r="FR57" s="60">
        <v>0.25105808573302929</v>
      </c>
      <c r="FS57" s="60">
        <v>0.10414062086009108</v>
      </c>
      <c r="FT57" s="60">
        <v>1.2665623152691672</v>
      </c>
      <c r="FU57" s="60">
        <v>0.57119521144215291</v>
      </c>
      <c r="FV57" s="60">
        <v>6.1324130071238034E-2</v>
      </c>
      <c r="FW57" s="60">
        <v>20.927390196040445</v>
      </c>
      <c r="FX57" s="60"/>
      <c r="FY57" s="60">
        <v>6.6262579115082145</v>
      </c>
      <c r="FZ57" s="60">
        <v>1.3523595490272493</v>
      </c>
      <c r="GA57" s="60">
        <v>0.25043645952466986</v>
      </c>
      <c r="GB57" s="60">
        <v>1.9871696564690315</v>
      </c>
      <c r="GC57" s="60">
        <v>1.6603441925758566</v>
      </c>
      <c r="GD57" s="60">
        <v>3.4249449798420653</v>
      </c>
      <c r="GE57" s="60">
        <v>4.335347535509116E-2</v>
      </c>
      <c r="GF57" s="60">
        <v>0.47159315586584927</v>
      </c>
      <c r="GG57" s="60">
        <v>1.4263223129567013</v>
      </c>
      <c r="GH57" s="60">
        <v>0.40995266470869435</v>
      </c>
      <c r="GI57" s="60">
        <v>2.4160568041693282</v>
      </c>
      <c r="GJ57" s="60">
        <v>0.72303684939672253</v>
      </c>
      <c r="GK57" s="60">
        <v>0.13556218464097108</v>
      </c>
      <c r="GL57" s="60">
        <v>0.11206681553144746</v>
      </c>
      <c r="GM57" s="60">
        <v>1.1796541990045235</v>
      </c>
      <c r="GN57" s="60">
        <v>1.0635188910259534</v>
      </c>
      <c r="GO57" s="60">
        <v>-0.14089583194762717</v>
      </c>
      <c r="GP57" s="60">
        <v>2.214344073614297</v>
      </c>
      <c r="GQ57" s="60">
        <v>2.2118738003530467</v>
      </c>
      <c r="GR57" s="60"/>
      <c r="GS57" s="60">
        <v>0.42249167714200397</v>
      </c>
      <c r="GT57" s="60">
        <v>0.1327908381017428</v>
      </c>
      <c r="GU57" s="60">
        <v>6.5006979705008849E-2</v>
      </c>
      <c r="GV57" s="60">
        <v>-1.3745830951286258</v>
      </c>
      <c r="GW57" s="60">
        <v>0.42285265825014712</v>
      </c>
      <c r="GX57" s="60">
        <v>0.24108201560037276</v>
      </c>
      <c r="GY57" s="60">
        <v>1.3077917265468524E-2</v>
      </c>
      <c r="GZ57" s="60">
        <v>3.4874446041249375E-2</v>
      </c>
      <c r="HA57" s="60">
        <v>0.25105808573302996</v>
      </c>
      <c r="HB57" s="60">
        <v>0.10414062086009114</v>
      </c>
      <c r="HC57" s="60">
        <v>1.2665623152691667</v>
      </c>
      <c r="HD57" s="60">
        <v>0.57119521144215335</v>
      </c>
      <c r="HE57" s="60">
        <v>6.1324130071237937E-2</v>
      </c>
      <c r="HF57" s="60">
        <v>20.927390196040442</v>
      </c>
      <c r="HG57" s="44"/>
      <c r="HH57" s="60">
        <v>6.6262579115082119</v>
      </c>
      <c r="HI57" s="60">
        <v>1.3523595490272486</v>
      </c>
      <c r="HJ57" s="60">
        <v>0.25043645952466986</v>
      </c>
      <c r="HK57" s="60">
        <v>1.9871696564690329</v>
      </c>
      <c r="HL57" s="60">
        <v>1.6603441925758555</v>
      </c>
      <c r="HM57" s="60">
        <v>3.4249449798420617</v>
      </c>
      <c r="HN57" s="60">
        <v>4.3353475355091146E-2</v>
      </c>
      <c r="HO57" s="60">
        <v>0.4715931558658491</v>
      </c>
      <c r="HP57" s="60">
        <v>1.4263223129567018</v>
      </c>
      <c r="HQ57" s="60">
        <v>0.40995266470869435</v>
      </c>
      <c r="HR57" s="60">
        <v>2.4160568041693282</v>
      </c>
      <c r="HS57" s="60">
        <v>0.72303684939672253</v>
      </c>
      <c r="HT57" s="60">
        <v>0.13556218464097108</v>
      </c>
      <c r="HU57" s="64">
        <v>17390</v>
      </c>
      <c r="HV57" s="64">
        <f>+HU57</f>
        <v>17390</v>
      </c>
      <c r="HW57" s="57">
        <f t="shared" si="16"/>
        <v>21.193114502752806</v>
      </c>
      <c r="HX57" s="57">
        <f t="shared" si="16"/>
        <v>21.193114502752806</v>
      </c>
      <c r="HY57" s="64">
        <v>62519</v>
      </c>
      <c r="HZ57" s="64">
        <f>+HY57</f>
        <v>62519</v>
      </c>
      <c r="IA57" s="57">
        <f t="shared" si="17"/>
        <v>37.057985311849166</v>
      </c>
      <c r="IB57" s="57">
        <f t="shared" si="17"/>
        <v>37.057985311849166</v>
      </c>
    </row>
    <row r="58" spans="1:236" x14ac:dyDescent="0.2">
      <c r="A58" s="42">
        <v>2022</v>
      </c>
      <c r="B58" s="42" t="s">
        <v>162</v>
      </c>
      <c r="C58" s="57">
        <v>98.721044532213185</v>
      </c>
      <c r="D58" s="57">
        <v>95.140353007136866</v>
      </c>
      <c r="E58" s="57">
        <v>92.117907715017608</v>
      </c>
      <c r="F58" s="57">
        <v>86.160177290859352</v>
      </c>
      <c r="G58" s="57">
        <v>96.85449158001353</v>
      </c>
      <c r="H58" s="57">
        <v>96.85449158001353</v>
      </c>
      <c r="I58" s="57">
        <v>97.065029237124634</v>
      </c>
      <c r="J58" s="57">
        <v>97.537776856323717</v>
      </c>
      <c r="K58" s="57">
        <v>98.051411847478931</v>
      </c>
      <c r="L58" s="57">
        <v>107.85331254088237</v>
      </c>
      <c r="M58" s="57">
        <v>98.273153489286443</v>
      </c>
      <c r="N58" s="57">
        <v>103.08795343224249</v>
      </c>
      <c r="O58" s="57">
        <v>94.382451972191291</v>
      </c>
      <c r="P58" s="57">
        <v>94.24354880469491</v>
      </c>
      <c r="Q58" s="57">
        <v>103.0702369269592</v>
      </c>
      <c r="R58" s="57">
        <v>94.103339612797072</v>
      </c>
      <c r="S58" s="57">
        <v>82.910197388500762</v>
      </c>
      <c r="T58" s="57">
        <v>83.980664687750988</v>
      </c>
      <c r="U58" s="57">
        <v>111.20153854076567</v>
      </c>
      <c r="V58" s="57">
        <v>90.32481883871155</v>
      </c>
      <c r="W58" s="57">
        <v>104.98487137927812</v>
      </c>
      <c r="X58" s="57">
        <v>117.83029884661278</v>
      </c>
      <c r="Y58" s="58">
        <v>105.82047525029725</v>
      </c>
      <c r="Z58" s="58">
        <v>105.75025663972102</v>
      </c>
      <c r="AA58" s="58">
        <v>102.86904150471976</v>
      </c>
      <c r="AB58" s="58">
        <v>133.51360005429004</v>
      </c>
      <c r="AC58" s="58">
        <v>137.88454865960657</v>
      </c>
      <c r="AD58" s="58">
        <v>98.892369164317401</v>
      </c>
      <c r="AE58" s="58">
        <v>123.65610958078088</v>
      </c>
      <c r="AF58" s="58">
        <v>106.02795262736208</v>
      </c>
      <c r="AG58" s="58">
        <v>114.30931936520349</v>
      </c>
      <c r="AH58" s="58">
        <v>199.62296969606419</v>
      </c>
      <c r="AI58" s="58">
        <v>113.428883385598</v>
      </c>
      <c r="AJ58" s="58">
        <v>107.08273245783471</v>
      </c>
      <c r="AK58" s="58">
        <v>86.729036322406557</v>
      </c>
      <c r="AL58" s="58">
        <v>103.62696869583795</v>
      </c>
      <c r="AM58" s="58">
        <v>103.43345629532487</v>
      </c>
      <c r="AN58" s="59">
        <v>119.452155122365</v>
      </c>
      <c r="AO58" s="59">
        <v>122.42332070092476</v>
      </c>
      <c r="AP58" s="59">
        <v>118.78616914823255</v>
      </c>
      <c r="AQ58" s="59">
        <v>153.81305867709426</v>
      </c>
      <c r="AR58" s="59">
        <v>161.65928682098456</v>
      </c>
      <c r="AS58" s="59">
        <v>121.67017345111515</v>
      </c>
      <c r="AT58" s="59">
        <v>124.60461392741398</v>
      </c>
      <c r="AU58" s="59">
        <v>107.67837090860677</v>
      </c>
      <c r="AV58" s="59">
        <v>131.61266229076475</v>
      </c>
      <c r="AW58" s="59">
        <v>164.31628713538984</v>
      </c>
      <c r="AX58" s="59">
        <v>131.18834380385161</v>
      </c>
      <c r="AY58" s="59">
        <v>117.36738976166224</v>
      </c>
      <c r="AZ58" s="59">
        <v>88.939639830867208</v>
      </c>
      <c r="BA58" s="59">
        <v>118.27797882683073</v>
      </c>
      <c r="BB58" s="59">
        <v>121.68427139173876</v>
      </c>
      <c r="BC58" s="57">
        <f t="shared" si="14"/>
        <v>1.1341054792569638</v>
      </c>
      <c r="BD58" s="57">
        <f t="shared" si="14"/>
        <v>5.5898068577183491</v>
      </c>
      <c r="BE58" s="57">
        <f t="shared" si="14"/>
        <v>10.668927927186633</v>
      </c>
      <c r="BF58" s="57">
        <f t="shared" si="14"/>
        <v>-4.1519876749900657</v>
      </c>
      <c r="BG58" s="57">
        <f t="shared" si="14"/>
        <v>2.8191344765045256</v>
      </c>
      <c r="BH58" s="57">
        <f t="shared" si="14"/>
        <v>2.8191344765045923</v>
      </c>
      <c r="BI58" s="57">
        <f t="shared" si="14"/>
        <v>2.7639044493789733</v>
      </c>
      <c r="BJ58" s="57">
        <f t="shared" si="14"/>
        <v>7.1405842097644667</v>
      </c>
      <c r="BK58" s="57">
        <f t="shared" si="14"/>
        <v>2.7380770468481641</v>
      </c>
      <c r="BL58" s="57">
        <f t="shared" si="14"/>
        <v>10.607166815802316</v>
      </c>
      <c r="BM58" s="57">
        <f t="shared" si="14"/>
        <v>-1.7977102748870544</v>
      </c>
      <c r="BN58" s="57">
        <f t="shared" si="14"/>
        <v>4.9580803700491449</v>
      </c>
      <c r="BO58" s="57">
        <f t="shared" si="14"/>
        <v>3.3929234754895399</v>
      </c>
      <c r="BP58" s="57">
        <f t="shared" si="14"/>
        <v>6.4327485380117011</v>
      </c>
      <c r="BQ58" s="57">
        <f t="shared" si="14"/>
        <v>6.8604651162790686</v>
      </c>
      <c r="BR58" s="57">
        <f t="shared" si="12"/>
        <v>1.478891327898646</v>
      </c>
      <c r="BS58" s="57">
        <f t="shared" si="12"/>
        <v>4.5786052918165288</v>
      </c>
      <c r="BT58" s="57">
        <f t="shared" si="12"/>
        <v>13.532187356182757</v>
      </c>
      <c r="BU58" s="57">
        <f t="shared" si="12"/>
        <v>8.8019695080869376</v>
      </c>
      <c r="BV58" s="57">
        <f t="shared" si="12"/>
        <v>5.853077246706917</v>
      </c>
      <c r="BW58" s="57">
        <f t="shared" si="12"/>
        <v>3.9854890675564691</v>
      </c>
      <c r="BX58" s="57">
        <f t="shared" si="12"/>
        <v>12.307840557012817</v>
      </c>
      <c r="BY58" s="57">
        <f t="shared" si="12"/>
        <v>5.693822624503353</v>
      </c>
      <c r="BZ58" s="57">
        <f t="shared" si="12"/>
        <v>4.6054479649800806</v>
      </c>
      <c r="CA58" s="57">
        <f t="shared" si="12"/>
        <v>-3.0516136045830033</v>
      </c>
      <c r="CB58" s="57">
        <f t="shared" si="12"/>
        <v>25.91036536251967</v>
      </c>
      <c r="CC58" s="57">
        <f t="shared" si="12"/>
        <v>26.058325116589899</v>
      </c>
      <c r="CD58" s="57">
        <f t="shared" si="12"/>
        <v>-0.52680877178079566</v>
      </c>
      <c r="CE58" s="57">
        <f t="shared" si="12"/>
        <v>8.5185566683781744</v>
      </c>
      <c r="CF58" s="57">
        <f t="shared" si="12"/>
        <v>10.083158469596176</v>
      </c>
      <c r="CG58" s="57">
        <f t="shared" si="12"/>
        <v>17.96982828684035</v>
      </c>
      <c r="CH58" s="57">
        <f t="shared" si="13"/>
        <v>44.818288248145933</v>
      </c>
      <c r="CI58" s="57">
        <f t="shared" si="13"/>
        <v>2.2300190645056395</v>
      </c>
      <c r="CJ58" s="57">
        <f t="shared" si="13"/>
        <v>26.92752035859829</v>
      </c>
      <c r="CK58" s="57">
        <f t="shared" si="13"/>
        <v>38.136534060914748</v>
      </c>
      <c r="CL58" s="57">
        <f t="shared" si="13"/>
        <v>12.402341413905283</v>
      </c>
      <c r="CM58" s="57">
        <f t="shared" si="13"/>
        <v>20.104696761420747</v>
      </c>
      <c r="CN58" s="57">
        <f t="shared" si="13"/>
        <v>16.511496472538091</v>
      </c>
      <c r="CO58" s="57">
        <f t="shared" si="13"/>
        <v>15.786175360154896</v>
      </c>
      <c r="CP58" s="57">
        <f t="shared" si="13"/>
        <v>5.4964582324160238</v>
      </c>
      <c r="CQ58" s="57">
        <f t="shared" si="13"/>
        <v>37.213031479324798</v>
      </c>
      <c r="CR58" s="57">
        <f t="shared" si="13"/>
        <v>38.060162488527347</v>
      </c>
      <c r="CS58" s="57">
        <f t="shared" si="13"/>
        <v>16.488866205836118</v>
      </c>
      <c r="CT58" s="57">
        <f t="shared" si="13"/>
        <v>12.107450616426863</v>
      </c>
      <c r="CU58" s="57">
        <f t="shared" si="13"/>
        <v>19.752976320054771</v>
      </c>
      <c r="CV58" s="57">
        <f t="shared" si="13"/>
        <v>28.507913589646638</v>
      </c>
      <c r="CW58" s="57">
        <f t="shared" si="13"/>
        <v>32.568650972053433</v>
      </c>
      <c r="CX58" s="57">
        <f t="shared" si="15"/>
        <v>11.475746943929099</v>
      </c>
      <c r="CY58" s="57">
        <f t="shared" si="15"/>
        <v>30.986395153740489</v>
      </c>
      <c r="CZ58" s="57">
        <f t="shared" si="15"/>
        <v>41.289085244076709</v>
      </c>
      <c r="DA58" s="57">
        <f t="shared" si="15"/>
        <v>19.373629955177019</v>
      </c>
      <c r="DB58" s="57">
        <f t="shared" si="15"/>
        <v>26.975308453095437</v>
      </c>
      <c r="DC58" s="57">
        <f>((SUM(C$57:C58)/SUM(C$45:C46))-1)*100</f>
        <v>0.6877226808956749</v>
      </c>
      <c r="DD58" s="57">
        <f>((SUM(D$57:D58)/SUM(D$45:D46))-1)*100</f>
        <v>6.4539773649779919</v>
      </c>
      <c r="DE58" s="57">
        <f>((SUM(E$57:E58)/SUM(E$45:E46))-1)*100</f>
        <v>11.306790185849614</v>
      </c>
      <c r="DF58" s="57">
        <f>((SUM(F$57:F58)/SUM(F$45:F46))-1)*100</f>
        <v>-4.2267032761539198</v>
      </c>
      <c r="DG58" s="57">
        <f>((SUM(G$57:G58)/SUM(G$45:G46))-1)*100</f>
        <v>2.787761018728574</v>
      </c>
      <c r="DH58" s="57">
        <f>((SUM(H$57:H58)/SUM(H$45:H46))-1)*100</f>
        <v>2.7877610187286184</v>
      </c>
      <c r="DI58" s="57">
        <f>((SUM(I$57:I58)/SUM(I$45:I46))-1)*100</f>
        <v>2.7242669851635481</v>
      </c>
      <c r="DJ58" s="57">
        <f>((SUM(J$57:J58)/SUM(J$45:J46))-1)*100</f>
        <v>7.0524073375851204</v>
      </c>
      <c r="DK58" s="57">
        <f>((SUM(K$57:K58)/SUM(K$45:K46))-1)*100</f>
        <v>2.6847052097568991</v>
      </c>
      <c r="DL58" s="57">
        <f>((SUM(L$57:L58)/SUM(L$45:L46))-1)*100</f>
        <v>11.197134594871439</v>
      </c>
      <c r="DM58" s="57">
        <f>((SUM(M$57:M58)/SUM(M$45:M46))-1)*100</f>
        <v>-2.1352286136467336</v>
      </c>
      <c r="DN58" s="57">
        <f>((SUM(N$57:N58)/SUM(N$45:N46))-1)*100</f>
        <v>5.9749861967976381</v>
      </c>
      <c r="DO58" s="57">
        <f>((SUM(O$57:O58)/SUM(O$45:O46))-1)*100</f>
        <v>3.4796650142990604</v>
      </c>
      <c r="DP58" s="57">
        <f>((SUM(P$57:P58)/SUM(P$45:P46))-1)*100</f>
        <v>6.0465116279069697</v>
      </c>
      <c r="DQ58" s="57">
        <f>((SUM(Q$57:Q58)/SUM(Q$45:Q46))-1)*100</f>
        <v>7.3696475385959692</v>
      </c>
      <c r="DR58" s="57">
        <f>((SUM(R$57:R58)/SUM(R$45:R46))-1)*100</f>
        <v>1.7622524746825796</v>
      </c>
      <c r="DS58" s="57">
        <f>((SUM(S$57:S58)/SUM(S$45:S46))-1)*100</f>
        <v>6.2508710081124352</v>
      </c>
      <c r="DT58" s="57">
        <f>((SUM(T$57:T58)/SUM(T$45:T46))-1)*100</f>
        <v>13.470845839857404</v>
      </c>
      <c r="DU58" s="57">
        <f>((SUM(U$57:U58)/SUM(U$45:U46))-1)*100</f>
        <v>8.5860847951699135</v>
      </c>
      <c r="DV58" s="57">
        <f>((SUM(V$57:V58)/SUM(V$45:V46))-1)*100</f>
        <v>5.5398922741225265</v>
      </c>
      <c r="DW58" s="57">
        <f>((SUM(W$57:W58)/SUM(W$45:W46))-1)*100</f>
        <v>4.0083450894008887</v>
      </c>
      <c r="DX58" s="57">
        <f>((SUM(X$57:X58)/SUM(X$45:X46))-1)*100</f>
        <v>11.773693331576652</v>
      </c>
      <c r="DY58" s="57">
        <f>((SUM(Y$57:Y58)/SUM(Y$45:Y46))-1)*100</f>
        <v>13.250761785044872</v>
      </c>
      <c r="DZ58" s="57">
        <f>((SUM(Z$57:Z58)/SUM(Z$45:Z46))-1)*100</f>
        <v>13.23633333490144</v>
      </c>
      <c r="EA58" s="57">
        <f>((SUM(AA$57:AA58)/SUM(AA$45:AA46))-1)*100</f>
        <v>17.345437554706034</v>
      </c>
      <c r="EB58" s="57">
        <f>((SUM(AB$57:AB58)/SUM(AB$45:AB46))-1)*100</f>
        <v>29.835542656285895</v>
      </c>
      <c r="EC58" s="57">
        <f>((SUM(AC$57:AC58)/SUM(AC$45:AC46))-1)*100</f>
        <v>25.201957350822845</v>
      </c>
      <c r="ED58" s="57">
        <f>((SUM(AD$57:AD58)/SUM(AD$45:AD46))-1)*100</f>
        <v>2.7636350703379886</v>
      </c>
      <c r="EE58" s="57">
        <f>((SUM(AE$57:AE58)/SUM(AE$45:AE46))-1)*100</f>
        <v>15.783160436092047</v>
      </c>
      <c r="EF58" s="57">
        <f>((SUM(AF$57:AF58)/SUM(AF$45:AF46))-1)*100</f>
        <v>13.242038937706768</v>
      </c>
      <c r="EG58" s="57">
        <f>((SUM(AG$57:AG58)/SUM(AG$45:AG46))-1)*100</f>
        <v>21.314408233340188</v>
      </c>
      <c r="EH58" s="57">
        <f>((SUM(AH$57:AH58)/SUM(AH$45:AH46))-1)*100</f>
        <v>54.236812369992627</v>
      </c>
      <c r="EI58" s="57">
        <f>((SUM(AI$57:AI58)/SUM(AI$45:AI46))-1)*100</f>
        <v>9.6157448863504413</v>
      </c>
      <c r="EJ58" s="57">
        <f>((SUM(AJ$57:AJ58)/SUM(AJ$45:AJ46))-1)*100</f>
        <v>45.361704208868623</v>
      </c>
      <c r="EK58" s="57">
        <f>((SUM(AK$57:AK58)/SUM(AK$45:AK46))-1)*100</f>
        <v>57.468505134158441</v>
      </c>
      <c r="EL58" s="57">
        <f>((SUM(AL$57:AL58)/SUM(AL$45:AL46))-1)*100</f>
        <v>17.35469195986683</v>
      </c>
      <c r="EM58" s="57">
        <f>((SUM(AM$57:AM58)/SUM(AM$45:AM46))-1)*100</f>
        <v>26.401420845389325</v>
      </c>
      <c r="EN58" s="57">
        <f>((SUM(AN$57:AN58)/SUM(AN$45:AN46))-1)*100</f>
        <v>24.507087525640394</v>
      </c>
      <c r="EO58" s="57">
        <f>((SUM(AO$57:AO58)/SUM(AO$45:AO46))-1)*100</f>
        <v>24.602873951951132</v>
      </c>
      <c r="EP58" s="57">
        <f>((SUM(AP$57:AP58)/SUM(AP$45:AP46))-1)*100</f>
        <v>26.844929744869738</v>
      </c>
      <c r="EQ58" s="57">
        <f>((SUM(AQ$57:AQ58)/SUM(AQ$45:AQ46))-1)*100</f>
        <v>40.376587417616541</v>
      </c>
      <c r="ER58" s="57">
        <f>((SUM(AR$57:AR58)/SUM(AR$45:AR46))-1)*100</f>
        <v>36.17728313837376</v>
      </c>
      <c r="ES58" s="57">
        <f>((SUM(AS$57:AS58)/SUM(AS$45:AS46))-1)*100</f>
        <v>19.064177949126915</v>
      </c>
      <c r="ET58" s="57">
        <f>((SUM(AT$57:AT58)/SUM(AT$45:AT46))-1)*100</f>
        <v>19.956513620879424</v>
      </c>
      <c r="EU58" s="57">
        <f>((SUM(AU$57:AU58)/SUM(AU$45:AU46))-1)*100</f>
        <v>24.015543245057525</v>
      </c>
      <c r="EV58" s="57">
        <f>((SUM(AV$57:AV58)/SUM(AV$45:AV46))-1)*100</f>
        <v>31.010909103314212</v>
      </c>
      <c r="EW58" s="57">
        <f>((SUM(AW$57:AW58)/SUM(AW$45:AW46))-1)*100</f>
        <v>40.713186525063463</v>
      </c>
      <c r="EX58" s="57">
        <f>((SUM(AX$57:AX58)/SUM(AX$45:AX46))-1)*100</f>
        <v>19.386476090295158</v>
      </c>
      <c r="EY58" s="57">
        <f>((SUM(AY$57:AY58)/SUM(AY$45:AY46))-1)*100</f>
        <v>50.076655460667595</v>
      </c>
      <c r="EZ58" s="57">
        <f>((SUM(AZ$57:AZ58)/SUM(AZ$45:AZ46))-1)*100</f>
        <v>61.523920745492752</v>
      </c>
      <c r="FA58" s="57">
        <f>((SUM(BA$57:BA58)/SUM(BA$45:BA46))-1)*100</f>
        <v>24.287968505870872</v>
      </c>
      <c r="FB58" s="57">
        <f>((SUM(BB$57:BB58)/SUM(BB$45:BB46))-1)*100</f>
        <v>33.482176099947417</v>
      </c>
      <c r="FC58" s="63">
        <v>0.66705727287959382</v>
      </c>
      <c r="FD58" s="63">
        <v>0.8308475474359851</v>
      </c>
      <c r="FE58" s="63">
        <v>0.81746888806657547</v>
      </c>
      <c r="FF58" s="63">
        <v>-0.1377858595740431</v>
      </c>
      <c r="FG58" s="63">
        <v>2.1775878488081113</v>
      </c>
      <c r="FH58" s="60">
        <v>2.1775878488082059</v>
      </c>
      <c r="FI58" s="60">
        <v>0</v>
      </c>
      <c r="FJ58" s="60">
        <v>0.48259699652657378</v>
      </c>
      <c r="FK58" s="60">
        <v>0.13914705077558634</v>
      </c>
      <c r="FL58" s="60">
        <v>6.5474480806777383E-2</v>
      </c>
      <c r="FM58" s="60">
        <v>-1.0515716912471655</v>
      </c>
      <c r="FN58" s="60">
        <v>0.29535377877982666</v>
      </c>
      <c r="FO58" s="60">
        <v>0.21914152827621936</v>
      </c>
      <c r="FP58" s="60">
        <v>1.6004391953586765E-2</v>
      </c>
      <c r="FQ58" s="60">
        <v>2.9389883405677605E-2</v>
      </c>
      <c r="FR58" s="60">
        <v>0.15474727562784052</v>
      </c>
      <c r="FS58" s="60">
        <v>6.4587394518213909E-2</v>
      </c>
      <c r="FT58" s="60">
        <v>1.0847194739259418</v>
      </c>
      <c r="FU58" s="60">
        <v>0.6112314887291469</v>
      </c>
      <c r="FV58" s="60">
        <v>6.6765796729980217E-2</v>
      </c>
      <c r="FW58" s="60">
        <v>4.8821142104799851</v>
      </c>
      <c r="FX58" s="60"/>
      <c r="FY58" s="60">
        <v>-0.77166806739170923</v>
      </c>
      <c r="FZ58" s="60">
        <v>1.0241075879270944</v>
      </c>
      <c r="GA58" s="60">
        <v>0.26408291538796652</v>
      </c>
      <c r="GB58" s="60">
        <v>-0.41686329982211978</v>
      </c>
      <c r="GC58" s="60">
        <v>0.53425867888861278</v>
      </c>
      <c r="GD58" s="60">
        <v>1.9569819973628828</v>
      </c>
      <c r="GE58" s="60">
        <v>2.8846660871859605E-2</v>
      </c>
      <c r="GF58" s="60">
        <v>0.35137082989909146</v>
      </c>
      <c r="GG58" s="60">
        <v>0.11102349804162064</v>
      </c>
      <c r="GH58" s="60">
        <v>0.18004836092053739</v>
      </c>
      <c r="GI58" s="60">
        <v>1.2013948789292208</v>
      </c>
      <c r="GJ58" s="60">
        <v>0.32979003275222879</v>
      </c>
      <c r="GK58" s="60">
        <v>8.8740136712699383E-2</v>
      </c>
      <c r="GL58" s="60">
        <v>0.38967030550023729</v>
      </c>
      <c r="GM58" s="60">
        <v>0.9948627684883582</v>
      </c>
      <c r="GN58" s="60">
        <v>0.93292301547224643</v>
      </c>
      <c r="GO58" s="60">
        <v>-0.14104708938101806</v>
      </c>
      <c r="GP58" s="60">
        <v>2.1764090000798237</v>
      </c>
      <c r="GQ58" s="60">
        <v>2.1764090000798819</v>
      </c>
      <c r="GR58" s="60"/>
      <c r="GS58" s="60">
        <v>0.46920796690671646</v>
      </c>
      <c r="GT58" s="60">
        <v>0.13939871873911391</v>
      </c>
      <c r="GU58" s="60">
        <v>6.5008001658054218E-2</v>
      </c>
      <c r="GV58" s="60">
        <v>-1.1982828757722619</v>
      </c>
      <c r="GW58" s="60">
        <v>0.35911408274632545</v>
      </c>
      <c r="GX58" s="60">
        <v>0.23238364002911843</v>
      </c>
      <c r="GY58" s="60">
        <v>1.5120592957740087E-2</v>
      </c>
      <c r="GZ58" s="60">
        <v>3.3585163204211357E-2</v>
      </c>
      <c r="HA58" s="60">
        <v>0.19601046861268803</v>
      </c>
      <c r="HB58" s="60">
        <v>8.4369601474575617E-2</v>
      </c>
      <c r="HC58" s="60">
        <v>1.1213694139811501</v>
      </c>
      <c r="HD58" s="60">
        <v>0.59595859464351963</v>
      </c>
      <c r="HE58" s="60">
        <v>6.3165630898930444E-2</v>
      </c>
      <c r="HF58" s="60">
        <v>12.541290748165729</v>
      </c>
      <c r="HG58" s="44"/>
      <c r="HH58" s="60">
        <v>2.7971117352658421</v>
      </c>
      <c r="HI58" s="60">
        <v>1.1874864730765449</v>
      </c>
      <c r="HJ58" s="60">
        <v>0.25612455004300194</v>
      </c>
      <c r="HK58" s="60">
        <v>0.72578710443436734</v>
      </c>
      <c r="HL58" s="60">
        <v>1.0694357319226957</v>
      </c>
      <c r="HM58" s="60">
        <v>2.6546226246825082</v>
      </c>
      <c r="HN58" s="60">
        <v>3.5558514838539029E-2</v>
      </c>
      <c r="HO58" s="60">
        <v>0.40849633098772481</v>
      </c>
      <c r="HP58" s="60">
        <v>0.72179824627875988</v>
      </c>
      <c r="HQ58" s="60">
        <v>0.28930878872392607</v>
      </c>
      <c r="HR58" s="60">
        <v>1.7591367048349933</v>
      </c>
      <c r="HS58" s="60">
        <v>0.5254338386063544</v>
      </c>
      <c r="HT58" s="60">
        <v>0.1109901044704702</v>
      </c>
      <c r="HU58" s="64">
        <v>19219</v>
      </c>
      <c r="HV58" s="64">
        <f t="shared" ref="HV58:HV66" si="18">+HV57+HU58</f>
        <v>36609</v>
      </c>
      <c r="HW58" s="57">
        <f t="shared" si="16"/>
        <v>-2.3871197115140408</v>
      </c>
      <c r="HX58" s="57">
        <f t="shared" si="16"/>
        <v>7.5533227569187344</v>
      </c>
      <c r="HY58" s="64">
        <v>74825</v>
      </c>
      <c r="HZ58" s="64">
        <v>137344</v>
      </c>
      <c r="IA58" s="57">
        <f t="shared" si="17"/>
        <v>34.875714259963587</v>
      </c>
      <c r="IB58" s="57">
        <f t="shared" si="17"/>
        <v>35.860404384125346</v>
      </c>
    </row>
    <row r="59" spans="1:236" x14ac:dyDescent="0.2">
      <c r="A59" s="42">
        <v>2022</v>
      </c>
      <c r="B59" s="30" t="s">
        <v>163</v>
      </c>
      <c r="C59" s="57">
        <v>99.2710624341087</v>
      </c>
      <c r="D59" s="57">
        <v>94.98057968345779</v>
      </c>
      <c r="E59" s="57">
        <v>92.591861023653337</v>
      </c>
      <c r="F59" s="57">
        <v>85.730825140939388</v>
      </c>
      <c r="G59" s="57">
        <v>97.20260153382371</v>
      </c>
      <c r="H59" s="57">
        <v>97.20260153382371</v>
      </c>
      <c r="I59" s="57">
        <v>97.415648827049282</v>
      </c>
      <c r="J59" s="57">
        <v>98.530391180927055</v>
      </c>
      <c r="K59" s="57">
        <v>98.674689786491172</v>
      </c>
      <c r="L59" s="57">
        <v>109.30265820956294</v>
      </c>
      <c r="M59" s="57">
        <v>98.37340078112743</v>
      </c>
      <c r="N59" s="57">
        <v>104.12910248219399</v>
      </c>
      <c r="O59" s="57">
        <v>94.686913566335917</v>
      </c>
      <c r="P59" s="57">
        <v>94.968499180115643</v>
      </c>
      <c r="Q59" s="57">
        <v>102.1729987382588</v>
      </c>
      <c r="R59" s="57">
        <v>94.601956740610262</v>
      </c>
      <c r="S59" s="57">
        <v>80.625849851142902</v>
      </c>
      <c r="T59" s="57">
        <v>84.596270586101923</v>
      </c>
      <c r="U59" s="57">
        <v>111.30608969079849</v>
      </c>
      <c r="V59" s="57">
        <v>90.110685436000267</v>
      </c>
      <c r="W59" s="57">
        <v>105.96301839698832</v>
      </c>
      <c r="X59" s="57">
        <v>120.11627186000149</v>
      </c>
      <c r="Y59" s="58">
        <v>122.28755894195589</v>
      </c>
      <c r="Z59" s="58">
        <v>123.21968515060686</v>
      </c>
      <c r="AA59" s="58">
        <v>120.18264895555413</v>
      </c>
      <c r="AB59" s="58">
        <v>135.21135375837267</v>
      </c>
      <c r="AC59" s="58">
        <v>141.21018248269587</v>
      </c>
      <c r="AD59" s="58">
        <v>113.85008746294729</v>
      </c>
      <c r="AE59" s="58">
        <v>164.06408652025777</v>
      </c>
      <c r="AF59" s="58">
        <v>118.6128992435908</v>
      </c>
      <c r="AG59" s="58">
        <v>123.76185938117376</v>
      </c>
      <c r="AH59" s="58">
        <v>243.23430120820143</v>
      </c>
      <c r="AI59" s="58">
        <v>135.98453332991664</v>
      </c>
      <c r="AJ59" s="58">
        <v>88.392808388781376</v>
      </c>
      <c r="AK59" s="58">
        <v>105.4808568898316</v>
      </c>
      <c r="AL59" s="58">
        <v>116.02023668741823</v>
      </c>
      <c r="AM59" s="58">
        <v>126.04806396386078</v>
      </c>
      <c r="AN59" s="59">
        <v>138.66300601187348</v>
      </c>
      <c r="AO59" s="59">
        <v>143.27117557501515</v>
      </c>
      <c r="AP59" s="59">
        <v>140.02929971094542</v>
      </c>
      <c r="AQ59" s="59">
        <v>157.63027687701182</v>
      </c>
      <c r="AR59" s="59">
        <v>167.55290007806528</v>
      </c>
      <c r="AS59" s="59">
        <v>141.66151861725393</v>
      </c>
      <c r="AT59" s="59">
        <v>163.44576733536385</v>
      </c>
      <c r="AU59" s="59">
        <v>120.50898811067343</v>
      </c>
      <c r="AV59" s="59">
        <v>144.28669495337107</v>
      </c>
      <c r="AW59" s="59">
        <v>196.36142652501337</v>
      </c>
      <c r="AX59" s="59">
        <v>158.36920127317501</v>
      </c>
      <c r="AY59" s="59">
        <v>99.37268521627847</v>
      </c>
      <c r="AZ59" s="59">
        <v>106.33960655497336</v>
      </c>
      <c r="BA59" s="59">
        <v>133.85436280453297</v>
      </c>
      <c r="BB59" s="59">
        <v>149.357841775168</v>
      </c>
      <c r="BC59" s="57">
        <f t="shared" si="14"/>
        <v>1.3686958131776228</v>
      </c>
      <c r="BD59" s="57">
        <f t="shared" si="14"/>
        <v>4.3278208891386338</v>
      </c>
      <c r="BE59" s="57">
        <f t="shared" si="14"/>
        <v>11.22200335758976</v>
      </c>
      <c r="BF59" s="57">
        <f t="shared" si="14"/>
        <v>-1.568406096274455</v>
      </c>
      <c r="BG59" s="57">
        <f t="shared" si="14"/>
        <v>2.8194605864581002</v>
      </c>
      <c r="BH59" s="57">
        <f t="shared" si="14"/>
        <v>2.8194605864581224</v>
      </c>
      <c r="BI59" s="57">
        <f t="shared" si="14"/>
        <v>2.807912228797127</v>
      </c>
      <c r="BJ59" s="57">
        <f t="shared" si="14"/>
        <v>7.3057722405399206</v>
      </c>
      <c r="BK59" s="57">
        <f t="shared" si="14"/>
        <v>2.8809296795061279</v>
      </c>
      <c r="BL59" s="57">
        <f t="shared" si="14"/>
        <v>11.052366201565956</v>
      </c>
      <c r="BM59" s="57">
        <f t="shared" si="14"/>
        <v>-1.6785978679767499</v>
      </c>
      <c r="BN59" s="57">
        <f t="shared" si="14"/>
        <v>3.256839832934455</v>
      </c>
      <c r="BO59" s="57">
        <f t="shared" si="14"/>
        <v>2.8320463854278222</v>
      </c>
      <c r="BP59" s="57">
        <f t="shared" si="14"/>
        <v>6.7520372526193251</v>
      </c>
      <c r="BQ59" s="57">
        <f t="shared" si="14"/>
        <v>5.5008685581934058</v>
      </c>
      <c r="BR59" s="57">
        <f t="shared" si="12"/>
        <v>1.8040130200635662</v>
      </c>
      <c r="BS59" s="57">
        <f t="shared" si="12"/>
        <v>3.5379090252345424</v>
      </c>
      <c r="BT59" s="57">
        <f t="shared" si="12"/>
        <v>14.30453384838588</v>
      </c>
      <c r="BU59" s="57">
        <f t="shared" si="12"/>
        <v>8.5364473411877917</v>
      </c>
      <c r="BV59" s="57">
        <f t="shared" si="12"/>
        <v>5.2803712194567032</v>
      </c>
      <c r="BW59" s="57">
        <f t="shared" si="12"/>
        <v>2.8651724745735407</v>
      </c>
      <c r="BX59" s="57">
        <f t="shared" si="12"/>
        <v>11.642129872049267</v>
      </c>
      <c r="BY59" s="57">
        <f t="shared" si="12"/>
        <v>11.755789811282247</v>
      </c>
      <c r="BZ59" s="57">
        <f t="shared" si="12"/>
        <v>13.042217528622757</v>
      </c>
      <c r="CA59" s="57">
        <f t="shared" si="12"/>
        <v>9.6055227076547123</v>
      </c>
      <c r="CB59" s="57">
        <f t="shared" si="12"/>
        <v>20.205262958006465</v>
      </c>
      <c r="CC59" s="57">
        <f t="shared" si="12"/>
        <v>21.372917895773291</v>
      </c>
      <c r="CD59" s="57">
        <f t="shared" si="12"/>
        <v>4.1994863824869277</v>
      </c>
      <c r="CE59" s="57">
        <f t="shared" si="12"/>
        <v>42.344750044909027</v>
      </c>
      <c r="CF59" s="57">
        <f t="shared" si="12"/>
        <v>6.7404668143862256</v>
      </c>
      <c r="CG59" s="57">
        <f t="shared" si="12"/>
        <v>19.293874080695073</v>
      </c>
      <c r="CH59" s="57">
        <f t="shared" si="13"/>
        <v>75.362610334596255</v>
      </c>
      <c r="CI59" s="57">
        <f t="shared" si="13"/>
        <v>10.733279308361098</v>
      </c>
      <c r="CJ59" s="57">
        <f t="shared" si="13"/>
        <v>13.028628486580596</v>
      </c>
      <c r="CK59" s="57">
        <f t="shared" si="13"/>
        <v>37.654452980910705</v>
      </c>
      <c r="CL59" s="57">
        <f t="shared" si="13"/>
        <v>7.1486393582584462</v>
      </c>
      <c r="CM59" s="57">
        <f t="shared" si="13"/>
        <v>40.287782982636223</v>
      </c>
      <c r="CN59" s="57">
        <f t="shared" si="13"/>
        <v>22.878976814889906</v>
      </c>
      <c r="CO59" s="57">
        <f t="shared" si="13"/>
        <v>24.825039677511572</v>
      </c>
      <c r="CP59" s="57">
        <f t="shared" si="13"/>
        <v>20.156677063491113</v>
      </c>
      <c r="CQ59" s="57">
        <f t="shared" si="13"/>
        <v>32.217558581342011</v>
      </c>
      <c r="CR59" s="57">
        <f t="shared" si="13"/>
        <v>34.482718656725872</v>
      </c>
      <c r="CS59" s="57">
        <f t="shared" si="13"/>
        <v>22.181901733705601</v>
      </c>
      <c r="CT59" s="57">
        <f t="shared" si="13"/>
        <v>43.694945413602881</v>
      </c>
      <c r="CU59" s="57">
        <f t="shared" si="13"/>
        <v>14.47119193497095</v>
      </c>
      <c r="CV59" s="57">
        <f t="shared" si="13"/>
        <v>31.19520854693334</v>
      </c>
      <c r="CW59" s="57">
        <f t="shared" si="13"/>
        <v>58.036910561566081</v>
      </c>
      <c r="CX59" s="57">
        <f t="shared" si="15"/>
        <v>20.659769027900921</v>
      </c>
      <c r="CY59" s="57">
        <f t="shared" si="15"/>
        <v>18.619261798246999</v>
      </c>
      <c r="CZ59" s="57">
        <f t="shared" si="15"/>
        <v>38.069548670638163</v>
      </c>
      <c r="DA59" s="57">
        <f t="shared" si="15"/>
        <v>14.84004060457611</v>
      </c>
      <c r="DB59" s="57">
        <f t="shared" si="15"/>
        <v>49.110702228229108</v>
      </c>
      <c r="DC59" s="57">
        <f>((SUM(C$57:C59)/SUM(C$45:C47))-1)*100</f>
        <v>0.91538836541853463</v>
      </c>
      <c r="DD59" s="57">
        <f>((SUM(D$57:D59)/SUM(D$45:D47))-1)*100</f>
        <v>5.7413132546325851</v>
      </c>
      <c r="DE59" s="57">
        <f>((SUM(E$57:E59)/SUM(E$45:E47))-1)*100</f>
        <v>11.278840388942024</v>
      </c>
      <c r="DF59" s="57">
        <f>((SUM(F$57:F59)/SUM(F$45:F47))-1)*100</f>
        <v>-3.3568558431388507</v>
      </c>
      <c r="DG59" s="57">
        <f>((SUM(G$57:G59)/SUM(G$45:G47))-1)*100</f>
        <v>2.7983455668620483</v>
      </c>
      <c r="DH59" s="57">
        <f>((SUM(H$57:H59)/SUM(H$45:H47))-1)*100</f>
        <v>2.7983455668620927</v>
      </c>
      <c r="DI59" s="57">
        <f>((SUM(I$57:I59)/SUM(I$45:I47))-1)*100</f>
        <v>2.7521838801243703</v>
      </c>
      <c r="DJ59" s="57">
        <f>((SUM(J$57:J59)/SUM(J$45:J47))-1)*100</f>
        <v>7.1376075450612975</v>
      </c>
      <c r="DK59" s="57">
        <f>((SUM(K$57:K59)/SUM(K$45:K47))-1)*100</f>
        <v>2.7505266219393754</v>
      </c>
      <c r="DL59" s="57">
        <f>((SUM(L$57:L59)/SUM(L$45:L47))-1)*100</f>
        <v>11.148240921851027</v>
      </c>
      <c r="DM59" s="57">
        <f>((SUM(M$57:M59)/SUM(M$45:M47))-1)*100</f>
        <v>-1.983160255903893</v>
      </c>
      <c r="DN59" s="57">
        <f>((SUM(N$57:N59)/SUM(N$45:N47))-1)*100</f>
        <v>5.0551091065019316</v>
      </c>
      <c r="DO59" s="57">
        <f>((SUM(O$57:O59)/SUM(O$45:O47))-1)*100</f>
        <v>3.2621941201840254</v>
      </c>
      <c r="DP59" s="57">
        <f>((SUM(P$57:P59)/SUM(P$45:P47))-1)*100</f>
        <v>6.2815044590926794</v>
      </c>
      <c r="DQ59" s="57">
        <f>((SUM(Q$57:Q59)/SUM(Q$45:Q47))-1)*100</f>
        <v>6.744186046511591</v>
      </c>
      <c r="DR59" s="57">
        <f>((SUM(R$57:R59)/SUM(R$45:R47))-1)*100</f>
        <v>1.7762072965941567</v>
      </c>
      <c r="DS59" s="57">
        <f>((SUM(S$57:S59)/SUM(S$45:S47))-1)*100</f>
        <v>5.3619072249327715</v>
      </c>
      <c r="DT59" s="57">
        <f>((SUM(T$57:T59)/SUM(T$45:T47))-1)*100</f>
        <v>13.745748522649691</v>
      </c>
      <c r="DU59" s="57">
        <f>((SUM(U$57:U59)/SUM(U$45:U47))-1)*100</f>
        <v>8.5694821658652387</v>
      </c>
      <c r="DV59" s="57">
        <f>((SUM(V$57:V59)/SUM(V$45:V47))-1)*100</f>
        <v>5.4531784134233874</v>
      </c>
      <c r="DW59" s="57">
        <f>((SUM(W$57:W59)/SUM(W$45:W47))-1)*100</f>
        <v>3.6255547886133943</v>
      </c>
      <c r="DX59" s="57">
        <f>((SUM(X$57:X59)/SUM(X$45:X47))-1)*100</f>
        <v>11.7293975421914</v>
      </c>
      <c r="DY59" s="57">
        <f>((SUM(Y$57:Y59)/SUM(Y$45:Y47))-1)*100</f>
        <v>12.705969128746396</v>
      </c>
      <c r="DZ59" s="57">
        <f>((SUM(Z$57:Z59)/SUM(Z$45:Z47))-1)*100</f>
        <v>13.165914627188858</v>
      </c>
      <c r="EA59" s="57">
        <f>((SUM(AA$57:AA59)/SUM(AA$45:AA47))-1)*100</f>
        <v>14.407050329377835</v>
      </c>
      <c r="EB59" s="57">
        <f>((SUM(AB$57:AB59)/SUM(AB$45:AB47))-1)*100</f>
        <v>26.381300440357801</v>
      </c>
      <c r="EC59" s="57">
        <f>((SUM(AC$57:AC59)/SUM(AC$45:AC47))-1)*100</f>
        <v>23.832460377403009</v>
      </c>
      <c r="ED59" s="57">
        <f>((SUM(AD$57:AD59)/SUM(AD$45:AD47))-1)*100</f>
        <v>3.2722713453729346</v>
      </c>
      <c r="EE59" s="57">
        <f>((SUM(AE$57:AE59)/SUM(AE$45:AE47))-1)*100</f>
        <v>24.977248690329866</v>
      </c>
      <c r="EF59" s="57">
        <f>((SUM(AF$57:AF59)/SUM(AF$45:AF47))-1)*100</f>
        <v>10.829741059882414</v>
      </c>
      <c r="EG59" s="57">
        <f>((SUM(AG$57:AG59)/SUM(AG$45:AG47))-1)*100</f>
        <v>20.606200703663234</v>
      </c>
      <c r="EH59" s="57">
        <f>((SUM(AH$57:AH59)/SUM(AH$45:AH47))-1)*100</f>
        <v>61.727786551772709</v>
      </c>
      <c r="EI59" s="57">
        <f>((SUM(AI$57:AI59)/SUM(AI$45:AI47))-1)*100</f>
        <v>10.028970498705391</v>
      </c>
      <c r="EJ59" s="57">
        <f>((SUM(AJ$57:AJ59)/SUM(AJ$45:AJ47))-1)*100</f>
        <v>34.392853120680186</v>
      </c>
      <c r="EK59" s="57">
        <f>((SUM(AK$57:AK59)/SUM(AK$45:AK47))-1)*100</f>
        <v>49.56549948377338</v>
      </c>
      <c r="EL59" s="57">
        <f>((SUM(AL$57:AL59)/SUM(AL$45:AL47))-1)*100</f>
        <v>13.746514962319733</v>
      </c>
      <c r="EM59" s="57">
        <f>((SUM(AM$57:AM59)/SUM(AM$45:AM47))-1)*100</f>
        <v>31.493456219466044</v>
      </c>
      <c r="EN59" s="57">
        <f>((SUM(AN$57:AN59)/SUM(AN$45:AN47))-1)*100</f>
        <v>23.909554582722613</v>
      </c>
      <c r="EO59" s="57">
        <f>((SUM(AO$57:AO59)/SUM(AO$45:AO47))-1)*100</f>
        <v>24.683961964090926</v>
      </c>
      <c r="EP59" s="57">
        <f>((SUM(AP$57:AP59)/SUM(AP$45:AP47))-1)*100</f>
        <v>24.30292408972128</v>
      </c>
      <c r="EQ59" s="57">
        <f>((SUM(AQ$57:AQ59)/SUM(AQ$45:AQ47))-1)*100</f>
        <v>37.449298401459963</v>
      </c>
      <c r="ER59" s="57">
        <f>((SUM(AR$57:AR59)/SUM(AR$45:AR47))-1)*100</f>
        <v>35.570978000830401</v>
      </c>
      <c r="ES59" s="57">
        <f>((SUM(AS$57:AS59)/SUM(AS$45:AS47))-1)*100</f>
        <v>20.177263756950794</v>
      </c>
      <c r="ET59" s="57">
        <f>((SUM(AT$57:AT59)/SUM(AT$45:AT47))-1)*100</f>
        <v>28.274477270443853</v>
      </c>
      <c r="EU59" s="57">
        <f>((SUM(AU$57:AU59)/SUM(AU$45:AU47))-1)*100</f>
        <v>20.426087826175234</v>
      </c>
      <c r="EV59" s="57">
        <f>((SUM(AV$57:AV59)/SUM(AV$45:AV47))-1)*100</f>
        <v>31.075511369474352</v>
      </c>
      <c r="EW59" s="57">
        <f>((SUM(AW$57:AW59)/SUM(AW$45:AW47))-1)*100</f>
        <v>46.847360655541934</v>
      </c>
      <c r="EX59" s="57">
        <f>((SUM(AX$57:AX59)/SUM(AX$45:AX47))-1)*100</f>
        <v>19.861498225583475</v>
      </c>
      <c r="EY59" s="57">
        <f>((SUM(AY$57:AY59)/SUM(AY$45:AY47))-1)*100</f>
        <v>39.319719743998974</v>
      </c>
      <c r="EZ59" s="57">
        <f>((SUM(AZ$57:AZ59)/SUM(AZ$45:AZ47))-1)*100</f>
        <v>52.09870503626253</v>
      </c>
      <c r="FA59" s="57">
        <f>((SUM(BA$57:BA59)/SUM(BA$45:BA47))-1)*100</f>
        <v>20.937009163676112</v>
      </c>
      <c r="FB59" s="57">
        <f>((SUM(BB$57:BB59)/SUM(BB$45:BB47))-1)*100</f>
        <v>39.233226789213013</v>
      </c>
      <c r="FC59" s="63">
        <v>0.77514722568835803</v>
      </c>
      <c r="FD59" s="63">
        <v>0.71648233216683332</v>
      </c>
      <c r="FE59" s="63">
        <v>0.7949039973559171</v>
      </c>
      <c r="FF59" s="63">
        <v>-5.5474334966095065E-2</v>
      </c>
      <c r="FG59" s="63">
        <v>2.2310592202450135</v>
      </c>
      <c r="FH59" s="60">
        <v>2.2310592202450468</v>
      </c>
      <c r="FI59" s="60">
        <v>0</v>
      </c>
      <c r="FJ59" s="60">
        <v>0.50261236089463568</v>
      </c>
      <c r="FK59" s="60">
        <v>0.13034513469386505</v>
      </c>
      <c r="FL59" s="60">
        <v>9.0152964788147508E-2</v>
      </c>
      <c r="FM59" s="60">
        <v>-0.96462144174357234</v>
      </c>
      <c r="FN59" s="60">
        <v>0.20010577462828397</v>
      </c>
      <c r="FO59" s="60">
        <v>0.19842593472217543</v>
      </c>
      <c r="FP59" s="60">
        <v>1.6844898299623375E-2</v>
      </c>
      <c r="FQ59" s="60">
        <v>2.6429064573547136E-2</v>
      </c>
      <c r="FR59" s="60">
        <v>0.17486227690075459</v>
      </c>
      <c r="FS59" s="60">
        <v>5.3177601357431249E-2</v>
      </c>
      <c r="FT59" s="60">
        <v>1.1867870859780931</v>
      </c>
      <c r="FU59" s="60">
        <v>0.55817440815289798</v>
      </c>
      <c r="FV59" s="60">
        <v>5.776315699916397E-2</v>
      </c>
      <c r="FW59" s="60">
        <v>11.989434478447034</v>
      </c>
      <c r="FX59" s="60"/>
      <c r="FY59" s="60">
        <v>1.4834723914685513</v>
      </c>
      <c r="FZ59" s="60">
        <v>0.76002891370120751</v>
      </c>
      <c r="GA59" s="60">
        <v>0.21026711427683217</v>
      </c>
      <c r="GB59" s="60">
        <v>1.1523913499162384</v>
      </c>
      <c r="GC59" s="60">
        <v>2.8443928997295327</v>
      </c>
      <c r="GD59" s="60">
        <v>2.4107248461356683</v>
      </c>
      <c r="GE59" s="60">
        <v>3.0326071680826981E-2</v>
      </c>
      <c r="GF59" s="60">
        <v>0.54339843987485614</v>
      </c>
      <c r="GG59" s="60">
        <v>0.82559115486273138</v>
      </c>
      <c r="GH59" s="60">
        <v>7.6779010728738217E-2</v>
      </c>
      <c r="GI59" s="60">
        <v>1.2896244823114484</v>
      </c>
      <c r="GJ59" s="60">
        <v>0.19237657582773873</v>
      </c>
      <c r="GK59" s="60">
        <v>0.17006122793266254</v>
      </c>
      <c r="GL59" s="60">
        <v>0.4771860367024634</v>
      </c>
      <c r="GM59" s="60">
        <v>0.94143991261946181</v>
      </c>
      <c r="GN59" s="60">
        <v>0.88816760591748123</v>
      </c>
      <c r="GO59" s="60">
        <v>-0.11567171845698176</v>
      </c>
      <c r="GP59" s="60">
        <v>2.191121836782425</v>
      </c>
      <c r="GQ59" s="60">
        <v>2.1911218367824907</v>
      </c>
      <c r="GR59" s="60"/>
      <c r="GS59" s="60">
        <v>0.48037132668259142</v>
      </c>
      <c r="GT59" s="60">
        <v>0.13166517478957299</v>
      </c>
      <c r="GU59" s="60">
        <v>7.343395061280239E-2</v>
      </c>
      <c r="GV59" s="60">
        <v>-1.1232334888582762</v>
      </c>
      <c r="GW59" s="60">
        <v>0.30719449046190073</v>
      </c>
      <c r="GX59" s="60">
        <v>0.2195297736230378</v>
      </c>
      <c r="GY59" s="60">
        <v>1.5703852147310834E-2</v>
      </c>
      <c r="GZ59" s="60">
        <v>3.2764827319698181E-2</v>
      </c>
      <c r="HA59" s="60">
        <v>0.18636839209404449</v>
      </c>
      <c r="HB59" s="60">
        <v>7.4389462935389866E-2</v>
      </c>
      <c r="HC59" s="60">
        <v>1.1477440266482135</v>
      </c>
      <c r="HD59" s="60">
        <v>0.58380715848931419</v>
      </c>
      <c r="HE59" s="60">
        <v>6.1382889836890574E-2</v>
      </c>
      <c r="HF59" s="60">
        <v>12.369769823421512</v>
      </c>
      <c r="HG59" s="44"/>
      <c r="HH59" s="60">
        <v>2.3219670529644834</v>
      </c>
      <c r="HI59" s="60">
        <v>1.0260708502347029</v>
      </c>
      <c r="HJ59" s="60">
        <v>0.24161967194172632</v>
      </c>
      <c r="HK59" s="60">
        <v>0.91056365122479888</v>
      </c>
      <c r="HL59" s="60">
        <v>1.7176270291192512</v>
      </c>
      <c r="HM59" s="60">
        <v>2.5660202146061635</v>
      </c>
      <c r="HN59" s="60">
        <v>3.3652835366002186E-2</v>
      </c>
      <c r="HO59" s="60">
        <v>0.45701931290296616</v>
      </c>
      <c r="HP59" s="60">
        <v>0.75649896554383589</v>
      </c>
      <c r="HQ59" s="60">
        <v>0.21201084827290023</v>
      </c>
      <c r="HR59" s="60">
        <v>1.5886014342022221</v>
      </c>
      <c r="HS59" s="60">
        <v>0.40559594335785848</v>
      </c>
      <c r="HT59" s="60">
        <v>0.13252201368460076</v>
      </c>
      <c r="HU59" s="64">
        <v>20845</v>
      </c>
      <c r="HV59" s="64">
        <f t="shared" si="18"/>
        <v>57454</v>
      </c>
      <c r="HW59" s="57">
        <f t="shared" si="16"/>
        <v>-9.1047834997601722</v>
      </c>
      <c r="HX59" s="57">
        <f t="shared" si="16"/>
        <v>0.84779975777149463</v>
      </c>
      <c r="HY59" s="64">
        <v>81416</v>
      </c>
      <c r="HZ59" s="64">
        <f t="shared" ref="HZ59:HZ66" si="19">+HZ58+HY59</f>
        <v>218760</v>
      </c>
      <c r="IA59" s="57">
        <f t="shared" si="17"/>
        <v>32.207463219772016</v>
      </c>
      <c r="IB59" s="57">
        <f t="shared" si="17"/>
        <v>34.477544045145514</v>
      </c>
    </row>
    <row r="60" spans="1:236" x14ac:dyDescent="0.2">
      <c r="A60" s="42">
        <v>2022</v>
      </c>
      <c r="B60" s="30" t="s">
        <v>164</v>
      </c>
      <c r="C60" s="57">
        <v>100.52457275470661</v>
      </c>
      <c r="D60" s="57">
        <v>92.24361922029307</v>
      </c>
      <c r="E60" s="57">
        <v>93.548889318547381</v>
      </c>
      <c r="F60" s="57">
        <v>86.676041338768428</v>
      </c>
      <c r="G60" s="57">
        <v>97.488307713906977</v>
      </c>
      <c r="H60" s="57">
        <v>97.488307713906934</v>
      </c>
      <c r="I60" s="57">
        <v>97.701263544087411</v>
      </c>
      <c r="J60" s="57">
        <v>98.701024281419677</v>
      </c>
      <c r="K60" s="57">
        <v>98.738683620465366</v>
      </c>
      <c r="L60" s="57">
        <v>110.62889238895291</v>
      </c>
      <c r="M60" s="57">
        <v>98.621331363805396</v>
      </c>
      <c r="N60" s="57">
        <v>104.67333948557771</v>
      </c>
      <c r="O60" s="57">
        <v>94.987264639299269</v>
      </c>
      <c r="P60" s="57">
        <v>94.86493484076982</v>
      </c>
      <c r="Q60" s="57">
        <v>103.12631431375299</v>
      </c>
      <c r="R60" s="57">
        <v>94.294500230846907</v>
      </c>
      <c r="S60" s="57">
        <v>81.217977546954046</v>
      </c>
      <c r="T60" s="57">
        <v>84.869449979096174</v>
      </c>
      <c r="U60" s="57">
        <v>112.3763783233706</v>
      </c>
      <c r="V60" s="57">
        <v>90.787777647946029</v>
      </c>
      <c r="W60" s="57">
        <v>106.07837860595761</v>
      </c>
      <c r="X60" s="57">
        <v>121.74676703505867</v>
      </c>
      <c r="Y60" s="58">
        <v>113.83952324422692</v>
      </c>
      <c r="Z60" s="58">
        <v>113.24760669542604</v>
      </c>
      <c r="AA60" s="58">
        <v>118.4928282785776</v>
      </c>
      <c r="AB60" s="58">
        <v>139.74599904067196</v>
      </c>
      <c r="AC60" s="58">
        <v>126.15613906967769</v>
      </c>
      <c r="AD60" s="58">
        <v>104.17285819328779</v>
      </c>
      <c r="AE60" s="58">
        <v>132.15252945882924</v>
      </c>
      <c r="AF60" s="58">
        <v>116.07837019141132</v>
      </c>
      <c r="AG60" s="58">
        <v>124.63926279294807</v>
      </c>
      <c r="AH60" s="58">
        <v>188.77907855034164</v>
      </c>
      <c r="AI60" s="58">
        <v>114.80716412038308</v>
      </c>
      <c r="AJ60" s="58">
        <v>77.911386085268262</v>
      </c>
      <c r="AK60" s="58">
        <v>101.84543715725967</v>
      </c>
      <c r="AL60" s="58">
        <v>111.47847222231294</v>
      </c>
      <c r="AM60" s="58">
        <v>101.76598238933067</v>
      </c>
      <c r="AN60" s="59">
        <v>131.52235020380556</v>
      </c>
      <c r="AO60" s="59">
        <v>134.94720892932918</v>
      </c>
      <c r="AP60" s="59">
        <v>139.5624191796947</v>
      </c>
      <c r="AQ60" s="59">
        <v>164.22084988522116</v>
      </c>
      <c r="AR60" s="59">
        <v>151.23787136125318</v>
      </c>
      <c r="AS60" s="59">
        <v>133.87279179556572</v>
      </c>
      <c r="AT60" s="59">
        <v>136.06748975683453</v>
      </c>
      <c r="AU60" s="59">
        <v>117.94056537078812</v>
      </c>
      <c r="AV60" s="59">
        <v>146.80012566421394</v>
      </c>
      <c r="AW60" s="59">
        <v>154.1234905549795</v>
      </c>
      <c r="AX60" s="59">
        <v>135.76223422426156</v>
      </c>
      <c r="AY60" s="59">
        <v>89.19841975231391</v>
      </c>
      <c r="AZ60" s="59">
        <v>105.6502996958895</v>
      </c>
      <c r="BA60" s="59">
        <v>130.01264525038471</v>
      </c>
      <c r="BB60" s="59">
        <v>122.26896788823774</v>
      </c>
      <c r="BC60" s="57">
        <f t="shared" si="14"/>
        <v>2.8197246949529298</v>
      </c>
      <c r="BD60" s="57">
        <f t="shared" si="14"/>
        <v>1.2391905613602594</v>
      </c>
      <c r="BE60" s="57">
        <f t="shared" si="14"/>
        <v>13.305783666509363</v>
      </c>
      <c r="BF60" s="57">
        <f t="shared" si="14"/>
        <v>2.4808433116528583</v>
      </c>
      <c r="BG60" s="57">
        <f t="shared" si="14"/>
        <v>3.3731641205924312</v>
      </c>
      <c r="BH60" s="57">
        <f t="shared" si="14"/>
        <v>3.3731641205923868</v>
      </c>
      <c r="BI60" s="57">
        <f t="shared" si="14"/>
        <v>3.397761728678117</v>
      </c>
      <c r="BJ60" s="57">
        <f t="shared" si="14"/>
        <v>7.7099500202386206</v>
      </c>
      <c r="BK60" s="57">
        <f t="shared" si="14"/>
        <v>2.4493793782377038</v>
      </c>
      <c r="BL60" s="57">
        <f t="shared" si="14"/>
        <v>11.383230749987906</v>
      </c>
      <c r="BM60" s="57">
        <f t="shared" si="14"/>
        <v>-0.62819525510101615</v>
      </c>
      <c r="BN60" s="57">
        <f t="shared" si="14"/>
        <v>4.6015606526365493</v>
      </c>
      <c r="BO60" s="57">
        <f t="shared" si="14"/>
        <v>2.9491150685073464</v>
      </c>
      <c r="BP60" s="57">
        <f t="shared" si="14"/>
        <v>6.8844807467911107</v>
      </c>
      <c r="BQ60" s="57">
        <f t="shared" si="14"/>
        <v>5.3868194842406902</v>
      </c>
      <c r="BR60" s="57">
        <f t="shared" si="12"/>
        <v>1.4575741388385799</v>
      </c>
      <c r="BS60" s="57">
        <f t="shared" si="12"/>
        <v>4.299175276167877</v>
      </c>
      <c r="BT60" s="57">
        <f t="shared" si="12"/>
        <v>14.227180175334396</v>
      </c>
      <c r="BU60" s="57">
        <f t="shared" si="12"/>
        <v>8.6165971297504704</v>
      </c>
      <c r="BV60" s="57">
        <f t="shared" si="12"/>
        <v>5.8583942421179147</v>
      </c>
      <c r="BW60" s="57">
        <f t="shared" si="12"/>
        <v>2.7921461232761402</v>
      </c>
      <c r="BX60" s="57">
        <f t="shared" si="12"/>
        <v>12.283440239150245</v>
      </c>
      <c r="BY60" s="57">
        <f t="shared" si="12"/>
        <v>24.064451759967142</v>
      </c>
      <c r="BZ60" s="57">
        <f t="shared" si="12"/>
        <v>23.747439366815005</v>
      </c>
      <c r="CA60" s="57">
        <f t="shared" si="12"/>
        <v>25.992023473065863</v>
      </c>
      <c r="CB60" s="57">
        <f t="shared" si="12"/>
        <v>41.901502668373844</v>
      </c>
      <c r="CC60" s="57">
        <f t="shared" si="12"/>
        <v>27.484626787586141</v>
      </c>
      <c r="CD60" s="57">
        <f t="shared" si="12"/>
        <v>10.248106396409028</v>
      </c>
      <c r="CE60" s="57">
        <f t="shared" si="12"/>
        <v>45.767999322709962</v>
      </c>
      <c r="CF60" s="57">
        <f t="shared" si="12"/>
        <v>25.203153320930483</v>
      </c>
      <c r="CG60" s="57">
        <f t="shared" si="12"/>
        <v>35.422177120713627</v>
      </c>
      <c r="CH60" s="57">
        <f t="shared" si="13"/>
        <v>90.060726557754009</v>
      </c>
      <c r="CI60" s="57">
        <f t="shared" si="13"/>
        <v>18.584570305413138</v>
      </c>
      <c r="CJ60" s="57">
        <f t="shared" si="13"/>
        <v>53.197749564894224</v>
      </c>
      <c r="CK60" s="57">
        <f t="shared" si="13"/>
        <v>100.39423961784766</v>
      </c>
      <c r="CL60" s="57">
        <f t="shared" si="13"/>
        <v>7.6956377678200072</v>
      </c>
      <c r="CM60" s="57">
        <f t="shared" si="13"/>
        <v>45.578548640172457</v>
      </c>
      <c r="CN60" s="57">
        <f t="shared" si="13"/>
        <v>37.505859797826787</v>
      </c>
      <c r="CO60" s="57">
        <f t="shared" si="13"/>
        <v>38.569604706158934</v>
      </c>
      <c r="CP60" s="57">
        <f t="shared" si="13"/>
        <v>39.319851618055424</v>
      </c>
      <c r="CQ60" s="57">
        <f t="shared" si="13"/>
        <v>56.613821431767228</v>
      </c>
      <c r="CR60" s="57">
        <f t="shared" si="13"/>
        <v>42.196881741363931</v>
      </c>
      <c r="CS60" s="57">
        <f t="shared" si="13"/>
        <v>31.129458279396903</v>
      </c>
      <c r="CT60" s="57">
        <f t="shared" si="13"/>
        <v>52.182698882826806</v>
      </c>
      <c r="CU60" s="57">
        <f t="shared" si="13"/>
        <v>32.812003589661828</v>
      </c>
      <c r="CV60" s="57">
        <f t="shared" si="13"/>
        <v>49.83363881826601</v>
      </c>
      <c r="CW60" s="57">
        <f t="shared" si="13"/>
        <v>74.39070164818466</v>
      </c>
      <c r="CX60" s="57">
        <f t="shared" si="15"/>
        <v>30.208968281979367</v>
      </c>
      <c r="CY60" s="57">
        <f t="shared" si="15"/>
        <v>63.946261846214725</v>
      </c>
      <c r="CZ60" s="57">
        <f t="shared" si="15"/>
        <v>106.42848817719543</v>
      </c>
      <c r="DA60" s="57">
        <f t="shared" si="15"/>
        <v>15.989078558447956</v>
      </c>
      <c r="DB60" s="57">
        <f t="shared" si="15"/>
        <v>56.758356263957246</v>
      </c>
      <c r="DC60" s="57">
        <f>((SUM(C$57:C60)/SUM(C$45:C48))-1)*100</f>
        <v>1.3919378159988893</v>
      </c>
      <c r="DD60" s="57">
        <f>((SUM(D$57:D60)/SUM(D$45:D48))-1)*100</f>
        <v>4.6104017637036421</v>
      </c>
      <c r="DE60" s="57">
        <f>((SUM(E$57:E60)/SUM(E$45:E48))-1)*100</f>
        <v>11.778240137165529</v>
      </c>
      <c r="DF60" s="57">
        <f>((SUM(F$57:F60)/SUM(F$45:F48))-1)*100</f>
        <v>-1.9491878690221953</v>
      </c>
      <c r="DG60" s="57">
        <f>((SUM(G$57:G60)/SUM(G$45:G48))-1)*100</f>
        <v>2.9419713990670449</v>
      </c>
      <c r="DH60" s="57">
        <f>((SUM(H$57:H60)/SUM(H$45:H48))-1)*100</f>
        <v>2.9419713990670671</v>
      </c>
      <c r="DI60" s="57">
        <f>((SUM(I$57:I60)/SUM(I$45:I48))-1)*100</f>
        <v>2.9133927791766601</v>
      </c>
      <c r="DJ60" s="57">
        <f>((SUM(J$57:J60)/SUM(J$45:J48))-1)*100</f>
        <v>7.2814194202750482</v>
      </c>
      <c r="DK60" s="57">
        <f>((SUM(K$57:K60)/SUM(K$45:K48))-1)*100</f>
        <v>2.674608469880102</v>
      </c>
      <c r="DL60" s="57">
        <f>((SUM(L$57:L60)/SUM(L$45:L48))-1)*100</f>
        <v>11.20797242173046</v>
      </c>
      <c r="DM60" s="57">
        <f>((SUM(M$57:M60)/SUM(M$45:M48))-1)*100</f>
        <v>-1.6467110334497326</v>
      </c>
      <c r="DN60" s="57">
        <f>((SUM(N$57:N60)/SUM(N$45:N48))-1)*100</f>
        <v>4.9410897504488016</v>
      </c>
      <c r="DO60" s="57">
        <f>((SUM(O$57:O60)/SUM(O$45:O48))-1)*100</f>
        <v>3.1833709914655728</v>
      </c>
      <c r="DP60" s="57">
        <f>((SUM(P$57:P60)/SUM(P$45:P48))-1)*100</f>
        <v>6.4318975552968505</v>
      </c>
      <c r="DQ60" s="57">
        <f>((SUM(Q$57:Q60)/SUM(Q$45:Q48))-1)*100</f>
        <v>6.4011585807385751</v>
      </c>
      <c r="DR60" s="57">
        <f>((SUM(R$57:R60)/SUM(R$45:R48))-1)*100</f>
        <v>1.6963912455975727</v>
      </c>
      <c r="DS60" s="57">
        <f>((SUM(S$57:S60)/SUM(S$45:S48))-1)*100</f>
        <v>5.0996241171061829</v>
      </c>
      <c r="DT60" s="57">
        <f>((SUM(T$57:T60)/SUM(T$45:T48))-1)*100</f>
        <v>13.865482065564173</v>
      </c>
      <c r="DU60" s="57">
        <f>((SUM(U$57:U60)/SUM(U$45:U48))-1)*100</f>
        <v>8.581369537696304</v>
      </c>
      <c r="DV60" s="57">
        <f>((SUM(V$57:V60)/SUM(V$45:V48))-1)*100</f>
        <v>5.5548169503929046</v>
      </c>
      <c r="DW60" s="57">
        <f>((SUM(W$57:W60)/SUM(W$45:W48))-1)*100</f>
        <v>3.4162110898630305</v>
      </c>
      <c r="DX60" s="57">
        <f>((SUM(X$57:X60)/SUM(X$45:X48))-1)*100</f>
        <v>11.869762164169506</v>
      </c>
      <c r="DY60" s="57">
        <f>((SUM(Y$57:Y60)/SUM(Y$45:Y48))-1)*100</f>
        <v>15.364531856798003</v>
      </c>
      <c r="DZ60" s="57">
        <f>((SUM(Z$57:Z60)/SUM(Z$45:Z48))-1)*100</f>
        <v>15.636289937849334</v>
      </c>
      <c r="EA60" s="57">
        <f>((SUM(AA$57:AA60)/SUM(AA$45:AA48))-1)*100</f>
        <v>17.252744023283583</v>
      </c>
      <c r="EB60" s="57">
        <f>((SUM(AB$57:AB60)/SUM(AB$45:AB48))-1)*100</f>
        <v>30.090390580707684</v>
      </c>
      <c r="EC60" s="57">
        <f>((SUM(AC$57:AC60)/SUM(AC$45:AC48))-1)*100</f>
        <v>24.684342809106919</v>
      </c>
      <c r="ED60" s="57">
        <f>((SUM(AD$57:AD60)/SUM(AD$45:AD48))-1)*100</f>
        <v>4.9081503941936111</v>
      </c>
      <c r="EE60" s="57">
        <f>((SUM(AE$57:AE60)/SUM(AE$45:AE48))-1)*100</f>
        <v>29.426506326238687</v>
      </c>
      <c r="EF60" s="57">
        <f>((SUM(AF$57:AF60)/SUM(AF$45:AF48))-1)*100</f>
        <v>14.227401894274072</v>
      </c>
      <c r="EG60" s="57">
        <f>((SUM(AG$57:AG60)/SUM(AG$45:AG48))-1)*100</f>
        <v>24.120468468025468</v>
      </c>
      <c r="EH60" s="57">
        <f>((SUM(AH$57:AH60)/SUM(AH$45:AH48))-1)*100</f>
        <v>67.465254323118913</v>
      </c>
      <c r="EI60" s="57">
        <f>((SUM(AI$57:AI60)/SUM(AI$45:AI48))-1)*100</f>
        <v>11.960084622571499</v>
      </c>
      <c r="EJ60" s="57">
        <f>((SUM(AJ$57:AJ60)/SUM(AJ$45:AJ48))-1)*100</f>
        <v>37.791660778855828</v>
      </c>
      <c r="EK60" s="57">
        <f>((SUM(AK$57:AK60)/SUM(AK$45:AK48))-1)*100</f>
        <v>60.198812479196675</v>
      </c>
      <c r="EL60" s="57">
        <f>((SUM(AL$57:AL60)/SUM(AL$45:AL48))-1)*100</f>
        <v>12.218074989407569</v>
      </c>
      <c r="EM60" s="57">
        <f>((SUM(AM$57:AM60)/SUM(AM$45:AM48))-1)*100</f>
        <v>34.619890034042932</v>
      </c>
      <c r="EN60" s="57">
        <f>((SUM(AN$57:AN60)/SUM(AN$45:AN48))-1)*100</f>
        <v>27.135556997168564</v>
      </c>
      <c r="EO60" s="57">
        <f>((SUM(AO$57:AO60)/SUM(AO$45:AO48))-1)*100</f>
        <v>27.967317867108221</v>
      </c>
      <c r="EP60" s="57">
        <f>((SUM(AP$57:AP60)/SUM(AP$45:AP48))-1)*100</f>
        <v>28.000838669722516</v>
      </c>
      <c r="EQ60" s="57">
        <f>((SUM(AQ$57:AQ60)/SUM(AQ$45:AQ48))-1)*100</f>
        <v>42.046186150577356</v>
      </c>
      <c r="ER60" s="57">
        <f>((SUM(AR$57:AR60)/SUM(AR$45:AR48))-1)*100</f>
        <v>37.121250997888097</v>
      </c>
      <c r="ES60" s="57">
        <f>((SUM(AS$57:AS60)/SUM(AS$45:AS48))-1)*100</f>
        <v>22.796787197417668</v>
      </c>
      <c r="ET60" s="57">
        <f>((SUM(AT$57:AT60)/SUM(AT$45:AT48))-1)*100</f>
        <v>33.43757375548433</v>
      </c>
      <c r="EU60" s="57">
        <f>((SUM(AU$57:AU60)/SUM(AU$45:AU48))-1)*100</f>
        <v>23.409056964084328</v>
      </c>
      <c r="EV60" s="57">
        <f>((SUM(AV$57:AV60)/SUM(AV$45:AV48))-1)*100</f>
        <v>35.539244923654742</v>
      </c>
      <c r="EW60" s="57">
        <f>((SUM(AW$57:AW60)/SUM(AW$45:AW48))-1)*100</f>
        <v>52.388803487782589</v>
      </c>
      <c r="EX60" s="57">
        <f>((SUM(AX$57:AX60)/SUM(AX$45:AX48))-1)*100</f>
        <v>22.227008734405707</v>
      </c>
      <c r="EY60" s="57">
        <f>((SUM(AY$57:AY60)/SUM(AY$45:AY48))-1)*100</f>
        <v>43.794929831539811</v>
      </c>
      <c r="EZ60" s="57">
        <f>((SUM(AZ$57:AZ60)/SUM(AZ$45:AZ48))-1)*100</f>
        <v>63.549090807770561</v>
      </c>
      <c r="FA60" s="57">
        <f>((SUM(BA$57:BA60)/SUM(BA$45:BA48))-1)*100</f>
        <v>19.678578269975453</v>
      </c>
      <c r="FB60" s="57">
        <f>((SUM(BB$57:BB60)/SUM(BB$45:BB48))-1)*100</f>
        <v>43.136519882495136</v>
      </c>
      <c r="FC60" s="63">
        <v>1.8457621312091037</v>
      </c>
      <c r="FD60" s="63">
        <v>-8.6946032057041739E-2</v>
      </c>
      <c r="FE60" s="63">
        <v>0.92772583748701076</v>
      </c>
      <c r="FF60" s="63">
        <v>7.1209666791893764E-2</v>
      </c>
      <c r="FG60" s="63">
        <v>2.7577516034309664</v>
      </c>
      <c r="FH60" s="60">
        <v>2.7577516034309375</v>
      </c>
      <c r="FI60" s="60">
        <v>0</v>
      </c>
      <c r="FJ60" s="60">
        <v>0.51655695378096689</v>
      </c>
      <c r="FK60" s="60">
        <v>8.3538891708262092E-2</v>
      </c>
      <c r="FL60" s="60">
        <v>8.0963665010879052E-2</v>
      </c>
      <c r="FM60" s="60">
        <v>-0.41567972596708302</v>
      </c>
      <c r="FN60" s="60">
        <v>0.28755127348370713</v>
      </c>
      <c r="FO60" s="60">
        <v>0.17638603076665357</v>
      </c>
      <c r="FP60" s="60">
        <v>1.7171584145282227E-2</v>
      </c>
      <c r="FQ60" s="60">
        <v>2.619394191653221E-2</v>
      </c>
      <c r="FR60" s="60">
        <v>0.11248524411559915</v>
      </c>
      <c r="FS60" s="60">
        <v>5.7924432411881617E-2</v>
      </c>
      <c r="FT60" s="60">
        <v>1.1373946848807015</v>
      </c>
      <c r="FU60" s="60">
        <v>0.61182827969156683</v>
      </c>
      <c r="FV60" s="60">
        <v>6.5436347485988144E-2</v>
      </c>
      <c r="FW60" s="60">
        <v>23.347131401343081</v>
      </c>
      <c r="FX60" s="60"/>
      <c r="FY60" s="60">
        <v>4.5840810035328943</v>
      </c>
      <c r="FZ60" s="60">
        <v>1.6813844262024855</v>
      </c>
      <c r="GA60" s="60">
        <v>0.33746346061557825</v>
      </c>
      <c r="GB60" s="60">
        <v>3.2288181173366639</v>
      </c>
      <c r="GC60" s="60">
        <v>2.8700520067994004</v>
      </c>
      <c r="GD60" s="60">
        <v>5.1981094601509392</v>
      </c>
      <c r="GE60" s="60">
        <v>5.8757844668451173E-2</v>
      </c>
      <c r="GF60" s="60">
        <v>0.55572498604730813</v>
      </c>
      <c r="GG60" s="60">
        <v>1.4270382033479367</v>
      </c>
      <c r="GH60" s="60">
        <v>0.24924982374452095</v>
      </c>
      <c r="GI60" s="60">
        <v>2.7560348700168986</v>
      </c>
      <c r="GJ60" s="60">
        <v>0.22353381816446208</v>
      </c>
      <c r="GK60" s="60">
        <v>0.17688338071553988</v>
      </c>
      <c r="GL60" s="60">
        <v>0.79705946965295438</v>
      </c>
      <c r="GM60" s="60">
        <v>0.71846008423229601</v>
      </c>
      <c r="GN60" s="60">
        <v>0.8702497798224953</v>
      </c>
      <c r="GO60" s="60">
        <v>-7.1892958671708251E-2</v>
      </c>
      <c r="GP60" s="60">
        <v>2.3138763750360374</v>
      </c>
      <c r="GQ60" s="60">
        <v>2.3135855361093585</v>
      </c>
      <c r="GR60" s="60"/>
      <c r="GS60" s="60">
        <v>0.48652441343195146</v>
      </c>
      <c r="GT60" s="60">
        <v>0.11741910368868232</v>
      </c>
      <c r="GU60" s="60">
        <v>6.064690009469316E-2</v>
      </c>
      <c r="GV60" s="60">
        <v>-0.96828464339528841</v>
      </c>
      <c r="GW60" s="60">
        <v>0.3022543545863845</v>
      </c>
      <c r="GX60" s="60">
        <v>0.24186578177473425</v>
      </c>
      <c r="GY60" s="60">
        <v>1.6068850700887882E-2</v>
      </c>
      <c r="GZ60" s="60">
        <v>3.1119765158280795E-2</v>
      </c>
      <c r="HA60" s="60">
        <v>0.150625789257049</v>
      </c>
      <c r="HB60" s="60">
        <v>7.0268162859618372E-2</v>
      </c>
      <c r="HC60" s="60">
        <v>1.1445264812620235</v>
      </c>
      <c r="HD60" s="60">
        <v>0.5982342972166832</v>
      </c>
      <c r="HE60" s="60">
        <v>6.2316279473657837E-2</v>
      </c>
      <c r="HF60" s="60">
        <v>14.65679939866874</v>
      </c>
      <c r="HG60" s="44"/>
      <c r="HH60" s="60">
        <v>2.8501458654699996</v>
      </c>
      <c r="HI60" s="60">
        <v>1.1805805127604168</v>
      </c>
      <c r="HJ60" s="60">
        <v>0.25274867561078879</v>
      </c>
      <c r="HK60" s="60">
        <v>1.464157627140215</v>
      </c>
      <c r="HL60" s="60">
        <v>1.9865076998033069</v>
      </c>
      <c r="HM60" s="60">
        <v>2.9017507318616249</v>
      </c>
      <c r="HN60" s="60">
        <v>3.9511661655252099E-2</v>
      </c>
      <c r="HO60" s="60">
        <v>0.47994786738645767</v>
      </c>
      <c r="HP60" s="60">
        <v>0.91137301869035237</v>
      </c>
      <c r="HQ60" s="60">
        <v>0.22064141150924663</v>
      </c>
      <c r="HR60" s="60">
        <v>1.8595872774359867</v>
      </c>
      <c r="HS60" s="60">
        <v>0.36709023569513954</v>
      </c>
      <c r="HT60" s="60">
        <v>0.14275681364995524</v>
      </c>
      <c r="HU60" s="64">
        <v>20637</v>
      </c>
      <c r="HV60" s="64">
        <f t="shared" si="18"/>
        <v>78091</v>
      </c>
      <c r="HW60" s="57">
        <f t="shared" si="16"/>
        <v>8.4274680817527425</v>
      </c>
      <c r="HX60" s="57">
        <f t="shared" si="16"/>
        <v>2.7459081100994709</v>
      </c>
      <c r="HY60" s="64">
        <v>68306</v>
      </c>
      <c r="HZ60" s="64">
        <f t="shared" si="19"/>
        <v>287066</v>
      </c>
      <c r="IA60" s="57">
        <f t="shared" si="17"/>
        <v>27.438944756432026</v>
      </c>
      <c r="IB60" s="57">
        <f t="shared" si="17"/>
        <v>32.733165952291785</v>
      </c>
    </row>
    <row r="61" spans="1:236" x14ac:dyDescent="0.2">
      <c r="A61" s="42">
        <v>2022</v>
      </c>
      <c r="B61" s="30" t="s">
        <v>165</v>
      </c>
      <c r="C61" s="57">
        <v>100.72007842207759</v>
      </c>
      <c r="D61" s="57">
        <v>92.915169202187968</v>
      </c>
      <c r="E61" s="57">
        <v>94.050584077275261</v>
      </c>
      <c r="F61" s="57">
        <v>84.996310770796683</v>
      </c>
      <c r="G61" s="57">
        <v>97.769619538038924</v>
      </c>
      <c r="H61" s="57">
        <v>97.769619538038924</v>
      </c>
      <c r="I61" s="57">
        <v>98.049647620420259</v>
      </c>
      <c r="J61" s="57">
        <v>99.421557197447925</v>
      </c>
      <c r="K61" s="57">
        <v>99.233303315283891</v>
      </c>
      <c r="L61" s="57">
        <v>111.90011564841693</v>
      </c>
      <c r="M61" s="57">
        <v>98.535843880078602</v>
      </c>
      <c r="N61" s="57">
        <v>104.93835924374719</v>
      </c>
      <c r="O61" s="57">
        <v>94.548309492708796</v>
      </c>
      <c r="P61" s="57">
        <v>92.379390696470182</v>
      </c>
      <c r="Q61" s="57">
        <v>106.43488013458573</v>
      </c>
      <c r="R61" s="57">
        <v>94.157205814343854</v>
      </c>
      <c r="S61" s="57">
        <v>82.312553982458937</v>
      </c>
      <c r="T61" s="57">
        <v>86.526967510711486</v>
      </c>
      <c r="U61" s="57">
        <v>112.69390032638744</v>
      </c>
      <c r="V61" s="57">
        <v>91.702928782479319</v>
      </c>
      <c r="W61" s="57">
        <v>105.37020722444232</v>
      </c>
      <c r="X61" s="57">
        <v>121.95111006371656</v>
      </c>
      <c r="Y61" s="58">
        <v>118.96701070294102</v>
      </c>
      <c r="Z61" s="58">
        <v>120.13044921221147</v>
      </c>
      <c r="AA61" s="58">
        <v>131.99832817627242</v>
      </c>
      <c r="AB61" s="58">
        <v>133.58533352832359</v>
      </c>
      <c r="AC61" s="58">
        <v>131.41099532859602</v>
      </c>
      <c r="AD61" s="58">
        <v>108.28609903132448</v>
      </c>
      <c r="AE61" s="58">
        <v>142.24694794189332</v>
      </c>
      <c r="AF61" s="58">
        <v>114.35555085579627</v>
      </c>
      <c r="AG61" s="58">
        <v>123.89695914663336</v>
      </c>
      <c r="AH61" s="58">
        <v>208.01114553021907</v>
      </c>
      <c r="AI61" s="58">
        <v>116.86050345584921</v>
      </c>
      <c r="AJ61" s="58">
        <v>81.792827775264286</v>
      </c>
      <c r="AK61" s="58">
        <v>112.84858034732295</v>
      </c>
      <c r="AL61" s="58">
        <v>118.24798275571564</v>
      </c>
      <c r="AM61" s="58">
        <v>128.34627277533221</v>
      </c>
      <c r="AN61" s="59">
        <v>138.60194589569033</v>
      </c>
      <c r="AO61" s="59">
        <v>144.30770377582255</v>
      </c>
      <c r="AP61" s="59">
        <v>156.65285471862029</v>
      </c>
      <c r="AQ61" s="59">
        <v>159.35718800085311</v>
      </c>
      <c r="AR61" s="59">
        <v>159.46048527606382</v>
      </c>
      <c r="AS61" s="59">
        <v>140.96976293737396</v>
      </c>
      <c r="AT61" s="59">
        <v>146.32954114088292</v>
      </c>
      <c r="AU61" s="59">
        <v>116.10391964106137</v>
      </c>
      <c r="AV61" s="59">
        <v>148.0497905707733</v>
      </c>
      <c r="AW61" s="59">
        <v>169.23340886900215</v>
      </c>
      <c r="AX61" s="59">
        <v>139.34950789743331</v>
      </c>
      <c r="AY61" s="59">
        <v>94.213986450882885</v>
      </c>
      <c r="AZ61" s="59">
        <v>117.66599259965443</v>
      </c>
      <c r="BA61" s="59">
        <v>138.90551524949785</v>
      </c>
      <c r="BB61" s="59">
        <v>156.08297057392454</v>
      </c>
      <c r="BC61" s="57">
        <f t="shared" si="14"/>
        <v>3.2450930423499003</v>
      </c>
      <c r="BD61" s="57">
        <f t="shared" si="14"/>
        <v>2.2859043824091652</v>
      </c>
      <c r="BE61" s="57">
        <f t="shared" si="14"/>
        <v>15.474592595914217</v>
      </c>
      <c r="BF61" s="57">
        <f t="shared" si="14"/>
        <v>3.6335474917189137</v>
      </c>
      <c r="BG61" s="57">
        <f t="shared" si="14"/>
        <v>4.0996464689311951</v>
      </c>
      <c r="BH61" s="57">
        <f t="shared" si="14"/>
        <v>4.0996464689312395</v>
      </c>
      <c r="BI61" s="57">
        <f t="shared" si="14"/>
        <v>4.1773446845140505</v>
      </c>
      <c r="BJ61" s="57">
        <f t="shared" si="14"/>
        <v>8.4182248171782668</v>
      </c>
      <c r="BK61" s="57">
        <f t="shared" si="14"/>
        <v>3.2629875145447684</v>
      </c>
      <c r="BL61" s="57">
        <f t="shared" si="14"/>
        <v>12.760596314970417</v>
      </c>
      <c r="BM61" s="57">
        <f t="shared" si="14"/>
        <v>-0.21119812288561413</v>
      </c>
      <c r="BN61" s="57">
        <f t="shared" si="14"/>
        <v>5.1348916599497363</v>
      </c>
      <c r="BO61" s="57">
        <f t="shared" si="14"/>
        <v>3.1251736653311379</v>
      </c>
      <c r="BP61" s="57">
        <f t="shared" si="14"/>
        <v>4.20560747663552</v>
      </c>
      <c r="BQ61" s="57">
        <f t="shared" si="14"/>
        <v>8.1481481481481488</v>
      </c>
      <c r="BR61" s="57">
        <f t="shared" si="12"/>
        <v>2.2195709600915769</v>
      </c>
      <c r="BS61" s="57">
        <f t="shared" si="12"/>
        <v>8.8577363286837176</v>
      </c>
      <c r="BT61" s="57">
        <f t="shared" si="12"/>
        <v>16.521733968094576</v>
      </c>
      <c r="BU61" s="57">
        <f t="shared" si="12"/>
        <v>8.4597550547747637</v>
      </c>
      <c r="BV61" s="57">
        <f t="shared" si="12"/>
        <v>8.8491302805597805</v>
      </c>
      <c r="BW61" s="57">
        <f t="shared" si="12"/>
        <v>4.1452768811405472</v>
      </c>
      <c r="BX61" s="57">
        <f t="shared" si="12"/>
        <v>13.579973959862013</v>
      </c>
      <c r="BY61" s="57">
        <f t="shared" si="12"/>
        <v>35.843242293787924</v>
      </c>
      <c r="BZ61" s="57">
        <f t="shared" si="12"/>
        <v>32.191141197111392</v>
      </c>
      <c r="CA61" s="57">
        <f t="shared" si="12"/>
        <v>63.575956488305273</v>
      </c>
      <c r="CB61" s="57">
        <f t="shared" si="12"/>
        <v>73.660526523608254</v>
      </c>
      <c r="CC61" s="57">
        <f t="shared" si="12"/>
        <v>57.443880919203075</v>
      </c>
      <c r="CD61" s="57">
        <f t="shared" si="12"/>
        <v>9.9912647724530679</v>
      </c>
      <c r="CE61" s="57">
        <f t="shared" si="12"/>
        <v>36.713938099493483</v>
      </c>
      <c r="CF61" s="57">
        <f t="shared" si="12"/>
        <v>53.193843531376132</v>
      </c>
      <c r="CG61" s="57">
        <f t="shared" si="12"/>
        <v>49.248472582461233</v>
      </c>
      <c r="CH61" s="57">
        <f t="shared" si="13"/>
        <v>78.908073258067461</v>
      </c>
      <c r="CI61" s="57">
        <f t="shared" si="13"/>
        <v>24.898443287637374</v>
      </c>
      <c r="CJ61" s="57">
        <f t="shared" si="13"/>
        <v>38.958316446146732</v>
      </c>
      <c r="CK61" s="57">
        <f t="shared" si="13"/>
        <v>66.960201914879278</v>
      </c>
      <c r="CL61" s="57">
        <f t="shared" si="13"/>
        <v>13.37893206313332</v>
      </c>
      <c r="CM61" s="57">
        <f t="shared" si="13"/>
        <v>70.354050214071393</v>
      </c>
      <c r="CN61" s="57">
        <f t="shared" si="13"/>
        <v>49.696609020707584</v>
      </c>
      <c r="CO61" s="57">
        <f t="shared" si="13"/>
        <v>47.346968100492774</v>
      </c>
      <c r="CP61" s="57">
        <f t="shared" si="13"/>
        <v>82.038902120662868</v>
      </c>
      <c r="CQ61" s="57">
        <f t="shared" si="13"/>
        <v>93.026490066386231</v>
      </c>
      <c r="CR61" s="57">
        <f t="shared" si="13"/>
        <v>77.288744101667589</v>
      </c>
      <c r="CS61" s="57">
        <f t="shared" si="13"/>
        <v>28.565025188173323</v>
      </c>
      <c r="CT61" s="57">
        <f t="shared" si="13"/>
        <v>43.107269794390547</v>
      </c>
      <c r="CU61" s="57">
        <f t="shared" si="13"/>
        <v>62.161841148544042</v>
      </c>
      <c r="CV61" s="57">
        <f t="shared" si="13"/>
        <v>66.140730934610772</v>
      </c>
      <c r="CW61" s="57">
        <f t="shared" si="13"/>
        <v>68.262517840777306</v>
      </c>
      <c r="CX61" s="57">
        <f t="shared" si="15"/>
        <v>37.975401288731426</v>
      </c>
      <c r="CY61" s="57">
        <f t="shared" si="15"/>
        <v>48.917670939685976</v>
      </c>
      <c r="CZ61" s="57">
        <f t="shared" si="15"/>
        <v>72.665843539143097</v>
      </c>
      <c r="DA61" s="57">
        <f t="shared" si="15"/>
        <v>22.669545876466167</v>
      </c>
      <c r="DB61" s="57">
        <f t="shared" si="15"/>
        <v>85.136114390459824</v>
      </c>
      <c r="DC61" s="57">
        <f>((SUM(C$57:C61)/SUM(C$45:C49))-1)*100</f>
        <v>1.7622106601267395</v>
      </c>
      <c r="DD61" s="57">
        <f>((SUM(D$57:D61)/SUM(D$45:D49))-1)*100</f>
        <v>4.1448558623453646</v>
      </c>
      <c r="DE61" s="57">
        <f>((SUM(E$57:E61)/SUM(E$45:E49))-1)*100</f>
        <v>12.500976792172702</v>
      </c>
      <c r="DF61" s="57">
        <f>((SUM(F$57:F61)/SUM(F$45:F49))-1)*100</f>
        <v>-0.89116936914449552</v>
      </c>
      <c r="DG61" s="57">
        <f>((SUM(G$57:G61)/SUM(G$45:G49))-1)*100</f>
        <v>3.172642557104477</v>
      </c>
      <c r="DH61" s="57">
        <f>((SUM(H$57:H61)/SUM(H$45:H49))-1)*100</f>
        <v>3.1726425571044992</v>
      </c>
      <c r="DI61" s="57">
        <f>((SUM(I$57:I61)/SUM(I$45:I49))-1)*100</f>
        <v>3.1651528871024182</v>
      </c>
      <c r="DJ61" s="57">
        <f>((SUM(J$57:J61)/SUM(J$45:J49))-1)*100</f>
        <v>7.5098340501700056</v>
      </c>
      <c r="DK61" s="57">
        <f>((SUM(K$57:K61)/SUM(K$45:K49))-1)*100</f>
        <v>2.7927970064758778</v>
      </c>
      <c r="DL61" s="57">
        <f>((SUM(L$57:L61)/SUM(L$45:L49))-1)*100</f>
        <v>11.522427513429934</v>
      </c>
      <c r="DM61" s="57">
        <f>((SUM(M$57:M61)/SUM(M$45:M49))-1)*100</f>
        <v>-1.3623191555034331</v>
      </c>
      <c r="DN61" s="57">
        <f>((SUM(N$57:N61)/SUM(N$45:N49))-1)*100</f>
        <v>4.9799433470846477</v>
      </c>
      <c r="DO61" s="57">
        <f>((SUM(O$57:O61)/SUM(O$45:O49))-1)*100</f>
        <v>3.1717249648037349</v>
      </c>
      <c r="DP61" s="57">
        <f>((SUM(P$57:P61)/SUM(P$45:P49))-1)*100</f>
        <v>5.9878844361602956</v>
      </c>
      <c r="DQ61" s="57">
        <f>((SUM(Q$57:Q61)/SUM(Q$45:Q49))-1)*100</f>
        <v>6.7551963048498864</v>
      </c>
      <c r="DR61" s="57">
        <f>((SUM(R$57:R61)/SUM(R$45:R49))-1)*100</f>
        <v>1.8004457091981063</v>
      </c>
      <c r="DS61" s="57">
        <f>((SUM(S$57:S61)/SUM(S$45:S49))-1)*100</f>
        <v>5.8261512346284849</v>
      </c>
      <c r="DT61" s="57">
        <f>((SUM(T$57:T61)/SUM(T$45:T49))-1)*100</f>
        <v>14.394293875200148</v>
      </c>
      <c r="DU61" s="57">
        <f>((SUM(U$57:U61)/SUM(U$45:U49))-1)*100</f>
        <v>8.5567839306214246</v>
      </c>
      <c r="DV61" s="57">
        <f>((SUM(V$57:V61)/SUM(V$45:V49))-1)*100</f>
        <v>6.2060525083229789</v>
      </c>
      <c r="DW61" s="57">
        <f>((SUM(W$57:W61)/SUM(W$45:W49))-1)*100</f>
        <v>3.5602790622678571</v>
      </c>
      <c r="DX61" s="57">
        <f>((SUM(X$57:X61)/SUM(X$45:X49))-1)*100</f>
        <v>12.212761134017015</v>
      </c>
      <c r="DY61" s="57">
        <f>((SUM(Y$57:Y61)/SUM(Y$45:Y49))-1)*100</f>
        <v>19.103967303138258</v>
      </c>
      <c r="DZ61" s="57">
        <f>((SUM(Z$57:Z61)/SUM(Z$45:Z49))-1)*100</f>
        <v>18.751924896271511</v>
      </c>
      <c r="EA61" s="57">
        <f>((SUM(AA$57:AA61)/SUM(AA$45:AA49))-1)*100</f>
        <v>25.316415456089182</v>
      </c>
      <c r="EB61" s="57">
        <f>((SUM(AB$57:AB61)/SUM(AB$45:AB49))-1)*100</f>
        <v>36.944233099456582</v>
      </c>
      <c r="EC61" s="57">
        <f>((SUM(AC$57:AC61)/SUM(AC$45:AC49))-1)*100</f>
        <v>30.069814701499496</v>
      </c>
      <c r="ED61" s="57">
        <f>((SUM(AD$57:AD61)/SUM(AD$45:AD49))-1)*100</f>
        <v>5.9062607239408926</v>
      </c>
      <c r="EE61" s="57">
        <f>((SUM(AE$57:AE61)/SUM(AE$45:AE49))-1)*100</f>
        <v>30.863414451274849</v>
      </c>
      <c r="EF61" s="57">
        <f>((SUM(AF$57:AF61)/SUM(AF$45:AF49))-1)*100</f>
        <v>20.457925784353883</v>
      </c>
      <c r="EG61" s="57">
        <f>((SUM(AG$57:AG61)/SUM(AG$45:AG49))-1)*100</f>
        <v>28.548914165368622</v>
      </c>
      <c r="EH61" s="57">
        <f>((SUM(AH$57:AH61)/SUM(AH$45:AH49))-1)*100</f>
        <v>69.65792129448873</v>
      </c>
      <c r="EI61" s="57">
        <f>((SUM(AI$57:AI61)/SUM(AI$45:AI49))-1)*100</f>
        <v>14.277003342255679</v>
      </c>
      <c r="EJ61" s="57">
        <f>((SUM(AJ$57:AJ61)/SUM(AJ$45:AJ49))-1)*100</f>
        <v>37.993491126475078</v>
      </c>
      <c r="EK61" s="57">
        <f>((SUM(AK$57:AK61)/SUM(AK$45:AK49))-1)*100</f>
        <v>61.670504347957063</v>
      </c>
      <c r="EL61" s="57">
        <f>((SUM(AL$57:AL61)/SUM(AL$45:AL49))-1)*100</f>
        <v>12.453582324393286</v>
      </c>
      <c r="EM61" s="57">
        <f>((SUM(AM$57:AM61)/SUM(AM$45:AM49))-1)*100</f>
        <v>41.518265983866918</v>
      </c>
      <c r="EN61" s="57">
        <f>((SUM(AN$57:AN61)/SUM(AN$45:AN49))-1)*100</f>
        <v>31.349514025337079</v>
      </c>
      <c r="EO61" s="57">
        <f>((SUM(AO$57:AO61)/SUM(AO$45:AO49))-1)*100</f>
        <v>31.69038830840336</v>
      </c>
      <c r="EP61" s="57">
        <f>((SUM(AP$57:AP61)/SUM(AP$45:AP49))-1)*100</f>
        <v>37.436146992329846</v>
      </c>
      <c r="EQ61" s="57">
        <f>((SUM(AQ$57:AQ61)/SUM(AQ$45:AQ49))-1)*100</f>
        <v>50.144543090400681</v>
      </c>
      <c r="ER61" s="57">
        <f>((SUM(AR$57:AR61)/SUM(AR$45:AR49))-1)*100</f>
        <v>43.756115952795184</v>
      </c>
      <c r="ES61" s="57">
        <f>((SUM(AS$57:AS61)/SUM(AS$45:AS49))-1)*100</f>
        <v>23.975698628639929</v>
      </c>
      <c r="ET61" s="57">
        <f>((SUM(AT$57:AT61)/SUM(AT$45:AT49))-1)*100</f>
        <v>35.352715889078645</v>
      </c>
      <c r="EU61" s="57">
        <f>((SUM(AU$57:AU61)/SUM(AU$45:AU49))-1)*100</f>
        <v>29.710325180120311</v>
      </c>
      <c r="EV61" s="57">
        <f>((SUM(AV$57:AV61)/SUM(AV$45:AV49))-1)*100</f>
        <v>40.983991931786569</v>
      </c>
      <c r="EW61" s="57">
        <f>((SUM(AW$57:AW61)/SUM(AW$45:AW49))-1)*100</f>
        <v>55.346136908475032</v>
      </c>
      <c r="EX61" s="57">
        <f>((SUM(AX$57:AX61)/SUM(AX$45:AX49))-1)*100</f>
        <v>25.082102874719258</v>
      </c>
      <c r="EY61" s="57">
        <f>((SUM(AY$57:AY61)/SUM(AY$45:AY49))-1)*100</f>
        <v>44.688585059709098</v>
      </c>
      <c r="EZ61" s="57">
        <f>((SUM(AZ$57:AZ61)/SUM(AZ$45:AZ49))-1)*100</f>
        <v>65.546853717300493</v>
      </c>
      <c r="FA61" s="57">
        <f>((SUM(BA$57:BA61)/SUM(BA$45:BA49))-1)*100</f>
        <v>20.289970005523106</v>
      </c>
      <c r="FB61" s="57">
        <f>((SUM(BB$57:BB61)/SUM(BB$45:BB49))-1)*100</f>
        <v>51.285682346588771</v>
      </c>
      <c r="FC61" s="63">
        <v>2.1498719068854362</v>
      </c>
      <c r="FD61" s="63">
        <v>0.32491687865957181</v>
      </c>
      <c r="FE61" s="63">
        <v>1.0908020802960767</v>
      </c>
      <c r="FF61" s="63">
        <v>8.3461015405949773E-2</v>
      </c>
      <c r="FG61" s="63">
        <v>3.6490518812470345</v>
      </c>
      <c r="FH61" s="60">
        <v>3.6490518812469896</v>
      </c>
      <c r="FI61" s="60">
        <v>0</v>
      </c>
      <c r="FJ61" s="60">
        <v>0.63202380804058167</v>
      </c>
      <c r="FK61" s="60">
        <v>0.13166587211844322</v>
      </c>
      <c r="FL61" s="60">
        <v>0.13932695679195434</v>
      </c>
      <c r="FM61" s="60">
        <v>-0.24778721386822947</v>
      </c>
      <c r="FN61" s="60">
        <v>0.31645658590207809</v>
      </c>
      <c r="FO61" s="60">
        <v>0.24624147788348436</v>
      </c>
      <c r="FP61" s="60">
        <v>1.0519332495360025E-2</v>
      </c>
      <c r="FQ61" s="60">
        <v>4.1785126301013421E-2</v>
      </c>
      <c r="FR61" s="60">
        <v>0.23297353531342793</v>
      </c>
      <c r="FS61" s="60">
        <v>0.11288727263237532</v>
      </c>
      <c r="FT61" s="60">
        <v>1.3059804482146049</v>
      </c>
      <c r="FU61" s="60">
        <v>0.62741839209092864</v>
      </c>
      <c r="FV61" s="60">
        <v>9.956028733096732E-2</v>
      </c>
      <c r="FW61" s="60">
        <v>34.774508991375335</v>
      </c>
      <c r="FX61" s="60"/>
      <c r="FY61" s="60">
        <v>10.556811047149411</v>
      </c>
      <c r="FZ61" s="60">
        <v>2.3968591110044417</v>
      </c>
      <c r="GA61" s="60">
        <v>0.62586993023802828</v>
      </c>
      <c r="GB61" s="60">
        <v>3.3167753910665549</v>
      </c>
      <c r="GC61" s="60">
        <v>2.7030034751280816</v>
      </c>
      <c r="GD61" s="60">
        <v>9.2225914270904941</v>
      </c>
      <c r="GE61" s="60">
        <v>7.7055230140348388E-2</v>
      </c>
      <c r="GF61" s="60">
        <v>0.59627565496956503</v>
      </c>
      <c r="GG61" s="60">
        <v>1.8595908919752977</v>
      </c>
      <c r="GH61" s="60">
        <v>0.20939995823474877</v>
      </c>
      <c r="GI61" s="60">
        <v>2.4995307759457006</v>
      </c>
      <c r="GJ61" s="60">
        <v>0.40154181087858504</v>
      </c>
      <c r="GK61" s="60">
        <v>0.30920428755407453</v>
      </c>
      <c r="GL61" s="60">
        <v>1.0478045221659125</v>
      </c>
      <c r="GM61" s="60">
        <v>0.69982756620384778</v>
      </c>
      <c r="GN61" s="60">
        <v>0.87252423844085425</v>
      </c>
      <c r="GO61" s="60">
        <v>-4.4952835344622438E-2</v>
      </c>
      <c r="GP61" s="60">
        <v>2.5752034914659925</v>
      </c>
      <c r="GQ61" s="60">
        <v>2.5749706615608075</v>
      </c>
      <c r="GR61" s="60"/>
      <c r="GS61" s="60">
        <v>0.52649391288598135</v>
      </c>
      <c r="GT61" s="60">
        <v>0.12020397546953498</v>
      </c>
      <c r="GU61" s="60">
        <v>7.5856832822876044E-2</v>
      </c>
      <c r="GV61" s="60">
        <v>-0.85322052505645052</v>
      </c>
      <c r="GW61" s="60">
        <v>0.30395944124530822</v>
      </c>
      <c r="GX61" s="60">
        <v>0.25396733074518346</v>
      </c>
      <c r="GY61" s="60">
        <v>1.4959321409430177E-2</v>
      </c>
      <c r="GZ61" s="60">
        <v>3.3236468968033561E-2</v>
      </c>
      <c r="HA61" s="60">
        <v>0.16712944458006831</v>
      </c>
      <c r="HB61" s="60">
        <v>7.8740227531763338E-2</v>
      </c>
      <c r="HC61" s="60">
        <v>1.1720145527105197</v>
      </c>
      <c r="HD61" s="60">
        <v>0.61191005663875075</v>
      </c>
      <c r="HE61" s="60">
        <v>6.9719621609807991E-2</v>
      </c>
      <c r="HF61" s="60">
        <v>18.37720298083709</v>
      </c>
      <c r="HG61" s="44"/>
      <c r="HH61" s="60">
        <v>4.3035780126396608</v>
      </c>
      <c r="HI61" s="60">
        <v>1.3988814673854373</v>
      </c>
      <c r="HJ61" s="60">
        <v>0.32024659195911576</v>
      </c>
      <c r="HK61" s="60">
        <v>1.7972085778104687</v>
      </c>
      <c r="HL61" s="60">
        <v>2.1175824908475551</v>
      </c>
      <c r="HM61" s="60">
        <v>4.0560517916848298</v>
      </c>
      <c r="HN61" s="60">
        <v>4.6371565948506971E-2</v>
      </c>
      <c r="HO61" s="60">
        <v>0.50124887072351565</v>
      </c>
      <c r="HP61" s="60">
        <v>1.0830797248032378</v>
      </c>
      <c r="HQ61" s="60">
        <v>0.21861714806972604</v>
      </c>
      <c r="HR61" s="60">
        <v>1.983381907606846</v>
      </c>
      <c r="HS61" s="60">
        <v>0.37778913542022147</v>
      </c>
      <c r="HT61" s="60">
        <v>0.1731656959379701</v>
      </c>
      <c r="HU61" s="64">
        <v>22435</v>
      </c>
      <c r="HV61" s="64">
        <f t="shared" si="18"/>
        <v>100526</v>
      </c>
      <c r="HW61" s="57">
        <f t="shared" si="16"/>
        <v>52.45311225876597</v>
      </c>
      <c r="HX61" s="57">
        <f t="shared" si="16"/>
        <v>10.809082892416221</v>
      </c>
      <c r="HY61" s="64">
        <v>69886</v>
      </c>
      <c r="HZ61" s="64">
        <f t="shared" si="19"/>
        <v>356952</v>
      </c>
      <c r="IA61" s="57">
        <f t="shared" si="17"/>
        <v>51.255302571205959</v>
      </c>
      <c r="IB61" s="57">
        <f t="shared" si="17"/>
        <v>35.993629918049955</v>
      </c>
    </row>
    <row r="62" spans="1:236" x14ac:dyDescent="0.2">
      <c r="A62" s="42">
        <v>2022</v>
      </c>
      <c r="B62" s="30" t="s">
        <v>166</v>
      </c>
      <c r="C62" s="57">
        <v>101.30438810217765</v>
      </c>
      <c r="D62" s="57">
        <v>94.391199138820852</v>
      </c>
      <c r="E62" s="57">
        <v>96.238260216032174</v>
      </c>
      <c r="F62" s="57">
        <v>83.973775977623959</v>
      </c>
      <c r="G62" s="57">
        <v>98.67417948643039</v>
      </c>
      <c r="H62" s="57">
        <v>98.674179486430376</v>
      </c>
      <c r="I62" s="57">
        <v>99.020070052084591</v>
      </c>
      <c r="J62" s="57">
        <v>100.26347591099703</v>
      </c>
      <c r="K62" s="57">
        <v>99.48946438028301</v>
      </c>
      <c r="L62" s="57">
        <v>113.00880371101407</v>
      </c>
      <c r="M62" s="57">
        <v>99.325643066931121</v>
      </c>
      <c r="N62" s="57">
        <v>106.28712051300253</v>
      </c>
      <c r="O62" s="57">
        <v>94.671792647746685</v>
      </c>
      <c r="P62" s="57">
        <v>92.690083714507637</v>
      </c>
      <c r="Q62" s="57">
        <v>106.60311229496706</v>
      </c>
      <c r="R62" s="57">
        <v>94.952003979403301</v>
      </c>
      <c r="S62" s="57">
        <v>82.844852447041234</v>
      </c>
      <c r="T62" s="57">
        <v>89.334134200669624</v>
      </c>
      <c r="U62" s="57">
        <v>112.68715659326693</v>
      </c>
      <c r="V62" s="57">
        <v>91.140679065861889</v>
      </c>
      <c r="W62" s="57">
        <v>106.17178293019887</v>
      </c>
      <c r="X62" s="57">
        <v>123.51029554235124</v>
      </c>
      <c r="Y62" s="58">
        <v>122.35447293071448</v>
      </c>
      <c r="Z62" s="58">
        <v>124.98661696623824</v>
      </c>
      <c r="AA62" s="58">
        <v>119.44846228098234</v>
      </c>
      <c r="AB62" s="58">
        <v>143.48620624446403</v>
      </c>
      <c r="AC62" s="58">
        <v>133.40642765571783</v>
      </c>
      <c r="AD62" s="58">
        <v>111.66536506641552</v>
      </c>
      <c r="AE62" s="58">
        <v>176.56899683922592</v>
      </c>
      <c r="AF62" s="58">
        <v>111.96403738094666</v>
      </c>
      <c r="AG62" s="58">
        <v>128.24249068659233</v>
      </c>
      <c r="AH62" s="58">
        <v>274.28612827159492</v>
      </c>
      <c r="AI62" s="58">
        <v>131.32228307422989</v>
      </c>
      <c r="AJ62" s="58">
        <v>90.141577101463781</v>
      </c>
      <c r="AK62" s="58">
        <v>131.61457699402521</v>
      </c>
      <c r="AL62" s="58">
        <v>120.55225956778408</v>
      </c>
      <c r="AM62" s="58">
        <v>110.13529776491183</v>
      </c>
      <c r="AN62" s="59">
        <v>141.8494173403935</v>
      </c>
      <c r="AO62" s="59">
        <v>148.85966687607763</v>
      </c>
      <c r="AP62" s="59">
        <v>143.06589223425806</v>
      </c>
      <c r="AQ62" s="59">
        <v>172.92568218795455</v>
      </c>
      <c r="AR62" s="59">
        <v>163.69894224528457</v>
      </c>
      <c r="AS62" s="59">
        <v>144.25880003247715</v>
      </c>
      <c r="AT62" s="59">
        <v>178.05295566277135</v>
      </c>
      <c r="AU62" s="59">
        <v>114.1948123836124</v>
      </c>
      <c r="AV62" s="59">
        <v>155.05986288079794</v>
      </c>
      <c r="AW62" s="59">
        <v>215.65291065652951</v>
      </c>
      <c r="AX62" s="59">
        <v>156.48263023322946</v>
      </c>
      <c r="AY62" s="59">
        <v>104.87607098288146</v>
      </c>
      <c r="AZ62" s="59">
        <v>133.60907846468348</v>
      </c>
      <c r="BA62" s="59">
        <v>142.42084135658354</v>
      </c>
      <c r="BB62" s="59">
        <v>134.72780611231386</v>
      </c>
      <c r="BC62" s="57">
        <f t="shared" si="14"/>
        <v>4.2259210564281169</v>
      </c>
      <c r="BD62" s="57">
        <f t="shared" si="14"/>
        <v>3.7765158726468018</v>
      </c>
      <c r="BE62" s="57">
        <f t="shared" si="14"/>
        <v>16.167234375146332</v>
      </c>
      <c r="BF62" s="57">
        <f t="shared" si="14"/>
        <v>5.4975546865668745</v>
      </c>
      <c r="BG62" s="57">
        <f t="shared" si="14"/>
        <v>5.2112117550094261</v>
      </c>
      <c r="BH62" s="57">
        <f t="shared" si="14"/>
        <v>5.2112117550094705</v>
      </c>
      <c r="BI62" s="57">
        <f t="shared" si="14"/>
        <v>5.3920852715013901</v>
      </c>
      <c r="BJ62" s="57">
        <f t="shared" si="14"/>
        <v>9.6935909259264097</v>
      </c>
      <c r="BK62" s="57">
        <f t="shared" si="14"/>
        <v>3.9266791544794399</v>
      </c>
      <c r="BL62" s="57">
        <f t="shared" si="14"/>
        <v>12.763599452491569</v>
      </c>
      <c r="BM62" s="57">
        <f t="shared" si="14"/>
        <v>1.3373452637637007</v>
      </c>
      <c r="BN62" s="57">
        <f t="shared" si="14"/>
        <v>6.2443824211173782</v>
      </c>
      <c r="BO62" s="57">
        <f t="shared" si="14"/>
        <v>2.9829793970077789</v>
      </c>
      <c r="BP62" s="57">
        <f t="shared" si="14"/>
        <v>4.5560747663551338</v>
      </c>
      <c r="BQ62" s="57">
        <f t="shared" si="14"/>
        <v>7.4011299435028377</v>
      </c>
      <c r="BR62" s="57">
        <f t="shared" si="12"/>
        <v>3.2602526516835706</v>
      </c>
      <c r="BS62" s="57">
        <f t="shared" si="12"/>
        <v>9.1586042597682429</v>
      </c>
      <c r="BT62" s="57">
        <f t="shared" si="12"/>
        <v>18.656535464782763</v>
      </c>
      <c r="BU62" s="57">
        <f t="shared" si="12"/>
        <v>7.9536752264105948</v>
      </c>
      <c r="BV62" s="57">
        <f t="shared" si="12"/>
        <v>7.0538311297136502</v>
      </c>
      <c r="BW62" s="57">
        <f t="shared" si="12"/>
        <v>3.1441794848405369</v>
      </c>
      <c r="BX62" s="57">
        <f t="shared" si="12"/>
        <v>13.12862708527598</v>
      </c>
      <c r="BY62" s="57">
        <f t="shared" si="12"/>
        <v>17.858988801588094</v>
      </c>
      <c r="BZ62" s="57">
        <f t="shared" si="12"/>
        <v>17.962136731820834</v>
      </c>
      <c r="CA62" s="57">
        <f t="shared" si="12"/>
        <v>5.2842120606037435</v>
      </c>
      <c r="CB62" s="57">
        <f t="shared" si="12"/>
        <v>29.299022903745996</v>
      </c>
      <c r="CC62" s="57">
        <f t="shared" si="12"/>
        <v>12.694204558351775</v>
      </c>
      <c r="CD62" s="57">
        <f t="shared" si="12"/>
        <v>13.010668641221269</v>
      </c>
      <c r="CE62" s="57">
        <f t="shared" si="12"/>
        <v>50.796767492224106</v>
      </c>
      <c r="CF62" s="57">
        <f t="shared" si="12"/>
        <v>17.370615536675448</v>
      </c>
      <c r="CG62" s="57">
        <f t="shared" si="12"/>
        <v>22.162099450822726</v>
      </c>
      <c r="CH62" s="57">
        <f t="shared" si="13"/>
        <v>111.88463134933006</v>
      </c>
      <c r="CI62" s="57">
        <f t="shared" si="13"/>
        <v>17.707174686340799</v>
      </c>
      <c r="CJ62" s="57">
        <f t="shared" si="13"/>
        <v>23.85991986753664</v>
      </c>
      <c r="CK62" s="57">
        <f t="shared" si="13"/>
        <v>41.02661030771975</v>
      </c>
      <c r="CL62" s="57">
        <f t="shared" si="13"/>
        <v>4.2396345768578758</v>
      </c>
      <c r="CM62" s="57">
        <f t="shared" si="13"/>
        <v>18.344090235641232</v>
      </c>
      <c r="CN62" s="57">
        <f t="shared" si="13"/>
        <v>29.411558458076748</v>
      </c>
      <c r="CO62" s="57">
        <f t="shared" si="13"/>
        <v>30.383171734412564</v>
      </c>
      <c r="CP62" s="57">
        <f t="shared" si="13"/>
        <v>17.684864491271092</v>
      </c>
      <c r="CQ62" s="57">
        <f t="shared" si="13"/>
        <v>44.155964334488807</v>
      </c>
      <c r="CR62" s="57">
        <f t="shared" si="13"/>
        <v>27.499796236851193</v>
      </c>
      <c r="CS62" s="57">
        <f t="shared" si="13"/>
        <v>31.314977319045887</v>
      </c>
      <c r="CT62" s="57">
        <f t="shared" si="13"/>
        <v>53.871093967967496</v>
      </c>
      <c r="CU62" s="57">
        <f t="shared" si="13"/>
        <v>24.584109071833836</v>
      </c>
      <c r="CV62" s="57">
        <f t="shared" si="13"/>
        <v>36.588636647191677</v>
      </c>
      <c r="CW62" s="57">
        <f t="shared" si="13"/>
        <v>91.614996995071408</v>
      </c>
      <c r="CX62" s="57">
        <f t="shared" si="15"/>
        <v>28.90333453479974</v>
      </c>
      <c r="CY62" s="57">
        <f t="shared" si="15"/>
        <v>33.15461287383701</v>
      </c>
      <c r="CZ62" s="57">
        <f t="shared" si="15"/>
        <v>41.61451768496309</v>
      </c>
      <c r="DA62" s="57">
        <f t="shared" si="15"/>
        <v>13.088164765656085</v>
      </c>
      <c r="DB62" s="57">
        <f t="shared" si="15"/>
        <v>28.892997626925233</v>
      </c>
      <c r="DC62" s="57">
        <f>((SUM(C$57:C62)/SUM(C$45:C50))-1)*100</f>
        <v>2.1712446338526536</v>
      </c>
      <c r="DD62" s="57">
        <f>((SUM(D$57:D62)/SUM(D$45:D50))-1)*100</f>
        <v>4.0833285043281098</v>
      </c>
      <c r="DE62" s="57">
        <f>((SUM(E$57:E62)/SUM(E$45:E50))-1)*100</f>
        <v>13.109170955693905</v>
      </c>
      <c r="DF62" s="57">
        <f>((SUM(F$57:F62)/SUM(F$45:F50))-1)*100</f>
        <v>0.10134463767010882</v>
      </c>
      <c r="DG62" s="57">
        <f>((SUM(G$57:G62)/SUM(G$45:G50))-1)*100</f>
        <v>3.5109484920980538</v>
      </c>
      <c r="DH62" s="57">
        <f>((SUM(H$57:H62)/SUM(H$45:H50))-1)*100</f>
        <v>3.510948492098076</v>
      </c>
      <c r="DI62" s="57">
        <f>((SUM(I$57:I62)/SUM(I$45:I50))-1)*100</f>
        <v>3.5345091484293212</v>
      </c>
      <c r="DJ62" s="57">
        <f>((SUM(J$57:J62)/SUM(J$45:J50))-1)*100</f>
        <v>7.8742064750351393</v>
      </c>
      <c r="DK62" s="57">
        <f>((SUM(K$57:K62)/SUM(K$45:K50))-1)*100</f>
        <v>2.9818591284216822</v>
      </c>
      <c r="DL62" s="57">
        <f>((SUM(L$57:L62)/SUM(L$45:L50))-1)*100</f>
        <v>11.733181564518858</v>
      </c>
      <c r="DM62" s="57">
        <f>((SUM(M$57:M62)/SUM(M$45:M50))-1)*100</f>
        <v>-0.91867692201839102</v>
      </c>
      <c r="DN62" s="57">
        <f>((SUM(N$57:N62)/SUM(N$45:N50))-1)*100</f>
        <v>5.1915055286882339</v>
      </c>
      <c r="DO62" s="57">
        <f>((SUM(O$57:O62)/SUM(O$45:O50))-1)*100</f>
        <v>3.1401821183642431</v>
      </c>
      <c r="DP62" s="57">
        <f>((SUM(P$57:P62)/SUM(P$45:P50))-1)*100</f>
        <v>5.7498057498057475</v>
      </c>
      <c r="DQ62" s="57">
        <f>((SUM(Q$57:Q62)/SUM(Q$45:Q50))-1)*100</f>
        <v>6.8648130393096807</v>
      </c>
      <c r="DR62" s="57">
        <f>((SUM(R$57:R62)/SUM(R$45:R50))-1)*100</f>
        <v>2.0422711342388489</v>
      </c>
      <c r="DS62" s="57">
        <f>((SUM(S$57:S62)/SUM(S$45:S50))-1)*100</f>
        <v>6.3676897978222513</v>
      </c>
      <c r="DT62" s="57">
        <f>((SUM(T$57:T62)/SUM(T$45:T50))-1)*100</f>
        <v>15.110113388595181</v>
      </c>
      <c r="DU62" s="57">
        <f>((SUM(U$57:U62)/SUM(U$45:U50))-1)*100</f>
        <v>8.4549725703418677</v>
      </c>
      <c r="DV62" s="57">
        <f>((SUM(V$57:V62)/SUM(V$45:V50))-1)*100</f>
        <v>6.3472120838852675</v>
      </c>
      <c r="DW62" s="57">
        <f>((SUM(W$57:W62)/SUM(W$45:W50))-1)*100</f>
        <v>3.4906282920595721</v>
      </c>
      <c r="DX62" s="57">
        <f>((SUM(X$57:X62)/SUM(X$45:X50))-1)*100</f>
        <v>12.367899357977418</v>
      </c>
      <c r="DY62" s="57">
        <f>((SUM(Y$57:Y62)/SUM(Y$45:Y50))-1)*100</f>
        <v>18.882434991959386</v>
      </c>
      <c r="DZ62" s="57">
        <f>((SUM(Z$57:Z62)/SUM(Z$45:Z50))-1)*100</f>
        <v>18.609807909984767</v>
      </c>
      <c r="EA62" s="57">
        <f>((SUM(AA$57:AA62)/SUM(AA$45:AA50))-1)*100</f>
        <v>21.377714024384552</v>
      </c>
      <c r="EB62" s="57">
        <f>((SUM(AB$57:AB62)/SUM(AB$45:AB50))-1)*100</f>
        <v>35.530165581290603</v>
      </c>
      <c r="EC62" s="57">
        <f>((SUM(AC$57:AC62)/SUM(AC$45:AC50))-1)*100</f>
        <v>26.784509999028081</v>
      </c>
      <c r="ED62" s="57">
        <f>((SUM(AD$57:AD62)/SUM(AD$45:AD50))-1)*100</f>
        <v>7.0758663680288603</v>
      </c>
      <c r="EE62" s="57">
        <f>((SUM(AE$57:AE62)/SUM(AE$45:AE50))-1)*100</f>
        <v>34.483287689078487</v>
      </c>
      <c r="EF62" s="57">
        <f>((SUM(AF$57:AF62)/SUM(AF$45:AF50))-1)*100</f>
        <v>19.934119163069152</v>
      </c>
      <c r="EG62" s="57">
        <f>((SUM(AG$57:AG62)/SUM(AG$45:AG50))-1)*100</f>
        <v>27.384936801562464</v>
      </c>
      <c r="EH62" s="57">
        <f>((SUM(AH$57:AH62)/SUM(AH$45:AH50))-1)*100</f>
        <v>77.082801459466552</v>
      </c>
      <c r="EI62" s="57">
        <f>((SUM(AI$57:AI62)/SUM(AI$45:AI50))-1)*100</f>
        <v>14.880565657328715</v>
      </c>
      <c r="EJ62" s="57">
        <f>((SUM(AJ$57:AJ62)/SUM(AJ$45:AJ50))-1)*100</f>
        <v>35.50304563870128</v>
      </c>
      <c r="EK62" s="57">
        <f>((SUM(AK$57:AK62)/SUM(AK$45:AK50))-1)*100</f>
        <v>56.89994840925776</v>
      </c>
      <c r="EL62" s="57">
        <f>((SUM(AL$57:AL62)/SUM(AL$45:AL50))-1)*100</f>
        <v>10.945112806238889</v>
      </c>
      <c r="EM62" s="57">
        <f>((SUM(AM$57:AM62)/SUM(AM$45:AM50))-1)*100</f>
        <v>37.056206598624897</v>
      </c>
      <c r="EN62" s="57">
        <f>((SUM(AN$57:AN62)/SUM(AN$45:AN50))-1)*100</f>
        <v>30.998589777914898</v>
      </c>
      <c r="EO62" s="57">
        <f>((SUM(AO$57:AO62)/SUM(AO$45:AO50))-1)*100</f>
        <v>31.451197612086148</v>
      </c>
      <c r="EP62" s="57">
        <f>((SUM(AP$57:AP62)/SUM(AP$45:AP50))-1)*100</f>
        <v>33.528231292980749</v>
      </c>
      <c r="EQ62" s="57">
        <f>((SUM(AQ$57:AQ62)/SUM(AQ$45:AQ50))-1)*100</f>
        <v>49.02149816649257</v>
      </c>
      <c r="ER62" s="57">
        <f>((SUM(AR$57:AR62)/SUM(AR$45:AR50))-1)*100</f>
        <v>40.654414033236996</v>
      </c>
      <c r="ES62" s="57">
        <f>((SUM(AS$57:AS62)/SUM(AS$45:AS50))-1)*100</f>
        <v>25.223118743704042</v>
      </c>
      <c r="ET62" s="57">
        <f>((SUM(AT$57:AT62)/SUM(AT$45:AT50))-1)*100</f>
        <v>38.743370782782627</v>
      </c>
      <c r="EU62" s="57">
        <f>((SUM(AU$57:AU62)/SUM(AU$45:AU50))-1)*100</f>
        <v>28.827081101645181</v>
      </c>
      <c r="EV62" s="57">
        <f>((SUM(AV$57:AV62)/SUM(AV$45:AV50))-1)*100</f>
        <v>40.171805686423426</v>
      </c>
      <c r="EW62" s="57">
        <f>((SUM(AW$57:AW62)/SUM(AW$45:AW50))-1)*100</f>
        <v>61.602845983705222</v>
      </c>
      <c r="EX62" s="57">
        <f>((SUM(AX$57:AX62)/SUM(AX$45:AX50))-1)*100</f>
        <v>25.765809272732575</v>
      </c>
      <c r="EY62" s="57">
        <f>((SUM(AY$57:AY62)/SUM(AY$45:AY50))-1)*100</f>
        <v>42.630596557779214</v>
      </c>
      <c r="EZ62" s="57">
        <f>((SUM(AZ$57:AZ62)/SUM(AZ$45:AZ50))-1)*100</f>
        <v>59.976261612587244</v>
      </c>
      <c r="FA62" s="57">
        <f>((SUM(BA$57:BA62)/SUM(BA$45:BA50))-1)*100</f>
        <v>18.955966566792416</v>
      </c>
      <c r="FB62" s="57">
        <f>((SUM(BB$57:BB62)/SUM(BB$45:BB50))-1)*100</f>
        <v>46.943398037115891</v>
      </c>
      <c r="FC62" s="63">
        <v>2.5853203490625498</v>
      </c>
      <c r="FD62" s="63">
        <v>0.72039358685614951</v>
      </c>
      <c r="FE62" s="63">
        <v>1.1121433338103075</v>
      </c>
      <c r="FF62" s="63">
        <v>0.13396876938477453</v>
      </c>
      <c r="FG62" s="63">
        <v>4.5518260391137817</v>
      </c>
      <c r="FH62" s="60">
        <v>4.5518260391137542</v>
      </c>
      <c r="FI62" s="60">
        <v>0</v>
      </c>
      <c r="FJ62" s="60">
        <v>0.69901917595266672</v>
      </c>
      <c r="FK62" s="60">
        <v>0.16601261496936648</v>
      </c>
      <c r="FL62" s="60">
        <v>0.15081456104570107</v>
      </c>
      <c r="FM62" s="60">
        <v>0.20115910856414401</v>
      </c>
      <c r="FN62" s="60">
        <v>0.385324128253418</v>
      </c>
      <c r="FO62" s="60">
        <v>0.27059135441907028</v>
      </c>
      <c r="FP62" s="60">
        <v>1.1410509492698102E-2</v>
      </c>
      <c r="FQ62" s="60">
        <v>3.6864722976409227E-2</v>
      </c>
      <c r="FR62" s="60">
        <v>0.3070308226093923</v>
      </c>
      <c r="FS62" s="60">
        <v>0.12063856811490652</v>
      </c>
      <c r="FT62" s="60">
        <v>1.5264558583343095</v>
      </c>
      <c r="FU62" s="60">
        <v>0.59900417384419957</v>
      </c>
      <c r="FV62" s="60">
        <v>7.7500440537472098E-2</v>
      </c>
      <c r="FW62" s="60">
        <v>17.154827829120496</v>
      </c>
      <c r="FX62" s="60"/>
      <c r="FY62" s="60">
        <v>0.94025064884366116</v>
      </c>
      <c r="FZ62" s="60">
        <v>1.1535700813570744</v>
      </c>
      <c r="GA62" s="60">
        <v>0.1185169149888488</v>
      </c>
      <c r="GB62" s="60">
        <v>3.8211969849417784</v>
      </c>
      <c r="GC62" s="60">
        <v>3.6403992134225938</v>
      </c>
      <c r="GD62" s="60">
        <v>3.2592309985269448</v>
      </c>
      <c r="GE62" s="60">
        <v>3.7155522209558006E-2</v>
      </c>
      <c r="GF62" s="60">
        <v>0.79046967817982372</v>
      </c>
      <c r="GG62" s="60">
        <v>1.3059031163555683</v>
      </c>
      <c r="GH62" s="60">
        <v>0.13401729098610379</v>
      </c>
      <c r="GI62" s="60">
        <v>1.7338480122479225</v>
      </c>
      <c r="GJ62" s="60">
        <v>0.13591065500850311</v>
      </c>
      <c r="GK62" s="60">
        <v>8.435871205211895E-2</v>
      </c>
      <c r="GL62" s="60">
        <v>1.2503922536661822</v>
      </c>
      <c r="GM62" s="60">
        <v>0.71636157422903002</v>
      </c>
      <c r="GN62" s="60">
        <v>0.91119218815779801</v>
      </c>
      <c r="GO62" s="60">
        <v>-1.5703913184191291E-2</v>
      </c>
      <c r="GP62" s="60">
        <v>2.862242102868819</v>
      </c>
      <c r="GQ62" s="60">
        <v>2.8620479296921539</v>
      </c>
      <c r="GR62" s="60"/>
      <c r="GS62" s="60">
        <v>0.55014799210702503</v>
      </c>
      <c r="GT62" s="60">
        <v>0.12427257896235504</v>
      </c>
      <c r="GU62" s="60">
        <v>8.727474690731693E-2</v>
      </c>
      <c r="GV62" s="60">
        <v>-0.71855506173182315</v>
      </c>
      <c r="GW62" s="60">
        <v>0.3174246005339782</v>
      </c>
      <c r="GX62" s="60">
        <v>0.26864607862511036</v>
      </c>
      <c r="GY62" s="60">
        <v>1.4368815072344087E-2</v>
      </c>
      <c r="GZ62" s="60">
        <v>3.3834676031837249E-2</v>
      </c>
      <c r="HA62" s="60">
        <v>0.18579533875939369</v>
      </c>
      <c r="HB62" s="60">
        <v>8.6714433349010467E-2</v>
      </c>
      <c r="HC62" s="60">
        <v>1.2378417379560145</v>
      </c>
      <c r="HD62" s="60">
        <v>0.60546378309863569</v>
      </c>
      <c r="HE62" s="60">
        <v>6.8818210020955797E-2</v>
      </c>
      <c r="HF62" s="60">
        <v>18.192197221817164</v>
      </c>
      <c r="HG62" s="44"/>
      <c r="HH62" s="60">
        <v>3.7145650536119952</v>
      </c>
      <c r="HI62" s="60">
        <v>1.3643536249082668</v>
      </c>
      <c r="HJ62" s="60">
        <v>0.28385116924313353</v>
      </c>
      <c r="HK62" s="60">
        <v>2.1631872858805581</v>
      </c>
      <c r="HL62" s="60">
        <v>2.3883139043737787</v>
      </c>
      <c r="HM62" s="60">
        <v>3.9188224530122775</v>
      </c>
      <c r="HN62" s="60">
        <v>4.4733219605060118E-2</v>
      </c>
      <c r="HO62" s="60">
        <v>0.55266769457177567</v>
      </c>
      <c r="HP62" s="60">
        <v>1.1238245247467702</v>
      </c>
      <c r="HQ62" s="60">
        <v>0.20188214369822957</v>
      </c>
      <c r="HR62" s="60">
        <v>1.9398339993724141</v>
      </c>
      <c r="HS62" s="60">
        <v>0.33932197856452923</v>
      </c>
      <c r="HT62" s="60">
        <v>0.15684017022837457</v>
      </c>
      <c r="HU62" s="64">
        <v>23323</v>
      </c>
      <c r="HV62" s="64">
        <f t="shared" si="18"/>
        <v>123849</v>
      </c>
      <c r="HW62" s="57">
        <f t="shared" si="16"/>
        <v>14.054476991539921</v>
      </c>
      <c r="HX62" s="57">
        <f t="shared" si="16"/>
        <v>11.406057444071639</v>
      </c>
      <c r="HY62" s="64">
        <v>69389</v>
      </c>
      <c r="HZ62" s="64">
        <f t="shared" si="19"/>
        <v>426341</v>
      </c>
      <c r="IA62" s="57">
        <f t="shared" si="17"/>
        <v>13.033491887665338</v>
      </c>
      <c r="IB62" s="57">
        <f t="shared" si="17"/>
        <v>31.64157905300047</v>
      </c>
    </row>
    <row r="63" spans="1:236" x14ac:dyDescent="0.2">
      <c r="A63" s="42">
        <v>2022</v>
      </c>
      <c r="B63" s="30" t="s">
        <v>167</v>
      </c>
      <c r="C63" s="57">
        <v>100.38210692966598</v>
      </c>
      <c r="D63" s="57">
        <v>94.11309815489426</v>
      </c>
      <c r="E63" s="57">
        <v>96.255279651092351</v>
      </c>
      <c r="F63" s="57">
        <v>82.220261717812349</v>
      </c>
      <c r="G63" s="57">
        <v>97.971129464236611</v>
      </c>
      <c r="H63" s="57">
        <v>97.97112946423654</v>
      </c>
      <c r="I63" s="57">
        <v>98.225888621548805</v>
      </c>
      <c r="J63" s="57">
        <v>100.63899369640201</v>
      </c>
      <c r="K63" s="57">
        <v>99.531594901483814</v>
      </c>
      <c r="L63" s="57">
        <v>112.87778116565903</v>
      </c>
      <c r="M63" s="57">
        <v>97.64404422951138</v>
      </c>
      <c r="N63" s="57">
        <v>104.70646695534892</v>
      </c>
      <c r="O63" s="57">
        <v>95.006813238378555</v>
      </c>
      <c r="P63" s="57">
        <v>94.036420126003279</v>
      </c>
      <c r="Q63" s="57">
        <v>105.64979671947287</v>
      </c>
      <c r="R63" s="57">
        <v>94.898019898771793</v>
      </c>
      <c r="S63" s="57">
        <v>83.614919729968946</v>
      </c>
      <c r="T63" s="57">
        <v>89.944312957904529</v>
      </c>
      <c r="U63" s="57">
        <v>111.6191577289713</v>
      </c>
      <c r="V63" s="57">
        <v>91.322513016766109</v>
      </c>
      <c r="W63" s="70">
        <v>106.3393924009942</v>
      </c>
      <c r="X63" s="70">
        <v>124.70064224783104</v>
      </c>
      <c r="Y63" s="58">
        <v>121.90405412413298</v>
      </c>
      <c r="Z63" s="58">
        <v>123.52217187914908</v>
      </c>
      <c r="AA63" s="58">
        <v>126.70747693713299</v>
      </c>
      <c r="AB63" s="58">
        <v>147.55548790617016</v>
      </c>
      <c r="AC63" s="58">
        <v>134.99050627589907</v>
      </c>
      <c r="AD63" s="58">
        <v>113.93652244287526</v>
      </c>
      <c r="AE63" s="58">
        <v>143.46427170360712</v>
      </c>
      <c r="AF63" s="58">
        <v>115.59195230669242</v>
      </c>
      <c r="AG63" s="58">
        <v>116.16652574579069</v>
      </c>
      <c r="AH63" s="58">
        <v>226.87781858532583</v>
      </c>
      <c r="AI63" s="58">
        <v>121.82978800762893</v>
      </c>
      <c r="AJ63" s="58">
        <v>91.236431201361569</v>
      </c>
      <c r="AK63" s="58">
        <v>123.18121399757263</v>
      </c>
      <c r="AL63" s="58">
        <v>123.4536669791578</v>
      </c>
      <c r="AM63" s="58">
        <v>116.78698058623552</v>
      </c>
      <c r="AN63" s="59">
        <v>144.90778821051777</v>
      </c>
      <c r="AO63" s="59">
        <v>151.2195520795982</v>
      </c>
      <c r="AP63" s="59">
        <v>154.88079465046357</v>
      </c>
      <c r="AQ63" s="59">
        <v>180.59420788150132</v>
      </c>
      <c r="AR63" s="59">
        <v>168.42170463408465</v>
      </c>
      <c r="AS63" s="59">
        <v>150.74708292035331</v>
      </c>
      <c r="AT63" s="59">
        <v>149.17801839320745</v>
      </c>
      <c r="AU63" s="59">
        <v>120.12297133019834</v>
      </c>
      <c r="AV63" s="59">
        <v>142.61577477871722</v>
      </c>
      <c r="AW63" s="59">
        <v>181.47059638879554</v>
      </c>
      <c r="AX63" s="59">
        <v>147.13602073007908</v>
      </c>
      <c r="AY63" s="59">
        <v>106.76650864302218</v>
      </c>
      <c r="AZ63" s="59">
        <v>129.56316615985918</v>
      </c>
      <c r="BA63" s="59">
        <v>147.3118690375326</v>
      </c>
      <c r="BB63" s="59">
        <v>144.04765011907025</v>
      </c>
      <c r="BC63" s="57">
        <f t="shared" si="14"/>
        <v>3.4435439418740721</v>
      </c>
      <c r="BD63" s="57">
        <f t="shared" si="14"/>
        <v>2.3350148129576143</v>
      </c>
      <c r="BE63" s="57">
        <f t="shared" si="14"/>
        <v>12.460620043460491</v>
      </c>
      <c r="BF63" s="57">
        <f t="shared" si="14"/>
        <v>2.5386242541795223</v>
      </c>
      <c r="BG63" s="57">
        <f t="shared" si="14"/>
        <v>3.9878916533318431</v>
      </c>
      <c r="BH63" s="57">
        <f t="shared" si="14"/>
        <v>3.9878916533317765</v>
      </c>
      <c r="BI63" s="57">
        <f t="shared" si="14"/>
        <v>4.0679863781148518</v>
      </c>
      <c r="BJ63" s="57">
        <f t="shared" si="14"/>
        <v>9.0766709474376039</v>
      </c>
      <c r="BK63" s="57">
        <f t="shared" si="14"/>
        <v>3.5450868094451637</v>
      </c>
      <c r="BL63" s="57">
        <f t="shared" si="14"/>
        <v>9.4503614115751375</v>
      </c>
      <c r="BM63" s="57">
        <f t="shared" si="14"/>
        <v>-0.14244032663777162</v>
      </c>
      <c r="BN63" s="57">
        <f t="shared" si="14"/>
        <v>4.2255511588468408</v>
      </c>
      <c r="BO63" s="57">
        <f t="shared" si="14"/>
        <v>2.881209533496798</v>
      </c>
      <c r="BP63" s="57">
        <f t="shared" si="14"/>
        <v>7.328605200945626</v>
      </c>
      <c r="BQ63" s="57">
        <f t="shared" si="14"/>
        <v>6.3205417607223424</v>
      </c>
      <c r="BR63" s="57">
        <f t="shared" si="12"/>
        <v>2.7157668589647521</v>
      </c>
      <c r="BS63" s="57">
        <f t="shared" si="12"/>
        <v>9.7386254996236552</v>
      </c>
      <c r="BT63" s="57">
        <f t="shared" si="12"/>
        <v>17.296281184701058</v>
      </c>
      <c r="BU63" s="57">
        <f t="shared" si="12"/>
        <v>5.1976246666507908</v>
      </c>
      <c r="BV63" s="57">
        <f t="shared" si="12"/>
        <v>7.1785583917007401</v>
      </c>
      <c r="BW63" s="57">
        <f t="shared" si="12"/>
        <v>2.0727828319730968</v>
      </c>
      <c r="BX63" s="57">
        <f t="shared" si="12"/>
        <v>12.482074319235847</v>
      </c>
      <c r="BY63" s="57">
        <f t="shared" si="12"/>
        <v>8.2790486228365481</v>
      </c>
      <c r="BZ63" s="57">
        <f t="shared" si="12"/>
        <v>9.1039396099561678</v>
      </c>
      <c r="CA63" s="57">
        <f t="shared" si="12"/>
        <v>12.406656608921395</v>
      </c>
      <c r="CB63" s="57">
        <f t="shared" si="12"/>
        <v>21.344040364864014</v>
      </c>
      <c r="CC63" s="57">
        <f t="shared" si="12"/>
        <v>-1.4027753934393705</v>
      </c>
      <c r="CD63" s="57">
        <f t="shared" si="12"/>
        <v>4.1643708777713728</v>
      </c>
      <c r="CE63" s="57">
        <f t="shared" si="12"/>
        <v>13.041533686661122</v>
      </c>
      <c r="CF63" s="57">
        <f t="shared" si="12"/>
        <v>4.9431505868124059</v>
      </c>
      <c r="CG63" s="57">
        <f t="shared" si="12"/>
        <v>8.8193325953424875</v>
      </c>
      <c r="CH63" s="57">
        <f t="shared" si="13"/>
        <v>68.013063463730987</v>
      </c>
      <c r="CI63" s="57">
        <f t="shared" si="13"/>
        <v>0.39894556130173342</v>
      </c>
      <c r="CJ63" s="57">
        <f t="shared" si="13"/>
        <v>17.391599115914257</v>
      </c>
      <c r="CK63" s="57">
        <f t="shared" si="13"/>
        <v>23.915185291322839</v>
      </c>
      <c r="CL63" s="57">
        <f t="shared" si="13"/>
        <v>4.7281131846190538</v>
      </c>
      <c r="CM63" s="57">
        <f t="shared" si="13"/>
        <v>21.416919730365546</v>
      </c>
      <c r="CN63" s="57">
        <f t="shared" si="13"/>
        <v>21.731560495016346</v>
      </c>
      <c r="CO63" s="57">
        <f t="shared" si="13"/>
        <v>23.574588747868177</v>
      </c>
      <c r="CP63" s="57">
        <f t="shared" si="13"/>
        <v>27.524452635576324</v>
      </c>
      <c r="CQ63" s="57">
        <f t="shared" si="13"/>
        <v>36.905990348738847</v>
      </c>
      <c r="CR63" s="57">
        <f t="shared" si="13"/>
        <v>12.902803752449564</v>
      </c>
      <c r="CS63" s="57">
        <f t="shared" si="13"/>
        <v>23.705252059141159</v>
      </c>
      <c r="CT63" s="57">
        <f t="shared" si="13"/>
        <v>19.471231638402763</v>
      </c>
      <c r="CU63" s="57">
        <f t="shared" si="13"/>
        <v>13.355669964300798</v>
      </c>
      <c r="CV63" s="57">
        <f t="shared" si="13"/>
        <v>23.141501204452886</v>
      </c>
      <c r="CW63" s="57">
        <f t="shared" si="13"/>
        <v>56.64812377130788</v>
      </c>
      <c r="CX63" s="57">
        <f t="shared" si="15"/>
        <v>10.926130568119374</v>
      </c>
      <c r="CY63" s="57">
        <f t="shared" si="15"/>
        <v>26.68546419830804</v>
      </c>
      <c r="CZ63" s="57">
        <f t="shared" si="15"/>
        <v>28.673063419885359</v>
      </c>
      <c r="DA63" s="57">
        <f t="shared" si="15"/>
        <v>14.482815303440844</v>
      </c>
      <c r="DB63" s="57">
        <f t="shared" si="15"/>
        <v>32.674701477272009</v>
      </c>
      <c r="DC63" s="57">
        <f>((SUM(C$57:C63)/SUM(C$45:C51))-1)*100</f>
        <v>2.352150076672066</v>
      </c>
      <c r="DD63" s="57">
        <f>((SUM(D$57:D63)/SUM(D$45:D51))-1)*100</f>
        <v>3.830714613927988</v>
      </c>
      <c r="DE63" s="57">
        <f>((SUM(E$57:E63)/SUM(E$45:E51))-1)*100</f>
        <v>13.014280458690997</v>
      </c>
      <c r="DF63" s="57">
        <f>((SUM(F$57:F63)/SUM(F$45:F51))-1)*100</f>
        <v>0.431161267549518</v>
      </c>
      <c r="DG63" s="57">
        <f>((SUM(G$57:G63)/SUM(G$45:G51))-1)*100</f>
        <v>3.5790979219867625</v>
      </c>
      <c r="DH63" s="57">
        <f>((SUM(H$57:H63)/SUM(H$45:H51))-1)*100</f>
        <v>3.5790979219867847</v>
      </c>
      <c r="DI63" s="57">
        <f>((SUM(I$57:I63)/SUM(I$45:I51))-1)*100</f>
        <v>3.6107026249080132</v>
      </c>
      <c r="DJ63" s="57">
        <f>((SUM(J$57:J63)/SUM(J$45:J51))-1)*100</f>
        <v>8.0475407496704001</v>
      </c>
      <c r="DK63" s="57">
        <f>((SUM(K$57:K63)/SUM(K$45:K51))-1)*100</f>
        <v>3.0626334579786141</v>
      </c>
      <c r="DL63" s="57">
        <f>((SUM(L$57:L63)/SUM(L$45:L51))-1)*100</f>
        <v>11.393617358012097</v>
      </c>
      <c r="DM63" s="57">
        <f>((SUM(M$57:M63)/SUM(M$45:M51))-1)*100</f>
        <v>-0.80934222590363092</v>
      </c>
      <c r="DN63" s="57">
        <f>((SUM(N$57:N63)/SUM(N$45:N51))-1)*100</f>
        <v>5.0525516876850807</v>
      </c>
      <c r="DO63" s="57">
        <f>((SUM(O$57:O63)/SUM(O$45:O51))-1)*100</f>
        <v>3.1029562484499396</v>
      </c>
      <c r="DP63" s="57">
        <f>((SUM(P$57:P63)/SUM(P$45:P51))-1)*100</f>
        <v>5.9726393059726268</v>
      </c>
      <c r="DQ63" s="57">
        <f>((SUM(Q$57:Q63)/SUM(Q$45:Q51))-1)*100</f>
        <v>6.7857728241271786</v>
      </c>
      <c r="DR63" s="57">
        <f>((SUM(R$57:R63)/SUM(R$45:R51))-1)*100</f>
        <v>2.1383722340356348</v>
      </c>
      <c r="DS63" s="57">
        <f>((SUM(S$57:S63)/SUM(S$45:S51))-1)*100</f>
        <v>6.840511613181266</v>
      </c>
      <c r="DT63" s="57">
        <f>((SUM(T$57:T63)/SUM(T$45:T51))-1)*100</f>
        <v>15.429440896672286</v>
      </c>
      <c r="DU63" s="57">
        <f>((SUM(U$57:U63)/SUM(U$45:U51))-1)*100</f>
        <v>7.9779001667703353</v>
      </c>
      <c r="DV63" s="57">
        <f>((SUM(V$57:V63)/SUM(V$45:V51))-1)*100</f>
        <v>6.4659615516807545</v>
      </c>
      <c r="DW63" s="57">
        <f>((SUM(W$57:W63)/SUM(W$45:W51))-1)*100</f>
        <v>3.2852241444597308</v>
      </c>
      <c r="DX63" s="57">
        <f>((SUM(X$57:X63)/SUM(X$45:X51))-1)*100</f>
        <v>12.384655844329039</v>
      </c>
      <c r="DY63" s="57">
        <f>((SUM(Y$57:Y63)/SUM(Y$45:Y51))-1)*100</f>
        <v>17.167267472691439</v>
      </c>
      <c r="DZ63" s="57">
        <f>((SUM(Z$57:Z63)/SUM(Z$45:Z51))-1)*100</f>
        <v>17.076833348721522</v>
      </c>
      <c r="EA63" s="57">
        <f>((SUM(AA$57:AA63)/SUM(AA$45:AA51))-1)*100</f>
        <v>19.911608717828845</v>
      </c>
      <c r="EB63" s="57">
        <f>((SUM(AB$57:AB63)/SUM(AB$45:AB51))-1)*100</f>
        <v>33.139505671721658</v>
      </c>
      <c r="EC63" s="57">
        <f>((SUM(AC$57:AC63)/SUM(AC$45:AC51))-1)*100</f>
        <v>21.726678718317018</v>
      </c>
      <c r="ED63" s="57">
        <f>((SUM(AD$57:AD63)/SUM(AD$45:AD51))-1)*100</f>
        <v>6.6270539978635856</v>
      </c>
      <c r="EE63" s="57">
        <f>((SUM(AE$57:AE63)/SUM(AE$45:AE51))-1)*100</f>
        <v>30.956954688976101</v>
      </c>
      <c r="EF63" s="57">
        <f>((SUM(AF$57:AF63)/SUM(AF$45:AF51))-1)*100</f>
        <v>17.47840320649874</v>
      </c>
      <c r="EG63" s="57">
        <f>((SUM(AG$57:AG63)/SUM(AG$45:AG51))-1)*100</f>
        <v>24.482181300441241</v>
      </c>
      <c r="EH63" s="57">
        <f>((SUM(AH$57:AH63)/SUM(AH$45:AH51))-1)*100</f>
        <v>75.677069166107927</v>
      </c>
      <c r="EI63" s="57">
        <f>((SUM(AI$57:AI63)/SUM(AI$45:AI51))-1)*100</f>
        <v>12.55428441309081</v>
      </c>
      <c r="EJ63" s="57">
        <f>((SUM(AJ$57:AJ63)/SUM(AJ$45:AJ51))-1)*100</f>
        <v>32.634678426447316</v>
      </c>
      <c r="EK63" s="57">
        <f>((SUM(AK$57:AK63)/SUM(AK$45:AK51))-1)*100</f>
        <v>50.384586884313201</v>
      </c>
      <c r="EL63" s="57">
        <f>((SUM(AL$57:AL63)/SUM(AL$45:AL51))-1)*100</f>
        <v>9.964847971894276</v>
      </c>
      <c r="EM63" s="57">
        <f>((SUM(AM$57:AM63)/SUM(AM$45:AM51))-1)*100</f>
        <v>34.460462472644139</v>
      </c>
      <c r="EN63" s="57">
        <f>((SUM(AN$57:AN63)/SUM(AN$45:AN51))-1)*100</f>
        <v>29.475675656318323</v>
      </c>
      <c r="EO63" s="57">
        <f>((SUM(AO$57:AO63)/SUM(AO$45:AO51))-1)*100</f>
        <v>30.159726057775238</v>
      </c>
      <c r="EP63" s="57">
        <f>((SUM(AP$57:AP63)/SUM(AP$45:AP51))-1)*100</f>
        <v>32.537339191972862</v>
      </c>
      <c r="EQ63" s="57">
        <f>((SUM(AQ$57:AQ63)/SUM(AQ$45:AQ51))-1)*100</f>
        <v>46.950196060540691</v>
      </c>
      <c r="ER63" s="57">
        <f>((SUM(AR$57:AR63)/SUM(AR$45:AR51))-1)*100</f>
        <v>35.618665900344546</v>
      </c>
      <c r="ES63" s="57">
        <f>((SUM(AS$57:AS63)/SUM(AS$45:AS51))-1)*100</f>
        <v>24.982342449118565</v>
      </c>
      <c r="ET63" s="57">
        <f>((SUM(AT$57:AT63)/SUM(AT$45:AT51))-1)*100</f>
        <v>35.563880362091219</v>
      </c>
      <c r="EU63" s="57">
        <f>((SUM(AU$57:AU63)/SUM(AU$45:AU51))-1)*100</f>
        <v>26.257145206014698</v>
      </c>
      <c r="EV63" s="57">
        <f>((SUM(AV$57:AV63)/SUM(AV$45:AV51))-1)*100</f>
        <v>37.470593914419645</v>
      </c>
      <c r="EW63" s="57">
        <f>((SUM(AW$57:AW63)/SUM(AW$45:AW51))-1)*100</f>
        <v>60.855709023414263</v>
      </c>
      <c r="EX63" s="57">
        <f>((SUM(AX$57:AX63)/SUM(AX$45:AX51))-1)*100</f>
        <v>23.339065551467542</v>
      </c>
      <c r="EY63" s="57">
        <f>((SUM(AY$57:AY63)/SUM(AY$45:AY51))-1)*100</f>
        <v>40.074380629879848</v>
      </c>
      <c r="EZ63" s="57">
        <f>((SUM(AZ$57:AZ63)/SUM(AZ$45:AZ51))-1)*100</f>
        <v>53.747368326835286</v>
      </c>
      <c r="FA63" s="57">
        <f>((SUM(BA$57:BA63)/SUM(BA$45:BA51))-1)*100</f>
        <v>18.244107945544428</v>
      </c>
      <c r="FB63" s="57">
        <f>((SUM(BB$57:BB63)/SUM(BB$45:BB51))-1)*100</f>
        <v>44.551229689536662</v>
      </c>
      <c r="FC63" s="63">
        <v>2.6304653215573404</v>
      </c>
      <c r="FD63" s="63">
        <v>0.55078005632649352</v>
      </c>
      <c r="FE63" s="63">
        <v>0.77777803871748419</v>
      </c>
      <c r="FF63" s="63">
        <v>9.0717005950773102E-2</v>
      </c>
      <c r="FG63" s="63">
        <v>4.049740422552091</v>
      </c>
      <c r="FH63" s="60">
        <v>4.0497404225520697</v>
      </c>
      <c r="FI63" s="60">
        <v>0</v>
      </c>
      <c r="FJ63" s="60">
        <v>0.66522720910475797</v>
      </c>
      <c r="FK63" s="60">
        <v>0.16341976658006632</v>
      </c>
      <c r="FL63" s="60">
        <v>0.14868138496328748</v>
      </c>
      <c r="FM63" s="60">
        <v>0.14360324847308514</v>
      </c>
      <c r="FN63" s="60">
        <v>0.26101706746208447</v>
      </c>
      <c r="FO63" s="60">
        <v>0.28708570209775663</v>
      </c>
      <c r="FP63" s="60">
        <v>9.6240929902221811E-3</v>
      </c>
      <c r="FQ63" s="60">
        <v>3.2955227511972954E-2</v>
      </c>
      <c r="FR63" s="60">
        <v>0.30158462583578649</v>
      </c>
      <c r="FS63" s="60">
        <v>0.13287065086113886</v>
      </c>
      <c r="FT63" s="60">
        <v>1.3967128653787173</v>
      </c>
      <c r="FU63" s="60">
        <v>0.42528340829582334</v>
      </c>
      <c r="FV63" s="60">
        <v>8.1675172997370454E-2</v>
      </c>
      <c r="FW63" s="60">
        <v>7.6998011147505263</v>
      </c>
      <c r="FX63" s="60"/>
      <c r="FY63" s="60">
        <v>2.0668572680224107</v>
      </c>
      <c r="FZ63" s="60">
        <v>0.85102678779838958</v>
      </c>
      <c r="GA63" s="60">
        <v>-2.2889507283606437E-2</v>
      </c>
      <c r="GB63" s="60">
        <v>1.127986606115811</v>
      </c>
      <c r="GC63" s="60">
        <v>0.95157853859747821</v>
      </c>
      <c r="GD63" s="60">
        <v>0.98637535412241173</v>
      </c>
      <c r="GE63" s="60">
        <v>8.5934943289138425E-3</v>
      </c>
      <c r="GF63" s="60">
        <v>0.47316743375744624</v>
      </c>
      <c r="GG63" s="60">
        <v>-1.2061692066648965E-2</v>
      </c>
      <c r="GH63" s="60">
        <v>9.7249216653628137E-2</v>
      </c>
      <c r="GI63" s="60">
        <v>0.92553861701038476</v>
      </c>
      <c r="GJ63" s="60">
        <v>0.1522890701919756</v>
      </c>
      <c r="GK63" s="60">
        <v>9.4089927501931833E-2</v>
      </c>
      <c r="GL63" s="60">
        <v>1.459670837253922</v>
      </c>
      <c r="GM63" s="60">
        <v>0.69982714218931752</v>
      </c>
      <c r="GN63" s="60">
        <v>0.90571410450641121</v>
      </c>
      <c r="GO63" s="60">
        <v>-5.5872427470660504E-4</v>
      </c>
      <c r="GP63" s="60">
        <v>3.0646533596749439</v>
      </c>
      <c r="GQ63" s="60">
        <v>3.0646533596749665</v>
      </c>
      <c r="GR63" s="60"/>
      <c r="GS63" s="60">
        <v>0.565695087566082</v>
      </c>
      <c r="GT63" s="60">
        <v>0.14083431733304155</v>
      </c>
      <c r="GU63" s="60">
        <v>0.11838114809616485</v>
      </c>
      <c r="GV63" s="60">
        <v>-0.59592976312834844</v>
      </c>
      <c r="GW63" s="60">
        <v>0.30945595503423107</v>
      </c>
      <c r="GX63" s="60">
        <v>0.2716816919968843</v>
      </c>
      <c r="GY63" s="60">
        <v>1.3695320043887828E-2</v>
      </c>
      <c r="GZ63" s="60">
        <v>3.3926096765254182E-2</v>
      </c>
      <c r="HA63" s="60">
        <v>0.20260891054816227</v>
      </c>
      <c r="HB63" s="60">
        <v>9.3283500322293642E-2</v>
      </c>
      <c r="HC63" s="60">
        <v>1.2602953221983619</v>
      </c>
      <c r="HD63" s="60">
        <v>0.57988799035312277</v>
      </c>
      <c r="HE63" s="60">
        <v>7.0837782545828482E-2</v>
      </c>
      <c r="HF63" s="60">
        <v>16.533133367981886</v>
      </c>
      <c r="HG63" s="44"/>
      <c r="HH63" s="60">
        <v>3.453271008127075</v>
      </c>
      <c r="HI63" s="60">
        <v>1.2835322239609654</v>
      </c>
      <c r="HJ63" s="60">
        <v>0.25213387620728894</v>
      </c>
      <c r="HK63" s="60">
        <v>1.994521307846024</v>
      </c>
      <c r="HL63" s="60">
        <v>2.1570627676941485</v>
      </c>
      <c r="HM63" s="60">
        <v>3.445855646434778</v>
      </c>
      <c r="HN63" s="60">
        <v>3.8909946064656864E-2</v>
      </c>
      <c r="HO63" s="60">
        <v>0.54096259041982986</v>
      </c>
      <c r="HP63" s="60">
        <v>0.94212126103862692</v>
      </c>
      <c r="HQ63" s="60">
        <v>0.184920631170778</v>
      </c>
      <c r="HR63" s="60">
        <v>1.7835698554093733</v>
      </c>
      <c r="HS63" s="60">
        <v>0.30958767055364872</v>
      </c>
      <c r="HT63" s="60">
        <v>0.14668458305469451</v>
      </c>
      <c r="HU63" s="64">
        <v>23258</v>
      </c>
      <c r="HV63" s="64">
        <f t="shared" si="18"/>
        <v>147107</v>
      </c>
      <c r="HW63" s="57">
        <f t="shared" si="16"/>
        <v>0.55339386078685493</v>
      </c>
      <c r="HX63" s="57">
        <f t="shared" si="16"/>
        <v>9.5369287932151501</v>
      </c>
      <c r="HY63" s="64">
        <v>69777</v>
      </c>
      <c r="HZ63" s="64">
        <f t="shared" si="19"/>
        <v>496118</v>
      </c>
      <c r="IA63" s="57">
        <f t="shared" si="17"/>
        <v>-2.9081497766707987</v>
      </c>
      <c r="IB63" s="57">
        <f t="shared" si="17"/>
        <v>25.367167679136383</v>
      </c>
    </row>
    <row r="64" spans="1:236" x14ac:dyDescent="0.2">
      <c r="A64" s="42">
        <v>2022</v>
      </c>
      <c r="B64" s="30" t="s">
        <v>168</v>
      </c>
      <c r="C64" s="57">
        <v>100.83547627571021</v>
      </c>
      <c r="D64" s="57">
        <v>94.174818003724354</v>
      </c>
      <c r="E64" s="57">
        <v>96.630707832020192</v>
      </c>
      <c r="F64" s="57">
        <v>85.433453927802447</v>
      </c>
      <c r="G64" s="57">
        <v>98.407408788152026</v>
      </c>
      <c r="H64" s="57">
        <v>98.407408788151983</v>
      </c>
      <c r="I64" s="57">
        <v>98.673055164314746</v>
      </c>
      <c r="J64" s="57">
        <v>101.63217604064747</v>
      </c>
      <c r="K64" s="57">
        <v>99.609552538411549</v>
      </c>
      <c r="L64" s="57">
        <v>113.56527900560999</v>
      </c>
      <c r="M64" s="57">
        <v>97.853005218420449</v>
      </c>
      <c r="N64" s="57">
        <v>107.83937909656657</v>
      </c>
      <c r="O64" s="57">
        <v>95.318531926383287</v>
      </c>
      <c r="P64" s="57">
        <v>94.24354880469491</v>
      </c>
      <c r="Q64" s="57">
        <v>106.43488013458573</v>
      </c>
      <c r="R64" s="57">
        <v>93.34045828876431</v>
      </c>
      <c r="S64" s="57">
        <v>85.457315206202551</v>
      </c>
      <c r="T64" s="57">
        <v>90.697799732521318</v>
      </c>
      <c r="U64" s="57">
        <v>113.11568814269204</v>
      </c>
      <c r="V64" s="57">
        <v>91.9864461928575</v>
      </c>
      <c r="W64" s="70">
        <v>104.86560581773526</v>
      </c>
      <c r="X64" s="70">
        <v>124.23001933809586</v>
      </c>
      <c r="Y64" s="58">
        <v>123.39946879011595</v>
      </c>
      <c r="Z64" s="58">
        <v>123.98797862074846</v>
      </c>
      <c r="AA64" s="58">
        <v>136.71862462390919</v>
      </c>
      <c r="AB64" s="58">
        <v>152.13929508905767</v>
      </c>
      <c r="AC64" s="58">
        <v>139.83682694932043</v>
      </c>
      <c r="AD64" s="58">
        <v>106.98020731318678</v>
      </c>
      <c r="AE64" s="58">
        <v>161.89206274092248</v>
      </c>
      <c r="AF64" s="58">
        <v>121.12676602949004</v>
      </c>
      <c r="AG64" s="58">
        <v>118.45891271895542</v>
      </c>
      <c r="AH64" s="58">
        <v>196.4900094596255</v>
      </c>
      <c r="AI64" s="58">
        <v>121.29161230704537</v>
      </c>
      <c r="AJ64" s="58">
        <v>112.81016205982648</v>
      </c>
      <c r="AK64" s="58">
        <v>115.1670419813431</v>
      </c>
      <c r="AL64" s="58">
        <v>117.97636186791527</v>
      </c>
      <c r="AM64" s="58">
        <v>113.47640920183476</v>
      </c>
      <c r="AN64" s="59">
        <v>147.90036787365938</v>
      </c>
      <c r="AO64" s="59">
        <v>153.52466569073701</v>
      </c>
      <c r="AP64" s="59">
        <v>169.42116389938855</v>
      </c>
      <c r="AQ64" s="59">
        <v>188.21810459155293</v>
      </c>
      <c r="AR64" s="59">
        <v>177.08539738225841</v>
      </c>
      <c r="AS64" s="59">
        <v>144.709009487618</v>
      </c>
      <c r="AT64" s="59">
        <v>167.254718502673</v>
      </c>
      <c r="AU64" s="59">
        <v>125.80507510185177</v>
      </c>
      <c r="AV64" s="59">
        <v>147.09789066709723</v>
      </c>
      <c r="AW64" s="59">
        <v>158.87689789495178</v>
      </c>
      <c r="AX64" s="59">
        <v>147.70877538444424</v>
      </c>
      <c r="AY64" s="59">
        <v>133.18892940876461</v>
      </c>
      <c r="AZ64" s="59">
        <v>121.6105807882178</v>
      </c>
      <c r="BA64" s="59">
        <v>142.45011287662425</v>
      </c>
      <c r="BB64" s="59">
        <v>141.67309150106547</v>
      </c>
      <c r="BC64" s="57">
        <f t="shared" si="14"/>
        <v>3.7029009912689093</v>
      </c>
      <c r="BD64" s="57">
        <f t="shared" si="14"/>
        <v>0.94594633172297993</v>
      </c>
      <c r="BE64" s="57">
        <f t="shared" si="14"/>
        <v>11.591180193790883</v>
      </c>
      <c r="BF64" s="57">
        <f t="shared" si="14"/>
        <v>3.0789720209081883</v>
      </c>
      <c r="BG64" s="57">
        <f t="shared" si="14"/>
        <v>3.775555461099267</v>
      </c>
      <c r="BH64" s="57">
        <f t="shared" si="14"/>
        <v>3.775555461099267</v>
      </c>
      <c r="BI64" s="57">
        <f t="shared" si="14"/>
        <v>3.8418039996994446</v>
      </c>
      <c r="BJ64" s="57">
        <f t="shared" si="14"/>
        <v>9.184035246699418</v>
      </c>
      <c r="BK64" s="57">
        <f t="shared" si="14"/>
        <v>3.2890311917247672</v>
      </c>
      <c r="BL64" s="57">
        <f t="shared" si="14"/>
        <v>9.509337172449662</v>
      </c>
      <c r="BM64" s="57">
        <f t="shared" si="14"/>
        <v>-0.10077385236733072</v>
      </c>
      <c r="BN64" s="57">
        <f t="shared" si="14"/>
        <v>6.7556804872335396</v>
      </c>
      <c r="BO64" s="57">
        <f t="shared" si="14"/>
        <v>2.8284269088364233</v>
      </c>
      <c r="BP64" s="57">
        <f t="shared" si="14"/>
        <v>7.4380165289256173</v>
      </c>
      <c r="BQ64" s="57">
        <f t="shared" si="14"/>
        <v>6.6891512085441196</v>
      </c>
      <c r="BR64" s="57">
        <f t="shared" si="12"/>
        <v>0.34353404715279368</v>
      </c>
      <c r="BS64" s="57">
        <f t="shared" si="12"/>
        <v>11.462913590877255</v>
      </c>
      <c r="BT64" s="57">
        <f t="shared" si="12"/>
        <v>15.216603457919064</v>
      </c>
      <c r="BU64" s="57">
        <f t="shared" si="12"/>
        <v>5.3093822026549553</v>
      </c>
      <c r="BV64" s="57">
        <f t="shared" si="12"/>
        <v>7.2545436794811513</v>
      </c>
      <c r="BW64" s="57">
        <f t="shared" si="12"/>
        <v>-8.5154863052616658E-2</v>
      </c>
      <c r="BX64" s="57">
        <f t="shared" si="12"/>
        <v>10.743054954744613</v>
      </c>
      <c r="BY64" s="57">
        <f t="shared" si="12"/>
        <v>8.4888911603349548</v>
      </c>
      <c r="BZ64" s="57">
        <f t="shared" si="12"/>
        <v>8.3855533612376085</v>
      </c>
      <c r="CA64" s="57">
        <f t="shared" si="12"/>
        <v>13.809185397558178</v>
      </c>
      <c r="CB64" s="57">
        <f t="shared" si="12"/>
        <v>24.573299103467772</v>
      </c>
      <c r="CC64" s="57">
        <f t="shared" si="12"/>
        <v>6.7794989723617638</v>
      </c>
      <c r="CD64" s="57">
        <f t="shared" si="12"/>
        <v>2.500563103499287</v>
      </c>
      <c r="CE64" s="57">
        <f t="shared" si="12"/>
        <v>8.7747850570192512</v>
      </c>
      <c r="CF64" s="57">
        <f t="shared" ref="CF64:CU79" si="20">+((AF64/AF52)-1)*100</f>
        <v>8.8955673801786048</v>
      </c>
      <c r="CG64" s="57">
        <f t="shared" si="20"/>
        <v>9.8883415650956366</v>
      </c>
      <c r="CH64" s="57">
        <f t="shared" si="20"/>
        <v>47.786035926868209</v>
      </c>
      <c r="CI64" s="57">
        <f t="shared" si="20"/>
        <v>-2.469979450923887</v>
      </c>
      <c r="CJ64" s="57">
        <f t="shared" si="20"/>
        <v>25.920248995338625</v>
      </c>
      <c r="CK64" s="57">
        <f t="shared" si="20"/>
        <v>20.522208523451635</v>
      </c>
      <c r="CL64" s="57">
        <f t="shared" si="20"/>
        <v>7.9923887535713778</v>
      </c>
      <c r="CM64" s="57">
        <f t="shared" si="20"/>
        <v>13.450885125148581</v>
      </c>
      <c r="CN64" s="57">
        <f t="shared" si="20"/>
        <v>22.460003955341378</v>
      </c>
      <c r="CO64" s="57">
        <f t="shared" si="20"/>
        <v>23.556410936629945</v>
      </c>
      <c r="CP64" s="57">
        <f t="shared" si="20"/>
        <v>30.01252784347086</v>
      </c>
      <c r="CQ64" s="57">
        <f t="shared" si="20"/>
        <v>41.359600366749724</v>
      </c>
      <c r="CR64" s="57">
        <f t="shared" si="20"/>
        <v>23.382217219527114</v>
      </c>
      <c r="CS64" s="57">
        <f t="shared" si="20"/>
        <v>22.888016721885872</v>
      </c>
      <c r="CT64" s="57">
        <f t="shared" si="20"/>
        <v>15.341361155859357</v>
      </c>
      <c r="CU64" s="57">
        <f t="shared" si="20"/>
        <v>17.438340538801199</v>
      </c>
      <c r="CV64" s="57">
        <f t="shared" ref="CV64:DB79" si="21">+((AV64/AV52)-1)*100</f>
        <v>25.190300952765021</v>
      </c>
      <c r="CW64" s="57">
        <f t="shared" si="21"/>
        <v>42.063591559697898</v>
      </c>
      <c r="CX64" s="57">
        <f t="shared" si="15"/>
        <v>7.9750749295059542</v>
      </c>
      <c r="CY64" s="57">
        <f t="shared" si="15"/>
        <v>37.099635085432055</v>
      </c>
      <c r="CZ64" s="57">
        <f t="shared" si="15"/>
        <v>25.291567809365766</v>
      </c>
      <c r="DA64" s="57">
        <f t="shared" si="15"/>
        <v>19.045639531209989</v>
      </c>
      <c r="DB64" s="57">
        <f t="shared" si="15"/>
        <v>25.120507789115631</v>
      </c>
      <c r="DC64" s="57">
        <f>((SUM(C$57:C64)/SUM(C$45:C52))-1)*100</f>
        <v>2.5205963032190359</v>
      </c>
      <c r="DD64" s="57">
        <f>((SUM(D$57:D64)/SUM(D$45:D52))-1)*100</f>
        <v>3.4619351952872801</v>
      </c>
      <c r="DE64" s="57">
        <f>((SUM(E$57:E64)/SUM(E$45:E52))-1)*100</f>
        <v>12.830785816518775</v>
      </c>
      <c r="DF64" s="57">
        <f>((SUM(F$57:F64)/SUM(F$45:F52))-1)*100</f>
        <v>0.75607211228785332</v>
      </c>
      <c r="DG64" s="57">
        <f>((SUM(G$57:G64)/SUM(G$45:G52))-1)*100</f>
        <v>3.6037995054562399</v>
      </c>
      <c r="DH64" s="57">
        <f>((SUM(H$57:H64)/SUM(H$45:H52))-1)*100</f>
        <v>3.6037995054562399</v>
      </c>
      <c r="DI64" s="57">
        <f>((SUM(I$57:I64)/SUM(I$45:I52))-1)*100</f>
        <v>3.6397546783450974</v>
      </c>
      <c r="DJ64" s="57">
        <f>((SUM(J$57:J64)/SUM(J$45:J52))-1)*100</f>
        <v>8.1918350494888603</v>
      </c>
      <c r="DK64" s="57">
        <f>((SUM(K$57:K64)/SUM(K$45:K52))-1)*100</f>
        <v>3.0911105580978981</v>
      </c>
      <c r="DL64" s="57">
        <f>((SUM(L$57:L64)/SUM(L$45:L52))-1)*100</f>
        <v>11.148450212596938</v>
      </c>
      <c r="DM64" s="57">
        <f>((SUM(M$57:M64)/SUM(M$45:M52))-1)*100</f>
        <v>-0.72172870248556897</v>
      </c>
      <c r="DN64" s="57">
        <f>((SUM(N$57:N64)/SUM(N$45:N52))-1)*100</f>
        <v>5.2677693974448436</v>
      </c>
      <c r="DO64" s="57">
        <f>((SUM(O$57:O64)/SUM(O$45:O52))-1)*100</f>
        <v>3.0683392703939605</v>
      </c>
      <c r="DP64" s="57">
        <f>((SUM(P$57:P64)/SUM(P$45:P52))-1)*100</f>
        <v>6.1540710422452793</v>
      </c>
      <c r="DQ64" s="57">
        <f>((SUM(Q$57:Q64)/SUM(Q$45:Q52))-1)*100</f>
        <v>6.7734782919676606</v>
      </c>
      <c r="DR64" s="57">
        <f>((SUM(R$57:R64)/SUM(R$45:R52))-1)*100</f>
        <v>1.9129067312925407</v>
      </c>
      <c r="DS64" s="57">
        <f>((SUM(S$57:S64)/SUM(S$45:S52))-1)*100</f>
        <v>7.4122159156423395</v>
      </c>
      <c r="DT64" s="57">
        <f>((SUM(T$57:T64)/SUM(T$45:T52))-1)*100</f>
        <v>15.401687617271765</v>
      </c>
      <c r="DU64" s="57">
        <f>((SUM(U$57:U64)/SUM(U$45:U52))-1)*100</f>
        <v>7.633335656176099</v>
      </c>
      <c r="DV64" s="57">
        <f>((SUM(V$57:V64)/SUM(V$45:V52))-1)*100</f>
        <v>6.5650889390731049</v>
      </c>
      <c r="DW64" s="57">
        <f>((SUM(W$57:W64)/SUM(W$45:W52))-1)*100</f>
        <v>2.8559716313201422</v>
      </c>
      <c r="DX64" s="57">
        <f>((SUM(X$57:X64)/SUM(X$45:X52))-1)*100</f>
        <v>12.172393962647888</v>
      </c>
      <c r="DY64" s="57">
        <f>((SUM(Y$57:Y64)/SUM(Y$45:Y52))-1)*100</f>
        <v>15.948231113319444</v>
      </c>
      <c r="DZ64" s="57">
        <f>((SUM(Z$57:Z64)/SUM(Z$45:Z52))-1)*100</f>
        <v>15.859048405930999</v>
      </c>
      <c r="EA64" s="57">
        <f>((SUM(AA$57:AA64)/SUM(AA$45:AA52))-1)*100</f>
        <v>19.006429103233579</v>
      </c>
      <c r="EB64" s="57">
        <f>((SUM(AB$57:AB64)/SUM(AB$45:AB52))-1)*100</f>
        <v>31.89952764155526</v>
      </c>
      <c r="EC64" s="57">
        <f>((SUM(AC$57:AC64)/SUM(AC$45:AC52))-1)*100</f>
        <v>19.537036810035112</v>
      </c>
      <c r="ED64" s="57">
        <f>((SUM(AD$57:AD64)/SUM(AD$45:AD52))-1)*100</f>
        <v>6.0979200255906418</v>
      </c>
      <c r="EE64" s="57">
        <f>((SUM(AE$57:AE64)/SUM(AE$45:AE52))-1)*100</f>
        <v>27.370485114859157</v>
      </c>
      <c r="EF64" s="57">
        <f>((SUM(AF$57:AF64)/SUM(AF$45:AF52))-1)*100</f>
        <v>16.260112851621344</v>
      </c>
      <c r="EG64" s="57">
        <f>((SUM(AG$57:AG64)/SUM(AG$45:AG52))-1)*100</f>
        <v>22.492211592964907</v>
      </c>
      <c r="EH64" s="57">
        <f>((SUM(AH$57:AH64)/SUM(AH$45:AH52))-1)*100</f>
        <v>71.98431462531687</v>
      </c>
      <c r="EI64" s="57">
        <f>((SUM(AI$57:AI64)/SUM(AI$45:AI52))-1)*100</f>
        <v>10.430463856624183</v>
      </c>
      <c r="EJ64" s="57">
        <f>((SUM(AJ$57:AJ64)/SUM(AJ$45:AJ52))-1)*100</f>
        <v>31.598130645229162</v>
      </c>
      <c r="EK64" s="57">
        <f>((SUM(AK$57:AK64)/SUM(AK$45:AK52))-1)*100</f>
        <v>45.619293792989993</v>
      </c>
      <c r="EL64" s="57">
        <f>((SUM(AL$57:AL64)/SUM(AL$45:AL52))-1)*100</f>
        <v>9.7133700468361681</v>
      </c>
      <c r="EM64" s="57">
        <f>((SUM(AM$57:AM64)/SUM(AM$45:AM52))-1)*100</f>
        <v>31.368054343960683</v>
      </c>
      <c r="EN64" s="57">
        <f>((SUM(AN$57:AN64)/SUM(AN$45:AN52))-1)*100</f>
        <v>28.473095428070284</v>
      </c>
      <c r="EO64" s="57">
        <f>((SUM(AO$57:AO64)/SUM(AO$45:AO52))-1)*100</f>
        <v>29.217268326162937</v>
      </c>
      <c r="EP64" s="57">
        <f>((SUM(AP$57:AP64)/SUM(AP$45:AP52))-1)*100</f>
        <v>32.157498560082452</v>
      </c>
      <c r="EQ64" s="57">
        <f>((SUM(AQ$57:AQ64)/SUM(AQ$45:AQ52))-1)*100</f>
        <v>46.127428537155325</v>
      </c>
      <c r="ER64" s="57">
        <f>((SUM(AR$57:AR64)/SUM(AR$45:AR52))-1)*100</f>
        <v>33.799875089851071</v>
      </c>
      <c r="ES64" s="57">
        <f>((SUM(AS$57:AS64)/SUM(AS$45:AS52))-1)*100</f>
        <v>24.703979017296241</v>
      </c>
      <c r="ET64" s="57">
        <f>((SUM(AT$57:AT64)/SUM(AT$45:AT52))-1)*100</f>
        <v>32.31235787927973</v>
      </c>
      <c r="EU64" s="57">
        <f>((SUM(AU$57:AU64)/SUM(AU$45:AU52))-1)*100</f>
        <v>24.989215744358575</v>
      </c>
      <c r="EV64" s="57">
        <f>((SUM(AV$57:AV64)/SUM(AV$45:AV52))-1)*100</f>
        <v>35.768374825622139</v>
      </c>
      <c r="EW64" s="57">
        <f>((SUM(AW$57:AW64)/SUM(AW$45:AW52))-1)*100</f>
        <v>58.467726537886058</v>
      </c>
      <c r="EX64" s="57">
        <f>((SUM(AX$57:AX64)/SUM(AX$45:AX52))-1)*100</f>
        <v>21.1218134179455</v>
      </c>
      <c r="EY64" s="57">
        <f>((SUM(AY$57:AY64)/SUM(AY$45:AY52))-1)*100</f>
        <v>39.610400735666772</v>
      </c>
      <c r="EZ64" s="57">
        <f>((SUM(AZ$57:AZ64)/SUM(AZ$45:AZ52))-1)*100</f>
        <v>49.167631558779789</v>
      </c>
      <c r="FA64" s="57">
        <f>((SUM(BA$57:BA64)/SUM(BA$45:BA52))-1)*100</f>
        <v>18.347435133646872</v>
      </c>
      <c r="FB64" s="57">
        <f>((SUM(BB$57:BB64)/SUM(BB$45:BB52))-1)*100</f>
        <v>41.659502267473854</v>
      </c>
      <c r="FC64" s="63">
        <v>2.5759558232111237</v>
      </c>
      <c r="FD64" s="63">
        <v>0.19779189289874716</v>
      </c>
      <c r="FE64" s="63">
        <v>0.71205673720837082</v>
      </c>
      <c r="FF64" s="63">
        <v>8.5822131825101775E-2</v>
      </c>
      <c r="FG64" s="63">
        <v>3.5716265851433433</v>
      </c>
      <c r="FH64" s="60">
        <v>3.5716265851433557</v>
      </c>
      <c r="FI64" s="60">
        <v>0</v>
      </c>
      <c r="FJ64" s="60">
        <v>0.68164889347841695</v>
      </c>
      <c r="FK64" s="60">
        <v>0.15212392477151032</v>
      </c>
      <c r="FL64" s="60">
        <v>0.15678891256372207</v>
      </c>
      <c r="FM64" s="60">
        <v>-0.23644401171593649</v>
      </c>
      <c r="FN64" s="60">
        <v>0.41765093459804897</v>
      </c>
      <c r="FO64" s="60">
        <v>0.24437185840595732</v>
      </c>
      <c r="FP64" s="60">
        <v>1.8259548146895999E-2</v>
      </c>
      <c r="FQ64" s="60">
        <v>3.4490257610803716E-2</v>
      </c>
      <c r="FR64" s="60">
        <v>0.28328490307068555</v>
      </c>
      <c r="FS64" s="60">
        <v>0.15447615952248694</v>
      </c>
      <c r="FT64" s="60">
        <v>1.189558900166144</v>
      </c>
      <c r="FU64" s="60">
        <v>0.39311952271458639</v>
      </c>
      <c r="FV64" s="60">
        <v>8.2296781810033859E-2</v>
      </c>
      <c r="FW64" s="60">
        <v>8.1402601956022131</v>
      </c>
      <c r="FX64" s="60"/>
      <c r="FY64" s="60">
        <v>2.4860244718052966</v>
      </c>
      <c r="FZ64" s="60">
        <v>0.98090024581855084</v>
      </c>
      <c r="GA64" s="60">
        <v>0.11089137974000564</v>
      </c>
      <c r="GB64" s="60">
        <v>0.60217815574125488</v>
      </c>
      <c r="GC64" s="60">
        <v>0.78768848642899314</v>
      </c>
      <c r="GD64" s="60">
        <v>1.7784993736569257</v>
      </c>
      <c r="GE64" s="60">
        <v>1.5521909012059052E-2</v>
      </c>
      <c r="GF64" s="60">
        <v>0.32183069716102231</v>
      </c>
      <c r="GG64" s="60">
        <v>-0.12757028481929181</v>
      </c>
      <c r="GH64" s="60">
        <v>0.16560914912677244</v>
      </c>
      <c r="GI64" s="60">
        <v>0.74717760257088206</v>
      </c>
      <c r="GJ64" s="60">
        <v>0.21108418612371016</v>
      </c>
      <c r="GK64" s="60">
        <v>6.0424823236031704E-2</v>
      </c>
      <c r="GL64" s="60">
        <v>1.6287306050093906</v>
      </c>
      <c r="GM64" s="60">
        <v>0.64008942307435301</v>
      </c>
      <c r="GN64" s="60">
        <v>0.88306447119972342</v>
      </c>
      <c r="GO64" s="60">
        <v>6.46552714647368E-3</v>
      </c>
      <c r="GP64" s="60">
        <v>3.1583500264299404</v>
      </c>
      <c r="GQ64" s="60">
        <v>3.1583500264299493</v>
      </c>
      <c r="GR64" s="60"/>
      <c r="GS64" s="60">
        <v>0.58022679291493862</v>
      </c>
      <c r="GT64" s="60">
        <v>0.14351382080481978</v>
      </c>
      <c r="GU64" s="60">
        <v>0.13427086701442184</v>
      </c>
      <c r="GV64" s="60">
        <v>-0.52075692725358269</v>
      </c>
      <c r="GW64" s="60">
        <v>0.32304579432991609</v>
      </c>
      <c r="GX64" s="60">
        <v>0.26686778920494647</v>
      </c>
      <c r="GY64" s="60">
        <v>1.5396999549471078E-2</v>
      </c>
      <c r="GZ64" s="60">
        <v>3.3997157397650073E-2</v>
      </c>
      <c r="HA64" s="60">
        <v>0.21262375332272479</v>
      </c>
      <c r="HB64" s="60">
        <v>0.10096910550391666</v>
      </c>
      <c r="HC64" s="60">
        <v>1.2475988538481839</v>
      </c>
      <c r="HD64" s="60">
        <v>0.54831869409506984</v>
      </c>
      <c r="HE64" s="60">
        <v>7.2277325697472555E-2</v>
      </c>
      <c r="HF64" s="60">
        <v>15.387798021105006</v>
      </c>
      <c r="HG64" s="44"/>
      <c r="HH64" s="60">
        <v>3.3196641701174849</v>
      </c>
      <c r="HI64" s="60">
        <v>1.243702531710533</v>
      </c>
      <c r="HJ64" s="60">
        <v>0.2542620520805341</v>
      </c>
      <c r="HK64" s="60">
        <v>1.8043842967250672</v>
      </c>
      <c r="HL64" s="60">
        <v>1.9649329988360584</v>
      </c>
      <c r="HM64" s="60">
        <v>3.2120781941500929</v>
      </c>
      <c r="HN64" s="60">
        <v>3.5628360699247345E-2</v>
      </c>
      <c r="HO64" s="60">
        <v>0.51021625375495083</v>
      </c>
      <c r="HP64" s="60">
        <v>0.79168000461152899</v>
      </c>
      <c r="HQ64" s="60">
        <v>0.18221116054173103</v>
      </c>
      <c r="HR64" s="60">
        <v>1.6382657946751769</v>
      </c>
      <c r="HS64" s="60">
        <v>0.29619076077581846</v>
      </c>
      <c r="HT64" s="60">
        <v>0.13458144242678147</v>
      </c>
      <c r="HU64" s="64">
        <v>24410</v>
      </c>
      <c r="HV64" s="64">
        <f t="shared" si="18"/>
        <v>171517</v>
      </c>
      <c r="HW64" s="57">
        <f t="shared" si="16"/>
        <v>15.692686857197025</v>
      </c>
      <c r="HX64" s="57">
        <f t="shared" si="16"/>
        <v>10.372720369631526</v>
      </c>
      <c r="HY64" s="64">
        <v>77779</v>
      </c>
      <c r="HZ64" s="64">
        <f t="shared" si="19"/>
        <v>573897</v>
      </c>
      <c r="IA64" s="57">
        <f t="shared" si="17"/>
        <v>8.8808007279344903</v>
      </c>
      <c r="IB64" s="57">
        <f t="shared" si="17"/>
        <v>22.846219874263383</v>
      </c>
    </row>
    <row r="65" spans="1:236" x14ac:dyDescent="0.2">
      <c r="A65" s="42">
        <v>2022</v>
      </c>
      <c r="B65" s="30" t="s">
        <v>169</v>
      </c>
      <c r="C65" s="57">
        <v>101.6381475409339</v>
      </c>
      <c r="D65" s="57">
        <v>94.978943045565671</v>
      </c>
      <c r="E65" s="57">
        <v>96.731650355338559</v>
      </c>
      <c r="F65" s="57">
        <v>82.051036281353603</v>
      </c>
      <c r="G65" s="57">
        <v>99.016081233398268</v>
      </c>
      <c r="H65" s="57">
        <v>99.016081233398268</v>
      </c>
      <c r="I65" s="57">
        <v>99.294561378918758</v>
      </c>
      <c r="J65" s="57">
        <v>101.5816790944631</v>
      </c>
      <c r="K65" s="57">
        <v>100.47009412159673</v>
      </c>
      <c r="L65" s="57">
        <v>115.90387552079757</v>
      </c>
      <c r="M65" s="57">
        <v>98.883982801222785</v>
      </c>
      <c r="N65" s="57">
        <v>107.10584226591892</v>
      </c>
      <c r="O65" s="57">
        <v>95.76334150123742</v>
      </c>
      <c r="P65" s="57">
        <v>95.072063519461452</v>
      </c>
      <c r="Q65" s="57">
        <v>105.87410626664797</v>
      </c>
      <c r="R65" s="57">
        <v>93.578855897498016</v>
      </c>
      <c r="S65" s="57">
        <v>83.311861590815113</v>
      </c>
      <c r="T65" s="57">
        <v>91.475238321804554</v>
      </c>
      <c r="U65" s="57">
        <v>113.51627614765498</v>
      </c>
      <c r="V65" s="57">
        <v>93.479398631910527</v>
      </c>
      <c r="W65" s="70">
        <v>103.33132660348534</v>
      </c>
      <c r="X65" s="70">
        <v>123.55090702939134</v>
      </c>
      <c r="Y65" s="58">
        <v>121.7441984520145</v>
      </c>
      <c r="Z65" s="58">
        <v>122.38155030326239</v>
      </c>
      <c r="AA65" s="58">
        <v>145.89969418418838</v>
      </c>
      <c r="AB65" s="58">
        <v>146.92190839760835</v>
      </c>
      <c r="AC65" s="58">
        <v>131.1729709122622</v>
      </c>
      <c r="AD65" s="58">
        <v>105.35300223646122</v>
      </c>
      <c r="AE65" s="58">
        <v>136.07892657850951</v>
      </c>
      <c r="AF65" s="58">
        <v>119.23666883961124</v>
      </c>
      <c r="AG65" s="58">
        <v>122.12463732362082</v>
      </c>
      <c r="AH65" s="58">
        <v>173.4594574872101</v>
      </c>
      <c r="AI65" s="58">
        <v>118.3888169403222</v>
      </c>
      <c r="AJ65" s="58">
        <v>90.978825677079172</v>
      </c>
      <c r="AK65" s="58">
        <v>118.68717164995857</v>
      </c>
      <c r="AL65" s="58">
        <v>114.68374480495771</v>
      </c>
      <c r="AM65" s="58">
        <v>111.52376932443784</v>
      </c>
      <c r="AN65" s="59">
        <v>147.80532601549058</v>
      </c>
      <c r="AO65" s="59">
        <v>153.90473735887457</v>
      </c>
      <c r="AP65" s="59">
        <v>182.6813057118398</v>
      </c>
      <c r="AQ65" s="59">
        <v>184.06819290494349</v>
      </c>
      <c r="AR65" s="59">
        <v>168.63077982831896</v>
      </c>
      <c r="AS65" s="59">
        <v>144.2991418441604</v>
      </c>
      <c r="AT65" s="59">
        <v>144.30501748751666</v>
      </c>
      <c r="AU65" s="59">
        <v>123.79167051455849</v>
      </c>
      <c r="AV65" s="59">
        <v>153.36896200923195</v>
      </c>
      <c r="AW65" s="59">
        <v>143.72713500648692</v>
      </c>
      <c r="AX65" s="59">
        <v>145.5563261978948</v>
      </c>
      <c r="AY65" s="59">
        <v>108.53199396094104</v>
      </c>
      <c r="AZ65" s="59">
        <v>127.17700503674278</v>
      </c>
      <c r="BA65" s="59">
        <v>139.91996418282758</v>
      </c>
      <c r="BB65" s="59">
        <v>141.20779054826377</v>
      </c>
      <c r="BC65" s="57">
        <f t="shared" si="14"/>
        <v>4.5919391624030359</v>
      </c>
      <c r="BD65" s="57">
        <f t="shared" si="14"/>
        <v>-0.29948139711801769</v>
      </c>
      <c r="BE65" s="57">
        <f t="shared" si="14"/>
        <v>9.2331992748504668</v>
      </c>
      <c r="BF65" s="57">
        <f t="shared" si="14"/>
        <v>-1.3772853010814767</v>
      </c>
      <c r="BG65" s="57">
        <f t="shared" si="14"/>
        <v>3.7316344785287114</v>
      </c>
      <c r="BH65" s="57">
        <f t="shared" si="14"/>
        <v>3.7316344785287336</v>
      </c>
      <c r="BI65" s="57">
        <f t="shared" si="14"/>
        <v>3.7215033385157303</v>
      </c>
      <c r="BJ65" s="57">
        <f t="shared" si="14"/>
        <v>8.4872970808764556</v>
      </c>
      <c r="BK65" s="57">
        <f t="shared" si="14"/>
        <v>3.8442493903747543</v>
      </c>
      <c r="BL65" s="57">
        <f t="shared" si="14"/>
        <v>10.903214674847916</v>
      </c>
      <c r="BM65" s="57">
        <f t="shared" si="14"/>
        <v>0.45298913357161297</v>
      </c>
      <c r="BN65" s="57">
        <f t="shared" si="14"/>
        <v>5.2896022330774617</v>
      </c>
      <c r="BO65" s="57">
        <f t="shared" si="14"/>
        <v>3.7787338807639737</v>
      </c>
      <c r="BP65" s="57">
        <f t="shared" si="14"/>
        <v>6.1271676300577838</v>
      </c>
      <c r="BQ65" s="57">
        <f t="shared" si="14"/>
        <v>4.3093922651933569</v>
      </c>
      <c r="BR65" s="57">
        <f t="shared" ref="BR65:CG80" si="22">+((R65/R53)-1)*100</f>
        <v>-0.75037344957604724</v>
      </c>
      <c r="BS65" s="57">
        <f t="shared" si="22"/>
        <v>8.6620129140395861</v>
      </c>
      <c r="BT65" s="57">
        <f t="shared" si="22"/>
        <v>14.430972533093511</v>
      </c>
      <c r="BU65" s="57">
        <f t="shared" si="22"/>
        <v>5.0849523434349786</v>
      </c>
      <c r="BV65" s="57">
        <f t="shared" si="22"/>
        <v>6.8447823234979444</v>
      </c>
      <c r="BW65" s="57">
        <f t="shared" si="22"/>
        <v>-0.90351051851635944</v>
      </c>
      <c r="BX65" s="57">
        <f t="shared" si="22"/>
        <v>10.434410260944539</v>
      </c>
      <c r="BY65" s="57">
        <f t="shared" si="22"/>
        <v>7.4587718356632582</v>
      </c>
      <c r="BZ65" s="57">
        <f t="shared" si="22"/>
        <v>7.2029332869885554</v>
      </c>
      <c r="CA65" s="57">
        <f t="shared" si="22"/>
        <v>10.475110734933036</v>
      </c>
      <c r="CB65" s="57">
        <f t="shared" si="22"/>
        <v>16.174884058853344</v>
      </c>
      <c r="CC65" s="57">
        <f t="shared" si="22"/>
        <v>3.8777719848569037</v>
      </c>
      <c r="CD65" s="57">
        <f t="shared" si="22"/>
        <v>3.4587868777371744</v>
      </c>
      <c r="CE65" s="57">
        <f t="shared" si="22"/>
        <v>11.812426798299636</v>
      </c>
      <c r="CF65" s="57">
        <f t="shared" si="20"/>
        <v>8.4906141751638344</v>
      </c>
      <c r="CG65" s="57">
        <f t="shared" si="20"/>
        <v>8.9643751363779778</v>
      </c>
      <c r="CH65" s="57">
        <f t="shared" si="20"/>
        <v>23.904069132796877</v>
      </c>
      <c r="CI65" s="57">
        <f t="shared" si="20"/>
        <v>-3.559109735316035</v>
      </c>
      <c r="CJ65" s="57">
        <f t="shared" si="20"/>
        <v>7.4652776794561726</v>
      </c>
      <c r="CK65" s="57">
        <f t="shared" si="20"/>
        <v>19.60853220944534</v>
      </c>
      <c r="CL65" s="57">
        <f t="shared" si="20"/>
        <v>4.8799579637556434</v>
      </c>
      <c r="CM65" s="57">
        <f t="shared" si="20"/>
        <v>6.6067882213143303</v>
      </c>
      <c r="CN65" s="57">
        <f t="shared" si="20"/>
        <v>21.705340747854017</v>
      </c>
      <c r="CO65" s="57">
        <f t="shared" si="20"/>
        <v>23.033967738288318</v>
      </c>
      <c r="CP65" s="57">
        <f t="shared" si="20"/>
        <v>26.752432048991736</v>
      </c>
      <c r="CQ65" s="57">
        <f t="shared" si="20"/>
        <v>32.203778709377808</v>
      </c>
      <c r="CR65" s="57">
        <f t="shared" si="20"/>
        <v>20.575855737547744</v>
      </c>
      <c r="CS65" s="57">
        <f t="shared" si="20"/>
        <v>24.657297275933598</v>
      </c>
      <c r="CT65" s="57">
        <f t="shared" si="20"/>
        <v>19.992480560404836</v>
      </c>
      <c r="CU65" s="57">
        <f t="shared" si="20"/>
        <v>15.583155389660309</v>
      </c>
      <c r="CV65" s="57">
        <f t="shared" si="21"/>
        <v>24.303461711321404</v>
      </c>
      <c r="CW65" s="57">
        <f t="shared" si="21"/>
        <v>21.782257813351368</v>
      </c>
      <c r="CX65" s="57">
        <f t="shared" si="21"/>
        <v>7.0285854812937032</v>
      </c>
      <c r="CY65" s="57">
        <f t="shared" si="21"/>
        <v>17.450387227332563</v>
      </c>
      <c r="CZ65" s="57">
        <f t="shared" si="21"/>
        <v>25.826407856420673</v>
      </c>
      <c r="DA65" s="57">
        <f t="shared" si="21"/>
        <v>16.141620117133403</v>
      </c>
      <c r="DB65" s="57">
        <f t="shared" si="21"/>
        <v>18.476751510124402</v>
      </c>
      <c r="DC65" s="57">
        <f>((SUM(C$57:C65)/SUM(C$45:C53))-1)*100</f>
        <v>2.7501395269138085</v>
      </c>
      <c r="DD65" s="57">
        <f>((SUM(D$57:D65)/SUM(D$45:D53))-1)*100</f>
        <v>3.0276193254378692</v>
      </c>
      <c r="DE65" s="57">
        <f>((SUM(E$57:E65)/SUM(E$45:E53))-1)*100</f>
        <v>12.411669396894043</v>
      </c>
      <c r="DF65" s="57">
        <f>((SUM(F$57:F65)/SUM(F$45:F53))-1)*100</f>
        <v>0.52211176350904775</v>
      </c>
      <c r="DG65" s="57">
        <f>((SUM(G$57:G65)/SUM(G$45:G53))-1)*100</f>
        <v>3.6181613701162574</v>
      </c>
      <c r="DH65" s="57">
        <f>((SUM(H$57:H65)/SUM(H$45:H53))-1)*100</f>
        <v>3.6181613701162796</v>
      </c>
      <c r="DI65" s="57">
        <f>((SUM(I$57:I65)/SUM(I$45:I53))-1)*100</f>
        <v>3.6489442718474763</v>
      </c>
      <c r="DJ65" s="57">
        <f>((SUM(J$57:J65)/SUM(J$45:J53))-1)*100</f>
        <v>8.2252967557870029</v>
      </c>
      <c r="DK65" s="57">
        <f>((SUM(K$57:K65)/SUM(K$45:K53))-1)*100</f>
        <v>3.1755011290552471</v>
      </c>
      <c r="DL65" s="57">
        <f>((SUM(L$57:L65)/SUM(L$45:L53))-1)*100</f>
        <v>11.120021966030723</v>
      </c>
      <c r="DM65" s="57">
        <f>((SUM(M$57:M65)/SUM(M$45:M53))-1)*100</f>
        <v>-0.59188938477313657</v>
      </c>
      <c r="DN65" s="57">
        <f>((SUM(N$57:N65)/SUM(N$45:N53))-1)*100</f>
        <v>5.2702340750699461</v>
      </c>
      <c r="DO65" s="57">
        <f>((SUM(O$57:O65)/SUM(O$45:O53))-1)*100</f>
        <v>3.1475660517475745</v>
      </c>
      <c r="DP65" s="57">
        <f>((SUM(P$57:P65)/SUM(P$45:P53))-1)*100</f>
        <v>6.1510511289903924</v>
      </c>
      <c r="DQ65" s="57">
        <f>((SUM(Q$57:Q65)/SUM(Q$45:Q53))-1)*100</f>
        <v>6.4910391995440353</v>
      </c>
      <c r="DR65" s="57">
        <f>((SUM(R$57:R65)/SUM(R$45:R53))-1)*100</f>
        <v>1.612098463480427</v>
      </c>
      <c r="DS65" s="57">
        <f>((SUM(S$57:S65)/SUM(S$45:S53))-1)*100</f>
        <v>7.5497813166757188</v>
      </c>
      <c r="DT65" s="57">
        <f>((SUM(T$57:T65)/SUM(T$45:T53))-1)*100</f>
        <v>15.288178730716883</v>
      </c>
      <c r="DU65" s="57">
        <f>((SUM(U$57:U65)/SUM(U$45:U53))-1)*100</f>
        <v>7.3404461096079565</v>
      </c>
      <c r="DV65" s="57">
        <f>((SUM(V$57:V65)/SUM(V$45:V53))-1)*100</f>
        <v>6.5968784919252066</v>
      </c>
      <c r="DW65" s="57">
        <f>((SUM(W$57:W65)/SUM(W$45:W53))-1)*100</f>
        <v>2.4337030313465569</v>
      </c>
      <c r="DX65" s="57">
        <f>((SUM(X$57:X65)/SUM(X$45:X53))-1)*100</f>
        <v>11.973873522680933</v>
      </c>
      <c r="DY65" s="57">
        <f>((SUM(Y$57:Y65)/SUM(Y$45:Y53))-1)*100</f>
        <v>14.906237466358153</v>
      </c>
      <c r="DZ65" s="57">
        <f>((SUM(Z$57:Z65)/SUM(Z$45:Z53))-1)*100</f>
        <v>14.797175789292982</v>
      </c>
      <c r="EA65" s="57">
        <f>((SUM(AA$57:AA65)/SUM(AA$45:AA53))-1)*100</f>
        <v>17.810287519121903</v>
      </c>
      <c r="EB65" s="57">
        <f>((SUM(AB$57:AB65)/SUM(AB$45:AB53))-1)*100</f>
        <v>29.849751424561767</v>
      </c>
      <c r="EC65" s="57">
        <f>((SUM(AC$57:AC65)/SUM(AC$45:AC53))-1)*100</f>
        <v>17.59887156170312</v>
      </c>
      <c r="ED65" s="57">
        <f>((SUM(AD$57:AD65)/SUM(AD$45:AD53))-1)*100</f>
        <v>5.8044566093598871</v>
      </c>
      <c r="EE65" s="57">
        <f>((SUM(AE$57:AE65)/SUM(AE$45:AE53))-1)*100</f>
        <v>25.553736879850053</v>
      </c>
      <c r="EF65" s="57">
        <f>((SUM(AF$57:AF65)/SUM(AF$45:AF53))-1)*100</f>
        <v>15.304460212609294</v>
      </c>
      <c r="EG65" s="57">
        <f>((SUM(AG$57:AG65)/SUM(AG$45:AG53))-1)*100</f>
        <v>20.812518879037789</v>
      </c>
      <c r="EH65" s="57">
        <f>((SUM(AH$57:AH65)/SUM(AH$45:AH53))-1)*100</f>
        <v>66.101594801597699</v>
      </c>
      <c r="EI65" s="57">
        <f>((SUM(AI$57:AI65)/SUM(AI$45:AI53))-1)*100</f>
        <v>8.7174588624553628</v>
      </c>
      <c r="EJ65" s="57">
        <f>((SUM(AJ$57:AJ65)/SUM(AJ$45:AJ53))-1)*100</f>
        <v>28.525794382007398</v>
      </c>
      <c r="EK65" s="57">
        <f>((SUM(AK$57:AK65)/SUM(AK$45:AK53))-1)*100</f>
        <v>41.921789510300719</v>
      </c>
      <c r="EL65" s="57">
        <f>((SUM(AL$57:AL65)/SUM(AL$45:AL53))-1)*100</f>
        <v>9.1663634128359881</v>
      </c>
      <c r="EM65" s="57">
        <f>((SUM(AM$57:AM65)/SUM(AM$45:AM53))-1)*100</f>
        <v>28.064721965058048</v>
      </c>
      <c r="EN65" s="57">
        <f>((SUM(AN$57:AN65)/SUM(AN$45:AN53))-1)*100</f>
        <v>27.622764440287106</v>
      </c>
      <c r="EO65" s="57">
        <f>((SUM(AO$57:AO65)/SUM(AO$45:AO53))-1)*100</f>
        <v>28.440435516304085</v>
      </c>
      <c r="EP65" s="57">
        <f>((SUM(AP$57:AP65)/SUM(AP$45:AP53))-1)*100</f>
        <v>31.386444193140427</v>
      </c>
      <c r="EQ65" s="57">
        <f>((SUM(AQ$57:AQ65)/SUM(AQ$45:AQ53))-1)*100</f>
        <v>44.270455757515002</v>
      </c>
      <c r="ER65" s="57">
        <f>((SUM(AR$57:AR65)/SUM(AR$45:AR53))-1)*100</f>
        <v>32.126881670775134</v>
      </c>
      <c r="ES65" s="57">
        <f>((SUM(AS$57:AS65)/SUM(AS$45:AS53))-1)*100</f>
        <v>24.698584598271147</v>
      </c>
      <c r="ET65" s="57">
        <f>((SUM(AT$57:AT65)/SUM(AT$45:AT53))-1)*100</f>
        <v>30.862822545884818</v>
      </c>
      <c r="EU65" s="57">
        <f>((SUM(AU$57:AU65)/SUM(AU$45:AU53))-1)*100</f>
        <v>23.807066285329558</v>
      </c>
      <c r="EV65" s="57">
        <f>((SUM(AV$57:AV65)/SUM(AV$45:AV53))-1)*100</f>
        <v>34.31164072441328</v>
      </c>
      <c r="EW65" s="57">
        <f>((SUM(AW$57:AW65)/SUM(AW$45:AW53))-1)*100</f>
        <v>54.129876629865834</v>
      </c>
      <c r="EX65" s="57">
        <f>((SUM(AX$57:AX65)/SUM(AX$45:AX53))-1)*100</f>
        <v>19.353556124752181</v>
      </c>
      <c r="EY65" s="57">
        <f>((SUM(AY$57:AY65)/SUM(AY$45:AY53))-1)*100</f>
        <v>36.747460486019847</v>
      </c>
      <c r="EZ65" s="57">
        <f>((SUM(AZ$57:AZ65)/SUM(AZ$45:AZ53))-1)*100</f>
        <v>45.81729092998885</v>
      </c>
      <c r="FA65" s="57">
        <f>((SUM(BA$57:BA65)/SUM(BA$45:BA53))-1)*100</f>
        <v>18.094034101481981</v>
      </c>
      <c r="FB65" s="57">
        <f>((SUM(BB$57:BB65)/SUM(BB$45:BB53))-1)*100</f>
        <v>38.519735151339532</v>
      </c>
      <c r="FC65" s="63">
        <v>3.1627439537473072</v>
      </c>
      <c r="FD65" s="63">
        <v>-4.0025816498274705E-2</v>
      </c>
      <c r="FE65" s="63">
        <v>0.50615686137428584</v>
      </c>
      <c r="FF65" s="63">
        <v>-4.824127785178689E-2</v>
      </c>
      <c r="FG65" s="63">
        <v>3.5806337207715315</v>
      </c>
      <c r="FH65" s="60">
        <v>3.5806337207715577</v>
      </c>
      <c r="FI65" s="60">
        <v>0</v>
      </c>
      <c r="FJ65" s="60">
        <v>0.70720735282557101</v>
      </c>
      <c r="FK65" s="60">
        <v>0.16395635650933635</v>
      </c>
      <c r="FL65" s="60">
        <v>0.18449328870192552</v>
      </c>
      <c r="FM65" s="60">
        <v>-5.9657447892046946E-2</v>
      </c>
      <c r="FN65" s="60">
        <v>0.32951913457284937</v>
      </c>
      <c r="FO65" s="60">
        <v>0.30321295906638518</v>
      </c>
      <c r="FP65" s="60">
        <v>1.5266183682133783E-2</v>
      </c>
      <c r="FQ65" s="60">
        <v>2.2467213720876279E-2</v>
      </c>
      <c r="FR65" s="60">
        <v>0.15916798065190002</v>
      </c>
      <c r="FS65" s="60">
        <v>0.11737647310158397</v>
      </c>
      <c r="FT65" s="60">
        <v>1.1158905447004794</v>
      </c>
      <c r="FU65" s="60">
        <v>0.44047405771534348</v>
      </c>
      <c r="FV65" s="60">
        <v>8.1259623415220084E-2</v>
      </c>
      <c r="FW65" s="60">
        <v>7.2048580107717068</v>
      </c>
      <c r="FX65" s="60"/>
      <c r="FY65" s="60">
        <v>2.1106199991168944</v>
      </c>
      <c r="FZ65" s="60">
        <v>0.64119277879416969</v>
      </c>
      <c r="GA65" s="60">
        <v>4.1011600767804336E-2</v>
      </c>
      <c r="GB65" s="60">
        <v>0.85297364614236371</v>
      </c>
      <c r="GC65" s="60">
        <v>0.91205384689990254</v>
      </c>
      <c r="GD65" s="60">
        <v>1.6838671185049612</v>
      </c>
      <c r="GE65" s="60">
        <v>1.4751526401785071E-2</v>
      </c>
      <c r="GF65" s="60">
        <v>0.15565033434649986</v>
      </c>
      <c r="GG65" s="60">
        <v>-0.19304697075150304</v>
      </c>
      <c r="GH65" s="60">
        <v>3.3242988053372925E-2</v>
      </c>
      <c r="GI65" s="60">
        <v>0.77610519752217355</v>
      </c>
      <c r="GJ65" s="60">
        <v>0.14740264134194014</v>
      </c>
      <c r="GK65" s="60">
        <v>2.9033303631343044E-2</v>
      </c>
      <c r="GL65" s="60">
        <v>1.775978165125992</v>
      </c>
      <c r="GM65" s="60">
        <v>0.55875622667616365</v>
      </c>
      <c r="GN65" s="60">
        <v>0.84287170084509355</v>
      </c>
      <c r="GO65" s="60">
        <v>-8.8314774604847986E-4</v>
      </c>
      <c r="GP65" s="60">
        <v>3.1767229449012007</v>
      </c>
      <c r="GQ65" s="60">
        <v>3.1767229449012251</v>
      </c>
      <c r="GR65" s="60"/>
      <c r="GS65" s="60">
        <v>0.595748853343953</v>
      </c>
      <c r="GT65" s="60">
        <v>0.14736142848571562</v>
      </c>
      <c r="GU65" s="60">
        <v>0.13987488905040915</v>
      </c>
      <c r="GV65" s="60">
        <v>-0.50182221703480345</v>
      </c>
      <c r="GW65" s="60">
        <v>0.32379047298253261</v>
      </c>
      <c r="GX65" s="60">
        <v>0.26938855591285005</v>
      </c>
      <c r="GY65" s="60">
        <v>1.5383198436938465E-2</v>
      </c>
      <c r="GZ65" s="60">
        <v>3.270545550038189E-2</v>
      </c>
      <c r="HA65" s="60">
        <v>0.2067698013793712</v>
      </c>
      <c r="HB65" s="60">
        <v>0.10281572480256054</v>
      </c>
      <c r="HC65" s="60">
        <v>1.2339459960147123</v>
      </c>
      <c r="HD65" s="60">
        <v>0.53747155164345917</v>
      </c>
      <c r="HE65" s="60">
        <v>7.3289234383144233E-2</v>
      </c>
      <c r="HF65" s="60">
        <v>14.384997417722786</v>
      </c>
      <c r="HG65" s="44"/>
      <c r="HH65" s="60">
        <v>3.1764915564221803</v>
      </c>
      <c r="HI65" s="60">
        <v>1.1741129142960447</v>
      </c>
      <c r="HJ65" s="60">
        <v>0.22854428313677871</v>
      </c>
      <c r="HK65" s="60">
        <v>1.6797551087274072</v>
      </c>
      <c r="HL65" s="60">
        <v>1.8356271890234095</v>
      </c>
      <c r="HM65" s="60">
        <v>3.0246932269966909</v>
      </c>
      <c r="HN65" s="60">
        <v>3.3066949843090374E-2</v>
      </c>
      <c r="HO65" s="60">
        <v>0.4667181812794392</v>
      </c>
      <c r="HP65" s="60">
        <v>0.6683796717778635</v>
      </c>
      <c r="HQ65" s="60">
        <v>0.16393516979936101</v>
      </c>
      <c r="HR65" s="60">
        <v>1.5340402506420534</v>
      </c>
      <c r="HS65" s="60">
        <v>0.27833451220373723</v>
      </c>
      <c r="HT65" s="60">
        <v>0.12129840357472972</v>
      </c>
      <c r="HU65" s="64">
        <v>23893</v>
      </c>
      <c r="HV65" s="64">
        <f t="shared" si="18"/>
        <v>195410</v>
      </c>
      <c r="HW65" s="57">
        <f t="shared" ref="HW65:HX80" si="23">+((HU65/HU53)-1)*100</f>
        <v>4.6378207935534821</v>
      </c>
      <c r="HX65" s="57">
        <f t="shared" si="23"/>
        <v>9.6379999102293556</v>
      </c>
      <c r="HY65" s="64">
        <v>66776</v>
      </c>
      <c r="HZ65" s="64">
        <f t="shared" si="19"/>
        <v>640673</v>
      </c>
      <c r="IA65" s="57">
        <f t="shared" ref="IA65:IB80" si="24">+((HY65/HY53)-1)*100</f>
        <v>-5.5127914874349093</v>
      </c>
      <c r="IB65" s="57">
        <f t="shared" si="24"/>
        <v>19.119848132991478</v>
      </c>
    </row>
    <row r="66" spans="1:236" x14ac:dyDescent="0.2">
      <c r="A66" s="42">
        <v>2022</v>
      </c>
      <c r="B66" s="30" t="s">
        <v>170</v>
      </c>
      <c r="C66" s="57">
        <v>102.24451844928353</v>
      </c>
      <c r="D66" s="57">
        <v>96.448138461693233</v>
      </c>
      <c r="E66" s="57">
        <v>97.458544094573355</v>
      </c>
      <c r="F66" s="57">
        <v>84.170579550587007</v>
      </c>
      <c r="G66" s="57">
        <v>99.880270505959288</v>
      </c>
      <c r="H66" s="57">
        <v>99.880270505959245</v>
      </c>
      <c r="I66" s="57">
        <v>100.23526119635645</v>
      </c>
      <c r="J66" s="57">
        <v>102.33441872419948</v>
      </c>
      <c r="K66" s="57">
        <v>100.53346378724102</v>
      </c>
      <c r="L66" s="57">
        <v>116.62087860344465</v>
      </c>
      <c r="M66" s="57">
        <v>99.758892652120721</v>
      </c>
      <c r="N66" s="57">
        <v>109.43896263694658</v>
      </c>
      <c r="O66" s="57">
        <v>95.737035791855092</v>
      </c>
      <c r="P66" s="57">
        <v>94.761370501423997</v>
      </c>
      <c r="Q66" s="57">
        <v>106.37880274779195</v>
      </c>
      <c r="R66" s="57">
        <v>93.907537255127991</v>
      </c>
      <c r="S66" s="57">
        <v>85.052183985867913</v>
      </c>
      <c r="T66" s="57">
        <v>93.109113030467867</v>
      </c>
      <c r="U66" s="57">
        <v>114.43585039233697</v>
      </c>
      <c r="V66" s="57">
        <v>93.339434340746621</v>
      </c>
      <c r="W66" s="70">
        <v>102.76473170859688</v>
      </c>
      <c r="X66" s="70">
        <v>123.75518941235757</v>
      </c>
      <c r="Y66" s="58">
        <v>123.55853902445662</v>
      </c>
      <c r="Z66" s="58">
        <v>125.18401373777567</v>
      </c>
      <c r="AA66" s="58">
        <v>141.96760760366948</v>
      </c>
      <c r="AB66" s="58">
        <v>138.4793694157579</v>
      </c>
      <c r="AC66" s="58">
        <v>119.05331048838457</v>
      </c>
      <c r="AD66" s="58">
        <v>112.15124087804504</v>
      </c>
      <c r="AE66" s="58">
        <v>142.00683780637826</v>
      </c>
      <c r="AF66" s="58">
        <v>117.23776721266348</v>
      </c>
      <c r="AG66" s="58">
        <v>115.31089051602778</v>
      </c>
      <c r="AH66" s="58">
        <v>181.17443875667345</v>
      </c>
      <c r="AI66" s="58">
        <v>122.3280724134121</v>
      </c>
      <c r="AJ66" s="58">
        <v>97.284561752548825</v>
      </c>
      <c r="AK66" s="58">
        <v>128.81486103606508</v>
      </c>
      <c r="AL66" s="58">
        <v>113.01374503461676</v>
      </c>
      <c r="AM66" s="58">
        <v>114.06598022160992</v>
      </c>
      <c r="AN66" s="59">
        <v>151.57339321787649</v>
      </c>
      <c r="AO66" s="59">
        <v>158.95058862363177</v>
      </c>
      <c r="AP66" s="59">
        <v>180.74319522825149</v>
      </c>
      <c r="AQ66" s="59">
        <v>175.1531793583556</v>
      </c>
      <c r="AR66" s="59">
        <v>155.30611844142862</v>
      </c>
      <c r="AS66" s="59">
        <v>154.53689799837295</v>
      </c>
      <c r="AT66" s="59">
        <v>152.29799464862108</v>
      </c>
      <c r="AU66" s="59">
        <v>122.62792199991162</v>
      </c>
      <c r="AV66" s="59">
        <v>146.0353414389653</v>
      </c>
      <c r="AW66" s="59">
        <v>149.81961195841419</v>
      </c>
      <c r="AX66" s="59">
        <v>151.16052176562528</v>
      </c>
      <c r="AY66" s="59">
        <v>117.22979463015687</v>
      </c>
      <c r="AZ66" s="59">
        <v>138.26590092453893</v>
      </c>
      <c r="BA66" s="59">
        <v>139.11875475093777</v>
      </c>
      <c r="BB66" s="59">
        <v>145.02082941192802</v>
      </c>
      <c r="BC66" s="57">
        <f t="shared" ref="BC66:BR81" si="25">+((C66/C54)-1)*100</f>
        <v>4.8565653695104016</v>
      </c>
      <c r="BD66" s="57">
        <f t="shared" si="25"/>
        <v>0.17744354534956486</v>
      </c>
      <c r="BE66" s="57">
        <f t="shared" si="25"/>
        <v>6.7514057662346971</v>
      </c>
      <c r="BF66" s="57">
        <f t="shared" si="25"/>
        <v>-1.4634162635910886</v>
      </c>
      <c r="BG66" s="57">
        <f t="shared" si="25"/>
        <v>3.7801381428657965</v>
      </c>
      <c r="BH66" s="57">
        <f t="shared" si="25"/>
        <v>3.7801381428657743</v>
      </c>
      <c r="BI66" s="57">
        <f t="shared" si="25"/>
        <v>3.8495831397127978</v>
      </c>
      <c r="BJ66" s="57">
        <f t="shared" si="25"/>
        <v>8.8914959343991526</v>
      </c>
      <c r="BK66" s="57">
        <f t="shared" si="25"/>
        <v>3.9634604614861013</v>
      </c>
      <c r="BL66" s="57">
        <f t="shared" si="25"/>
        <v>9.8017415603068869</v>
      </c>
      <c r="BM66" s="57">
        <f t="shared" si="25"/>
        <v>1.3163727780671319</v>
      </c>
      <c r="BN66" s="57">
        <f t="shared" si="25"/>
        <v>5.5502304988817253</v>
      </c>
      <c r="BO66" s="57">
        <f t="shared" si="25"/>
        <v>2.8845587896225489</v>
      </c>
      <c r="BP66" s="57">
        <f t="shared" si="25"/>
        <v>4.3329532497149437</v>
      </c>
      <c r="BQ66" s="57">
        <f t="shared" si="25"/>
        <v>4.4603524229074987</v>
      </c>
      <c r="BR66" s="57">
        <f t="shared" si="22"/>
        <v>-1.6704080307842095</v>
      </c>
      <c r="BS66" s="57">
        <f t="shared" si="22"/>
        <v>8.6429654485411511</v>
      </c>
      <c r="BT66" s="57">
        <f t="shared" si="22"/>
        <v>12.244674237538611</v>
      </c>
      <c r="BU66" s="57">
        <f t="shared" si="22"/>
        <v>5.2737198166952659</v>
      </c>
      <c r="BV66" s="57">
        <f t="shared" si="22"/>
        <v>6.2475318982903261</v>
      </c>
      <c r="BW66" s="57">
        <f t="shared" si="22"/>
        <v>-1.2240119699245211</v>
      </c>
      <c r="BX66" s="57">
        <f t="shared" si="22"/>
        <v>10.847013279980233</v>
      </c>
      <c r="BY66" s="57">
        <f t="shared" si="22"/>
        <v>2.4251281460673235</v>
      </c>
      <c r="BZ66" s="57">
        <f t="shared" si="22"/>
        <v>2.36606094169165</v>
      </c>
      <c r="CA66" s="57">
        <f t="shared" si="22"/>
        <v>11.192170089428878</v>
      </c>
      <c r="CB66" s="57">
        <f t="shared" si="22"/>
        <v>14.093953679502235</v>
      </c>
      <c r="CC66" s="57">
        <f t="shared" si="22"/>
        <v>-0.77662282898037782</v>
      </c>
      <c r="CD66" s="57">
        <f t="shared" si="22"/>
        <v>-0.19140644418151886</v>
      </c>
      <c r="CE66" s="57">
        <f t="shared" si="22"/>
        <v>-8.0470898111147946</v>
      </c>
      <c r="CF66" s="57">
        <f t="shared" si="20"/>
        <v>2.6826616941534542</v>
      </c>
      <c r="CG66" s="57">
        <f t="shared" si="20"/>
        <v>1.3138699149140676</v>
      </c>
      <c r="CH66" s="57">
        <f t="shared" si="20"/>
        <v>-7.6439612831216248</v>
      </c>
      <c r="CI66" s="57">
        <f t="shared" si="20"/>
        <v>-8.8089181029035615</v>
      </c>
      <c r="CJ66" s="57">
        <f t="shared" si="20"/>
        <v>14.471809381993793</v>
      </c>
      <c r="CK66" s="57">
        <f t="shared" si="20"/>
        <v>11.733276406017579</v>
      </c>
      <c r="CL66" s="57">
        <f t="shared" si="20"/>
        <v>2.2418789605390899</v>
      </c>
      <c r="CM66" s="57">
        <f t="shared" si="20"/>
        <v>3.3819726300187591</v>
      </c>
      <c r="CN66" s="57">
        <f t="shared" si="20"/>
        <v>17.274050174858637</v>
      </c>
      <c r="CO66" s="57">
        <f t="shared" si="20"/>
        <v>18.869887515085825</v>
      </c>
      <c r="CP66" s="57">
        <f t="shared" si="20"/>
        <v>28.03683578654439</v>
      </c>
      <c r="CQ66" s="57">
        <f t="shared" si="20"/>
        <v>29.927489538456985</v>
      </c>
      <c r="CR66" s="57">
        <f t="shared" si="20"/>
        <v>15.547153483403253</v>
      </c>
      <c r="CS66" s="57">
        <f t="shared" si="20"/>
        <v>21.172543066693628</v>
      </c>
      <c r="CT66" s="57">
        <f t="shared" si="20"/>
        <v>1.1087154066496296</v>
      </c>
      <c r="CU66" s="57">
        <f t="shared" si="20"/>
        <v>9.7815690176883194</v>
      </c>
      <c r="CV66" s="57">
        <f t="shared" si="21"/>
        <v>15.659390803362827</v>
      </c>
      <c r="CW66" s="57">
        <f t="shared" si="21"/>
        <v>-6.3967496238884092</v>
      </c>
      <c r="CX66" s="57">
        <f t="shared" si="21"/>
        <v>1.6307775951413861</v>
      </c>
      <c r="CY66" s="57">
        <f t="shared" si="21"/>
        <v>26.373202851116041</v>
      </c>
      <c r="CZ66" s="57">
        <f t="shared" si="21"/>
        <v>21.941515991679374</v>
      </c>
      <c r="DA66" s="57">
        <f t="shared" si="21"/>
        <v>13.733673282710622</v>
      </c>
      <c r="DB66" s="57">
        <f t="shared" si="21"/>
        <v>15.318731460614776</v>
      </c>
      <c r="DC66" s="57">
        <f>((SUM(C$57:C66)/SUM(C$45:C54))-1)*100</f>
        <v>2.9609309564265773</v>
      </c>
      <c r="DD66" s="57">
        <f>((SUM(D$57:D66)/SUM(D$45:D54))-1)*100</f>
        <v>2.7297774594330582</v>
      </c>
      <c r="DE66" s="57">
        <f>((SUM(E$57:E66)/SUM(E$45:E54))-1)*100</f>
        <v>11.804745428528097</v>
      </c>
      <c r="DF66" s="57">
        <f>((SUM(F$57:F66)/SUM(F$45:F54))-1)*100</f>
        <v>0.32116930393288889</v>
      </c>
      <c r="DG66" s="57">
        <f>((SUM(G$57:G66)/SUM(G$45:G54))-1)*100</f>
        <v>3.6346423330913646</v>
      </c>
      <c r="DH66" s="57">
        <f>((SUM(H$57:H66)/SUM(H$45:H54))-1)*100</f>
        <v>3.6346423330913868</v>
      </c>
      <c r="DI66" s="57">
        <f>((SUM(I$57:I66)/SUM(I$45:I54))-1)*100</f>
        <v>3.6693693102928693</v>
      </c>
      <c r="DJ66" s="57">
        <f>((SUM(J$57:J66)/SUM(J$45:J54))-1)*100</f>
        <v>8.2932931802868648</v>
      </c>
      <c r="DK66" s="57">
        <f>((SUM(K$57:K66)/SUM(K$45:K54))-1)*100</f>
        <v>3.2548600651830961</v>
      </c>
      <c r="DL66" s="57">
        <f>((SUM(L$57:L66)/SUM(L$45:L54))-1)*100</f>
        <v>10.981084310115907</v>
      </c>
      <c r="DM66" s="57">
        <f>((SUM(M$57:M66)/SUM(M$45:M54))-1)*100</f>
        <v>-0.40192192570756013</v>
      </c>
      <c r="DN66" s="57">
        <f>((SUM(N$57:N66)/SUM(N$45:N54))-1)*100</f>
        <v>5.2991267815257981</v>
      </c>
      <c r="DO66" s="57">
        <f>((SUM(O$57:O66)/SUM(O$45:O54))-1)*100</f>
        <v>3.1209775897022229</v>
      </c>
      <c r="DP66" s="57">
        <f>((SUM(P$57:P66)/SUM(P$45:P54))-1)*100</f>
        <v>5.9652802050565112</v>
      </c>
      <c r="DQ66" s="57">
        <f>((SUM(Q$57:Q66)/SUM(Q$45:Q54))-1)*100</f>
        <v>6.2815925484182245</v>
      </c>
      <c r="DR66" s="57">
        <f>((SUM(R$57:R66)/SUM(R$45:R54))-1)*100</f>
        <v>1.2751191016574959</v>
      </c>
      <c r="DS66" s="57">
        <f>((SUM(S$57:S66)/SUM(S$45:S54))-1)*100</f>
        <v>7.6602301339597112</v>
      </c>
      <c r="DT66" s="57">
        <f>((SUM(T$57:T66)/SUM(T$45:T54))-1)*100</f>
        <v>14.958841264128143</v>
      </c>
      <c r="DU66" s="57">
        <f>((SUM(U$57:U66)/SUM(U$45:U54))-1)*100</f>
        <v>7.1261981102848093</v>
      </c>
      <c r="DV66" s="57">
        <f>((SUM(V$57:V66)/SUM(V$45:V54))-1)*100</f>
        <v>6.5610929158167464</v>
      </c>
      <c r="DW66" s="57">
        <f>((SUM(W$57:W66)/SUM(W$45:W54))-1)*100</f>
        <v>2.0651003877458107</v>
      </c>
      <c r="DX66" s="57">
        <f>((SUM(X$57:X66)/SUM(X$45:X54))-1)*100</f>
        <v>11.85856878569056</v>
      </c>
      <c r="DY66" s="57">
        <f>((SUM(Y$57:Y66)/SUM(Y$45:Y54))-1)*100</f>
        <v>13.463609883580929</v>
      </c>
      <c r="DZ66" s="57">
        <f>((SUM(Z$57:Z66)/SUM(Z$45:Z54))-1)*100</f>
        <v>13.353324283556534</v>
      </c>
      <c r="EA66" s="57">
        <f>((SUM(AA$57:AA66)/SUM(AA$45:AA54))-1)*100</f>
        <v>17.020299110709793</v>
      </c>
      <c r="EB66" s="57">
        <f>((SUM(AB$57:AB66)/SUM(AB$45:AB54))-1)*100</f>
        <v>28.097803409129906</v>
      </c>
      <c r="EC66" s="57">
        <f>((SUM(AC$57:AC66)/SUM(AC$45:AC54))-1)*100</f>
        <v>15.665230156959243</v>
      </c>
      <c r="ED66" s="57">
        <f>((SUM(AD$57:AD66)/SUM(AD$45:AD54))-1)*100</f>
        <v>5.1491617712661863</v>
      </c>
      <c r="EE66" s="57">
        <f>((SUM(AE$57:AE66)/SUM(AE$45:AE54))-1)*100</f>
        <v>21.217397636823886</v>
      </c>
      <c r="EF66" s="57">
        <f>((SUM(AF$57:AF66)/SUM(AF$45:AF54))-1)*100</f>
        <v>13.874391113759966</v>
      </c>
      <c r="EG66" s="57">
        <f>((SUM(AG$57:AG66)/SUM(AG$45:AG54))-1)*100</f>
        <v>18.629209972245043</v>
      </c>
      <c r="EH66" s="57">
        <f>((SUM(AH$57:AH66)/SUM(AH$45:AH54))-1)*100</f>
        <v>55.308554645446215</v>
      </c>
      <c r="EI66" s="57">
        <f>((SUM(AI$57:AI66)/SUM(AI$45:AI54))-1)*100</f>
        <v>6.6490732584166157</v>
      </c>
      <c r="EJ66" s="57">
        <f>((SUM(AJ$57:AJ66)/SUM(AJ$45:AJ54))-1)*100</f>
        <v>26.933217466682514</v>
      </c>
      <c r="EK66" s="57">
        <f>((SUM(AK$57:AK66)/SUM(AK$45:AK54))-1)*100</f>
        <v>37.642667753853274</v>
      </c>
      <c r="EL66" s="57">
        <f>((SUM(AL$57:AL66)/SUM(AL$45:AL54))-1)*100</f>
        <v>8.4555140210488045</v>
      </c>
      <c r="EM66" s="57">
        <f>((SUM(AM$57:AM66)/SUM(AM$45:AM54))-1)*100</f>
        <v>25.020134014336982</v>
      </c>
      <c r="EN66" s="57">
        <f>((SUM(AN$57:AN66)/SUM(AN$45:AN54))-1)*100</f>
        <v>26.402185010706148</v>
      </c>
      <c r="EO66" s="57">
        <f>((SUM(AO$57:AO66)/SUM(AO$45:AO54))-1)*100</f>
        <v>27.307304691640198</v>
      </c>
      <c r="EP66" s="57">
        <f>((SUM(AP$57:AP66)/SUM(AP$45:AP54))-1)*100</f>
        <v>30.975798517014663</v>
      </c>
      <c r="EQ66" s="57">
        <f>((SUM(AQ$57:AQ66)/SUM(AQ$45:AQ54))-1)*100</f>
        <v>42.630135203639099</v>
      </c>
      <c r="ER66" s="57">
        <f>((SUM(AR$57:AR66)/SUM(AR$45:AR54))-1)*100</f>
        <v>30.329549277692493</v>
      </c>
      <c r="ES66" s="57">
        <f>((SUM(AS$57:AS66)/SUM(AS$45:AS54))-1)*100</f>
        <v>24.300365856301465</v>
      </c>
      <c r="ET66" s="57">
        <f>((SUM(AT$57:AT66)/SUM(AT$45:AT54))-1)*100</f>
        <v>27.041223369526946</v>
      </c>
      <c r="EU66" s="57">
        <f>((SUM(AU$57:AU66)/SUM(AU$45:AU54))-1)*100</f>
        <v>22.181691031031512</v>
      </c>
      <c r="EV66" s="57">
        <f>((SUM(AV$57:AV66)/SUM(AV$45:AV54))-1)*100</f>
        <v>32.165417555836683</v>
      </c>
      <c r="EW66" s="57">
        <f>((SUM(AW$57:AW66)/SUM(AW$45:AW54))-1)*100</f>
        <v>45.765065570539235</v>
      </c>
      <c r="EX66" s="57">
        <f>((SUM(AX$57:AX66)/SUM(AX$45:AX54))-1)*100</f>
        <v>17.215080965856288</v>
      </c>
      <c r="EY66" s="57">
        <f>((SUM(AY$57:AY66)/SUM(AY$45:AY54))-1)*100</f>
        <v>35.556443606883434</v>
      </c>
      <c r="EZ66" s="57">
        <f>((SUM(AZ$57:AZ66)/SUM(AZ$45:AZ54))-1)*100</f>
        <v>42.505917757074016</v>
      </c>
      <c r="FA66" s="57">
        <f>((SUM(BA$57:BA66)/SUM(BA$45:BA54))-1)*100</f>
        <v>17.638570469785208</v>
      </c>
      <c r="FB66" s="57">
        <f>((SUM(BB$57:BB66)/SUM(BB$45:BB54))-1)*100</f>
        <v>35.618817751642531</v>
      </c>
      <c r="FC66" s="63">
        <v>3.1782483028470931</v>
      </c>
      <c r="FD66" s="63">
        <v>1.4724379914218814E-2</v>
      </c>
      <c r="FE66" s="63">
        <v>0.28964702776868018</v>
      </c>
      <c r="FF66" s="63">
        <v>-3.3366684002800039E-2</v>
      </c>
      <c r="FG66" s="63">
        <v>3.4492530265271921</v>
      </c>
      <c r="FH66" s="60">
        <v>3.4492530265272379</v>
      </c>
      <c r="FI66" s="60">
        <v>0</v>
      </c>
      <c r="FJ66" s="60">
        <v>0.72985123365666871</v>
      </c>
      <c r="FK66" s="60">
        <v>0.15651024596558016</v>
      </c>
      <c r="FL66" s="60">
        <v>0.16196167871285291</v>
      </c>
      <c r="FM66" s="60">
        <v>0.38225473998801052</v>
      </c>
      <c r="FN66" s="60">
        <v>0.34919928524170457</v>
      </c>
      <c r="FO66" s="60">
        <v>0.25491380379304102</v>
      </c>
      <c r="FP66" s="60">
        <v>1.0858897577074245E-2</v>
      </c>
      <c r="FQ66" s="60">
        <v>2.3146597466921319E-2</v>
      </c>
      <c r="FR66" s="60">
        <v>-0.16653977069880974</v>
      </c>
      <c r="FS66" s="60">
        <v>0.11939967089436092</v>
      </c>
      <c r="FT66" s="60">
        <v>0.90229006666270839</v>
      </c>
      <c r="FU66" s="60">
        <v>0.45256941047732213</v>
      </c>
      <c r="FV66" s="60">
        <v>7.2837166789802066E-2</v>
      </c>
      <c r="FW66" s="60">
        <v>1.9214088418651323</v>
      </c>
      <c r="FX66" s="60"/>
      <c r="FY66" s="60">
        <v>2.0276082045338746</v>
      </c>
      <c r="FZ66" s="60">
        <v>0.5125654059865643</v>
      </c>
      <c r="GA66" s="60">
        <v>-5.2919506786574144E-2</v>
      </c>
      <c r="GB66" s="60">
        <v>-0.23182110283851448</v>
      </c>
      <c r="GC66" s="60">
        <v>-0.59226181870750905</v>
      </c>
      <c r="GD66" s="60">
        <v>0.51783873168776473</v>
      </c>
      <c r="GE66" s="60">
        <v>2.0412108453658705E-3</v>
      </c>
      <c r="GF66" s="60">
        <v>-7.0693380671634443E-2</v>
      </c>
      <c r="GG66" s="60">
        <v>-0.7815554133878615</v>
      </c>
      <c r="GH66" s="60">
        <v>7.4398683094934095E-2</v>
      </c>
      <c r="GI66" s="60">
        <v>0.4339446497894297</v>
      </c>
      <c r="GJ66" s="60">
        <v>6.7599206597422898E-2</v>
      </c>
      <c r="GK66" s="60">
        <v>1.4663971721869944E-2</v>
      </c>
      <c r="GL66" s="60">
        <v>1.9052066656435696</v>
      </c>
      <c r="GM66" s="60">
        <v>0.52679263291514333</v>
      </c>
      <c r="GN66" s="60">
        <v>0.78196869230082522</v>
      </c>
      <c r="GO66" s="60">
        <v>-3.9791988966805577E-3</v>
      </c>
      <c r="GP66" s="60">
        <v>3.2099887919628576</v>
      </c>
      <c r="GQ66" s="60">
        <v>3.2099887919628758</v>
      </c>
      <c r="GS66" s="60">
        <v>0.60879801522967625</v>
      </c>
      <c r="GT66" s="60">
        <v>0.1464769195957549</v>
      </c>
      <c r="GU66" s="60">
        <v>0.13952799431843071</v>
      </c>
      <c r="GV66" s="60">
        <v>-0.34528692892154994</v>
      </c>
      <c r="GW66" s="60">
        <v>0.32626052638741065</v>
      </c>
      <c r="GX66" s="60">
        <v>0.26874442152414652</v>
      </c>
      <c r="GY66" s="60">
        <v>1.4925054339901198E-2</v>
      </c>
      <c r="GZ66" s="60">
        <v>3.2289222618618968E-2</v>
      </c>
      <c r="HA66" s="60">
        <v>0.11641398403475078</v>
      </c>
      <c r="HB66" s="60">
        <v>0.10445339516901711</v>
      </c>
      <c r="HC66" s="60">
        <v>1.1941612193520097</v>
      </c>
      <c r="HD66" s="60">
        <v>0.52962567311329611</v>
      </c>
      <c r="HE66" s="60">
        <v>7.3599295201413228E-2</v>
      </c>
      <c r="HF66" s="60">
        <v>12.906432508996739</v>
      </c>
      <c r="HG66" s="44"/>
      <c r="HH66" s="60">
        <v>3.0410827629544612</v>
      </c>
      <c r="HI66" s="60">
        <v>1.1013641964145087</v>
      </c>
      <c r="HJ66" s="60">
        <v>0.19580274911150636</v>
      </c>
      <c r="HK66" s="60">
        <v>1.4644469573847529</v>
      </c>
      <c r="HL66" s="60">
        <v>1.5547887813890722</v>
      </c>
      <c r="HM66" s="60">
        <v>2.7338957703186626</v>
      </c>
      <c r="HN66" s="60">
        <v>2.9277506695323582E-2</v>
      </c>
      <c r="HO66" s="60">
        <v>0.40627872874746485</v>
      </c>
      <c r="HP66" s="60">
        <v>0.46746335929693389</v>
      </c>
      <c r="HQ66" s="60">
        <v>0.15340439940068648</v>
      </c>
      <c r="HR66" s="60">
        <v>1.3944818411858464</v>
      </c>
      <c r="HS66" s="60">
        <v>0.25516668698150569</v>
      </c>
      <c r="HT66" s="60">
        <v>0.10897876911601409</v>
      </c>
      <c r="HU66" s="64">
        <v>22606</v>
      </c>
      <c r="HV66" s="64">
        <f t="shared" si="18"/>
        <v>218016</v>
      </c>
      <c r="HW66" s="57">
        <f t="shared" si="23"/>
        <v>-3.1572634194405147</v>
      </c>
      <c r="HX66" s="57">
        <f t="shared" si="23"/>
        <v>8.1562693786431772</v>
      </c>
      <c r="HY66" s="64">
        <v>56590</v>
      </c>
      <c r="HZ66" s="64">
        <f t="shared" si="19"/>
        <v>697263</v>
      </c>
      <c r="IA66" s="57">
        <f t="shared" si="24"/>
        <v>-9.2614565628707961</v>
      </c>
      <c r="IB66" s="57">
        <f t="shared" si="24"/>
        <v>16.17080830716171</v>
      </c>
    </row>
    <row r="67" spans="1:236" x14ac:dyDescent="0.2">
      <c r="A67" s="42">
        <v>2022</v>
      </c>
      <c r="B67" s="30" t="s">
        <v>171</v>
      </c>
      <c r="C67" s="57">
        <v>103.34341577690542</v>
      </c>
      <c r="D67" s="57">
        <v>100.00160811513416</v>
      </c>
      <c r="E67" s="57">
        <v>104.83467058789367</v>
      </c>
      <c r="F67" s="57">
        <v>82.456931565059762</v>
      </c>
      <c r="G67" s="57">
        <v>102.09484262720696</v>
      </c>
      <c r="H67" s="57">
        <v>102.09484262720687</v>
      </c>
      <c r="I67" s="57">
        <v>102.65468227458221</v>
      </c>
      <c r="J67" s="57">
        <v>102.69732647399252</v>
      </c>
      <c r="K67" s="57">
        <v>100.59022417305239</v>
      </c>
      <c r="L67" s="57">
        <v>116.68572753357714</v>
      </c>
      <c r="M67" s="57">
        <v>100.89255048872548</v>
      </c>
      <c r="N67" s="57">
        <v>115.75211187619792</v>
      </c>
      <c r="O67" s="57">
        <v>95.506236213146209</v>
      </c>
      <c r="P67" s="57">
        <v>95.589885216190552</v>
      </c>
      <c r="Q67" s="57">
        <v>105.70587410626663</v>
      </c>
      <c r="R67" s="57">
        <v>94.158105156598253</v>
      </c>
      <c r="S67" s="57">
        <v>87.980831346941926</v>
      </c>
      <c r="T67" s="57">
        <v>104.60267497889211</v>
      </c>
      <c r="U67" s="57">
        <v>114.87611140362348</v>
      </c>
      <c r="V67" s="57">
        <v>94.298847686982015</v>
      </c>
      <c r="W67" s="70">
        <v>103.00300738220128</v>
      </c>
      <c r="X67" s="70">
        <v>124.99622766947522</v>
      </c>
      <c r="Y67" s="58">
        <v>122.28862663334725</v>
      </c>
      <c r="Z67" s="58">
        <v>124.2663057148004</v>
      </c>
      <c r="AA67" s="58">
        <v>126.23700031723651</v>
      </c>
      <c r="AB67" s="58">
        <v>134.84396230545275</v>
      </c>
      <c r="AC67" s="58">
        <v>114.53515020857358</v>
      </c>
      <c r="AD67" s="58">
        <v>107.87930107221018</v>
      </c>
      <c r="AE67" s="58">
        <v>171.37317525557401</v>
      </c>
      <c r="AF67" s="58">
        <v>114.56727739373713</v>
      </c>
      <c r="AG67" s="58">
        <v>116.09939585654283</v>
      </c>
      <c r="AH67" s="58">
        <v>189.99686995355847</v>
      </c>
      <c r="AI67" s="58">
        <v>128.76079414569975</v>
      </c>
      <c r="AJ67" s="58">
        <v>110.18913063676297</v>
      </c>
      <c r="AK67" s="58">
        <v>149.85533241806866</v>
      </c>
      <c r="AL67" s="58">
        <v>115.26761611576204</v>
      </c>
      <c r="AM67" s="58">
        <v>126.69344128239666</v>
      </c>
      <c r="AN67" s="59">
        <v>150.66616303610806</v>
      </c>
      <c r="AO67" s="59">
        <v>158.09344933944962</v>
      </c>
      <c r="AP67" s="59">
        <v>163.83878123606891</v>
      </c>
      <c r="AQ67" s="59">
        <v>172.36941968136662</v>
      </c>
      <c r="AR67" s="59">
        <v>151.71808288982194</v>
      </c>
      <c r="AS67" s="59">
        <v>149.42863859235143</v>
      </c>
      <c r="AT67" s="59">
        <v>183.36252055043863</v>
      </c>
      <c r="AU67" s="59">
        <v>121.49694239127118</v>
      </c>
      <c r="AV67" s="59">
        <v>148.46640668696332</v>
      </c>
      <c r="AW67" s="59">
        <v>158.85069870390689</v>
      </c>
      <c r="AX67" s="59">
        <v>159.78282657410568</v>
      </c>
      <c r="AY67" s="59">
        <v>133.92816879793253</v>
      </c>
      <c r="AZ67" s="59">
        <v>161.48999166493465</v>
      </c>
      <c r="BA67" s="59">
        <v>143.11713002248928</v>
      </c>
      <c r="BB67" s="59">
        <v>162.45730648130572</v>
      </c>
      <c r="BC67" s="57">
        <f t="shared" si="25"/>
        <v>5.6989569637897919</v>
      </c>
      <c r="BD67" s="57">
        <f t="shared" si="25"/>
        <v>1.1947410287320714</v>
      </c>
      <c r="BE67" s="57">
        <f t="shared" si="25"/>
        <v>5.5708640030663004</v>
      </c>
      <c r="BF67" s="57">
        <f t="shared" si="25"/>
        <v>-4.6413604437526512</v>
      </c>
      <c r="BG67" s="57">
        <f t="shared" si="25"/>
        <v>4.35560060660376</v>
      </c>
      <c r="BH67" s="57">
        <f t="shared" si="25"/>
        <v>4.3556006066037156</v>
      </c>
      <c r="BI67" s="57">
        <f t="shared" si="25"/>
        <v>4.4928847542761163</v>
      </c>
      <c r="BJ67" s="57">
        <f t="shared" si="25"/>
        <v>8.2730581700424022</v>
      </c>
      <c r="BK67" s="57">
        <f t="shared" si="25"/>
        <v>3.5624983107816144</v>
      </c>
      <c r="BL67" s="57">
        <f t="shared" si="25"/>
        <v>9.8680945261153461</v>
      </c>
      <c r="BM67" s="57">
        <f t="shared" si="25"/>
        <v>3.0845926628034759</v>
      </c>
      <c r="BN67" s="57">
        <f t="shared" si="25"/>
        <v>3.5257766867010876</v>
      </c>
      <c r="BO67" s="57">
        <f t="shared" si="25"/>
        <v>2.6537119919680885</v>
      </c>
      <c r="BP67" s="57">
        <f t="shared" si="25"/>
        <v>2.5555555555555554</v>
      </c>
      <c r="BQ67" s="57">
        <f t="shared" si="25"/>
        <v>1.5624999999999778</v>
      </c>
      <c r="BR67" s="57">
        <f t="shared" si="25"/>
        <v>-2.2295265197175396</v>
      </c>
      <c r="BS67" s="57">
        <f t="shared" si="22"/>
        <v>3.7639227386847773</v>
      </c>
      <c r="BT67" s="57">
        <f t="shared" si="22"/>
        <v>13.705530925514031</v>
      </c>
      <c r="BU67" s="57">
        <f t="shared" si="22"/>
        <v>5.0855630217520709</v>
      </c>
      <c r="BV67" s="57">
        <f t="shared" si="22"/>
        <v>5.0886548461291703</v>
      </c>
      <c r="BW67" s="57">
        <f t="shared" si="22"/>
        <v>-2.2006022261895519</v>
      </c>
      <c r="BX67" s="57">
        <f t="shared" si="22"/>
        <v>10.05527167204745</v>
      </c>
      <c r="BY67" s="57">
        <f t="shared" si="22"/>
        <v>1.9702796284672308</v>
      </c>
      <c r="BZ67" s="57">
        <f t="shared" si="22"/>
        <v>1.7932987822916857</v>
      </c>
      <c r="CA67" s="57">
        <f t="shared" si="22"/>
        <v>6.5217710806119156</v>
      </c>
      <c r="CB67" s="57">
        <f t="shared" si="22"/>
        <v>4.7113819581557692</v>
      </c>
      <c r="CC67" s="57">
        <f t="shared" si="22"/>
        <v>-7.9310794658604689</v>
      </c>
      <c r="CD67" s="57">
        <f t="shared" si="22"/>
        <v>0.4913294419593095</v>
      </c>
      <c r="CE67" s="57">
        <f t="shared" si="22"/>
        <v>5.0731113639744363</v>
      </c>
      <c r="CF67" s="57">
        <f t="shared" si="22"/>
        <v>2.710135793676649</v>
      </c>
      <c r="CG67" s="57">
        <f t="shared" si="22"/>
        <v>4.6200543878220035</v>
      </c>
      <c r="CH67" s="57">
        <f t="shared" si="20"/>
        <v>-5.6198847568554307</v>
      </c>
      <c r="CI67" s="57">
        <f t="shared" si="20"/>
        <v>-10.142782818809849</v>
      </c>
      <c r="CJ67" s="57">
        <f t="shared" si="20"/>
        <v>5.0374225074880652</v>
      </c>
      <c r="CK67" s="57">
        <f t="shared" si="20"/>
        <v>7.6644020347986785</v>
      </c>
      <c r="CL67" s="57">
        <f t="shared" si="20"/>
        <v>2.2607899663797282</v>
      </c>
      <c r="CM67" s="57">
        <f t="shared" si="20"/>
        <v>3.4416611048003976</v>
      </c>
      <c r="CN67" s="57">
        <f t="shared" si="20"/>
        <v>16.732930059403461</v>
      </c>
      <c r="CO67" s="57">
        <f t="shared" si="20"/>
        <v>17.90118148247366</v>
      </c>
      <c r="CP67" s="57">
        <f t="shared" si="20"/>
        <v>23.923265252609905</v>
      </c>
      <c r="CQ67" s="57">
        <f t="shared" si="20"/>
        <v>19.714475036353264</v>
      </c>
      <c r="CR67" s="57">
        <f t="shared" si="20"/>
        <v>7.9887407304416014</v>
      </c>
      <c r="CS67" s="57">
        <f t="shared" si="20"/>
        <v>21.238116164720601</v>
      </c>
      <c r="CT67" s="57">
        <f t="shared" si="20"/>
        <v>15.020557764097475</v>
      </c>
      <c r="CU67" s="57">
        <f t="shared" si="20"/>
        <v>11.077406812202328</v>
      </c>
      <c r="CV67" s="57">
        <f t="shared" si="21"/>
        <v>19.749889165921065</v>
      </c>
      <c r="CW67" s="57">
        <f t="shared" si="21"/>
        <v>-3.0341707903621562</v>
      </c>
      <c r="CX67" s="57">
        <f t="shared" si="21"/>
        <v>0.14209726132496936</v>
      </c>
      <c r="CY67" s="57">
        <f t="shared" si="21"/>
        <v>17.072255864162855</v>
      </c>
      <c r="CZ67" s="57">
        <f t="shared" si="21"/>
        <v>18.783775993390073</v>
      </c>
      <c r="DA67" s="57">
        <f t="shared" si="21"/>
        <v>14.218889193629302</v>
      </c>
      <c r="DB67" s="57">
        <f t="shared" si="21"/>
        <v>16.560133783194118</v>
      </c>
      <c r="DC67" s="57">
        <f>((SUM(C$57:C67)/SUM(C$45:C55))-1)*100</f>
        <v>3.2106117365519049</v>
      </c>
      <c r="DD67" s="57">
        <f>((SUM(D$57:D67)/SUM(D$45:D55))-1)*100</f>
        <v>2.5810784175051227</v>
      </c>
      <c r="DE67" s="57">
        <f>((SUM(E$57:E67)/SUM(E$45:E55))-1)*100</f>
        <v>11.153625152427015</v>
      </c>
      <c r="DF67" s="57">
        <f>((SUM(F$57:F67)/SUM(F$45:F55))-1)*100</f>
        <v>-0.13998400783596932</v>
      </c>
      <c r="DG67" s="57">
        <f>((SUM(G$57:G67)/SUM(G$45:G55))-1)*100</f>
        <v>3.7022221808104883</v>
      </c>
      <c r="DH67" s="57">
        <f>((SUM(H$57:H67)/SUM(H$45:H55))-1)*100</f>
        <v>3.7022221808105105</v>
      </c>
      <c r="DI67" s="57">
        <f>((SUM(I$57:I67)/SUM(I$45:I55))-1)*100</f>
        <v>3.7466868642493489</v>
      </c>
      <c r="DJ67" s="57">
        <f>((SUM(J$57:J67)/SUM(J$45:J55))-1)*100</f>
        <v>8.2914033810620005</v>
      </c>
      <c r="DK67" s="57">
        <f>((SUM(K$57:K67)/SUM(K$45:K55))-1)*100</f>
        <v>3.2831221807935851</v>
      </c>
      <c r="DL67" s="57">
        <f>((SUM(L$57:L67)/SUM(L$45:L55))-1)*100</f>
        <v>10.874971537769284</v>
      </c>
      <c r="DM67" s="57">
        <f>((SUM(M$57:M67)/SUM(M$45:M55))-1)*100</f>
        <v>-8.7982111722439971E-2</v>
      </c>
      <c r="DN67" s="57">
        <f>((SUM(N$57:N67)/SUM(N$45:N55))-1)*100</f>
        <v>5.1215542671142034</v>
      </c>
      <c r="DO67" s="57">
        <f>((SUM(O$57:O67)/SUM(O$45:O55))-1)*100</f>
        <v>3.0780833623897275</v>
      </c>
      <c r="DP67" s="57">
        <f>((SUM(P$57:P67)/SUM(P$45:P55))-1)*100</f>
        <v>5.6416745755562658</v>
      </c>
      <c r="DQ67" s="57">
        <f>((SUM(Q$57:Q67)/SUM(Q$45:Q55))-1)*100</f>
        <v>5.8315778656938599</v>
      </c>
      <c r="DR67" s="57">
        <f>((SUM(R$57:R67)/SUM(R$45:R55))-1)*100</f>
        <v>0.94634718704442733</v>
      </c>
      <c r="DS67" s="57">
        <f>((SUM(S$57:S67)/SUM(S$45:S55))-1)*100</f>
        <v>7.2759216721002273</v>
      </c>
      <c r="DT67" s="57">
        <f>((SUM(T$57:T67)/SUM(T$45:T55))-1)*100</f>
        <v>14.824552298300908</v>
      </c>
      <c r="DU67" s="57">
        <f>((SUM(U$57:U67)/SUM(U$45:U55))-1)*100</f>
        <v>6.9335449776783742</v>
      </c>
      <c r="DV67" s="57">
        <f>((SUM(V$57:V67)/SUM(V$45:V55))-1)*100</f>
        <v>6.4216244612452789</v>
      </c>
      <c r="DW67" s="57">
        <f>((SUM(W$57:W67)/SUM(W$45:W55))-1)*100</f>
        <v>1.670214011522364</v>
      </c>
      <c r="DX67" s="57">
        <f>((SUM(X$57:X67)/SUM(X$45:X55))-1)*100</f>
        <v>11.688554604060087</v>
      </c>
      <c r="DY67" s="57">
        <f>((SUM(Y$57:Y67)/SUM(Y$45:Y55))-1)*100</f>
        <v>12.279057098466705</v>
      </c>
      <c r="DZ67" s="57">
        <f>((SUM(Z$57:Z67)/SUM(Z$45:Z55))-1)*100</f>
        <v>12.152250769333373</v>
      </c>
      <c r="EA67" s="57">
        <f>((SUM(AA$57:AA67)/SUM(AA$45:AA55))-1)*100</f>
        <v>15.973136700795166</v>
      </c>
      <c r="EB67" s="57">
        <f>((SUM(AB$57:AB67)/SUM(AB$45:AB55))-1)*100</f>
        <v>25.629906398561776</v>
      </c>
      <c r="EC67" s="57">
        <f>((SUM(AC$57:AC67)/SUM(AC$45:AC55))-1)*100</f>
        <v>13.344057066678449</v>
      </c>
      <c r="ED67" s="57">
        <f>((SUM(AD$57:AD67)/SUM(AD$45:AD55))-1)*100</f>
        <v>4.7087991951776376</v>
      </c>
      <c r="EE67" s="57">
        <f>((SUM(AE$57:AE67)/SUM(AE$45:AE55))-1)*100</f>
        <v>19.280938151716811</v>
      </c>
      <c r="EF67" s="57">
        <f>((SUM(AF$57:AF67)/SUM(AF$45:AF55))-1)*100</f>
        <v>12.7617653273022</v>
      </c>
      <c r="EG67" s="57">
        <f>((SUM(AG$57:AG67)/SUM(AG$45:AG55))-1)*100</f>
        <v>17.250299581405535</v>
      </c>
      <c r="EH67" s="57">
        <f>((SUM(AH$57:AH67)/SUM(AH$45:AH55))-1)*100</f>
        <v>47.352595227805153</v>
      </c>
      <c r="EI67" s="57">
        <f>((SUM(AI$57:AI67)/SUM(AI$45:AI55))-1)*100</f>
        <v>4.7691880822064547</v>
      </c>
      <c r="EJ67" s="57">
        <f>((SUM(AJ$57:AJ67)/SUM(AJ$45:AJ55))-1)*100</f>
        <v>24.246311333156399</v>
      </c>
      <c r="EK67" s="57">
        <f>((SUM(AK$57:AK67)/SUM(AK$45:AK55))-1)*100</f>
        <v>33.262099459338714</v>
      </c>
      <c r="EL67" s="57">
        <f>((SUM(AL$57:AL67)/SUM(AL$45:AL55))-1)*100</f>
        <v>7.8684719192481545</v>
      </c>
      <c r="EM67" s="57">
        <f>((SUM(AM$57:AM67)/SUM(AM$45:AM55))-1)*100</f>
        <v>22.42134358532595</v>
      </c>
      <c r="EN67" s="57">
        <f>((SUM(AN$57:AN67)/SUM(AN$45:AN55))-1)*100</f>
        <v>25.383320041792224</v>
      </c>
      <c r="EO67" s="57">
        <f>((SUM(AO$57:AO67)/SUM(AO$45:AO55))-1)*100</f>
        <v>26.309063912121488</v>
      </c>
      <c r="EP67" s="57">
        <f>((SUM(AP$57:AP67)/SUM(AP$45:AP55))-1)*100</f>
        <v>30.249439692256686</v>
      </c>
      <c r="EQ67" s="57">
        <f>((SUM(AQ$57:AQ67)/SUM(AQ$45:AQ55))-1)*100</f>
        <v>40.135721036723496</v>
      </c>
      <c r="ER67" s="57">
        <f>((SUM(AR$57:AR67)/SUM(AR$45:AR55))-1)*100</f>
        <v>28.05569790537017</v>
      </c>
      <c r="ES67" s="57">
        <f>((SUM(AS$57:AS67)/SUM(AS$45:AS55))-1)*100</f>
        <v>23.999028119455424</v>
      </c>
      <c r="ET67" s="57">
        <f>((SUM(AT$57:AT67)/SUM(AT$45:AT55))-1)*100</f>
        <v>25.602745505496127</v>
      </c>
      <c r="EU67" s="57">
        <f>((SUM(AU$57:AU67)/SUM(AU$45:AU55))-1)*100</f>
        <v>21.050011032662329</v>
      </c>
      <c r="EV67" s="57">
        <f>((SUM(AV$57:AV67)/SUM(AV$45:AV55))-1)*100</f>
        <v>30.905054481071879</v>
      </c>
      <c r="EW67" s="57">
        <f>((SUM(AW$57:AW67)/SUM(AW$45:AW55))-1)*100</f>
        <v>39.717806798286269</v>
      </c>
      <c r="EX67" s="57">
        <f>((SUM(AX$57:AX67)/SUM(AX$45:AX55))-1)*100</f>
        <v>15.258407007539731</v>
      </c>
      <c r="EY67" s="57">
        <f>((SUM(AY$57:AY67)/SUM(AY$45:AY55))-1)*100</f>
        <v>33.264042581100362</v>
      </c>
      <c r="EZ67" s="57">
        <f>((SUM(AZ$57:AZ67)/SUM(AZ$45:AZ55))-1)*100</f>
        <v>39.123543759511016</v>
      </c>
      <c r="FA67" s="57">
        <f>((SUM(BA$57:BA67)/SUM(BA$45:BA55))-1)*100</f>
        <v>17.308029029783988</v>
      </c>
      <c r="FB67" s="57">
        <f>((SUM(BB$57:BB67)/SUM(BB$45:BB55))-1)*100</f>
        <v>33.299190259512734</v>
      </c>
      <c r="FC67" s="63">
        <v>3.6337407908844663</v>
      </c>
      <c r="FD67" s="63">
        <v>0.3048528814270709</v>
      </c>
      <c r="FE67" s="63">
        <v>0.16423861526953371</v>
      </c>
      <c r="FF67" s="63">
        <v>-0.13524937579700902</v>
      </c>
      <c r="FG67" s="63">
        <v>3.9675829117840622</v>
      </c>
      <c r="FH67" s="60">
        <v>3.9675829117839987</v>
      </c>
      <c r="FI67" s="60">
        <v>0</v>
      </c>
      <c r="FJ67" s="60">
        <v>0.57623933554882545</v>
      </c>
      <c r="FK67" s="60">
        <v>0.20261161040354722</v>
      </c>
      <c r="FL67" s="60">
        <v>0.16457547177979517</v>
      </c>
      <c r="FM67" s="60">
        <v>1.1537030342755614</v>
      </c>
      <c r="FN67" s="60">
        <v>0.23368450584645545</v>
      </c>
      <c r="FO67" s="60">
        <v>0.28420000066005285</v>
      </c>
      <c r="FP67" s="60">
        <v>7.0302197908078826E-3</v>
      </c>
      <c r="FQ67" s="60">
        <v>1.7716153872835844E-2</v>
      </c>
      <c r="FR67" s="60">
        <v>-0.21083594455011168</v>
      </c>
      <c r="FS67" s="60">
        <v>5.882810665469082E-2</v>
      </c>
      <c r="FT67" s="60">
        <v>1.0120431241441445</v>
      </c>
      <c r="FU67" s="60">
        <v>0.40968643246377801</v>
      </c>
      <c r="FV67" s="60">
        <v>5.8100860893615568E-2</v>
      </c>
      <c r="FW67" s="60">
        <v>1.7235471898749954</v>
      </c>
      <c r="FX67" s="60"/>
      <c r="FY67" s="60">
        <v>1.1368884728140136</v>
      </c>
      <c r="FZ67" s="60">
        <v>0.20112290846966172</v>
      </c>
      <c r="GA67" s="60">
        <v>-0.12258239215139675</v>
      </c>
      <c r="GB67" s="60">
        <v>-9.392126572860596E-4</v>
      </c>
      <c r="GC67" s="60">
        <v>0.50235547731710395</v>
      </c>
      <c r="GD67" s="60">
        <v>0.51532121202796421</v>
      </c>
      <c r="GE67" s="60">
        <v>7.210948068541609E-3</v>
      </c>
      <c r="GF67" s="60">
        <v>-4.7842984646308623E-2</v>
      </c>
      <c r="GG67" s="60">
        <v>-0.92909474202255771</v>
      </c>
      <c r="GH67" s="60">
        <v>3.1900380802221413E-2</v>
      </c>
      <c r="GI67" s="60">
        <v>0.3376768419208428</v>
      </c>
      <c r="GJ67" s="60">
        <v>7.3458765593309286E-2</v>
      </c>
      <c r="GK67" s="60">
        <v>1.8071514338886412E-2</v>
      </c>
      <c r="GL67" s="60">
        <v>2.0010062199183336</v>
      </c>
      <c r="GM67" s="60">
        <v>0.49456109168394941</v>
      </c>
      <c r="GN67" s="60">
        <v>0.73377924876453593</v>
      </c>
      <c r="GO67" s="60">
        <v>-2.0197751062154684E-2</v>
      </c>
      <c r="GP67" s="60">
        <v>3.2091488093046641</v>
      </c>
      <c r="GQ67" s="60">
        <v>3.2091488093046721</v>
      </c>
      <c r="GR67" s="60"/>
      <c r="GS67" s="60">
        <v>0.57875036290275761</v>
      </c>
      <c r="GT67" s="60">
        <v>0.1630153658775261</v>
      </c>
      <c r="GU67" s="60">
        <v>0.14183941606568312</v>
      </c>
      <c r="GV67" s="60">
        <v>-0.24937927974526233</v>
      </c>
      <c r="GW67" s="60">
        <v>0.31734580094617865</v>
      </c>
      <c r="GX67" s="60">
        <v>0.26744066266366479</v>
      </c>
      <c r="GY67" s="60">
        <v>1.417497196569081E-2</v>
      </c>
      <c r="GZ67" s="60">
        <v>3.0900912912220132E-2</v>
      </c>
      <c r="HA67" s="60">
        <v>8.6614783191704597E-2</v>
      </c>
      <c r="HB67" s="60">
        <v>0.10010423348200416</v>
      </c>
      <c r="HC67" s="60">
        <v>1.1781199335440937</v>
      </c>
      <c r="HD67" s="60">
        <v>0.50812974262239197</v>
      </c>
      <c r="HE67" s="60">
        <v>7.2091902876019395E-2</v>
      </c>
      <c r="HF67" s="60">
        <v>11.768420734724312</v>
      </c>
      <c r="HG67" s="44"/>
      <c r="HH67" s="60">
        <v>2.8570416780894283</v>
      </c>
      <c r="HI67" s="60">
        <v>1.0177685209724461</v>
      </c>
      <c r="HJ67" s="60">
        <v>0.16272119899766505</v>
      </c>
      <c r="HK67" s="60">
        <v>1.3121062370675336</v>
      </c>
      <c r="HL67" s="60">
        <v>1.4455086477794059</v>
      </c>
      <c r="HM67" s="60">
        <v>2.5037133892981016</v>
      </c>
      <c r="HN67" s="60">
        <v>2.6988349091217934E-2</v>
      </c>
      <c r="HO67" s="60">
        <v>0.35929503711233468</v>
      </c>
      <c r="HP67" s="60">
        <v>0.32340562773556486</v>
      </c>
      <c r="HQ67" s="60">
        <v>0.14080473927846676</v>
      </c>
      <c r="HR67" s="60">
        <v>1.2855534558095243</v>
      </c>
      <c r="HS67" s="60">
        <v>0.23395820046157745</v>
      </c>
      <c r="HT67" s="60">
        <v>9.9555653031044355E-2</v>
      </c>
      <c r="HU67" s="64">
        <v>22665</v>
      </c>
      <c r="HV67" s="64">
        <f>+HV66+HU67</f>
        <v>240681</v>
      </c>
      <c r="HW67" s="57">
        <f t="shared" si="23"/>
        <v>-4.0391210466150129</v>
      </c>
      <c r="HX67" s="57">
        <f t="shared" si="23"/>
        <v>6.8771814524365649</v>
      </c>
      <c r="HY67" s="64">
        <v>61107</v>
      </c>
      <c r="HZ67" s="64">
        <f>+HZ66+HY67</f>
        <v>758370</v>
      </c>
      <c r="IA67" s="57">
        <f t="shared" si="24"/>
        <v>-1.557818088088414</v>
      </c>
      <c r="IB67" s="57">
        <f t="shared" si="24"/>
        <v>14.509141917530233</v>
      </c>
    </row>
    <row r="68" spans="1:236" x14ac:dyDescent="0.2">
      <c r="A68" s="42">
        <v>2022</v>
      </c>
      <c r="B68" s="30" t="s">
        <v>172</v>
      </c>
      <c r="C68" s="57">
        <v>104.61548966756675</v>
      </c>
      <c r="D68" s="57">
        <v>108.33571309391436</v>
      </c>
      <c r="E68" s="57">
        <v>122.24727176601806</v>
      </c>
      <c r="F68" s="57">
        <v>83.541988209103152</v>
      </c>
      <c r="G68" s="57">
        <v>106.61940041907727</v>
      </c>
      <c r="H68" s="57">
        <v>106.61940041907718</v>
      </c>
      <c r="I68" s="57">
        <v>107.54325142850681</v>
      </c>
      <c r="J68" s="57">
        <v>103.59121898479782</v>
      </c>
      <c r="K68" s="57">
        <v>100.48919030227519</v>
      </c>
      <c r="L68" s="57">
        <v>116.80983981419163</v>
      </c>
      <c r="M68" s="57">
        <v>103.87236862107521</v>
      </c>
      <c r="N68" s="57">
        <v>120.21958779962614</v>
      </c>
      <c r="O68" s="57">
        <v>95.771493909616581</v>
      </c>
      <c r="P68" s="57">
        <v>95.175627858807275</v>
      </c>
      <c r="Q68" s="57">
        <v>107.83681480443011</v>
      </c>
      <c r="R68" s="57">
        <v>94.938697736236747</v>
      </c>
      <c r="S68" s="57">
        <v>92.777292801114413</v>
      </c>
      <c r="T68" s="57">
        <v>128.50342077748562</v>
      </c>
      <c r="U68" s="57">
        <v>116.86449394923406</v>
      </c>
      <c r="V68" s="57">
        <v>98.120949484150444</v>
      </c>
      <c r="W68" s="70">
        <v>105.02035150660676</v>
      </c>
      <c r="X68" s="70">
        <v>129.05196109820778</v>
      </c>
      <c r="Y68" s="58">
        <v>147.12621333694091</v>
      </c>
      <c r="Z68" s="58">
        <v>153.15229407359243</v>
      </c>
      <c r="AA68" s="58">
        <v>126.90946333277071</v>
      </c>
      <c r="AB68" s="58">
        <v>133.91360277820817</v>
      </c>
      <c r="AC68" s="58">
        <v>118.07500713417886</v>
      </c>
      <c r="AD68" s="58">
        <v>138.6106453188462</v>
      </c>
      <c r="AE68" s="58">
        <v>212.5724103644001</v>
      </c>
      <c r="AF68" s="58">
        <v>123.65806821243422</v>
      </c>
      <c r="AG68" s="58">
        <v>120.92917159119025</v>
      </c>
      <c r="AH68" s="58">
        <v>273.36216427616097</v>
      </c>
      <c r="AI68" s="58">
        <v>128.52269563432287</v>
      </c>
      <c r="AJ68" s="58">
        <v>184.76976554656929</v>
      </c>
      <c r="AK68" s="58">
        <v>311.72306413179263</v>
      </c>
      <c r="AL68" s="58">
        <v>135.9197200970265</v>
      </c>
      <c r="AM68" s="58">
        <v>180.55143325074172</v>
      </c>
      <c r="AN68" s="59">
        <v>182.25136354397588</v>
      </c>
      <c r="AO68" s="59">
        <v>194.85977029918962</v>
      </c>
      <c r="AP68" s="59">
        <v>167.14406832138076</v>
      </c>
      <c r="AQ68" s="59">
        <v>173.30084378337909</v>
      </c>
      <c r="AR68" s="59">
        <v>159.48747844449952</v>
      </c>
      <c r="AS68" s="59">
        <v>192.82749684200232</v>
      </c>
      <c r="AT68" s="59">
        <v>230.57414105787063</v>
      </c>
      <c r="AU68" s="59">
        <v>132.91188056148019</v>
      </c>
      <c r="AV68" s="59">
        <v>156.48569970161466</v>
      </c>
      <c r="AW68" s="59">
        <v>228.43664260243304</v>
      </c>
      <c r="AX68" s="59">
        <v>160.128384137366</v>
      </c>
      <c r="AY68" s="59">
        <v>228.98918761978396</v>
      </c>
      <c r="AZ68" s="59">
        <v>338.11501009547129</v>
      </c>
      <c r="BA68" s="59">
        <v>170.42734082229362</v>
      </c>
      <c r="BB68" s="59">
        <v>235.29921353244964</v>
      </c>
      <c r="BC68" s="57">
        <f t="shared" si="25"/>
        <v>6.5692156899090692</v>
      </c>
      <c r="BD68" s="57">
        <f t="shared" si="25"/>
        <v>0.39902332504637705</v>
      </c>
      <c r="BE68" s="57">
        <f t="shared" si="25"/>
        <v>7.0272116270578389</v>
      </c>
      <c r="BF68" s="57">
        <f t="shared" si="25"/>
        <v>-4.0702930656648428</v>
      </c>
      <c r="BG68" s="57">
        <f t="shared" si="25"/>
        <v>4.8264080195919545</v>
      </c>
      <c r="BH68" s="57">
        <f t="shared" si="25"/>
        <v>4.8264080195918435</v>
      </c>
      <c r="BI68" s="57">
        <f t="shared" si="25"/>
        <v>5.0593847486827048</v>
      </c>
      <c r="BJ68" s="57">
        <f t="shared" si="25"/>
        <v>8.3907264463088271</v>
      </c>
      <c r="BK68" s="57">
        <f t="shared" si="25"/>
        <v>2.8218948281700573</v>
      </c>
      <c r="BL68" s="57">
        <f t="shared" si="25"/>
        <v>8.9827878222370252</v>
      </c>
      <c r="BM68" s="57">
        <f t="shared" si="25"/>
        <v>4.2631510261589955</v>
      </c>
      <c r="BN68" s="57">
        <f t="shared" si="25"/>
        <v>2.9169874002349827</v>
      </c>
      <c r="BO68" s="57">
        <f t="shared" si="25"/>
        <v>1.8800192067945476</v>
      </c>
      <c r="BP68" s="57">
        <f t="shared" si="25"/>
        <v>0.76754385964912242</v>
      </c>
      <c r="BQ68" s="57">
        <f t="shared" si="25"/>
        <v>2.9443254817987041</v>
      </c>
      <c r="BR68" s="57">
        <f t="shared" si="25"/>
        <v>-1.6723567201952227</v>
      </c>
      <c r="BS68" s="57">
        <f t="shared" si="22"/>
        <v>8.1756105678405078</v>
      </c>
      <c r="BT68" s="57">
        <f t="shared" si="22"/>
        <v>11.631038711438357</v>
      </c>
      <c r="BU68" s="57">
        <f t="shared" si="22"/>
        <v>5.5397939208503999</v>
      </c>
      <c r="BV68" s="57">
        <f t="shared" si="22"/>
        <v>7.5754793695296474</v>
      </c>
      <c r="BW68" s="57">
        <f t="shared" si="22"/>
        <v>-3.6300281156251502</v>
      </c>
      <c r="BX68" s="57">
        <f t="shared" si="22"/>
        <v>9.0163141242954872</v>
      </c>
      <c r="BY68" s="57">
        <f t="shared" si="22"/>
        <v>-1.1790088295159595</v>
      </c>
      <c r="BZ68" s="57">
        <f t="shared" si="22"/>
        <v>-1.6804489955040802</v>
      </c>
      <c r="CA68" s="57">
        <f t="shared" si="22"/>
        <v>-0.85567356770460679</v>
      </c>
      <c r="CB68" s="57">
        <f t="shared" si="22"/>
        <v>5.1810705747691754</v>
      </c>
      <c r="CC68" s="57">
        <f t="shared" si="22"/>
        <v>-12.170243424226634</v>
      </c>
      <c r="CD68" s="57">
        <f t="shared" si="22"/>
        <v>-1.4594248550436784</v>
      </c>
      <c r="CE68" s="57">
        <f t="shared" si="22"/>
        <v>-5.7461340337669693</v>
      </c>
      <c r="CF68" s="57">
        <f t="shared" si="22"/>
        <v>1.3561188514138234</v>
      </c>
      <c r="CG68" s="57">
        <f t="shared" si="22"/>
        <v>-3.5197164798566938</v>
      </c>
      <c r="CH68" s="57">
        <f t="shared" si="20"/>
        <v>-7.4085499733699596</v>
      </c>
      <c r="CI68" s="57">
        <f t="shared" si="20"/>
        <v>-13.464523947573282</v>
      </c>
      <c r="CJ68" s="57">
        <f t="shared" si="20"/>
        <v>3.6710882476014506</v>
      </c>
      <c r="CK68" s="57">
        <f t="shared" si="20"/>
        <v>7.858259035737869</v>
      </c>
      <c r="CL68" s="57">
        <f t="shared" si="20"/>
        <v>6.1462026745107146E-2</v>
      </c>
      <c r="CM68" s="57">
        <f t="shared" si="20"/>
        <v>-2.0201446199645257</v>
      </c>
      <c r="CN68" s="57">
        <f t="shared" si="20"/>
        <v>13.64604192086416</v>
      </c>
      <c r="CO68" s="57">
        <f t="shared" si="20"/>
        <v>14.510683869639983</v>
      </c>
      <c r="CP68" s="57">
        <f t="shared" si="20"/>
        <v>16.074084407041454</v>
      </c>
      <c r="CQ68" s="57">
        <f t="shared" si="20"/>
        <v>20.725937324183754</v>
      </c>
      <c r="CR68" s="57">
        <f t="shared" si="20"/>
        <v>3.6929092413540809</v>
      </c>
      <c r="CS68" s="57">
        <f t="shared" si="20"/>
        <v>19.135506653464461</v>
      </c>
      <c r="CT68" s="57">
        <f t="shared" si="20"/>
        <v>5.2220347472780926</v>
      </c>
      <c r="CU68" s="57">
        <f t="shared" si="20"/>
        <v>8.9329537358015862</v>
      </c>
      <c r="CV68" s="57">
        <f t="shared" si="21"/>
        <v>10.890142720079332</v>
      </c>
      <c r="CW68" s="57">
        <f t="shared" si="21"/>
        <v>-3.8983244746103596</v>
      </c>
      <c r="CX68" s="57">
        <f t="shared" si="21"/>
        <v>-3.1324684694080007</v>
      </c>
      <c r="CY68" s="57">
        <f t="shared" si="21"/>
        <v>16.951865181371396</v>
      </c>
      <c r="CZ68" s="57">
        <f t="shared" si="21"/>
        <v>20.394496445555067</v>
      </c>
      <c r="DA68" s="57">
        <f t="shared" si="21"/>
        <v>12.840228347458439</v>
      </c>
      <c r="DB68" s="57">
        <f t="shared" si="21"/>
        <v>11.699589180781157</v>
      </c>
      <c r="DC68" s="57">
        <f>((SUM(C$57:C68)/SUM(C$45:C56))-1)*100</f>
        <v>3.4923276319692942</v>
      </c>
      <c r="DD68" s="57">
        <f>((SUM(D$57:D68)/SUM(D$45:D56))-1)*100</f>
        <v>2.3723499968584472</v>
      </c>
      <c r="DE68" s="57">
        <f>((SUM(E$57:E68)/SUM(E$45:E56))-1)*100</f>
        <v>10.711049701764551</v>
      </c>
      <c r="DF68" s="57">
        <f>((SUM(F$57:F68)/SUM(F$45:F56))-1)*100</f>
        <v>-0.47634000498029128</v>
      </c>
      <c r="DG68" s="57">
        <f>((SUM(G$57:G68)/SUM(G$45:G56))-1)*100</f>
        <v>3.8020468072258007</v>
      </c>
      <c r="DH68" s="57">
        <f>((SUM(H$57:H68)/SUM(H$45:H56))-1)*100</f>
        <v>3.8020468072258007</v>
      </c>
      <c r="DI68" s="57">
        <f>((SUM(I$57:I68)/SUM(I$45:I56))-1)*100</f>
        <v>3.8636618913493681</v>
      </c>
      <c r="DJ68" s="57">
        <f>((SUM(J$57:J68)/SUM(J$45:J56))-1)*100</f>
        <v>8.2999461006747275</v>
      </c>
      <c r="DK68" s="57">
        <f>((SUM(K$57:K68)/SUM(K$45:K56))-1)*100</f>
        <v>3.2440953245358672</v>
      </c>
      <c r="DL68" s="57">
        <f>((SUM(L$57:L68)/SUM(L$45:L56))-1)*100</f>
        <v>10.70889104805326</v>
      </c>
      <c r="DM68" s="57">
        <f>((SUM(M$57:M68)/SUM(M$45:M56))-1)*100</f>
        <v>0.27733961634068827</v>
      </c>
      <c r="DN68" s="57">
        <f>((SUM(N$57:N68)/SUM(N$45:N56))-1)*100</f>
        <v>4.9127680554969189</v>
      </c>
      <c r="DO68" s="57">
        <f>((SUM(O$57:O68)/SUM(O$45:O56))-1)*100</f>
        <v>2.9763921291633855</v>
      </c>
      <c r="DP68" s="57">
        <f>((SUM(P$57:P68)/SUM(P$45:P56))-1)*100</f>
        <v>5.2140452140452043</v>
      </c>
      <c r="DQ68" s="57">
        <f>((SUM(Q$57:Q68)/SUM(Q$45:Q56))-1)*100</f>
        <v>5.5787351741596769</v>
      </c>
      <c r="DR68" s="57">
        <f>((SUM(R$57:R68)/SUM(R$45:R56))-1)*100</f>
        <v>0.72122584840814685</v>
      </c>
      <c r="DS68" s="57">
        <f>((SUM(S$57:S68)/SUM(S$45:S56))-1)*100</f>
        <v>7.357540080336622</v>
      </c>
      <c r="DT68" s="57">
        <f>((SUM(T$57:T68)/SUM(T$45:T56))-1)*100</f>
        <v>14.447000159780954</v>
      </c>
      <c r="DU68" s="57">
        <f>((SUM(U$57:U68)/SUM(U$45:U56))-1)*100</f>
        <v>6.8118950043771553</v>
      </c>
      <c r="DV68" s="57">
        <f>((SUM(V$57:V68)/SUM(V$45:V56))-1)*100</f>
        <v>6.5229610996421217</v>
      </c>
      <c r="DW68" s="57">
        <f>((SUM(W$57:W68)/SUM(W$45:W56))-1)*100</f>
        <v>1.2069060505199847</v>
      </c>
      <c r="DX68" s="57">
        <f>((SUM(X$57:X68)/SUM(X$45:X56))-1)*100</f>
        <v>11.449458349781306</v>
      </c>
      <c r="DY68" s="57">
        <f>((SUM(Y$57:Y68)/SUM(Y$45:Y56))-1)*100</f>
        <v>10.752440039511612</v>
      </c>
      <c r="DZ68" s="57">
        <f>((SUM(Z$57:Z68)/SUM(Z$45:Z56))-1)*100</f>
        <v>10.533051255652715</v>
      </c>
      <c r="EA68" s="57">
        <f>((SUM(AA$57:AA68)/SUM(AA$45:AA56))-1)*100</f>
        <v>14.336394150601883</v>
      </c>
      <c r="EB68" s="57">
        <f>((SUM(AB$57:AB68)/SUM(AB$45:AB56))-1)*100</f>
        <v>23.698017547646177</v>
      </c>
      <c r="EC68" s="57">
        <f>((SUM(AC$57:AC68)/SUM(AC$45:AC56))-1)*100</f>
        <v>10.892382822156854</v>
      </c>
      <c r="ED68" s="57">
        <f>((SUM(AD$57:AD68)/SUM(AD$45:AD56))-1)*100</f>
        <v>4.0289086427486298</v>
      </c>
      <c r="EE68" s="57">
        <f>((SUM(AE$57:AE68)/SUM(AE$45:AE56))-1)*100</f>
        <v>15.720453975772731</v>
      </c>
      <c r="EF68" s="57">
        <f>((SUM(AF$57:AF68)/SUM(AF$45:AF56))-1)*100</f>
        <v>11.640699427531986</v>
      </c>
      <c r="EG68" s="57">
        <f>((SUM(AG$57:AG68)/SUM(AG$45:AG56))-1)*100</f>
        <v>15.172247148311957</v>
      </c>
      <c r="EH68" s="57">
        <f>((SUM(AH$57:AH68)/SUM(AH$45:AH56))-1)*100</f>
        <v>38.551196352544046</v>
      </c>
      <c r="EI68" s="57">
        <f>((SUM(AI$57:AI68)/SUM(AI$45:AI56))-1)*100</f>
        <v>2.873420893916423</v>
      </c>
      <c r="EJ68" s="57">
        <f>((SUM(AJ$57:AJ68)/SUM(AJ$45:AJ56))-1)*100</f>
        <v>20.696752412201636</v>
      </c>
      <c r="EK68" s="57">
        <f>((SUM(AK$57:AK68)/SUM(AK$45:AK56))-1)*100</f>
        <v>27.348450736395158</v>
      </c>
      <c r="EL68" s="57">
        <f>((SUM(AL$57:AL68)/SUM(AL$45:AL56))-1)*100</f>
        <v>7.0682941931146104</v>
      </c>
      <c r="EM68" s="57">
        <f>((SUM(AM$57:AM68)/SUM(AM$45:AM56))-1)*100</f>
        <v>18.671953837531596</v>
      </c>
      <c r="EN68" s="57">
        <f>((SUM(AN$57:AN68)/SUM(AN$45:AN56))-1)*100</f>
        <v>24.024531426972207</v>
      </c>
      <c r="EO68" s="57">
        <f>((SUM(AO$57:AO68)/SUM(AO$45:AO56))-1)*100</f>
        <v>24.908658280749684</v>
      </c>
      <c r="EP68" s="57">
        <f>((SUM(AP$57:AP68)/SUM(AP$45:AP56))-1)*100</f>
        <v>28.819694797749328</v>
      </c>
      <c r="EQ68" s="57">
        <f>((SUM(AQ$57:AQ68)/SUM(AQ$45:AQ56))-1)*100</f>
        <v>38.235524053671412</v>
      </c>
      <c r="ER68" s="57">
        <f>((SUM(AR$57:AR68)/SUM(AR$45:AR56))-1)*100</f>
        <v>25.613230559774557</v>
      </c>
      <c r="ES68" s="57">
        <f>((SUM(AS$57:AS68)/SUM(AS$45:AS56))-1)*100</f>
        <v>23.442462438486757</v>
      </c>
      <c r="ET68" s="57">
        <f>((SUM(AT$57:AT68)/SUM(AT$45:AT56))-1)*100</f>
        <v>22.723846223910726</v>
      </c>
      <c r="EU68" s="57">
        <f>((SUM(AU$57:AU68)/SUM(AU$45:AU56))-1)*100</f>
        <v>19.813114709402079</v>
      </c>
      <c r="EV68" s="57">
        <f>((SUM(AV$57:AV68)/SUM(AV$45:AV56))-1)*100</f>
        <v>28.831932468268629</v>
      </c>
      <c r="EW68" s="57">
        <f>((SUM(AW$57:AW68)/SUM(AW$45:AW56))-1)*100</f>
        <v>33.070502074045585</v>
      </c>
      <c r="EX68" s="57">
        <f>((SUM(AX$57:AX68)/SUM(AX$45:AX56))-1)*100</f>
        <v>13.306495381142769</v>
      </c>
      <c r="EY68" s="57">
        <f>((SUM(AY$57:AY68)/SUM(AY$45:AY56))-1)*100</f>
        <v>30.407806030058392</v>
      </c>
      <c r="EZ68" s="57">
        <f>((SUM(AZ$57:AZ68)/SUM(AZ$45:AZ56))-1)*100</f>
        <v>34.862275092439091</v>
      </c>
      <c r="FA68" s="57">
        <f>((SUM(BA$57:BA68)/SUM(BA$45:BA56))-1)*100</f>
        <v>16.841806542282576</v>
      </c>
      <c r="FB68" s="57">
        <f>((SUM(BB$57:BB68)/SUM(BB$45:BB56))-1)*100</f>
        <v>29.943231754591281</v>
      </c>
      <c r="FC68" s="63">
        <v>4.0535091808887902</v>
      </c>
      <c r="FD68" s="63">
        <v>2.22466143827749E-2</v>
      </c>
      <c r="FE68" s="63">
        <v>0.22347380279219767</v>
      </c>
      <c r="FF68" s="63">
        <v>-0.10575915956465387</v>
      </c>
      <c r="FG68" s="63">
        <v>4.1934704384991086</v>
      </c>
      <c r="FH68" s="60">
        <v>4.1934704384990233</v>
      </c>
      <c r="FI68" s="60">
        <v>0</v>
      </c>
      <c r="FJ68" s="60">
        <v>0.5674167357368094</v>
      </c>
      <c r="FK68" s="60">
        <v>0.16211929752110474</v>
      </c>
      <c r="FL68" s="60">
        <v>0.15740120600530924</v>
      </c>
      <c r="FM68" s="60">
        <v>1.6573250697437383</v>
      </c>
      <c r="FN68" s="60">
        <v>0.19368863977313411</v>
      </c>
      <c r="FO68" s="60">
        <v>0.17965820858254639</v>
      </c>
      <c r="FP68" s="60">
        <v>2.4346337401650589E-3</v>
      </c>
      <c r="FQ68" s="60">
        <v>2.4075822541632482E-2</v>
      </c>
      <c r="FR68" s="60">
        <v>-0.1757353815685824</v>
      </c>
      <c r="FS68" s="60">
        <v>0.10396227929763918</v>
      </c>
      <c r="FT68" s="60">
        <v>0.82950826748265694</v>
      </c>
      <c r="FU68" s="60">
        <v>0.42293494240512053</v>
      </c>
      <c r="FV68" s="60">
        <v>6.86807172377501E-2</v>
      </c>
      <c r="FW68" s="60">
        <v>-1.7740160335973629</v>
      </c>
      <c r="FX68" s="60"/>
      <c r="FY68" s="60">
        <v>-0.26081064746681409</v>
      </c>
      <c r="FZ68" s="60">
        <v>0.1522502186538966</v>
      </c>
      <c r="GA68" s="60">
        <v>-0.14780512115380712</v>
      </c>
      <c r="GB68" s="60">
        <v>-0.54367428997024159</v>
      </c>
      <c r="GC68" s="60">
        <v>-0.51676796524394009</v>
      </c>
      <c r="GD68" s="60">
        <v>0.22765824722547312</v>
      </c>
      <c r="GE68" s="60">
        <v>-4.7580559789380528E-3</v>
      </c>
      <c r="GF68" s="60">
        <v>-7.6272393348762804E-2</v>
      </c>
      <c r="GG68" s="60">
        <v>-1.0519845266697287</v>
      </c>
      <c r="GH68" s="60">
        <v>2.3397815243551636E-2</v>
      </c>
      <c r="GI68" s="60">
        <v>0.45729490225995872</v>
      </c>
      <c r="GJ68" s="60">
        <v>2.5370337532295696E-3</v>
      </c>
      <c r="GK68" s="60">
        <v>-3.5081250901240056E-2</v>
      </c>
      <c r="GL68" s="60">
        <v>2.2036421486847684</v>
      </c>
      <c r="GM68" s="60">
        <v>0.45354913608197306</v>
      </c>
      <c r="GN68" s="60">
        <v>0.688893311222461</v>
      </c>
      <c r="GO68" s="60">
        <v>-2.7689319432869598E-2</v>
      </c>
      <c r="GP68" s="60">
        <v>3.3183952765563327</v>
      </c>
      <c r="GQ68" s="60">
        <v>3.3183952765563398</v>
      </c>
      <c r="GR68" s="60"/>
      <c r="GS68" s="60">
        <v>0.57798198163539805</v>
      </c>
      <c r="GT68" s="60">
        <v>0.16267680330284079</v>
      </c>
      <c r="GU68" s="60">
        <v>0.14326113506042845</v>
      </c>
      <c r="GV68" s="60">
        <v>-7.9795061332392378E-2</v>
      </c>
      <c r="GW68" s="60">
        <v>0.30637858515321303</v>
      </c>
      <c r="GX68" s="60">
        <v>0.27820892580289308</v>
      </c>
      <c r="GY68" s="60">
        <v>1.3134277138696837E-2</v>
      </c>
      <c r="GZ68" s="60">
        <v>3.029512099144685E-2</v>
      </c>
      <c r="HA68" s="60">
        <v>6.3655080158174379E-2</v>
      </c>
      <c r="HB68" s="60">
        <v>0.10044253285056648</v>
      </c>
      <c r="HC68" s="60">
        <v>1.1498291484697392</v>
      </c>
      <c r="HD68" s="60">
        <v>0.50053961397391622</v>
      </c>
      <c r="HE68" s="60">
        <v>7.1787133351419882E-2</v>
      </c>
      <c r="HF68" s="60">
        <v>10.232783819314479</v>
      </c>
      <c r="HG68" s="44"/>
      <c r="HH68" s="60">
        <v>2.4976077457650736</v>
      </c>
      <c r="HI68" s="60">
        <v>0.9204517969515621</v>
      </c>
      <c r="HJ68" s="60">
        <v>0.12751337264919704</v>
      </c>
      <c r="HK68" s="60">
        <v>1.103406698146892</v>
      </c>
      <c r="HL68" s="60">
        <v>1.2230251223821218</v>
      </c>
      <c r="HM68" s="60">
        <v>2.2464644984920286</v>
      </c>
      <c r="HN68" s="60">
        <v>2.3388945936304757E-2</v>
      </c>
      <c r="HO68" s="60">
        <v>0.30991041744697445</v>
      </c>
      <c r="HP68" s="60">
        <v>0.16749462852442953</v>
      </c>
      <c r="HQ68" s="60">
        <v>0.127493317360341</v>
      </c>
      <c r="HR68" s="60">
        <v>1.1940190294990745</v>
      </c>
      <c r="HS68" s="60">
        <v>0.2077177652112687</v>
      </c>
      <c r="HT68" s="60">
        <v>8.429048094920924E-2</v>
      </c>
      <c r="HU68" s="64">
        <v>21914</v>
      </c>
      <c r="HV68" s="64">
        <f>+HV67+HU68</f>
        <v>262595</v>
      </c>
      <c r="HW68" s="57">
        <f t="shared" si="23"/>
        <v>-13.393668734932618</v>
      </c>
      <c r="HX68" s="57">
        <f t="shared" si="23"/>
        <v>4.8295987576697508</v>
      </c>
      <c r="HY68" s="64">
        <v>64247</v>
      </c>
      <c r="HZ68" s="64">
        <f>+HZ67+HY68</f>
        <v>822617</v>
      </c>
      <c r="IA68" s="57">
        <f t="shared" si="24"/>
        <v>-19.226804123711339</v>
      </c>
      <c r="IB68" s="57">
        <f t="shared" si="24"/>
        <v>10.891875241804261</v>
      </c>
    </row>
    <row r="69" spans="1:236" x14ac:dyDescent="0.2">
      <c r="A69" s="42">
        <v>2023</v>
      </c>
      <c r="B69" s="30" t="s">
        <v>160</v>
      </c>
      <c r="C69" s="57">
        <v>105.44067168144605</v>
      </c>
      <c r="D69" s="57">
        <v>92.982631713354252</v>
      </c>
      <c r="E69" s="57">
        <v>101.32381245574034</v>
      </c>
      <c r="F69" s="57">
        <v>82.503874061418088</v>
      </c>
      <c r="G69" s="57">
        <v>101.44816849238514</v>
      </c>
      <c r="H69" s="57">
        <v>101.44816849238514</v>
      </c>
      <c r="I69" s="57">
        <v>101.95088031391211</v>
      </c>
      <c r="J69" s="57">
        <v>102.87613905733622</v>
      </c>
      <c r="K69" s="57">
        <v>98.865314095982342</v>
      </c>
      <c r="L69" s="57">
        <v>116.31506806703172</v>
      </c>
      <c r="M69" s="57">
        <v>103.06302106785668</v>
      </c>
      <c r="N69" s="57">
        <v>108.92312060765244</v>
      </c>
      <c r="O69" s="57">
        <v>95.647680341050972</v>
      </c>
      <c r="P69" s="57">
        <v>92.275826357124359</v>
      </c>
      <c r="Q69" s="57">
        <v>107.61250525725501</v>
      </c>
      <c r="R69" s="57">
        <v>92.440536751546659</v>
      </c>
      <c r="S69" s="57">
        <v>89.333737684726017</v>
      </c>
      <c r="T69" s="57">
        <v>95.263248605366243</v>
      </c>
      <c r="U69" s="57">
        <v>116.86612048649825</v>
      </c>
      <c r="V69" s="57">
        <v>94.783339464130961</v>
      </c>
      <c r="W69" s="70">
        <v>108.91198677427201</v>
      </c>
      <c r="X69" s="70">
        <v>136.21281869024284</v>
      </c>
      <c r="Y69" s="58">
        <v>111.53546321201731</v>
      </c>
      <c r="Z69" s="58">
        <v>111.76113064373834</v>
      </c>
      <c r="AA69" s="58">
        <v>101.10387418474278</v>
      </c>
      <c r="AB69" s="58">
        <v>146.98823811431427</v>
      </c>
      <c r="AC69" s="58">
        <v>114.50644766462277</v>
      </c>
      <c r="AD69" s="58">
        <v>106.43328334356042</v>
      </c>
      <c r="AE69" s="58">
        <v>137.73465294914865</v>
      </c>
      <c r="AF69" s="58">
        <v>110.54924090721036</v>
      </c>
      <c r="AG69" s="58">
        <v>123.87165028247875</v>
      </c>
      <c r="AH69" s="58">
        <v>194.55738155549298</v>
      </c>
      <c r="AI69" s="58">
        <v>112.69489253357246</v>
      </c>
      <c r="AJ69" s="58">
        <v>131.08974217259097</v>
      </c>
      <c r="AK69" s="58">
        <v>108.45411150287359</v>
      </c>
      <c r="AL69" s="58">
        <v>116.52900451471839</v>
      </c>
      <c r="AM69" s="58">
        <v>103.0792763149237</v>
      </c>
      <c r="AN69" s="59">
        <v>142.77068231735836</v>
      </c>
      <c r="AO69" s="59">
        <v>148.18281317066527</v>
      </c>
      <c r="AP69" s="59">
        <v>136.22593901109309</v>
      </c>
      <c r="AQ69" s="59">
        <v>191.61310845461438</v>
      </c>
      <c r="AR69" s="59">
        <v>157.44701997018055</v>
      </c>
      <c r="AS69" s="59">
        <v>154.36141213681606</v>
      </c>
      <c r="AT69" s="59">
        <v>151.51964654607193</v>
      </c>
      <c r="AU69" s="59">
        <v>121.3498703388145</v>
      </c>
      <c r="AV69" s="59">
        <v>161.72807652145093</v>
      </c>
      <c r="AW69" s="59">
        <v>161.90255776519322</v>
      </c>
      <c r="AX69" s="59">
        <v>142.96044957115717</v>
      </c>
      <c r="AY69" s="59">
        <v>158.95513548064113</v>
      </c>
      <c r="AZ69" s="59">
        <v>118.12957780097619</v>
      </c>
      <c r="BA69" s="59">
        <v>148.80127824373551</v>
      </c>
      <c r="BB69" s="59">
        <v>136.54410924344256</v>
      </c>
      <c r="BC69" s="57">
        <f t="shared" si="25"/>
        <v>8.0215912168639889</v>
      </c>
      <c r="BD69" s="57">
        <f t="shared" si="25"/>
        <v>-4.2231340934627433</v>
      </c>
      <c r="BE69" s="57">
        <f t="shared" si="25"/>
        <v>5.2005728567707132</v>
      </c>
      <c r="BF69" s="57">
        <f t="shared" si="25"/>
        <v>-3.3304849665560687</v>
      </c>
      <c r="BG69" s="57">
        <f t="shared" si="25"/>
        <v>4.5918665744637766</v>
      </c>
      <c r="BH69" s="57">
        <f t="shared" si="25"/>
        <v>4.5918665744637543</v>
      </c>
      <c r="BI69" s="57">
        <f t="shared" si="25"/>
        <v>4.8444662141496009</v>
      </c>
      <c r="BJ69" s="57">
        <f t="shared" si="25"/>
        <v>6.6313689176810797</v>
      </c>
      <c r="BK69" s="57">
        <f t="shared" si="25"/>
        <v>1.8531348517983437</v>
      </c>
      <c r="BL69" s="57">
        <f t="shared" si="25"/>
        <v>8.9544367122962107</v>
      </c>
      <c r="BM69" s="57">
        <f t="shared" si="25"/>
        <v>5.3447964463141817</v>
      </c>
      <c r="BN69" s="57">
        <f t="shared" si="25"/>
        <v>2.9200017886687801</v>
      </c>
      <c r="BO69" s="57">
        <f t="shared" si="25"/>
        <v>1.6625008642899841</v>
      </c>
      <c r="BP69" s="57">
        <f t="shared" si="25"/>
        <v>-2.5164113785558051</v>
      </c>
      <c r="BQ69" s="57">
        <f t="shared" si="25"/>
        <v>3.8419913419913243</v>
      </c>
      <c r="BR69" s="57">
        <f t="shared" si="25"/>
        <v>-1.9913547386872454</v>
      </c>
      <c r="BS69" s="57">
        <f t="shared" si="22"/>
        <v>2.8543019771504419</v>
      </c>
      <c r="BT69" s="57">
        <f t="shared" si="22"/>
        <v>9.850110487712449</v>
      </c>
      <c r="BU69" s="57">
        <f t="shared" si="22"/>
        <v>5.8864224798145903</v>
      </c>
      <c r="BV69" s="57">
        <f t="shared" si="22"/>
        <v>5.673664275027579</v>
      </c>
      <c r="BW69" s="57">
        <f t="shared" si="22"/>
        <v>0.99274469641632557</v>
      </c>
      <c r="BX69" s="57">
        <f t="shared" si="22"/>
        <v>14.377003021449086</v>
      </c>
      <c r="BY69" s="57">
        <f t="shared" si="22"/>
        <v>1.1055919383803792</v>
      </c>
      <c r="BZ69" s="57">
        <f t="shared" si="22"/>
        <v>0.62368044215861396</v>
      </c>
      <c r="CA69" s="57">
        <f t="shared" si="22"/>
        <v>-5.8498420014301278</v>
      </c>
      <c r="CB69" s="57">
        <f t="shared" si="22"/>
        <v>15.18861779352607</v>
      </c>
      <c r="CC69" s="57">
        <f t="shared" si="22"/>
        <v>-7.4485873165832439</v>
      </c>
      <c r="CD69" s="57">
        <f t="shared" si="22"/>
        <v>0.60809840739335375</v>
      </c>
      <c r="CE69" s="57">
        <f t="shared" si="22"/>
        <v>7.2462653607907823</v>
      </c>
      <c r="CF69" s="57">
        <f t="shared" si="22"/>
        <v>3.0385411743544033</v>
      </c>
      <c r="CG69" s="57">
        <f t="shared" si="22"/>
        <v>4.1735775060234515</v>
      </c>
      <c r="CH69" s="57">
        <f t="shared" si="20"/>
        <v>2.5232213555658412</v>
      </c>
      <c r="CI69" s="57">
        <f t="shared" si="20"/>
        <v>-2.8545796154913039</v>
      </c>
      <c r="CJ69" s="57">
        <f t="shared" si="20"/>
        <v>14.658130709519313</v>
      </c>
      <c r="CK69" s="57">
        <f t="shared" si="20"/>
        <v>14.006298787668525</v>
      </c>
      <c r="CL69" s="57">
        <f t="shared" si="20"/>
        <v>-9.4810330262345861</v>
      </c>
      <c r="CM69" s="57">
        <f t="shared" si="20"/>
        <v>11.181578428567862</v>
      </c>
      <c r="CN69" s="57">
        <f t="shared" si="20"/>
        <v>16.195009030078445</v>
      </c>
      <c r="CO69" s="57">
        <f t="shared" si="20"/>
        <v>17.235444908078289</v>
      </c>
      <c r="CP69" s="57">
        <f t="shared" si="20"/>
        <v>11.361184221568177</v>
      </c>
      <c r="CQ69" s="57">
        <f t="shared" si="20"/>
        <v>31.880163110519021</v>
      </c>
      <c r="CR69" s="57">
        <f t="shared" si="20"/>
        <v>10.201791934047488</v>
      </c>
      <c r="CS69" s="57">
        <f t="shared" si="20"/>
        <v>21.59389463503971</v>
      </c>
      <c r="CT69" s="57">
        <f t="shared" si="20"/>
        <v>18.055163222665737</v>
      </c>
      <c r="CU69" s="57">
        <f t="shared" si="20"/>
        <v>11.41714119059003</v>
      </c>
      <c r="CV69" s="57">
        <f t="shared" si="21"/>
        <v>19.488027679084063</v>
      </c>
      <c r="CW69" s="57">
        <f t="shared" si="21"/>
        <v>4.7174174221938481</v>
      </c>
      <c r="CX69" s="57">
        <f t="shared" si="21"/>
        <v>8.1875532499291701</v>
      </c>
      <c r="CY69" s="57">
        <f t="shared" si="21"/>
        <v>27.595450734175731</v>
      </c>
      <c r="CZ69" s="57">
        <f t="shared" si="21"/>
        <v>22.755107160777065</v>
      </c>
      <c r="DA69" s="57">
        <f t="shared" si="21"/>
        <v>2.4079965914725499</v>
      </c>
      <c r="DB69" s="57">
        <f t="shared" si="21"/>
        <v>26.485470663042232</v>
      </c>
      <c r="DC69" s="57">
        <f>((SUM(C$69:C69)/SUM(C$57:C57))-1)*100</f>
        <v>8.0215912168639889</v>
      </c>
      <c r="DD69" s="57">
        <f>((SUM(D$69:D69)/SUM(D$57:D57))-1)*100</f>
        <v>-4.2231340934627433</v>
      </c>
      <c r="DE69" s="57">
        <f>((SUM(E$69:E69)/SUM(E$57:E57))-1)*100</f>
        <v>5.2005728567707132</v>
      </c>
      <c r="DF69" s="57">
        <f>((SUM(F$69:F69)/SUM(F$57:F57))-1)*100</f>
        <v>-3.3304849665560687</v>
      </c>
      <c r="DG69" s="57">
        <f>((SUM(G$69:G69)/SUM(G$57:G57))-1)*100</f>
        <v>4.5918665744637766</v>
      </c>
      <c r="DH69" s="57">
        <f>((SUM(H$69:H69)/SUM(H$57:H57))-1)*100</f>
        <v>4.5918665744637543</v>
      </c>
      <c r="DI69" s="57">
        <f>((SUM(I$69:I69)/SUM(I$57:I57))-1)*100</f>
        <v>4.8444662141496009</v>
      </c>
      <c r="DJ69" s="57">
        <f>((SUM(J$69:J69)/SUM(J$57:J57))-1)*100</f>
        <v>6.6313689176810797</v>
      </c>
      <c r="DK69" s="57">
        <f>((SUM(K$69:K69)/SUM(K$57:K57))-1)*100</f>
        <v>1.8531348517983437</v>
      </c>
      <c r="DL69" s="57">
        <f>((SUM(L$69:L69)/SUM(L$57:L57))-1)*100</f>
        <v>8.9544367122962107</v>
      </c>
      <c r="DM69" s="57">
        <f>((SUM(M$69:M69)/SUM(M$57:M57))-1)*100</f>
        <v>5.3447964463141817</v>
      </c>
      <c r="DN69" s="57">
        <f>((SUM(N$69:N69)/SUM(N$57:N57))-1)*100</f>
        <v>2.9200017886687801</v>
      </c>
      <c r="DO69" s="57">
        <f>((SUM(O$69:O69)/SUM(O$57:O57))-1)*100</f>
        <v>1.6625008642899841</v>
      </c>
      <c r="DP69" s="57">
        <f>((SUM(P$69:P69)/SUM(P$57:P57))-1)*100</f>
        <v>-2.5164113785558051</v>
      </c>
      <c r="DQ69" s="57">
        <f>((SUM(Q$69:Q69)/SUM(Q$57:Q57))-1)*100</f>
        <v>3.8419913419913243</v>
      </c>
      <c r="DR69" s="57">
        <f>((SUM(R$69:R69)/SUM(R$57:R57))-1)*100</f>
        <v>-1.9913547386872454</v>
      </c>
      <c r="DS69" s="57">
        <f>((SUM(S$69:S69)/SUM(S$57:S57))-1)*100</f>
        <v>2.8543019771504419</v>
      </c>
      <c r="DT69" s="57">
        <f>((SUM(T$69:T69)/SUM(T$57:T57))-1)*100</f>
        <v>9.850110487712449</v>
      </c>
      <c r="DU69" s="57">
        <f>((SUM(U$69:U69)/SUM(U$57:U57))-1)*100</f>
        <v>5.8864224798145903</v>
      </c>
      <c r="DV69" s="57">
        <f>((SUM(V$69:V69)/SUM(V$57:V57))-1)*100</f>
        <v>5.673664275027579</v>
      </c>
      <c r="DW69" s="57">
        <f>((SUM(W$69:W69)/SUM(W$57:W57))-1)*100</f>
        <v>0.99274469641632557</v>
      </c>
      <c r="DX69" s="57">
        <f>((SUM(X$69:X69)/SUM(X$57:X57))-1)*100</f>
        <v>14.377003021449086</v>
      </c>
      <c r="DY69" s="57">
        <f>((SUM(Y$69:Y69)/SUM(Y$57:Y57))-1)*100</f>
        <v>1.1055919383803792</v>
      </c>
      <c r="DZ69" s="57">
        <f>((SUM(Z$69:Z69)/SUM(Z$57:Z57))-1)*100</f>
        <v>0.62368044215861396</v>
      </c>
      <c r="EA69" s="57">
        <f>((SUM(AA$69:AA69)/SUM(AA$57:AA57))-1)*100</f>
        <v>-5.8498420014301278</v>
      </c>
      <c r="EB69" s="57">
        <f>((SUM(AB$69:AB69)/SUM(AB$57:AB57))-1)*100</f>
        <v>15.18861779352607</v>
      </c>
      <c r="EC69" s="57">
        <f>((SUM(AC$69:AC69)/SUM(AC$57:AC57))-1)*100</f>
        <v>-7.4485873165832439</v>
      </c>
      <c r="ED69" s="57">
        <f>((SUM(AD$69:AD69)/SUM(AD$57:AD57))-1)*100</f>
        <v>0.60809840739335375</v>
      </c>
      <c r="EE69" s="57">
        <f>((SUM(AE$69:AE69)/SUM(AE$57:AE57))-1)*100</f>
        <v>7.2462653607907823</v>
      </c>
      <c r="EF69" s="57">
        <f>((SUM(AF$69:AF69)/SUM(AF$57:AF57))-1)*100</f>
        <v>3.0385411743544033</v>
      </c>
      <c r="EG69" s="57">
        <f>((SUM(AG$69:AG69)/SUM(AG$57:AG57))-1)*100</f>
        <v>4.1735775060234515</v>
      </c>
      <c r="EH69" s="57">
        <f>((SUM(AH$69:AH69)/SUM(AH$57:AH57))-1)*100</f>
        <v>2.5232213555658412</v>
      </c>
      <c r="EI69" s="57">
        <f>((SUM(AI$69:AI69)/SUM(AI$57:AI57))-1)*100</f>
        <v>-2.8545796154913039</v>
      </c>
      <c r="EJ69" s="57">
        <f>((SUM(AJ$69:AJ69)/SUM(AJ$57:AJ57))-1)*100</f>
        <v>14.658130709519313</v>
      </c>
      <c r="EK69" s="57">
        <f>((SUM(AK$69:AK69)/SUM(AK$57:AK57))-1)*100</f>
        <v>14.006298787668525</v>
      </c>
      <c r="EL69" s="57">
        <f>((SUM(AL$69:AL69)/SUM(AL$57:AL57))-1)*100</f>
        <v>-9.4810330262345861</v>
      </c>
      <c r="EM69" s="57">
        <f>((SUM(AM$69:AM69)/SUM(AM$57:AM57))-1)*100</f>
        <v>11.181578428567862</v>
      </c>
      <c r="EN69" s="57">
        <f>((SUM(AN$69:AN69)/SUM(AN$57:AN57))-1)*100</f>
        <v>16.195009030078445</v>
      </c>
      <c r="EO69" s="57">
        <f>((SUM(AO$69:AO69)/SUM(AO$57:AO57))-1)*100</f>
        <v>17.235444908078289</v>
      </c>
      <c r="EP69" s="57">
        <f>((SUM(AP$69:AP69)/SUM(AP$57:AP57))-1)*100</f>
        <v>11.361184221568177</v>
      </c>
      <c r="EQ69" s="57">
        <f>((SUM(AQ$69:AQ69)/SUM(AQ$57:AQ57))-1)*100</f>
        <v>31.880163110519021</v>
      </c>
      <c r="ER69" s="57">
        <f>((SUM(AR$69:AR69)/SUM(AR$57:AR57))-1)*100</f>
        <v>10.201791934047488</v>
      </c>
      <c r="ES69" s="57">
        <f>((SUM(AS$69:AS69)/SUM(AS$57:AS57))-1)*100</f>
        <v>21.59389463503971</v>
      </c>
      <c r="ET69" s="57">
        <f>((SUM(AT$69:AT69)/SUM(AT$57:AT57))-1)*100</f>
        <v>18.055163222665737</v>
      </c>
      <c r="EU69" s="57">
        <f>((SUM(AU$69:AU69)/SUM(AU$57:AU57))-1)*100</f>
        <v>11.41714119059003</v>
      </c>
      <c r="EV69" s="57">
        <f>((SUM(AV$69:AV69)/SUM(AV$57:AV57))-1)*100</f>
        <v>19.488027679084063</v>
      </c>
      <c r="EW69" s="57">
        <f>((SUM(AW$69:AW69)/SUM(AW$57:AW57))-1)*100</f>
        <v>4.7174174221938481</v>
      </c>
      <c r="EX69" s="57">
        <f>((SUM(AX$69:AX69)/SUM(AX$57:AX57))-1)*100</f>
        <v>8.1875532499291701</v>
      </c>
      <c r="EY69" s="57">
        <f>((SUM(AY$69:AY69)/SUM(AY$57:AY57))-1)*100</f>
        <v>27.595450734175731</v>
      </c>
      <c r="EZ69" s="57">
        <f>((SUM(AZ$69:AZ69)/SUM(AZ$57:AZ57))-1)*100</f>
        <v>22.755107160777065</v>
      </c>
      <c r="FA69" s="57">
        <f>((SUM(BA$69:BA69)/SUM(BA$57:BA57))-1)*100</f>
        <v>2.4079965914725499</v>
      </c>
      <c r="FB69" s="57">
        <f>((SUM(BB$69:BB69)/SUM(BB$57:BB57))-1)*100</f>
        <v>26.485470663042232</v>
      </c>
      <c r="FC69" s="63">
        <v>4.4783672817772198</v>
      </c>
      <c r="FD69" s="63">
        <v>-0.15267356106406729</v>
      </c>
      <c r="FE69" s="63">
        <v>0.46150033175685257</v>
      </c>
      <c r="FF69" s="63">
        <v>-7.0690918669704478E-2</v>
      </c>
      <c r="FG69" s="63">
        <v>4.7165031338003001</v>
      </c>
      <c r="FH69" s="60">
        <v>4.7165031338001793</v>
      </c>
      <c r="FI69" s="60">
        <v>0</v>
      </c>
      <c r="FJ69" s="60">
        <v>0.52849062242772471</v>
      </c>
      <c r="FK69" s="60">
        <v>0.10542000399982665</v>
      </c>
      <c r="FL69" s="60">
        <v>0.1611930189149392</v>
      </c>
      <c r="FM69" s="60">
        <v>2.2339307853043198</v>
      </c>
      <c r="FN69" s="60">
        <v>0.18440538056481429</v>
      </c>
      <c r="FO69" s="60">
        <v>0.11527781184148976</v>
      </c>
      <c r="FP69" s="60">
        <v>-6.2510298496548508E-3</v>
      </c>
      <c r="FQ69" s="60">
        <v>2.6993083441691001E-2</v>
      </c>
      <c r="FR69" s="60">
        <v>-0.21176043694281874</v>
      </c>
      <c r="FS69" s="60">
        <v>3.912264170905326E-2</v>
      </c>
      <c r="FT69" s="60">
        <v>0.99162420008010088</v>
      </c>
      <c r="FU69" s="60">
        <v>0.47621756532364601</v>
      </c>
      <c r="FV69" s="60">
        <v>7.1839486985047898E-2</v>
      </c>
      <c r="FW69" s="60">
        <v>1.1846414408168768</v>
      </c>
      <c r="FX69" s="60"/>
      <c r="FY69" s="60">
        <v>-1.0324424919126742</v>
      </c>
      <c r="FZ69" s="60">
        <v>0.69303619091007052</v>
      </c>
      <c r="GA69" s="60">
        <v>-0.10227450371247279</v>
      </c>
      <c r="GB69" s="60">
        <v>0.17445647955445612</v>
      </c>
      <c r="GC69" s="60">
        <v>0.62521923390453593</v>
      </c>
      <c r="GD69" s="60">
        <v>0.60219298260224408</v>
      </c>
      <c r="GE69" s="60">
        <v>7.5646388562964984E-3</v>
      </c>
      <c r="GF69" s="60">
        <v>3.1187727854697426E-2</v>
      </c>
      <c r="GG69" s="60">
        <v>-0.25660381185950326</v>
      </c>
      <c r="GH69" s="60">
        <v>0.12709269560814904</v>
      </c>
      <c r="GI69" s="60">
        <v>0.58247901556226123</v>
      </c>
      <c r="GJ69" s="60">
        <v>-0.31503401459515018</v>
      </c>
      <c r="GK69" s="60">
        <v>4.7767298043966566E-2</v>
      </c>
      <c r="GL69" s="60">
        <v>4.4783672817772135</v>
      </c>
      <c r="GM69" s="60">
        <v>-0.15267356106406824</v>
      </c>
      <c r="GN69" s="60">
        <v>0.4615003317568529</v>
      </c>
      <c r="GO69" s="60">
        <v>-7.0690918669704478E-2</v>
      </c>
      <c r="GP69" s="60">
        <v>4.7165031338002938</v>
      </c>
      <c r="GQ69" s="60">
        <v>4.7165031338001775</v>
      </c>
      <c r="GR69" s="60"/>
      <c r="GS69" s="60">
        <v>0.5284906224277246</v>
      </c>
      <c r="GT69" s="60">
        <v>0.10542000399982714</v>
      </c>
      <c r="GU69" s="60">
        <v>0.16119301891493948</v>
      </c>
      <c r="GV69" s="60">
        <v>2.2339307853043162</v>
      </c>
      <c r="GW69" s="60">
        <v>0.18440538056481498</v>
      </c>
      <c r="GX69" s="60">
        <v>0.1152778118414898</v>
      </c>
      <c r="GY69" s="60">
        <v>-6.2510298496548603E-3</v>
      </c>
      <c r="GZ69" s="60">
        <v>2.6993083441691004E-2</v>
      </c>
      <c r="HA69" s="60">
        <v>-0.21176043694281865</v>
      </c>
      <c r="HB69" s="60">
        <v>3.9122641709053323E-2</v>
      </c>
      <c r="HC69" s="60">
        <v>0.99162420008010144</v>
      </c>
      <c r="HD69" s="60">
        <v>0.47621756532364579</v>
      </c>
      <c r="HE69" s="60">
        <v>7.1839486985047787E-2</v>
      </c>
      <c r="HF69" s="60">
        <v>1.1846414408168799</v>
      </c>
      <c r="HG69" s="44"/>
      <c r="HH69" s="60">
        <v>-1.0324424919126733</v>
      </c>
      <c r="HI69" s="60">
        <v>0.69303619091007096</v>
      </c>
      <c r="HJ69" s="60">
        <v>-0.10227450371247268</v>
      </c>
      <c r="HK69" s="60">
        <v>0.17445647955445773</v>
      </c>
      <c r="HL69" s="60">
        <v>0.62521923390453549</v>
      </c>
      <c r="HM69" s="60">
        <v>0.6021929826022473</v>
      </c>
      <c r="HN69" s="60">
        <v>7.5646388562965157E-3</v>
      </c>
      <c r="HO69" s="60">
        <v>3.118772785469753E-2</v>
      </c>
      <c r="HP69" s="60">
        <v>-0.25660381185950309</v>
      </c>
      <c r="HQ69" s="60">
        <v>0.12709269560814904</v>
      </c>
      <c r="HR69" s="60">
        <v>0.58247901556226123</v>
      </c>
      <c r="HS69" s="60">
        <v>-0.31503401459515012</v>
      </c>
      <c r="HT69" s="60">
        <v>4.776729804396658E-2</v>
      </c>
      <c r="HU69" s="64">
        <v>13872</v>
      </c>
      <c r="HV69" s="64">
        <f>HU69</f>
        <v>13872</v>
      </c>
      <c r="HW69" s="57">
        <f t="shared" si="23"/>
        <v>-20.230017251293852</v>
      </c>
      <c r="HX69" s="57">
        <f t="shared" si="23"/>
        <v>-20.230017251293852</v>
      </c>
      <c r="HY69" s="64">
        <v>56334</v>
      </c>
      <c r="HZ69" s="64">
        <f>HY69</f>
        <v>56334</v>
      </c>
      <c r="IA69" s="57">
        <f t="shared" si="24"/>
        <v>-9.8929925302707939</v>
      </c>
      <c r="IB69" s="57">
        <f t="shared" si="24"/>
        <v>-9.8929925302707939</v>
      </c>
    </row>
    <row r="70" spans="1:236" x14ac:dyDescent="0.2">
      <c r="A70" s="42">
        <v>2023</v>
      </c>
      <c r="B70" s="30" t="s">
        <v>162</v>
      </c>
      <c r="C70" s="57">
        <v>106.3169108477405</v>
      </c>
      <c r="D70" s="57">
        <v>91.501307723067654</v>
      </c>
      <c r="E70" s="57">
        <v>95.671674486521511</v>
      </c>
      <c r="F70" s="57">
        <v>81.159758504578718</v>
      </c>
      <c r="G70" s="57">
        <v>101.05688086901669</v>
      </c>
      <c r="H70" s="57">
        <v>101.05688086901672</v>
      </c>
      <c r="I70" s="57">
        <v>101.51026048348753</v>
      </c>
      <c r="J70" s="57">
        <v>103.09937077668224</v>
      </c>
      <c r="K70" s="57">
        <v>100.21548029348592</v>
      </c>
      <c r="L70" s="57">
        <v>116.94422193106695</v>
      </c>
      <c r="M70" s="57">
        <v>103.46740296498336</v>
      </c>
      <c r="N70" s="57">
        <v>108.32682615177114</v>
      </c>
      <c r="O70" s="57">
        <v>95.825294157695978</v>
      </c>
      <c r="P70" s="57">
        <v>92.793648053853445</v>
      </c>
      <c r="Q70" s="57">
        <v>107.44427309687367</v>
      </c>
      <c r="R70" s="57">
        <v>92.445249092804957</v>
      </c>
      <c r="S70" s="57">
        <v>85.223495450727327</v>
      </c>
      <c r="T70" s="57">
        <v>90.116497083321832</v>
      </c>
      <c r="U70" s="57">
        <v>117.33981777432612</v>
      </c>
      <c r="V70" s="57">
        <v>93.128889766042604</v>
      </c>
      <c r="W70" s="70">
        <v>106.10024114665923</v>
      </c>
      <c r="X70" s="70">
        <v>134.89975692300763</v>
      </c>
      <c r="Y70" s="58">
        <v>105.80268527829368</v>
      </c>
      <c r="Z70" s="58">
        <v>107.04045119887915</v>
      </c>
      <c r="AA70" s="58">
        <v>111.68271898108047</v>
      </c>
      <c r="AB70" s="58">
        <v>123.90397867143921</v>
      </c>
      <c r="AC70" s="58">
        <v>116.42276413171206</v>
      </c>
      <c r="AD70" s="58">
        <v>100.07199512939718</v>
      </c>
      <c r="AE70" s="58">
        <v>126.77766781223968</v>
      </c>
      <c r="AF70" s="58">
        <v>100.90587359536183</v>
      </c>
      <c r="AG70" s="58">
        <v>109.89964926484342</v>
      </c>
      <c r="AH70" s="58">
        <v>266.97329629985222</v>
      </c>
      <c r="AI70" s="58">
        <v>102.70415605943003</v>
      </c>
      <c r="AJ70" s="58">
        <v>100.69957384762445</v>
      </c>
      <c r="AK70" s="58">
        <v>86.224968832126876</v>
      </c>
      <c r="AL70" s="58">
        <v>105.38494842203005</v>
      </c>
      <c r="AM70" s="58">
        <v>93.513560788544893</v>
      </c>
      <c r="AN70" s="59">
        <v>137.28527333175725</v>
      </c>
      <c r="AO70" s="59">
        <v>143.84921451969618</v>
      </c>
      <c r="AP70" s="59">
        <v>151.86337759499511</v>
      </c>
      <c r="AQ70" s="59">
        <v>163.3428638114641</v>
      </c>
      <c r="AR70" s="59">
        <v>162.45730674735012</v>
      </c>
      <c r="AS70" s="59">
        <v>147.72427035050075</v>
      </c>
      <c r="AT70" s="59">
        <v>139.37807263275457</v>
      </c>
      <c r="AU70" s="59">
        <v>111.43016998532475</v>
      </c>
      <c r="AV70" s="59">
        <v>144.83251217421352</v>
      </c>
      <c r="AW70" s="59">
        <v>219.92429874118798</v>
      </c>
      <c r="AX70" s="59">
        <v>131.80031236928457</v>
      </c>
      <c r="AY70" s="59">
        <v>126.21617811231216</v>
      </c>
      <c r="AZ70" s="59">
        <v>94.700709948013923</v>
      </c>
      <c r="BA70" s="59">
        <v>136.22367356419682</v>
      </c>
      <c r="BB70" s="59">
        <v>125.77616537051017</v>
      </c>
      <c r="BC70" s="57">
        <f t="shared" si="25"/>
        <v>7.6942726361133085</v>
      </c>
      <c r="BD70" s="57">
        <f t="shared" si="25"/>
        <v>-3.8249230416416813</v>
      </c>
      <c r="BE70" s="57">
        <f t="shared" si="25"/>
        <v>3.8578457323391158</v>
      </c>
      <c r="BF70" s="57">
        <f t="shared" si="25"/>
        <v>-5.8036310317703173</v>
      </c>
      <c r="BG70" s="57">
        <f t="shared" si="25"/>
        <v>4.3388687715442575</v>
      </c>
      <c r="BH70" s="57">
        <f t="shared" si="25"/>
        <v>4.3388687715442797</v>
      </c>
      <c r="BI70" s="57">
        <f t="shared" si="25"/>
        <v>4.5796424122053647</v>
      </c>
      <c r="BJ70" s="57">
        <f t="shared" si="25"/>
        <v>5.7019896286450322</v>
      </c>
      <c r="BK70" s="57">
        <f t="shared" si="25"/>
        <v>2.2070752529022686</v>
      </c>
      <c r="BL70" s="57">
        <f t="shared" si="25"/>
        <v>8.4289570491760557</v>
      </c>
      <c r="BM70" s="57">
        <f t="shared" si="25"/>
        <v>5.2855223336892188</v>
      </c>
      <c r="BN70" s="57">
        <f t="shared" si="25"/>
        <v>5.0819446357251108</v>
      </c>
      <c r="BO70" s="57">
        <f t="shared" si="25"/>
        <v>1.5287186922520402</v>
      </c>
      <c r="BP70" s="57">
        <f t="shared" si="25"/>
        <v>-1.5384615384615441</v>
      </c>
      <c r="BQ70" s="57">
        <f t="shared" si="25"/>
        <v>4.2437431991294794</v>
      </c>
      <c r="BR70" s="57">
        <f t="shared" si="25"/>
        <v>-1.761989029097788</v>
      </c>
      <c r="BS70" s="57">
        <f t="shared" si="22"/>
        <v>2.7901249003025708</v>
      </c>
      <c r="BT70" s="57">
        <f t="shared" si="22"/>
        <v>7.3062441436782199</v>
      </c>
      <c r="BU70" s="57">
        <f t="shared" si="22"/>
        <v>5.5199589089409917</v>
      </c>
      <c r="BV70" s="57">
        <f t="shared" si="22"/>
        <v>3.104430170336836</v>
      </c>
      <c r="BW70" s="57">
        <f t="shared" si="22"/>
        <v>1.0624099955808042</v>
      </c>
      <c r="BX70" s="57">
        <f t="shared" si="22"/>
        <v>14.486476096114508</v>
      </c>
      <c r="BY70" s="57">
        <f t="shared" si="22"/>
        <v>-1.6811464852606317E-2</v>
      </c>
      <c r="BZ70" s="57">
        <f t="shared" si="22"/>
        <v>1.2200391754638273</v>
      </c>
      <c r="CA70" s="57">
        <f t="shared" si="22"/>
        <v>8.5678619606427642</v>
      </c>
      <c r="CB70" s="57">
        <f t="shared" si="22"/>
        <v>-7.1974850344409198</v>
      </c>
      <c r="CC70" s="57">
        <f t="shared" si="22"/>
        <v>-15.565039546872562</v>
      </c>
      <c r="CD70" s="57">
        <f t="shared" si="22"/>
        <v>1.19283820890137</v>
      </c>
      <c r="CE70" s="57">
        <f t="shared" si="22"/>
        <v>2.5243865766451101</v>
      </c>
      <c r="CF70" s="57">
        <f t="shared" si="22"/>
        <v>-4.830876108682336</v>
      </c>
      <c r="CG70" s="57">
        <f t="shared" si="22"/>
        <v>-3.8576645586277603</v>
      </c>
      <c r="CH70" s="57">
        <f t="shared" si="20"/>
        <v>33.738765987868135</v>
      </c>
      <c r="CI70" s="57">
        <f t="shared" si="20"/>
        <v>-9.4550232763110138</v>
      </c>
      <c r="CJ70" s="57">
        <f t="shared" si="20"/>
        <v>-5.9609597772672824</v>
      </c>
      <c r="CK70" s="57">
        <f t="shared" si="20"/>
        <v>-0.58119807581611393</v>
      </c>
      <c r="CL70" s="57">
        <f t="shared" si="20"/>
        <v>1.696450015200246</v>
      </c>
      <c r="CM70" s="57">
        <f t="shared" si="20"/>
        <v>-9.5906062333028235</v>
      </c>
      <c r="CN70" s="57">
        <f t="shared" si="20"/>
        <v>14.929088714326056</v>
      </c>
      <c r="CO70" s="57">
        <f t="shared" si="20"/>
        <v>17.501480678762181</v>
      </c>
      <c r="CP70" s="57">
        <f t="shared" si="20"/>
        <v>27.846009921816496</v>
      </c>
      <c r="CQ70" s="57">
        <f t="shared" si="20"/>
        <v>6.1957061489662735</v>
      </c>
      <c r="CR70" s="57">
        <f t="shared" si="20"/>
        <v>0.49364310709179016</v>
      </c>
      <c r="CS70" s="57">
        <f t="shared" si="20"/>
        <v>21.413709013781968</v>
      </c>
      <c r="CT70" s="57">
        <f t="shared" si="20"/>
        <v>11.856269394604112</v>
      </c>
      <c r="CU70" s="57">
        <f t="shared" si="20"/>
        <v>3.4842643374521032</v>
      </c>
      <c r="CV70" s="57">
        <f t="shared" si="21"/>
        <v>10.044512171817388</v>
      </c>
      <c r="CW70" s="57">
        <f t="shared" si="21"/>
        <v>33.8420570323497</v>
      </c>
      <c r="CX70" s="57">
        <f t="shared" si="21"/>
        <v>0.46648089890359845</v>
      </c>
      <c r="CY70" s="57">
        <f t="shared" si="21"/>
        <v>7.5393926444297321</v>
      </c>
      <c r="CZ70" s="57">
        <f t="shared" si="21"/>
        <v>6.4775055623142785</v>
      </c>
      <c r="DA70" s="57">
        <f t="shared" si="21"/>
        <v>15.172473283163001</v>
      </c>
      <c r="DB70" s="57">
        <f t="shared" si="21"/>
        <v>3.3627139579924581</v>
      </c>
      <c r="DC70" s="57">
        <f>((SUM(C$69:C70)/SUM(C$57:C58))-1)*100</f>
        <v>7.8570063907237087</v>
      </c>
      <c r="DD70" s="57">
        <f>((SUM(D$69:D70)/SUM(D$57:D58))-1)*100</f>
        <v>-4.0260403142798111</v>
      </c>
      <c r="DE70" s="57">
        <f>((SUM(E$69:E70)/SUM(E$57:E58))-1)*100</f>
        <v>4.5441626295562365</v>
      </c>
      <c r="DF70" s="57">
        <f>((SUM(F$69:F70)/SUM(F$57:F58))-1)*100</f>
        <v>-4.5729259601807186</v>
      </c>
      <c r="DG70" s="57">
        <f>((SUM(G$69:G70)/SUM(G$57:G58))-1)*100</f>
        <v>4.4654589193122485</v>
      </c>
      <c r="DH70" s="57">
        <f>((SUM(H$69:H70)/SUM(H$57:H58))-1)*100</f>
        <v>4.4654589193122707</v>
      </c>
      <c r="DI70" s="57">
        <f>((SUM(I$69:I70)/SUM(I$57:I58))-1)*100</f>
        <v>4.7121736282848659</v>
      </c>
      <c r="DJ70" s="57">
        <f>((SUM(J$69:J70)/SUM(J$57:J58))-1)*100</f>
        <v>6.1641417265909215</v>
      </c>
      <c r="DK70" s="57">
        <f>((SUM(K$69:K70)/SUM(K$57:K58))-1)*100</f>
        <v>2.0309983219309879</v>
      </c>
      <c r="DL70" s="57">
        <f>((SUM(L$69:L70)/SUM(L$57:L58))-1)*100</f>
        <v>8.6903531003170933</v>
      </c>
      <c r="DM70" s="57">
        <f>((SUM(M$69:M70)/SUM(M$57:M58))-1)*100</f>
        <v>5.315093021099293</v>
      </c>
      <c r="DN70" s="57">
        <f>((SUM(N$69:N70)/SUM(N$57:N58))-1)*100</f>
        <v>3.9867711683957863</v>
      </c>
      <c r="DO70" s="57">
        <f>((SUM(O$69:O70)/SUM(O$57:O58))-1)*100</f>
        <v>1.5955036875024531</v>
      </c>
      <c r="DP70" s="57">
        <f>((SUM(P$69:P70)/SUM(P$57:P58))-1)*100</f>
        <v>-2.0285087719298267</v>
      </c>
      <c r="DQ70" s="57">
        <f>((SUM(Q$69:Q70)/SUM(Q$57:Q58))-1)*100</f>
        <v>4.0423223005968456</v>
      </c>
      <c r="DR70" s="57">
        <f>((SUM(R$69:R70)/SUM(R$57:R58))-1)*100</f>
        <v>-1.8768029978836198</v>
      </c>
      <c r="DS70" s="57">
        <f>((SUM(S$69:S70)/SUM(S$57:S58))-1)*100</f>
        <v>2.8229590084302814</v>
      </c>
      <c r="DT70" s="57">
        <f>((SUM(T$69:T70)/SUM(T$57:T58))-1)*100</f>
        <v>8.5985970133427791</v>
      </c>
      <c r="DU70" s="57">
        <f>((SUM(U$69:U70)/SUM(U$57:U58))-1)*100</f>
        <v>5.7025024740005703</v>
      </c>
      <c r="DV70" s="57">
        <f>((SUM(V$69:V70)/SUM(V$57:V58))-1)*100</f>
        <v>4.3845484209132257</v>
      </c>
      <c r="DW70" s="57">
        <f>((SUM(W$69:W70)/SUM(W$57:W58))-1)*100</f>
        <v>1.0271098268451295</v>
      </c>
      <c r="DX70" s="57">
        <f>((SUM(X$69:X70)/SUM(X$57:X58))-1)*100</f>
        <v>14.431448275252222</v>
      </c>
      <c r="DY70" s="57">
        <f>((SUM(Y$69:Y70)/SUM(Y$57:Y58))-1)*100</f>
        <v>0.5560624796743685</v>
      </c>
      <c r="DZ70" s="57">
        <f>((SUM(Z$69:Z70)/SUM(Z$57:Z58))-1)*100</f>
        <v>0.91454601919076506</v>
      </c>
      <c r="EA70" s="57">
        <f>((SUM(AA$69:AA70)/SUM(AA$57:AA58))-1)*100</f>
        <v>1.2041481603914717</v>
      </c>
      <c r="EB70" s="57">
        <f>((SUM(AB$69:AB70)/SUM(AB$57:AB58))-1)*100</f>
        <v>3.7423582435007097</v>
      </c>
      <c r="EC70" s="57">
        <f>((SUM(AC$69:AC70)/SUM(AC$57:AC58))-1)*100</f>
        <v>-11.726513116589931</v>
      </c>
      <c r="ED70" s="57">
        <f>((SUM(AD$69:AD70)/SUM(AD$57:AD58))-1)*100</f>
        <v>0.89061571106026083</v>
      </c>
      <c r="EE70" s="57">
        <f>((SUM(AE$69:AE70)/SUM(AE$57:AE58))-1)*100</f>
        <v>4.9300215649736856</v>
      </c>
      <c r="EF70" s="57">
        <f>((SUM(AF$69:AF70)/SUM(AF$57:AF58))-1)*100</f>
        <v>-0.87290306718802446</v>
      </c>
      <c r="EG70" s="57">
        <f>((SUM(AG$69:AG70)/SUM(AG$57:AG58))-1)*100</f>
        <v>0.23715335021816664</v>
      </c>
      <c r="EH70" s="57">
        <f>((SUM(AH$69:AH70)/SUM(AH$57:AH58))-1)*100</f>
        <v>18.525961027253366</v>
      </c>
      <c r="EI70" s="57">
        <f>((SUM(AI$69:AI70)/SUM(AI$57:AI58))-1)*100</f>
        <v>-6.117726351100905</v>
      </c>
      <c r="EJ70" s="57">
        <f>((SUM(AJ$69:AJ70)/SUM(AJ$57:AJ58))-1)*100</f>
        <v>4.6860801092708071</v>
      </c>
      <c r="EK70" s="57">
        <f>((SUM(AK$69:AK70)/SUM(AK$57:AK58))-1)*100</f>
        <v>7.0494817807232435</v>
      </c>
      <c r="EL70" s="57">
        <f>((SUM(AL$69:AL70)/SUM(AL$57:AL58))-1)*100</f>
        <v>-4.4961728628475246</v>
      </c>
      <c r="EM70" s="57">
        <f>((SUM(AM$69:AM70)/SUM(AM$57:AM58))-1)*100</f>
        <v>0.2278052842626721</v>
      </c>
      <c r="EN70" s="57">
        <f>((SUM(AN$69:AN70)/SUM(AN$57:AN58))-1)*100</f>
        <v>15.570980645100763</v>
      </c>
      <c r="EO70" s="57">
        <f>((SUM(AO$69:AO70)/SUM(AO$57:AO58))-1)*100</f>
        <v>17.3663381611453</v>
      </c>
      <c r="EP70" s="57">
        <f>((SUM(AP$69:AP70)/SUM(AP$57:AP58))-1)*100</f>
        <v>19.482519791480655</v>
      </c>
      <c r="EQ70" s="57">
        <f>((SUM(AQ$69:AQ70)/SUM(AQ$57:AQ58))-1)*100</f>
        <v>18.672138286483065</v>
      </c>
      <c r="ER70" s="57">
        <f>((SUM(AR$69:AR70)/SUM(AR$57:AR58))-1)*100</f>
        <v>5.0482502521701944</v>
      </c>
      <c r="ES70" s="57">
        <f>((SUM(AS$69:AS70)/SUM(AS$57:AS58))-1)*100</f>
        <v>21.505714487714613</v>
      </c>
      <c r="ET70" s="57">
        <f>((SUM(AT$69:AT70)/SUM(AT$57:AT58))-1)*100</f>
        <v>15.001565944262364</v>
      </c>
      <c r="EU70" s="57">
        <f>((SUM(AU$69:AU70)/SUM(AU$57:AU58))-1)*100</f>
        <v>7.4733471660294981</v>
      </c>
      <c r="EV70" s="57">
        <f>((SUM(AV$69:AV70)/SUM(AV$57:AV58))-1)*100</f>
        <v>14.832387113862943</v>
      </c>
      <c r="EW70" s="57">
        <f>((SUM(AW$69:AW70)/SUM(AW$57:AW58))-1)*100</f>
        <v>19.722977513929262</v>
      </c>
      <c r="EX70" s="57">
        <f>((SUM(AX$69:AX70)/SUM(AX$57:AX58))-1)*100</f>
        <v>4.3409879981796129</v>
      </c>
      <c r="EY70" s="57">
        <f>((SUM(AY$69:AY70)/SUM(AY$57:AY58))-1)*100</f>
        <v>17.866260529742028</v>
      </c>
      <c r="EZ70" s="57">
        <f>((SUM(AZ$69:AZ70)/SUM(AZ$57:AZ58))-1)*100</f>
        <v>14.936821544916622</v>
      </c>
      <c r="FA70" s="57">
        <f>((SUM(BA$69:BA70)/SUM(BA$57:BA58))-1)*100</f>
        <v>8.1358755130371172</v>
      </c>
      <c r="FB70" s="57">
        <f>((SUM(BB$69:BB70)/SUM(BB$57:BB58))-1)*100</f>
        <v>14.232742439962887</v>
      </c>
      <c r="FC70" s="63">
        <v>5.0231093987943725</v>
      </c>
      <c r="FD70" s="63">
        <v>-0.92994816555095994</v>
      </c>
      <c r="FE70" s="63">
        <v>0.35382860440131397</v>
      </c>
      <c r="FF70" s="63">
        <v>-0.11669438501630762</v>
      </c>
      <c r="FG70" s="63">
        <v>4.3302954526284188</v>
      </c>
      <c r="FH70" s="60">
        <v>4.3302954526284232</v>
      </c>
      <c r="FI70" s="60">
        <v>0</v>
      </c>
      <c r="FJ70" s="60">
        <v>0.45750145517000468</v>
      </c>
      <c r="FK70" s="60">
        <v>0.12533216467040342</v>
      </c>
      <c r="FL70" s="60">
        <v>0.1493665590539498</v>
      </c>
      <c r="FM70" s="60">
        <v>2.0921853114943989</v>
      </c>
      <c r="FN70" s="60">
        <v>0.36822400006630068</v>
      </c>
      <c r="FO70" s="60">
        <v>8.6592759179600354E-2</v>
      </c>
      <c r="FP70" s="60">
        <v>-3.7021747879830147E-3</v>
      </c>
      <c r="FQ70" s="60">
        <v>2.5915223515880458E-2</v>
      </c>
      <c r="FR70" s="60">
        <v>-0.15114632994920521</v>
      </c>
      <c r="FS70" s="60">
        <v>3.5284730025807141E-2</v>
      </c>
      <c r="FT70" s="60">
        <v>0.67030555561369187</v>
      </c>
      <c r="FU70" s="60">
        <v>0.44091094910554124</v>
      </c>
      <c r="FV70" s="60">
        <v>3.3525249470032457E-2</v>
      </c>
      <c r="FW70" s="60">
        <v>9.1604987735966301E-2</v>
      </c>
      <c r="FX70" s="60"/>
      <c r="FY70" s="60">
        <v>1.4702392128976947</v>
      </c>
      <c r="FZ70" s="60">
        <v>-0.34568088505963551</v>
      </c>
      <c r="GA70" s="60">
        <v>-0.25110527950443606</v>
      </c>
      <c r="GB70" s="60">
        <v>0.35134273056672471</v>
      </c>
      <c r="GC70" s="60">
        <v>0.27366280933950121</v>
      </c>
      <c r="GD70" s="60">
        <v>-0.99385121402437515</v>
      </c>
      <c r="GE70" s="60">
        <v>-6.7128173800158107E-3</v>
      </c>
      <c r="GF70" s="60">
        <v>0.37723471201980269</v>
      </c>
      <c r="GG70" s="60">
        <v>-0.75282957779019399</v>
      </c>
      <c r="GH70" s="60">
        <v>-3.6738043916042532E-2</v>
      </c>
      <c r="GI70" s="60">
        <v>-1.7993761234167859E-2</v>
      </c>
      <c r="GJ70" s="60">
        <v>6.7401524973509541E-2</v>
      </c>
      <c r="GK70" s="60">
        <v>-4.3364423152399398E-2</v>
      </c>
      <c r="GL70" s="60">
        <v>5.0929395980326184</v>
      </c>
      <c r="GM70" s="60">
        <v>-0.94685646016404146</v>
      </c>
      <c r="GN70" s="60">
        <v>0.41096531548077514</v>
      </c>
      <c r="GO70" s="60">
        <v>-9.5004556544648053E-2</v>
      </c>
      <c r="GP70" s="60">
        <v>4.4620438968047038</v>
      </c>
      <c r="GQ70" s="60">
        <v>4.4620438968046638</v>
      </c>
      <c r="GR70" s="60"/>
      <c r="GS70" s="60">
        <v>0.49465189214275546</v>
      </c>
      <c r="GT70" s="60">
        <v>0.1159872157911405</v>
      </c>
      <c r="GU70" s="60">
        <v>0.15539190216891391</v>
      </c>
      <c r="GV70" s="60">
        <v>2.1081063050493802</v>
      </c>
      <c r="GW70" s="60">
        <v>0.27639799130018478</v>
      </c>
      <c r="GX70" s="60">
        <v>9.1356652138681327E-2</v>
      </c>
      <c r="GY70" s="60">
        <v>-4.9814262077788902E-3</v>
      </c>
      <c r="GZ70" s="60">
        <v>2.647272213276752E-2</v>
      </c>
      <c r="HA70" s="60">
        <v>-0.17835893297574884</v>
      </c>
      <c r="HB70" s="60">
        <v>3.8085075690694803E-2</v>
      </c>
      <c r="HC70" s="60">
        <v>0.82729907760131483</v>
      </c>
      <c r="HD70" s="60">
        <v>0.45889556037479834</v>
      </c>
      <c r="HE70" s="60">
        <v>5.2739861597559834E-2</v>
      </c>
      <c r="HF70" s="60">
        <v>0.65544956307891322</v>
      </c>
      <c r="HG70" s="44"/>
      <c r="HH70" s="60">
        <v>0.19671797359589877</v>
      </c>
      <c r="HI70" s="60">
        <v>0.185085663140655</v>
      </c>
      <c r="HJ70" s="60">
        <v>-0.17512787943001679</v>
      </c>
      <c r="HK70" s="60">
        <v>0.25862470239741175</v>
      </c>
      <c r="HL70" s="60">
        <v>0.45346887171047945</v>
      </c>
      <c r="HM70" s="60">
        <v>-0.17850421091500923</v>
      </c>
      <c r="HN70" s="60">
        <v>5.8253510637794759E-4</v>
      </c>
      <c r="HO70" s="60">
        <v>0.20049876954330467</v>
      </c>
      <c r="HP70" s="60">
        <v>-0.49583552859880947</v>
      </c>
      <c r="HQ70" s="60">
        <v>4.6983900452039221E-2</v>
      </c>
      <c r="HR70" s="60">
        <v>0.28780924817099546</v>
      </c>
      <c r="HS70" s="60">
        <v>-0.12805543706599673</v>
      </c>
      <c r="HT70" s="60">
        <v>3.2009549715832776E-3</v>
      </c>
      <c r="HU70" s="64">
        <v>15820</v>
      </c>
      <c r="HV70" s="64">
        <f t="shared" ref="HV70:HV79" si="26">+HV69+HU70</f>
        <v>29692</v>
      </c>
      <c r="HW70" s="57">
        <f t="shared" si="23"/>
        <v>-17.685623601644206</v>
      </c>
      <c r="HX70" s="57">
        <f t="shared" si="23"/>
        <v>-18.894260974077415</v>
      </c>
      <c r="HY70" s="64">
        <v>60408</v>
      </c>
      <c r="HZ70" s="64">
        <f t="shared" ref="HZ70:HZ80" si="27">+HZ69+HY70</f>
        <v>116742</v>
      </c>
      <c r="IA70" s="57">
        <f t="shared" si="24"/>
        <v>-19.267624457066489</v>
      </c>
      <c r="IB70" s="57">
        <f t="shared" si="24"/>
        <v>-15.000291239515374</v>
      </c>
    </row>
    <row r="71" spans="1:236" x14ac:dyDescent="0.2">
      <c r="A71" s="42">
        <v>2023</v>
      </c>
      <c r="B71" s="30" t="s">
        <v>163</v>
      </c>
      <c r="C71" s="57">
        <v>107.24762358418451</v>
      </c>
      <c r="D71" s="57">
        <v>90.793201040316177</v>
      </c>
      <c r="E71" s="57">
        <v>93.891929302022533</v>
      </c>
      <c r="F71" s="57">
        <v>82.489144884975218</v>
      </c>
      <c r="G71" s="57">
        <v>101.34686597285753</v>
      </c>
      <c r="H71" s="57">
        <v>101.34686597285753</v>
      </c>
      <c r="I71" s="57">
        <v>101.77506376401509</v>
      </c>
      <c r="J71" s="57">
        <v>103.76514659920679</v>
      </c>
      <c r="K71" s="57">
        <v>100.98169510300612</v>
      </c>
      <c r="L71" s="57">
        <v>117.36736514793982</v>
      </c>
      <c r="M71" s="57">
        <v>104.17308128191306</v>
      </c>
      <c r="N71" s="57">
        <v>108.06653888928327</v>
      </c>
      <c r="O71" s="57">
        <v>96.367088273636753</v>
      </c>
      <c r="P71" s="57">
        <v>94.657806162078188</v>
      </c>
      <c r="Q71" s="57">
        <v>107.10780877611103</v>
      </c>
      <c r="R71" s="57">
        <v>92.442782625156156</v>
      </c>
      <c r="S71" s="57">
        <v>81.912512047447635</v>
      </c>
      <c r="T71" s="57">
        <v>89.183009384757796</v>
      </c>
      <c r="U71" s="57">
        <v>117.88590098107905</v>
      </c>
      <c r="V71" s="57">
        <v>93.413603452337071</v>
      </c>
      <c r="W71" s="70">
        <v>105.97868033241924</v>
      </c>
      <c r="X71" s="70">
        <v>136.16085128157084</v>
      </c>
      <c r="Y71" s="58">
        <v>113.58972749633087</v>
      </c>
      <c r="Z71" s="58">
        <v>112.92923462739847</v>
      </c>
      <c r="AA71" s="58">
        <v>111.54759185805716</v>
      </c>
      <c r="AB71" s="58">
        <v>130.15080037950736</v>
      </c>
      <c r="AC71" s="58">
        <v>116.87565111033611</v>
      </c>
      <c r="AD71" s="58">
        <v>108.38935601322841</v>
      </c>
      <c r="AE71" s="58">
        <v>133.36599467261709</v>
      </c>
      <c r="AF71" s="58">
        <v>116.13730790005006</v>
      </c>
      <c r="AG71" s="58">
        <v>119.51978878089025</v>
      </c>
      <c r="AH71" s="58">
        <v>247.15071905686528</v>
      </c>
      <c r="AI71" s="58">
        <v>111.12068183671704</v>
      </c>
      <c r="AJ71" s="58">
        <v>85.310152804725931</v>
      </c>
      <c r="AK71" s="58">
        <v>97.446771703146709</v>
      </c>
      <c r="AL71" s="58">
        <v>116.53830181093178</v>
      </c>
      <c r="AM71" s="58">
        <v>107.25485195680456</v>
      </c>
      <c r="AN71" s="59">
        <v>149.08741937868166</v>
      </c>
      <c r="AO71" s="59">
        <v>153.60742540762857</v>
      </c>
      <c r="AP71" s="59">
        <v>153.87375836621885</v>
      </c>
      <c r="AQ71" s="59">
        <v>173.90915463680787</v>
      </c>
      <c r="AR71" s="59">
        <v>165.1744471918667</v>
      </c>
      <c r="AS71" s="59">
        <v>161.51301303800815</v>
      </c>
      <c r="AT71" s="59">
        <v>148.64746520779016</v>
      </c>
      <c r="AU71" s="59">
        <v>131.23910721210405</v>
      </c>
      <c r="AV71" s="59">
        <v>159.7667435066094</v>
      </c>
      <c r="AW71" s="59">
        <v>205.04305387579899</v>
      </c>
      <c r="AX71" s="59">
        <v>143.80032601612254</v>
      </c>
      <c r="AY71" s="59">
        <v>108.90785143018245</v>
      </c>
      <c r="AZ71" s="59">
        <v>107.79455949117478</v>
      </c>
      <c r="BA71" s="59">
        <v>152.42457853629679</v>
      </c>
      <c r="BB71" s="59">
        <v>145.11291042652462</v>
      </c>
      <c r="BC71" s="57">
        <f t="shared" si="25"/>
        <v>8.0351322474968576</v>
      </c>
      <c r="BD71" s="57">
        <f t="shared" si="25"/>
        <v>-4.4086682320711335</v>
      </c>
      <c r="BE71" s="57">
        <f t="shared" si="25"/>
        <v>1.4040848342351309</v>
      </c>
      <c r="BF71" s="57">
        <f t="shared" si="25"/>
        <v>-3.7812306724389066</v>
      </c>
      <c r="BG71" s="57">
        <f t="shared" si="25"/>
        <v>4.2635324298308408</v>
      </c>
      <c r="BH71" s="57">
        <f t="shared" si="25"/>
        <v>4.2635324298308408</v>
      </c>
      <c r="BI71" s="57">
        <f t="shared" si="25"/>
        <v>4.4750663671146551</v>
      </c>
      <c r="BJ71" s="57">
        <f t="shared" si="25"/>
        <v>5.3128332847754312</v>
      </c>
      <c r="BK71" s="57">
        <f t="shared" si="25"/>
        <v>2.3379909493576934</v>
      </c>
      <c r="BL71" s="57">
        <f t="shared" si="25"/>
        <v>7.378326447390382</v>
      </c>
      <c r="BM71" s="57">
        <f t="shared" si="25"/>
        <v>5.8955779252660268</v>
      </c>
      <c r="BN71" s="57">
        <f t="shared" si="25"/>
        <v>3.7813025496523212</v>
      </c>
      <c r="BO71" s="57">
        <f t="shared" si="25"/>
        <v>1.7744529249268837</v>
      </c>
      <c r="BP71" s="57">
        <f t="shared" si="25"/>
        <v>-0.32715376226826187</v>
      </c>
      <c r="BQ71" s="57">
        <f t="shared" si="25"/>
        <v>4.8298572996706923</v>
      </c>
      <c r="BR71" s="57">
        <f t="shared" si="25"/>
        <v>-2.2823778596613553</v>
      </c>
      <c r="BS71" s="57">
        <f t="shared" si="22"/>
        <v>1.5958432669922251</v>
      </c>
      <c r="BT71" s="57">
        <f t="shared" si="22"/>
        <v>5.4219160807892797</v>
      </c>
      <c r="BU71" s="57">
        <f t="shared" si="22"/>
        <v>5.911456694381112</v>
      </c>
      <c r="BV71" s="57">
        <f t="shared" si="22"/>
        <v>3.6654010568842654</v>
      </c>
      <c r="BW71" s="57">
        <f t="shared" si="22"/>
        <v>1.4780567473304806E-2</v>
      </c>
      <c r="BX71" s="57">
        <f t="shared" si="22"/>
        <v>13.357540300842597</v>
      </c>
      <c r="BY71" s="57">
        <f t="shared" si="22"/>
        <v>-7.1126053384984793</v>
      </c>
      <c r="BZ71" s="57">
        <f t="shared" si="22"/>
        <v>-8.3513040230793969</v>
      </c>
      <c r="CA71" s="57">
        <f t="shared" si="22"/>
        <v>-7.1849448922451149</v>
      </c>
      <c r="CB71" s="57">
        <f t="shared" si="22"/>
        <v>-3.7426985517123756</v>
      </c>
      <c r="CC71" s="57">
        <f t="shared" si="22"/>
        <v>-17.232844646554966</v>
      </c>
      <c r="CD71" s="57">
        <f t="shared" si="22"/>
        <v>-4.7964227093774348</v>
      </c>
      <c r="CE71" s="57">
        <f t="shared" si="22"/>
        <v>-18.711036948266091</v>
      </c>
      <c r="CF71" s="57">
        <f t="shared" si="22"/>
        <v>-2.0871181459418797</v>
      </c>
      <c r="CG71" s="57">
        <f t="shared" si="22"/>
        <v>-3.4276073594033285</v>
      </c>
      <c r="CH71" s="57">
        <f t="shared" si="20"/>
        <v>1.6101420848992465</v>
      </c>
      <c r="CI71" s="57">
        <f t="shared" si="20"/>
        <v>-18.284323139070956</v>
      </c>
      <c r="CJ71" s="57">
        <f t="shared" si="20"/>
        <v>-3.4874506651003667</v>
      </c>
      <c r="CK71" s="57">
        <f t="shared" si="20"/>
        <v>-7.6166286694807628</v>
      </c>
      <c r="CL71" s="57">
        <f t="shared" si="20"/>
        <v>0.44652996606904249</v>
      </c>
      <c r="CM71" s="57">
        <f t="shared" si="20"/>
        <v>-14.909560223348151</v>
      </c>
      <c r="CN71" s="57">
        <f t="shared" si="20"/>
        <v>7.5178042555312574</v>
      </c>
      <c r="CO71" s="57">
        <f t="shared" si="20"/>
        <v>7.2144657089111996</v>
      </c>
      <c r="CP71" s="57">
        <f t="shared" si="20"/>
        <v>9.8868298876390703</v>
      </c>
      <c r="CQ71" s="57">
        <f t="shared" si="20"/>
        <v>10.327253166279316</v>
      </c>
      <c r="CR71" s="57">
        <f t="shared" si="20"/>
        <v>-1.4195235564949393</v>
      </c>
      <c r="CS71" s="57">
        <f t="shared" si="20"/>
        <v>14.013328823891612</v>
      </c>
      <c r="CT71" s="57">
        <f t="shared" si="20"/>
        <v>-9.0539524937406348</v>
      </c>
      <c r="CU71" s="57">
        <f t="shared" si="20"/>
        <v>8.9039990042703252</v>
      </c>
      <c r="CV71" s="57">
        <f t="shared" si="21"/>
        <v>10.728673602400418</v>
      </c>
      <c r="CW71" s="57">
        <f t="shared" si="21"/>
        <v>4.4212488697110253</v>
      </c>
      <c r="CX71" s="57">
        <f t="shared" si="21"/>
        <v>-9.1993109392035421</v>
      </c>
      <c r="CY71" s="57">
        <f t="shared" si="21"/>
        <v>9.5953593214788135</v>
      </c>
      <c r="CZ71" s="57">
        <f t="shared" si="21"/>
        <v>1.3682135784932381</v>
      </c>
      <c r="DA71" s="57">
        <f t="shared" si="21"/>
        <v>13.873448233347352</v>
      </c>
      <c r="DB71" s="57">
        <f t="shared" si="21"/>
        <v>-2.8421215104549868</v>
      </c>
      <c r="DC71" s="57">
        <f>((SUM(C$69:C71)/SUM(C$57:C59))-1)*100</f>
        <v>7.9168256495332656</v>
      </c>
      <c r="DD71" s="57">
        <f>((SUM(D$69:D71)/SUM(D$57:D59))-1)*100</f>
        <v>-4.1525785443875201</v>
      </c>
      <c r="DE71" s="57">
        <f>((SUM(E$69:E71)/SUM(E$57:E59))-1)*100</f>
        <v>3.5095713889003344</v>
      </c>
      <c r="DF71" s="57">
        <f>((SUM(F$69:F71)/SUM(F$57:F59))-1)*100</f>
        <v>-4.3090735396904556</v>
      </c>
      <c r="DG71" s="57">
        <f>((SUM(G$69:G71)/SUM(G$57:G59))-1)*100</f>
        <v>4.3980214175737276</v>
      </c>
      <c r="DH71" s="57">
        <f>((SUM(H$69:H71)/SUM(H$57:H59))-1)*100</f>
        <v>4.3980214175737276</v>
      </c>
      <c r="DI71" s="57">
        <f>((SUM(I$69:I71)/SUM(I$57:I59))-1)*100</f>
        <v>4.6329953243122279</v>
      </c>
      <c r="DJ71" s="57">
        <f>((SUM(J$69:J71)/SUM(J$57:J59))-1)*100</f>
        <v>5.8774188943092387</v>
      </c>
      <c r="DK71" s="57">
        <f>((SUM(K$69:K71)/SUM(K$57:K59))-1)*100</f>
        <v>2.1341064259595699</v>
      </c>
      <c r="DL71" s="57">
        <f>((SUM(L$69:L71)/SUM(L$57:L59))-1)*100</f>
        <v>8.2476151097182324</v>
      </c>
      <c r="DM71" s="57">
        <f>((SUM(M$69:M71)/SUM(M$57:M59))-1)*100</f>
        <v>5.5090082885134617</v>
      </c>
      <c r="DN71" s="57">
        <f>((SUM(N$69:N71)/SUM(N$57:N59))-1)*100</f>
        <v>3.9184265824124154</v>
      </c>
      <c r="DO71" s="57">
        <f>((SUM(O$69:O71)/SUM(O$57:O59))-1)*100</f>
        <v>1.6553446801448768</v>
      </c>
      <c r="DP71" s="57">
        <f>((SUM(P$69:P71)/SUM(P$57:P59))-1)*100</f>
        <v>-1.45932141554177</v>
      </c>
      <c r="DQ71" s="57">
        <f>((SUM(Q$69:Q71)/SUM(Q$57:Q59))-1)*100</f>
        <v>4.3028322440087363</v>
      </c>
      <c r="DR71" s="57">
        <f>((SUM(R$69:R71)/SUM(R$57:R59))-1)*100</f>
        <v>-2.0123680672312627</v>
      </c>
      <c r="DS71" s="57">
        <f>((SUM(S$69:S71)/SUM(S$57:S59))-1)*100</f>
        <v>2.4278275078075229</v>
      </c>
      <c r="DT71" s="57">
        <f>((SUM(T$69:T71)/SUM(T$57:T59))-1)*100</f>
        <v>7.5459632316962511</v>
      </c>
      <c r="DU71" s="57">
        <f>((SUM(U$69:U71)/SUM(U$57:U59))-1)*100</f>
        <v>5.7723717682875986</v>
      </c>
      <c r="DV71" s="57">
        <f>((SUM(V$69:V71)/SUM(V$57:V59))-1)*100</f>
        <v>4.1446532247835233</v>
      </c>
      <c r="DW71" s="57">
        <f>((SUM(W$69:W71)/SUM(W$57:W59))-1)*100</f>
        <v>0.69061964861156788</v>
      </c>
      <c r="DX71" s="57">
        <f>((SUM(X$69:X71)/SUM(X$57:X59))-1)*100</f>
        <v>14.07015915454355</v>
      </c>
      <c r="DY71" s="57">
        <f>((SUM(Y$69:Y71)/SUM(Y$57:Y59))-1)*100</f>
        <v>-2.2149675618246545</v>
      </c>
      <c r="DZ71" s="57">
        <f>((SUM(Z$69:Z71)/SUM(Z$57:Z59))-1)*100</f>
        <v>-2.4431196377628361</v>
      </c>
      <c r="EA71" s="57">
        <f>((SUM(AA$69:AA71)/SUM(AA$57:AA59))-1)*100</f>
        <v>-1.8470295641753953</v>
      </c>
      <c r="EB71" s="57">
        <f>((SUM(AB$69:AB71)/SUM(AB$57:AB59))-1)*100</f>
        <v>1.1887771758454235</v>
      </c>
      <c r="EC71" s="57">
        <f>((SUM(AC$69:AC71)/SUM(AC$57:AC59))-1)*100</f>
        <v>-13.65679565767579</v>
      </c>
      <c r="ED71" s="57">
        <f>((SUM(AD$69:AD71)/SUM(AD$57:AD59))-1)*100</f>
        <v>-1.1420495841475864</v>
      </c>
      <c r="EE71" s="57">
        <f>((SUM(AE$69:AE71)/SUM(AE$57:AE59))-1)*100</f>
        <v>-4.3903240762280582</v>
      </c>
      <c r="EF71" s="57">
        <f>((SUM(AF$69:AF71)/SUM(AF$57:AF59))-1)*100</f>
        <v>-1.3067943762909318</v>
      </c>
      <c r="EG71" s="57">
        <f>((SUM(AG$69:AG71)/SUM(AG$57:AG59))-1)*100</f>
        <v>-1.0333870314243376</v>
      </c>
      <c r="EH71" s="57">
        <f>((SUM(AH$69:AH71)/SUM(AH$57:AH59))-1)*100</f>
        <v>12.022110301312129</v>
      </c>
      <c r="EI71" s="57">
        <f>((SUM(AI$69:AI71)/SUM(AI$57:AI59))-1)*100</f>
        <v>-10.645310703745348</v>
      </c>
      <c r="EJ71" s="57">
        <f>((SUM(AJ$69:AJ71)/SUM(AJ$57:AJ59))-1)*100</f>
        <v>2.3540395085250632</v>
      </c>
      <c r="EK71" s="57">
        <f>((SUM(AK$69:AK71)/SUM(AK$57:AK59))-1)*100</f>
        <v>1.6656338905182366</v>
      </c>
      <c r="EL71" s="57">
        <f>((SUM(AL$69:AL71)/SUM(AL$57:AL59))-1)*100</f>
        <v>-2.8501226002729196</v>
      </c>
      <c r="EM71" s="57">
        <f>((SUM(AM$69:AM71)/SUM(AM$57:AM59))-1)*100</f>
        <v>-5.6942019555125007</v>
      </c>
      <c r="EN71" s="57">
        <f>((SUM(AN$69:AN71)/SUM(AN$57:AN59))-1)*100</f>
        <v>12.639966445444006</v>
      </c>
      <c r="EO71" s="57">
        <f>((SUM(AO$69:AO71)/SUM(AO$57:AO59))-1)*100</f>
        <v>13.656825429452457</v>
      </c>
      <c r="EP71" s="57">
        <f>((SUM(AP$69:AP71)/SUM(AP$57:AP59))-1)*100</f>
        <v>15.957134330018906</v>
      </c>
      <c r="EQ71" s="57">
        <f>((SUM(AQ$69:AQ71)/SUM(AQ$57:AQ59))-1)*100</f>
        <v>15.792127570540959</v>
      </c>
      <c r="ER71" s="57">
        <f>((SUM(AR$69:AR71)/SUM(AR$57:AR59))-1)*100</f>
        <v>2.7526951427640389</v>
      </c>
      <c r="ES71" s="57">
        <f>((SUM(AS$69:AS71)/SUM(AS$57:AS59))-1)*100</f>
        <v>18.786172913229215</v>
      </c>
      <c r="ET71" s="57">
        <f>((SUM(AT$69:AT71)/SUM(AT$57:AT59))-1)*100</f>
        <v>5.5591972936108291</v>
      </c>
      <c r="EU71" s="57">
        <f>((SUM(AU$69:AU71)/SUM(AU$57:AU59))-1)*100</f>
        <v>7.9847836801365979</v>
      </c>
      <c r="EV71" s="57">
        <f>((SUM(AV$69:AV71)/SUM(AV$57:AV59))-1)*100</f>
        <v>13.392603666690128</v>
      </c>
      <c r="EW71" s="57">
        <f>((SUM(AW$69:AW71)/SUM(AW$57:AW59))-1)*100</f>
        <v>13.8919146268496</v>
      </c>
      <c r="EX71" s="57">
        <f>((SUM(AX$69:AX71)/SUM(AX$57:AX59))-1)*100</f>
        <v>-0.7440775752329376</v>
      </c>
      <c r="EY71" s="57">
        <f>((SUM(AY$69:AY71)/SUM(AY$57:AY59))-1)*100</f>
        <v>15.45823385029561</v>
      </c>
      <c r="EZ71" s="57">
        <f>((SUM(AZ$69:AZ71)/SUM(AZ$57:AZ59))-1)*100</f>
        <v>9.9871637804811453</v>
      </c>
      <c r="FA71" s="57">
        <f>((SUM(BA$69:BA71)/SUM(BA$57:BA59))-1)*100</f>
        <v>10.068266060273423</v>
      </c>
      <c r="FB71" s="57">
        <f>((SUM(BB$69:BB71)/SUM(BB$57:BB59))-1)*100</f>
        <v>7.5037141901652449</v>
      </c>
      <c r="FC71" s="63">
        <v>5.2375330402619618</v>
      </c>
      <c r="FD71" s="63">
        <v>-1.0398918201378138</v>
      </c>
      <c r="FE71" s="63">
        <v>0.14988313473920464</v>
      </c>
      <c r="FF71" s="63">
        <v>-7.0653034761040165E-2</v>
      </c>
      <c r="FG71" s="63">
        <v>4.2768713201023125</v>
      </c>
      <c r="FH71" s="60">
        <v>4.2768713201022193</v>
      </c>
      <c r="FI71" s="60">
        <v>0</v>
      </c>
      <c r="FJ71" s="60">
        <v>0.42876945631921737</v>
      </c>
      <c r="FK71" s="60">
        <v>0.13633500179074709</v>
      </c>
      <c r="FL71" s="60">
        <v>0.16602705002517473</v>
      </c>
      <c r="FM71" s="60">
        <v>2.3762511224650065</v>
      </c>
      <c r="FN71" s="60">
        <v>0.23462441246580185</v>
      </c>
      <c r="FO71" s="60">
        <v>8.8860577295996154E-2</v>
      </c>
      <c r="FP71" s="60">
        <v>-1.1334512679507078E-3</v>
      </c>
      <c r="FQ71" s="60">
        <v>2.9186370149731508E-2</v>
      </c>
      <c r="FR71" s="60">
        <v>-0.19106965458850855</v>
      </c>
      <c r="FS71" s="60">
        <v>1.8127746978003945E-2</v>
      </c>
      <c r="FT71" s="60">
        <v>0.46038774121146181</v>
      </c>
      <c r="FU71" s="60">
        <v>0.48534006270456298</v>
      </c>
      <c r="FV71" s="60">
        <v>4.5164884552974301E-2</v>
      </c>
      <c r="FW71" s="60">
        <v>-7.0729016423570945</v>
      </c>
      <c r="FX71" s="60"/>
      <c r="FY71" s="60">
        <v>-1.3272558020606153</v>
      </c>
      <c r="FZ71" s="60">
        <v>-0.15755309991337174</v>
      </c>
      <c r="GA71" s="60">
        <v>-0.27963140708941653</v>
      </c>
      <c r="GB71" s="60">
        <v>-1.4322519835508385</v>
      </c>
      <c r="GC71" s="60">
        <v>-1.5691704569243798</v>
      </c>
      <c r="GD71" s="60">
        <v>-0.41557735001863977</v>
      </c>
      <c r="GE71" s="60">
        <v>-5.7197272269574988E-3</v>
      </c>
      <c r="GF71" s="60">
        <v>2.8417829518674297E-2</v>
      </c>
      <c r="GG71" s="60">
        <v>-1.5283434268657163</v>
      </c>
      <c r="GH71" s="60">
        <v>-1.3514932259614965E-2</v>
      </c>
      <c r="GI71" s="60">
        <v>-0.32974344304543629</v>
      </c>
      <c r="GJ71" s="60">
        <v>3.7839331062023362E-2</v>
      </c>
      <c r="GK71" s="60">
        <v>-8.0397173982805048E-2</v>
      </c>
      <c r="GL71" s="60">
        <v>5.1258801722014224</v>
      </c>
      <c r="GM71" s="60">
        <v>-0.97937429139376686</v>
      </c>
      <c r="GN71" s="60">
        <v>0.31875085493876221</v>
      </c>
      <c r="GO71" s="60">
        <v>-8.4987548997552176E-2</v>
      </c>
      <c r="GP71" s="60">
        <v>4.3802691867488655</v>
      </c>
      <c r="GQ71" s="60">
        <v>4.3802691867487589</v>
      </c>
      <c r="GR71" s="60"/>
      <c r="GS71" s="60">
        <v>0.47158582482773015</v>
      </c>
      <c r="GT71" s="60">
        <v>0.123711824939228</v>
      </c>
      <c r="GU71" s="60">
        <v>0.18485604027358873</v>
      </c>
      <c r="GV71" s="60">
        <v>2.1895556474811269</v>
      </c>
      <c r="GW71" s="60">
        <v>0.2440189582051033</v>
      </c>
      <c r="GX71" s="60">
        <v>8.8275208516903889E-2</v>
      </c>
      <c r="GY71" s="60">
        <v>-4.0685595978360595E-3</v>
      </c>
      <c r="GZ71" s="60">
        <v>2.743912286912777E-2</v>
      </c>
      <c r="HA71" s="60">
        <v>-0.18170954192893699</v>
      </c>
      <c r="HB71" s="60">
        <v>3.0993263894025094E-2</v>
      </c>
      <c r="HC71" s="60">
        <v>0.68488466337220089</v>
      </c>
      <c r="HD71" s="60">
        <v>0.46836111281853404</v>
      </c>
      <c r="HE71" s="60">
        <v>5.2365621077963595E-2</v>
      </c>
      <c r="HF71" s="60">
        <v>-2.1735056034024027</v>
      </c>
      <c r="HG71" s="44"/>
      <c r="HH71" s="60">
        <v>-0.37140587413954501</v>
      </c>
      <c r="HI71" s="60">
        <v>5.7571134907321013E-2</v>
      </c>
      <c r="HJ71" s="60">
        <v>-0.22502612676618991</v>
      </c>
      <c r="HK71" s="60">
        <v>-0.35336485300457804</v>
      </c>
      <c r="HL71" s="60">
        <v>-0.27761516377001627</v>
      </c>
      <c r="HM71" s="60">
        <v>-0.26395773577532522</v>
      </c>
      <c r="HN71" s="60">
        <v>-1.785390799770791E-3</v>
      </c>
      <c r="HO71" s="60">
        <v>0.13812167631829778</v>
      </c>
      <c r="HP71" s="60">
        <v>-0.86667265533511961</v>
      </c>
      <c r="HQ71" s="60">
        <v>2.5023033449213285E-2</v>
      </c>
      <c r="HR71" s="60">
        <v>6.1193205983792805E-2</v>
      </c>
      <c r="HS71" s="60">
        <v>-6.8908329673033522E-2</v>
      </c>
      <c r="HT71" s="60">
        <v>-2.6678524797449647E-2</v>
      </c>
      <c r="HU71" s="64">
        <v>17270</v>
      </c>
      <c r="HV71" s="64">
        <f t="shared" si="26"/>
        <v>46962</v>
      </c>
      <c r="HW71" s="57">
        <f t="shared" si="23"/>
        <v>-17.150395778364114</v>
      </c>
      <c r="HX71" s="57">
        <f t="shared" si="23"/>
        <v>-18.261565774358612</v>
      </c>
      <c r="HY71" s="64">
        <v>66068</v>
      </c>
      <c r="HZ71" s="64">
        <f t="shared" si="27"/>
        <v>182810</v>
      </c>
      <c r="IA71" s="57">
        <f t="shared" si="24"/>
        <v>-18.851331433624839</v>
      </c>
      <c r="IB71" s="57">
        <f t="shared" si="24"/>
        <v>-16.433534466995791</v>
      </c>
    </row>
    <row r="72" spans="1:236" x14ac:dyDescent="0.2">
      <c r="A72" s="42">
        <v>2023</v>
      </c>
      <c r="B72" s="30" t="s">
        <v>164</v>
      </c>
      <c r="C72" s="57">
        <v>107.39664916895669</v>
      </c>
      <c r="D72" s="57">
        <v>90.271914297620498</v>
      </c>
      <c r="E72" s="57">
        <v>92.925273251261615</v>
      </c>
      <c r="F72" s="57">
        <v>83.588600974919586</v>
      </c>
      <c r="G72" s="57">
        <v>101.25647630878241</v>
      </c>
      <c r="H72" s="57">
        <v>101.25647630878241</v>
      </c>
      <c r="I72" s="57">
        <v>101.66934883501291</v>
      </c>
      <c r="J72" s="57">
        <v>102.98542603646064</v>
      </c>
      <c r="K72" s="57">
        <v>100.79535381926486</v>
      </c>
      <c r="L72" s="57">
        <v>117.42117477234184</v>
      </c>
      <c r="M72" s="57">
        <v>104.32869563993255</v>
      </c>
      <c r="N72" s="57">
        <v>108.42620856108469</v>
      </c>
      <c r="O72" s="57">
        <v>96.485305710179844</v>
      </c>
      <c r="P72" s="57">
        <v>93.932855786657456</v>
      </c>
      <c r="Q72" s="57">
        <v>107.72466003084256</v>
      </c>
      <c r="R72" s="57">
        <v>91.757330603001876</v>
      </c>
      <c r="S72" s="57">
        <v>82.1336503047485</v>
      </c>
      <c r="T72" s="57">
        <v>88.86872330106597</v>
      </c>
      <c r="U72" s="57">
        <v>117.78228424987725</v>
      </c>
      <c r="V72" s="57">
        <v>93.359771032658628</v>
      </c>
      <c r="W72" s="70">
        <v>106.19718526499608</v>
      </c>
      <c r="X72" s="70">
        <v>137.50810141814844</v>
      </c>
      <c r="Y72" s="58">
        <v>106.04640401415884</v>
      </c>
      <c r="Z72" s="58">
        <v>105.10070579438829</v>
      </c>
      <c r="AA72" s="58">
        <v>96.388238256702039</v>
      </c>
      <c r="AB72" s="58">
        <v>111.31763558789747</v>
      </c>
      <c r="AC72" s="58">
        <v>110.27446630926336</v>
      </c>
      <c r="AD72" s="58">
        <v>104.60842397702407</v>
      </c>
      <c r="AE72" s="58">
        <v>132.22570898234363</v>
      </c>
      <c r="AF72" s="58">
        <v>109.80620006330983</v>
      </c>
      <c r="AG72" s="58">
        <v>100.62748157385739</v>
      </c>
      <c r="AH72" s="58">
        <v>220.86267155422004</v>
      </c>
      <c r="AI72" s="58">
        <v>97.515163934949555</v>
      </c>
      <c r="AJ72" s="58">
        <v>76.811703476011814</v>
      </c>
      <c r="AK72" s="58">
        <v>99.837057396960432</v>
      </c>
      <c r="AL72" s="58">
        <v>108.91076781453961</v>
      </c>
      <c r="AM72" s="58">
        <v>100.43527732373636</v>
      </c>
      <c r="AN72" s="59">
        <v>140.55714047225379</v>
      </c>
      <c r="AO72" s="59">
        <v>144.1565735315063</v>
      </c>
      <c r="AP72" s="59">
        <v>133.50503205795096</v>
      </c>
      <c r="AQ72" s="59">
        <v>150.21883572592037</v>
      </c>
      <c r="AR72" s="59">
        <v>156.68027478548544</v>
      </c>
      <c r="AS72" s="59">
        <v>157.65883485547866</v>
      </c>
      <c r="AT72" s="59">
        <v>149.56292991681377</v>
      </c>
      <c r="AU72" s="59">
        <v>126.44847275762852</v>
      </c>
      <c r="AV72" s="59">
        <v>136.09111899377163</v>
      </c>
      <c r="AW72" s="59">
        <v>184.18163803998965</v>
      </c>
      <c r="AX72" s="59">
        <v>126.60914749371968</v>
      </c>
      <c r="AY72" s="59">
        <v>99.003067581300371</v>
      </c>
      <c r="AZ72" s="59">
        <v>110.94837490930902</v>
      </c>
      <c r="BA72" s="59">
        <v>144.05455479216761</v>
      </c>
      <c r="BB72" s="59">
        <v>136.40342349115636</v>
      </c>
      <c r="BC72" s="57">
        <f t="shared" si="25"/>
        <v>6.8362154903347516</v>
      </c>
      <c r="BD72" s="57">
        <f t="shared" si="25"/>
        <v>-2.1374973568240141</v>
      </c>
      <c r="BE72" s="57">
        <f t="shared" si="25"/>
        <v>-0.66662049312233851</v>
      </c>
      <c r="BF72" s="57">
        <f t="shared" si="25"/>
        <v>-3.5620458850696202</v>
      </c>
      <c r="BG72" s="57">
        <f t="shared" si="25"/>
        <v>3.8652518268484481</v>
      </c>
      <c r="BH72" s="57">
        <f t="shared" si="25"/>
        <v>3.8652518268484926</v>
      </c>
      <c r="BI72" s="57">
        <f t="shared" si="25"/>
        <v>4.061447259722395</v>
      </c>
      <c r="BJ72" s="57">
        <f t="shared" si="25"/>
        <v>4.3407875310646604</v>
      </c>
      <c r="BK72" s="57">
        <f t="shared" si="25"/>
        <v>2.0829426962030162</v>
      </c>
      <c r="BL72" s="57">
        <f t="shared" si="25"/>
        <v>6.1397002507341369</v>
      </c>
      <c r="BM72" s="57">
        <f t="shared" si="25"/>
        <v>5.7871498966822754</v>
      </c>
      <c r="BN72" s="57">
        <f t="shared" si="25"/>
        <v>3.5853151279501061</v>
      </c>
      <c r="BO72" s="57">
        <f t="shared" si="25"/>
        <v>1.5770967577276584</v>
      </c>
      <c r="BP72" s="57">
        <f t="shared" si="25"/>
        <v>-0.98253275109170257</v>
      </c>
      <c r="BQ72" s="57">
        <f t="shared" si="25"/>
        <v>4.4589450788471874</v>
      </c>
      <c r="BR72" s="57">
        <f t="shared" si="25"/>
        <v>-2.6906867544063129</v>
      </c>
      <c r="BS72" s="57">
        <f t="shared" si="22"/>
        <v>1.1274261997783475</v>
      </c>
      <c r="BT72" s="57">
        <f t="shared" si="22"/>
        <v>4.7122649233084957</v>
      </c>
      <c r="BU72" s="57">
        <f t="shared" si="22"/>
        <v>4.8105358146983468</v>
      </c>
      <c r="BV72" s="57">
        <f t="shared" si="22"/>
        <v>2.83297317254112</v>
      </c>
      <c r="BW72" s="57">
        <f t="shared" si="22"/>
        <v>0.11199893946323147</v>
      </c>
      <c r="BX72" s="57">
        <f t="shared" si="22"/>
        <v>12.945998293778981</v>
      </c>
      <c r="BY72" s="57">
        <f t="shared" si="22"/>
        <v>-6.8457061378841448</v>
      </c>
      <c r="BZ72" s="57">
        <f t="shared" si="22"/>
        <v>-7.1938835077976044</v>
      </c>
      <c r="CA72" s="57">
        <f t="shared" si="22"/>
        <v>-18.654791469663877</v>
      </c>
      <c r="CB72" s="57">
        <f t="shared" si="22"/>
        <v>-20.342881834134396</v>
      </c>
      <c r="CC72" s="57">
        <f t="shared" si="22"/>
        <v>-12.588902036422244</v>
      </c>
      <c r="CD72" s="57">
        <f t="shared" si="22"/>
        <v>0.41811829999720551</v>
      </c>
      <c r="CE72" s="57">
        <f t="shared" si="22"/>
        <v>5.5375045649208587E-2</v>
      </c>
      <c r="CF72" s="57">
        <f t="shared" si="22"/>
        <v>-5.4033926542548683</v>
      </c>
      <c r="CG72" s="57">
        <f t="shared" si="22"/>
        <v>-19.265021856699583</v>
      </c>
      <c r="CH72" s="57">
        <f t="shared" si="20"/>
        <v>16.995311795275381</v>
      </c>
      <c r="CI72" s="57">
        <f t="shared" si="20"/>
        <v>-15.061777997844883</v>
      </c>
      <c r="CJ72" s="57">
        <f t="shared" si="20"/>
        <v>-1.411453016704034</v>
      </c>
      <c r="CK72" s="57">
        <f t="shared" si="20"/>
        <v>-1.9719879617170255</v>
      </c>
      <c r="CL72" s="57">
        <f t="shared" si="20"/>
        <v>-2.3033186198073818</v>
      </c>
      <c r="CM72" s="57">
        <f t="shared" si="20"/>
        <v>-1.3076128528916264</v>
      </c>
      <c r="CN72" s="57">
        <f t="shared" si="20"/>
        <v>6.8693953951157516</v>
      </c>
      <c r="CO72" s="57">
        <f t="shared" si="20"/>
        <v>6.8244202123513231</v>
      </c>
      <c r="CP72" s="57">
        <f t="shared" si="20"/>
        <v>-4.3402709392307841</v>
      </c>
      <c r="CQ72" s="57">
        <f t="shared" si="20"/>
        <v>-8.526331564528622</v>
      </c>
      <c r="CR72" s="57">
        <f t="shared" si="20"/>
        <v>3.598571822815666</v>
      </c>
      <c r="CS72" s="57">
        <f t="shared" si="20"/>
        <v>17.7676454945648</v>
      </c>
      <c r="CT72" s="57">
        <f t="shared" si="20"/>
        <v>9.9181958777198496</v>
      </c>
      <c r="CU72" s="57">
        <f t="shared" si="20"/>
        <v>7.2137244383158272</v>
      </c>
      <c r="CV72" s="57">
        <f t="shared" si="21"/>
        <v>-7.2949574273102229</v>
      </c>
      <c r="CW72" s="57">
        <f t="shared" si="21"/>
        <v>19.50263868069333</v>
      </c>
      <c r="CX72" s="57">
        <f t="shared" si="21"/>
        <v>-6.741997715964354</v>
      </c>
      <c r="CY72" s="57">
        <f t="shared" si="21"/>
        <v>10.991952386838232</v>
      </c>
      <c r="CZ72" s="57">
        <f t="shared" si="21"/>
        <v>5.0147280496788404</v>
      </c>
      <c r="DA72" s="57">
        <f t="shared" si="21"/>
        <v>10.800418309111626</v>
      </c>
      <c r="DB72" s="57">
        <f t="shared" si="21"/>
        <v>11.560133243161497</v>
      </c>
      <c r="DC72" s="57">
        <f>((SUM(C$69:C72)/SUM(C$57:C60))-1)*100</f>
        <v>7.6426010695441748</v>
      </c>
      <c r="DD72" s="57">
        <f>((SUM(D$69:D72)/SUM(D$57:D60))-1)*100</f>
        <v>-3.6627121657924921</v>
      </c>
      <c r="DE72" s="57">
        <f>((SUM(E$69:E72)/SUM(E$57:E60))-1)*100</f>
        <v>2.4665769817653116</v>
      </c>
      <c r="DF72" s="57">
        <f>((SUM(F$69:F72)/SUM(F$57:F60))-1)*100</f>
        <v>-4.1208011239816873</v>
      </c>
      <c r="DG72" s="57">
        <f>((SUM(G$69:G72)/SUM(G$57:G60))-1)*100</f>
        <v>4.2643444646678574</v>
      </c>
      <c r="DH72" s="57">
        <f>((SUM(H$69:H72)/SUM(H$57:H60))-1)*100</f>
        <v>4.2643444646678796</v>
      </c>
      <c r="DI72" s="57">
        <f>((SUM(I$69:I72)/SUM(I$57:I60))-1)*100</f>
        <v>4.4896008579995872</v>
      </c>
      <c r="DJ72" s="57">
        <f>((SUM(J$69:J72)/SUM(J$57:J60))-1)*100</f>
        <v>5.4897689031740082</v>
      </c>
      <c r="DK72" s="57">
        <f>((SUM(K$69:K72)/SUM(K$57:K60))-1)*100</f>
        <v>2.1212365248904019</v>
      </c>
      <c r="DL72" s="57">
        <f>((SUM(L$69:L72)/SUM(L$57:L60))-1)*100</f>
        <v>7.7109648919532647</v>
      </c>
      <c r="DM72" s="57">
        <f>((SUM(M$69:M72)/SUM(M$57:M60))-1)*100</f>
        <v>5.5787884070455762</v>
      </c>
      <c r="DN72" s="57">
        <f>((SUM(N$69:N72)/SUM(N$57:N60))-1)*100</f>
        <v>3.8349553060600394</v>
      </c>
      <c r="DO72" s="57">
        <f>((SUM(O$69:O72)/SUM(O$57:O60))-1)*100</f>
        <v>1.6356891220020708</v>
      </c>
      <c r="DP72" s="57">
        <f>((SUM(P$69:P72)/SUM(P$57:P60))-1)*100</f>
        <v>-1.3398960896910062</v>
      </c>
      <c r="DQ72" s="57">
        <f>((SUM(Q$69:Q72)/SUM(Q$57:Q60))-1)*100</f>
        <v>4.3419082618755933</v>
      </c>
      <c r="DR72" s="57">
        <f>((SUM(R$69:R72)/SUM(R$57:R60))-1)*100</f>
        <v>-2.1818845695618205</v>
      </c>
      <c r="DS72" s="57">
        <f>((SUM(S$69:S72)/SUM(S$57:S60))-1)*100</f>
        <v>2.109331719786689</v>
      </c>
      <c r="DT72" s="57">
        <f>((SUM(T$69:T72)/SUM(T$57:T60))-1)*100</f>
        <v>6.838975022838456</v>
      </c>
      <c r="DU72" s="57">
        <f>((SUM(U$69:U72)/SUM(U$57:U60))-1)*100</f>
        <v>5.5296163850687918</v>
      </c>
      <c r="DV72" s="57">
        <f>((SUM(V$69:V72)/SUM(V$57:V60))-1)*100</f>
        <v>3.814703962020749</v>
      </c>
      <c r="DW72" s="57">
        <f>((SUM(W$69:W72)/SUM(W$57:W60))-1)*100</f>
        <v>0.54615314374002466</v>
      </c>
      <c r="DX72" s="57">
        <f>((SUM(X$69:X72)/SUM(X$57:X60))-1)*100</f>
        <v>13.784304095931365</v>
      </c>
      <c r="DY72" s="57">
        <f>((SUM(Y$69:Y72)/SUM(Y$57:Y60))-1)*100</f>
        <v>-3.3805739266268064</v>
      </c>
      <c r="DZ72" s="57">
        <f>((SUM(Z$69:Z72)/SUM(Z$57:Z60))-1)*100</f>
        <v>-3.6300362362820748</v>
      </c>
      <c r="EA72" s="57">
        <f>((SUM(AA$69:AA72)/SUM(AA$57:AA60))-1)*100</f>
        <v>-6.2833513839710147</v>
      </c>
      <c r="EB72" s="57">
        <f>((SUM(AB$69:AB72)/SUM(AB$57:AB60))-1)*100</f>
        <v>-4.4241483819649758</v>
      </c>
      <c r="EC72" s="57">
        <f>((SUM(AC$69:AC72)/SUM(AC$57:AC60))-1)*100</f>
        <v>-13.402110877330065</v>
      </c>
      <c r="ED72" s="57">
        <f>((SUM(AD$69:AD72)/SUM(AD$57:AD60))-1)*100</f>
        <v>-0.75755676796636084</v>
      </c>
      <c r="EE72" s="57">
        <f>((SUM(AE$69:AE72)/SUM(AE$57:AE60))-1)*100</f>
        <v>-3.318813611474003</v>
      </c>
      <c r="EF72" s="57">
        <f>((SUM(AF$69:AF72)/SUM(AF$57:AF60))-1)*100</f>
        <v>-2.3682173612047719</v>
      </c>
      <c r="EG72" s="57">
        <f>((SUM(AG$69:AG72)/SUM(AG$57:AG60))-1)*100</f>
        <v>-5.7515894580605913</v>
      </c>
      <c r="EH72" s="57">
        <f>((SUM(AH$69:AH72)/SUM(AH$57:AH60))-1)*100</f>
        <v>13.165073755575163</v>
      </c>
      <c r="EI72" s="57">
        <f>((SUM(AI$69:AI72)/SUM(AI$57:AI60))-1)*100</f>
        <v>-11.701149128486854</v>
      </c>
      <c r="EJ72" s="57">
        <f>((SUM(AJ$69:AJ72)/SUM(AJ$57:AJ60))-1)*100</f>
        <v>1.5973688688224685</v>
      </c>
      <c r="EK72" s="57">
        <f>((SUM(AK$69:AK72)/SUM(AK$57:AK60))-1)*100</f>
        <v>0.71370886640242936</v>
      </c>
      <c r="EL72" s="57">
        <f>((SUM(AL$69:AL72)/SUM(AL$57:AL60))-1)*100</f>
        <v>-2.7175673256727206</v>
      </c>
      <c r="EM72" s="57">
        <f>((SUM(AM$69:AM72)/SUM(AM$57:AM60))-1)*100</f>
        <v>-4.6412594748591607</v>
      </c>
      <c r="EN72" s="57">
        <f>((SUM(AN$69:AN72)/SUM(AN$57:AN60))-1)*100</f>
        <v>11.159097071840996</v>
      </c>
      <c r="EO72" s="57">
        <f>((SUM(AO$69:AO72)/SUM(AO$57:AO60))-1)*100</f>
        <v>11.907403766362945</v>
      </c>
      <c r="EP72" s="57">
        <f>((SUM(AP$69:AP72)/SUM(AP$57:AP60))-1)*100</f>
        <v>10.516913846573338</v>
      </c>
      <c r="EQ72" s="57">
        <f>((SUM(AQ$69:AQ72)/SUM(AQ$57:AQ60))-1)*100</f>
        <v>9.3607731028179089</v>
      </c>
      <c r="ER72" s="57">
        <f>((SUM(AR$69:AR72)/SUM(AR$57:AR60))-1)*100</f>
        <v>2.957932029548771</v>
      </c>
      <c r="ES72" s="57">
        <f>((SUM(AS$69:AS72)/SUM(AS$57:AS60))-1)*100</f>
        <v>18.526032918102509</v>
      </c>
      <c r="ET72" s="57">
        <f>((SUM(AT$69:AT72)/SUM(AT$57:AT60))-1)*100</f>
        <v>6.6327832978759549</v>
      </c>
      <c r="EU72" s="57">
        <f>((SUM(AU$69:AU72)/SUM(AU$57:AU60))-1)*100</f>
        <v>7.7849361985263599</v>
      </c>
      <c r="EV72" s="57">
        <f>((SUM(AV$69:AV72)/SUM(AV$57:AV60))-1)*100</f>
        <v>7.9505560250813234</v>
      </c>
      <c r="EW72" s="57">
        <f>((SUM(AW$69:AW72)/SUM(AW$57:AW60))-1)*100</f>
        <v>15.183715025231969</v>
      </c>
      <c r="EX72" s="57">
        <f>((SUM(AX$69:AX72)/SUM(AX$57:AX60))-1)*100</f>
        <v>-2.2047912561966476</v>
      </c>
      <c r="EY72" s="57">
        <f>((SUM(AY$69:AY72)/SUM(AY$57:AY60))-1)*100</f>
        <v>14.53286680982384</v>
      </c>
      <c r="EZ72" s="57">
        <f>((SUM(AZ$69:AZ72)/SUM(AZ$57:AZ60))-1)*100</f>
        <v>8.664428847180794</v>
      </c>
      <c r="FA72" s="57">
        <f>((SUM(BA$69:BA72)/SUM(BA$57:BA60))-1)*100</f>
        <v>10.248737236579242</v>
      </c>
      <c r="FB72" s="57">
        <f>((SUM(BB$69:BB72)/SUM(BB$57:BB60))-1)*100</f>
        <v>8.4931622218092251</v>
      </c>
      <c r="FC72" s="63">
        <v>4.4313673300778866</v>
      </c>
      <c r="FD72" s="63">
        <v>-0.45238480167665579</v>
      </c>
      <c r="FE72" s="63">
        <v>-8.2563288557521389E-2</v>
      </c>
      <c r="FF72" s="63">
        <v>-8.5367187845537665E-2</v>
      </c>
      <c r="FG72" s="63">
        <v>3.8110520519981721</v>
      </c>
      <c r="FH72" s="60">
        <v>3.8110520519980944</v>
      </c>
      <c r="FI72" s="60">
        <v>0</v>
      </c>
      <c r="FJ72" s="60">
        <v>0.34363325268555839</v>
      </c>
      <c r="FK72" s="60">
        <v>0.13194607415953641</v>
      </c>
      <c r="FL72" s="60">
        <v>0.14262184363472266</v>
      </c>
      <c r="FM72" s="60">
        <v>2.3417701032627689</v>
      </c>
      <c r="FN72" s="60">
        <v>0.22187295835933965</v>
      </c>
      <c r="FO72" s="60">
        <v>8.5381225564417421E-2</v>
      </c>
      <c r="FP72" s="60">
        <v>-2.8156466796870629E-3</v>
      </c>
      <c r="FQ72" s="60">
        <v>2.7311772792964512E-2</v>
      </c>
      <c r="FR72" s="60">
        <v>-0.25804068092197713</v>
      </c>
      <c r="FS72" s="60">
        <v>9.7908698549774558E-3</v>
      </c>
      <c r="FT72" s="60">
        <v>0.33868463786794573</v>
      </c>
      <c r="FU72" s="60">
        <v>0.39498274140785078</v>
      </c>
      <c r="FV72" s="60">
        <v>3.3912900009676838E-2</v>
      </c>
      <c r="FW72" s="60">
        <v>-6.8826781739831295</v>
      </c>
      <c r="FX72" s="60"/>
      <c r="FY72" s="60">
        <v>-3.6855766985149017</v>
      </c>
      <c r="FZ72" s="60">
        <v>-0.94382343011319136</v>
      </c>
      <c r="GA72" s="60">
        <v>-0.18844542988450008</v>
      </c>
      <c r="GB72" s="60">
        <v>0.12368960517516854</v>
      </c>
      <c r="GC72" s="60">
        <v>6.4640180357944596E-2</v>
      </c>
      <c r="GD72" s="60">
        <v>-1.1250705793482403</v>
      </c>
      <c r="GE72" s="60">
        <v>-3.4709981324510898E-2</v>
      </c>
      <c r="GF72" s="60">
        <v>0.16261081361191165</v>
      </c>
      <c r="GG72" s="60">
        <v>-1.1042077999774953</v>
      </c>
      <c r="GH72" s="60">
        <v>-5.457070178381704E-3</v>
      </c>
      <c r="GI72" s="60">
        <v>-9.8565211024662702E-2</v>
      </c>
      <c r="GJ72" s="60">
        <v>-4.1830587886653794E-2</v>
      </c>
      <c r="GK72" s="60">
        <v>-5.9319848756152586E-3</v>
      </c>
      <c r="GL72" s="60">
        <v>4.8867011775855742</v>
      </c>
      <c r="GM72" s="60">
        <v>-0.78298862550672399</v>
      </c>
      <c r="GN72" s="60">
        <v>0.21436812903959779</v>
      </c>
      <c r="GO72" s="60">
        <v>-9.6839245728256418E-2</v>
      </c>
      <c r="GP72" s="60">
        <v>4.2212414353901915</v>
      </c>
      <c r="GQ72" s="60">
        <v>4.2212414353900956</v>
      </c>
      <c r="GR72" s="60"/>
      <c r="GS72" s="60">
        <v>0.44117054073258855</v>
      </c>
      <c r="GT72" s="60">
        <v>0.12451946307445549</v>
      </c>
      <c r="GU72" s="60">
        <v>0.17401771588601267</v>
      </c>
      <c r="GV72" s="60">
        <v>2.2690716562305955</v>
      </c>
      <c r="GW72" s="60">
        <v>0.23787116998615815</v>
      </c>
      <c r="GX72" s="60">
        <v>8.6805381776434917E-2</v>
      </c>
      <c r="GY72" s="60">
        <v>-3.7443338310859013E-3</v>
      </c>
      <c r="GZ72" s="60">
        <v>2.7340701747741173E-2</v>
      </c>
      <c r="HA72" s="60">
        <v>-0.20590251719800906</v>
      </c>
      <c r="HB72" s="60">
        <v>2.711990793493024E-2</v>
      </c>
      <c r="HC72" s="60">
        <v>0.54669624040825193</v>
      </c>
      <c r="HD72" s="60">
        <v>0.44856076400324141</v>
      </c>
      <c r="HE72" s="60">
        <v>4.771474463877997E-2</v>
      </c>
      <c r="HF72" s="60">
        <v>-3.3786219135244391</v>
      </c>
      <c r="HG72" s="44"/>
      <c r="HH72" s="60">
        <v>-1.219049742544621</v>
      </c>
      <c r="HI72" s="60">
        <v>-0.19192933947251473</v>
      </c>
      <c r="HJ72" s="60">
        <v>-0.21533013320584529</v>
      </c>
      <c r="HK72" s="60">
        <v>-0.22706311217408143</v>
      </c>
      <c r="HL72" s="60">
        <v>-0.19089608041677825</v>
      </c>
      <c r="HM72" s="60">
        <v>-0.4799896717446766</v>
      </c>
      <c r="HN72" s="60">
        <v>-1.0065454679731833E-2</v>
      </c>
      <c r="HO72" s="60">
        <v>0.14398117595203716</v>
      </c>
      <c r="HP72" s="60">
        <v>-0.92395336544637274</v>
      </c>
      <c r="HQ72" s="60">
        <v>1.9476453325861787E-2</v>
      </c>
      <c r="HR72" s="60">
        <v>7.0007574116171738E-4</v>
      </c>
      <c r="HS72" s="60">
        <v>-6.1809621966445176E-2</v>
      </c>
      <c r="HT72" s="60">
        <v>-2.2693096892433071E-2</v>
      </c>
      <c r="HU72" s="64">
        <v>13777</v>
      </c>
      <c r="HV72" s="64">
        <f t="shared" si="26"/>
        <v>60739</v>
      </c>
      <c r="HW72" s="57">
        <f t="shared" si="23"/>
        <v>-33.241265687842223</v>
      </c>
      <c r="HX72" s="57">
        <f t="shared" si="23"/>
        <v>-22.220230244202277</v>
      </c>
      <c r="HY72" s="64">
        <v>52577</v>
      </c>
      <c r="HZ72" s="64">
        <f t="shared" si="27"/>
        <v>235387</v>
      </c>
      <c r="IA72" s="57">
        <f t="shared" si="24"/>
        <v>-23.027259684361546</v>
      </c>
      <c r="IB72" s="57">
        <f t="shared" si="24"/>
        <v>-18.002480265862207</v>
      </c>
    </row>
    <row r="73" spans="1:236" x14ac:dyDescent="0.2">
      <c r="A73" s="42">
        <v>2023</v>
      </c>
      <c r="B73" s="30" t="s">
        <v>165</v>
      </c>
      <c r="C73" s="57">
        <v>107.92593805993174</v>
      </c>
      <c r="D73" s="57">
        <v>89.72569993276673</v>
      </c>
      <c r="E73" s="57">
        <v>90.940258322443086</v>
      </c>
      <c r="F73" s="57">
        <v>83.079808538185077</v>
      </c>
      <c r="G73" s="57">
        <v>101.25316802900619</v>
      </c>
      <c r="H73" s="57">
        <v>101.25316802900616</v>
      </c>
      <c r="I73" s="57">
        <v>101.61532080127313</v>
      </c>
      <c r="J73" s="57">
        <v>102.65154409081498</v>
      </c>
      <c r="K73" s="57">
        <v>101.52882540496529</v>
      </c>
      <c r="L73" s="57">
        <v>116.92465102149482</v>
      </c>
      <c r="M73" s="57">
        <v>104.19382692347456</v>
      </c>
      <c r="N73" s="57">
        <v>107.29987458886443</v>
      </c>
      <c r="O73" s="57">
        <v>97.084875674331727</v>
      </c>
      <c r="P73" s="57">
        <v>94.347113144040733</v>
      </c>
      <c r="Q73" s="57">
        <v>108.5658208327492</v>
      </c>
      <c r="R73" s="57">
        <v>91.057055039756506</v>
      </c>
      <c r="S73" s="57">
        <v>81.898745947572365</v>
      </c>
      <c r="T73" s="57">
        <v>89.749622708424397</v>
      </c>
      <c r="U73" s="57">
        <v>118.23023048758203</v>
      </c>
      <c r="V73" s="57">
        <v>95.252279653291396</v>
      </c>
      <c r="W73" s="70">
        <v>105.60747897875085</v>
      </c>
      <c r="X73" s="70">
        <v>137.34175519047727</v>
      </c>
      <c r="Y73" s="58">
        <v>112.98693808708727</v>
      </c>
      <c r="Z73" s="58">
        <v>112.25462723836621</v>
      </c>
      <c r="AA73" s="58">
        <v>113.83521380945167</v>
      </c>
      <c r="AB73" s="58">
        <v>116.16496369133972</v>
      </c>
      <c r="AC73" s="58">
        <v>112.61997177051018</v>
      </c>
      <c r="AD73" s="58">
        <v>106.38447232265969</v>
      </c>
      <c r="AE73" s="58">
        <v>134.56413735967135</v>
      </c>
      <c r="AF73" s="58">
        <v>115.87590611714489</v>
      </c>
      <c r="AG73" s="58">
        <v>111.57724901268034</v>
      </c>
      <c r="AH73" s="58">
        <v>235.48281287356633</v>
      </c>
      <c r="AI73" s="58">
        <v>105.83182786450709</v>
      </c>
      <c r="AJ73" s="58">
        <v>77.168167829528826</v>
      </c>
      <c r="AK73" s="58">
        <v>110.25239510990271</v>
      </c>
      <c r="AL73" s="58">
        <v>117.51353684192544</v>
      </c>
      <c r="AM73" s="58">
        <v>116.017886977023</v>
      </c>
      <c r="AN73" s="59">
        <v>150.39645255160178</v>
      </c>
      <c r="AO73" s="59">
        <v>153.85336852695178</v>
      </c>
      <c r="AP73" s="59">
        <v>158.39951916599369</v>
      </c>
      <c r="AQ73" s="59">
        <v>157.81003178416492</v>
      </c>
      <c r="AR73" s="59">
        <v>161.55007206639868</v>
      </c>
      <c r="AS73" s="59">
        <v>159.65074689459266</v>
      </c>
      <c r="AT73" s="59">
        <v>152.11544620701105</v>
      </c>
      <c r="AU73" s="59">
        <v>136.80089680393121</v>
      </c>
      <c r="AV73" s="59">
        <v>151.75359579931956</v>
      </c>
      <c r="AW73" s="59">
        <v>197.67778312306632</v>
      </c>
      <c r="AX73" s="59">
        <v>137.75573174916434</v>
      </c>
      <c r="AY73" s="59">
        <v>99.744267894072877</v>
      </c>
      <c r="AZ73" s="59">
        <v>123.2483986253435</v>
      </c>
      <c r="BA73" s="59">
        <v>156.17041559484085</v>
      </c>
      <c r="BB73" s="59">
        <v>158.66784657062288</v>
      </c>
      <c r="BC73" s="57">
        <f t="shared" si="25"/>
        <v>7.1543427594022102</v>
      </c>
      <c r="BD73" s="57">
        <f t="shared" si="25"/>
        <v>-3.4326679882386024</v>
      </c>
      <c r="BE73" s="57">
        <f t="shared" si="25"/>
        <v>-3.3070775533691754</v>
      </c>
      <c r="BF73" s="57">
        <f t="shared" si="25"/>
        <v>-2.2548063736315571</v>
      </c>
      <c r="BG73" s="57">
        <f t="shared" si="25"/>
        <v>3.5630173334283421</v>
      </c>
      <c r="BH73" s="57">
        <f t="shared" si="25"/>
        <v>3.5630173334283199</v>
      </c>
      <c r="BI73" s="57">
        <f t="shared" si="25"/>
        <v>3.6365996894314856</v>
      </c>
      <c r="BJ73" s="57">
        <f t="shared" si="25"/>
        <v>3.2487792229530355</v>
      </c>
      <c r="BK73" s="57">
        <f t="shared" si="25"/>
        <v>2.3132577602380744</v>
      </c>
      <c r="BL73" s="57">
        <f t="shared" si="25"/>
        <v>4.4901967651800101</v>
      </c>
      <c r="BM73" s="57">
        <f t="shared" si="25"/>
        <v>5.742055703386395</v>
      </c>
      <c r="BN73" s="57">
        <f t="shared" si="25"/>
        <v>2.2503833318300748</v>
      </c>
      <c r="BO73" s="57">
        <f t="shared" si="25"/>
        <v>2.6828255261597711</v>
      </c>
      <c r="BP73" s="57">
        <f t="shared" si="25"/>
        <v>2.130044843049328</v>
      </c>
      <c r="BQ73" s="57">
        <f t="shared" si="25"/>
        <v>2.0021074815595341</v>
      </c>
      <c r="BR73" s="57">
        <f t="shared" si="25"/>
        <v>-3.2925263104133795</v>
      </c>
      <c r="BS73" s="57">
        <f t="shared" si="22"/>
        <v>-0.50272773090572764</v>
      </c>
      <c r="BT73" s="57">
        <f t="shared" si="22"/>
        <v>3.7244517985840275</v>
      </c>
      <c r="BU73" s="57">
        <f t="shared" si="22"/>
        <v>4.9127150139981923</v>
      </c>
      <c r="BV73" s="57">
        <f t="shared" si="22"/>
        <v>3.8704880181430035</v>
      </c>
      <c r="BW73" s="57">
        <f t="shared" si="22"/>
        <v>0.22517916644420044</v>
      </c>
      <c r="BX73" s="57">
        <f t="shared" si="22"/>
        <v>12.620340330415591</v>
      </c>
      <c r="BY73" s="57">
        <f t="shared" si="22"/>
        <v>-5.0266646026652868</v>
      </c>
      <c r="BZ73" s="57">
        <f t="shared" si="22"/>
        <v>-6.5560580398168256</v>
      </c>
      <c r="CA73" s="57">
        <f t="shared" si="22"/>
        <v>-13.760109402723241</v>
      </c>
      <c r="CB73" s="57">
        <f t="shared" si="22"/>
        <v>-13.040630566895494</v>
      </c>
      <c r="CC73" s="57">
        <f t="shared" si="22"/>
        <v>-14.299430204526253</v>
      </c>
      <c r="CD73" s="57">
        <f t="shared" si="22"/>
        <v>-1.7561134122254241</v>
      </c>
      <c r="CE73" s="57">
        <f t="shared" si="22"/>
        <v>-5.4010372056350509</v>
      </c>
      <c r="CF73" s="57">
        <f t="shared" si="22"/>
        <v>1.3294984370857632</v>
      </c>
      <c r="CG73" s="57">
        <f t="shared" si="22"/>
        <v>-9.9435129149316062</v>
      </c>
      <c r="CH73" s="57">
        <f t="shared" si="20"/>
        <v>13.206824698418028</v>
      </c>
      <c r="CI73" s="57">
        <f t="shared" si="20"/>
        <v>-9.4374705441080398</v>
      </c>
      <c r="CJ73" s="57">
        <f t="shared" si="20"/>
        <v>-5.6541142683589225</v>
      </c>
      <c r="CK73" s="57">
        <f t="shared" si="20"/>
        <v>-2.3005918456659002</v>
      </c>
      <c r="CL73" s="57">
        <f t="shared" si="20"/>
        <v>-0.62110650572996251</v>
      </c>
      <c r="CM73" s="57">
        <f t="shared" si="20"/>
        <v>-9.6055658896225466</v>
      </c>
      <c r="CN73" s="57">
        <f t="shared" si="20"/>
        <v>8.5096255898079676</v>
      </c>
      <c r="CO73" s="57">
        <f t="shared" si="20"/>
        <v>6.6147991419488683</v>
      </c>
      <c r="CP73" s="57">
        <f t="shared" si="20"/>
        <v>1.114990499541646</v>
      </c>
      <c r="CQ73" s="57">
        <f t="shared" si="20"/>
        <v>-0.97087319128642546</v>
      </c>
      <c r="CR73" s="57">
        <f t="shared" si="20"/>
        <v>1.3104104046324005</v>
      </c>
      <c r="CS73" s="57">
        <f t="shared" si="20"/>
        <v>13.251766597293457</v>
      </c>
      <c r="CT73" s="57">
        <f t="shared" si="20"/>
        <v>3.9540239250511755</v>
      </c>
      <c r="CU73" s="57">
        <f t="shared" si="20"/>
        <v>17.826251884393862</v>
      </c>
      <c r="CV73" s="57">
        <f t="shared" si="21"/>
        <v>2.5017294616000774</v>
      </c>
      <c r="CW73" s="57">
        <f t="shared" si="21"/>
        <v>16.807777166553439</v>
      </c>
      <c r="CX73" s="57">
        <f t="shared" si="21"/>
        <v>-1.143725709775778</v>
      </c>
      <c r="CY73" s="57">
        <f t="shared" si="21"/>
        <v>5.8699155523719737</v>
      </c>
      <c r="CZ73" s="57">
        <f t="shared" si="21"/>
        <v>4.7442815909288116</v>
      </c>
      <c r="DA73" s="57">
        <f t="shared" si="21"/>
        <v>12.429240346815828</v>
      </c>
      <c r="DB73" s="57">
        <f t="shared" si="21"/>
        <v>1.6560909798126078</v>
      </c>
      <c r="DC73" s="57">
        <f>((SUM(C$69:C73)/SUM(C$57:C61))-1)*100</f>
        <v>7.5436221761532529</v>
      </c>
      <c r="DD73" s="57">
        <f>((SUM(D$69:D73)/SUM(D$57:D61))-1)*100</f>
        <v>-3.6174617412529697</v>
      </c>
      <c r="DE73" s="57">
        <f>((SUM(E$69:E73)/SUM(E$57:E61))-1)*100</f>
        <v>1.3078325894324117</v>
      </c>
      <c r="DF73" s="57">
        <f>((SUM(F$69:F73)/SUM(F$57:F61))-1)*100</f>
        <v>-3.7510200746105449</v>
      </c>
      <c r="DG73" s="57">
        <f>((SUM(G$69:G73)/SUM(G$57:G61))-1)*100</f>
        <v>4.1233467883489361</v>
      </c>
      <c r="DH73" s="57">
        <f>((SUM(H$69:H73)/SUM(H$57:H61))-1)*100</f>
        <v>4.1233467883489361</v>
      </c>
      <c r="DI73" s="57">
        <f>((SUM(I$69:I73)/SUM(I$57:I61))-1)*100</f>
        <v>4.3180289223526458</v>
      </c>
      <c r="DJ73" s="57">
        <f>((SUM(J$69:J73)/SUM(J$57:J61))-1)*100</f>
        <v>5.0356895580741634</v>
      </c>
      <c r="DK73" s="57">
        <f>((SUM(K$69:K73)/SUM(K$57:K61))-1)*100</f>
        <v>2.1599845363883263</v>
      </c>
      <c r="DL73" s="57">
        <f>((SUM(L$69:L73)/SUM(L$57:L61))-1)*100</f>
        <v>7.0514160296746731</v>
      </c>
      <c r="DM73" s="57">
        <f>((SUM(M$69:M73)/SUM(M$57:M61))-1)*100</f>
        <v>5.6115110401498525</v>
      </c>
      <c r="DN73" s="57">
        <f>((SUM(N$69:N73)/SUM(N$57:N61))-1)*100</f>
        <v>3.5168098803886272</v>
      </c>
      <c r="DO73" s="57">
        <f>((SUM(O$69:O73)/SUM(O$57:O61))-1)*100</f>
        <v>1.8451399145224201</v>
      </c>
      <c r="DP73" s="57">
        <f>((SUM(P$69:P73)/SUM(P$57:P61))-1)*100</f>
        <v>-0.65948560123103572</v>
      </c>
      <c r="DQ73" s="57">
        <f>((SUM(Q$69:Q73)/SUM(Q$57:Q61))-1)*100</f>
        <v>3.8615467820443561</v>
      </c>
      <c r="DR73" s="57">
        <f>((SUM(R$69:R73)/SUM(R$57:R61))-1)*100</f>
        <v>-2.4036879618174467</v>
      </c>
      <c r="DS73" s="57">
        <f>((SUM(S$69:S73)/SUM(S$57:S61))-1)*100</f>
        <v>1.5898964437432106</v>
      </c>
      <c r="DT73" s="57">
        <f>((SUM(T$69:T73)/SUM(T$57:T61))-1)*100</f>
        <v>6.2073984133002247</v>
      </c>
      <c r="DU73" s="57">
        <f>((SUM(U$69:U73)/SUM(U$57:U61))-1)*100</f>
        <v>5.4050149555049165</v>
      </c>
      <c r="DV73" s="57">
        <f>((SUM(V$69:V73)/SUM(V$57:V61))-1)*100</f>
        <v>3.8260060578933386</v>
      </c>
      <c r="DW73" s="57">
        <f>((SUM(W$69:W73)/SUM(W$57:W61))-1)*100</f>
        <v>0.48236838552675465</v>
      </c>
      <c r="DX73" s="57">
        <f>((SUM(X$69:X73)/SUM(X$57:X61))-1)*100</f>
        <v>13.548015971565253</v>
      </c>
      <c r="DY73" s="57">
        <f>((SUM(Y$69:Y73)/SUM(Y$57:Y61))-1)*100</f>
        <v>-3.7233961766417689</v>
      </c>
      <c r="DZ73" s="57">
        <f>((SUM(Z$69:Z73)/SUM(Z$57:Z61))-1)*100</f>
        <v>-4.2430363242611175</v>
      </c>
      <c r="EA73" s="57">
        <f>((SUM(AA$69:AA73)/SUM(AA$57:AA61))-1)*100</f>
        <v>-7.9822168318023472</v>
      </c>
      <c r="EB73" s="57">
        <f>((SUM(AB$69:AB73)/SUM(AB$57:AB61))-1)*100</f>
        <v>-6.1429769605876761</v>
      </c>
      <c r="EC73" s="57">
        <f>((SUM(AC$69:AC73)/SUM(AC$57:AC61))-1)*100</f>
        <v>-13.580670097528891</v>
      </c>
      <c r="ED73" s="57">
        <f>((SUM(AD$69:AD73)/SUM(AD$57:AD61))-1)*100</f>
        <v>-0.96119435173487311</v>
      </c>
      <c r="EE73" s="57">
        <f>((SUM(AE$69:AE73)/SUM(AE$57:AE61))-1)*100</f>
        <v>-3.747733720663271</v>
      </c>
      <c r="EF73" s="57">
        <f>((SUM(AF$69:AF73)/SUM(AF$57:AF61))-1)*100</f>
        <v>-1.6162945196210976</v>
      </c>
      <c r="EG73" s="57">
        <f>((SUM(AG$69:AG73)/SUM(AG$57:AG61))-1)*100</f>
        <v>-6.609314630219421</v>
      </c>
      <c r="EH73" s="57">
        <f>((SUM(AH$69:AH73)/SUM(AH$57:AH61))-1)*100</f>
        <v>13.173510244355491</v>
      </c>
      <c r="EI73" s="57">
        <f>((SUM(AI$69:AI73)/SUM(AI$57:AI61))-1)*100</f>
        <v>-11.258107477713519</v>
      </c>
      <c r="EJ73" s="57">
        <f>((SUM(AJ$69:AJ73)/SUM(AJ$57:AJ61))-1)*100</f>
        <v>0.33409778235151677</v>
      </c>
      <c r="EK73" s="57">
        <f>((SUM(AK$69:AK73)/SUM(AK$57:AK61))-1)*100</f>
        <v>3.6145863787595545E-2</v>
      </c>
      <c r="EL73" s="57">
        <f>((SUM(AL$69:AL73)/SUM(AL$57:AL61))-1)*100</f>
        <v>-2.2887508102738874</v>
      </c>
      <c r="EM73" s="57">
        <f>((SUM(AM$69:AM73)/SUM(AM$57:AM61))-1)*100</f>
        <v>-5.7948769441931951</v>
      </c>
      <c r="EN73" s="57">
        <f>((SUM(AN$69:AN73)/SUM(AN$57:AN61))-1)*100</f>
        <v>10.595104353007279</v>
      </c>
      <c r="EO73" s="57">
        <f>((SUM(AO$69:AO73)/SUM(AO$57:AO61))-1)*100</f>
        <v>10.769745317913216</v>
      </c>
      <c r="EP73" s="57">
        <f>((SUM(AP$69:AP73)/SUM(AP$57:AP61))-1)*100</f>
        <v>8.3425297551941835</v>
      </c>
      <c r="EQ73" s="57">
        <f>((SUM(AQ$69:AQ73)/SUM(AQ$57:AQ61))-1)*100</f>
        <v>7.2508268862297331</v>
      </c>
      <c r="ER73" s="57">
        <f>((SUM(AR$69:AR73)/SUM(AR$57:AR61))-1)*100</f>
        <v>2.6223155196462455</v>
      </c>
      <c r="ES73" s="57">
        <f>((SUM(AS$69:AS73)/SUM(AS$57:AS61))-1)*100</f>
        <v>17.408175691769891</v>
      </c>
      <c r="ET73" s="57">
        <f>((SUM(AT$69:AT73)/SUM(AT$57:AT61))-1)*100</f>
        <v>6.0718430346505592</v>
      </c>
      <c r="EU73" s="57">
        <f>((SUM(AU$69:AU73)/SUM(AU$57:AU61))-1)*100</f>
        <v>9.8261561078011983</v>
      </c>
      <c r="EV73" s="57">
        <f>((SUM(AV$69:AV73)/SUM(AV$57:AV61))-1)*100</f>
        <v>6.8080868623917379</v>
      </c>
      <c r="EW73" s="57">
        <f>((SUM(AW$69:AW73)/SUM(AW$57:AW61))-1)*100</f>
        <v>15.511441327880625</v>
      </c>
      <c r="EX73" s="57">
        <f>((SUM(AX$69:AX73)/SUM(AX$57:AX61))-1)*100</f>
        <v>-1.9925973509331563</v>
      </c>
      <c r="EY73" s="57">
        <f>((SUM(AY$69:AY73)/SUM(AY$57:AY61))-1)*100</f>
        <v>12.977454868611837</v>
      </c>
      <c r="EZ73" s="57">
        <f>((SUM(AZ$69:AZ73)/SUM(AZ$57:AZ61))-1)*100</f>
        <v>7.768462589112568</v>
      </c>
      <c r="FA73" s="57">
        <f>((SUM(BA$69:BA73)/SUM(BA$57:BA61))-1)*100</f>
        <v>10.703277025388536</v>
      </c>
      <c r="FB73" s="57">
        <f>((SUM(BB$69:BB73)/SUM(BB$57:BB61))-1)*100</f>
        <v>6.8697406964488561</v>
      </c>
      <c r="FC73" s="63">
        <v>4.688988500876226</v>
      </c>
      <c r="FD73" s="63">
        <v>-0.75283205462600333</v>
      </c>
      <c r="FE73" s="63">
        <v>-0.36301623956199786</v>
      </c>
      <c r="FF73" s="63">
        <v>-4.472750138201511E-2</v>
      </c>
      <c r="FG73" s="63">
        <v>3.5284127053062098</v>
      </c>
      <c r="FH73" s="60">
        <v>3.5284127053062524</v>
      </c>
      <c r="FI73" s="60">
        <v>0</v>
      </c>
      <c r="FJ73" s="60">
        <v>0.24041035644981715</v>
      </c>
      <c r="FK73" s="60">
        <v>0.12503228919657172</v>
      </c>
      <c r="FL73" s="60">
        <v>0.10046385083345578</v>
      </c>
      <c r="FM73" s="60">
        <v>2.3854503089574668</v>
      </c>
      <c r="FN73" s="60">
        <v>0.13915959401157055</v>
      </c>
      <c r="FO73" s="60">
        <v>0.15739181453163423</v>
      </c>
      <c r="FP73" s="60">
        <v>5.0501465568715343E-3</v>
      </c>
      <c r="FQ73" s="60">
        <v>1.2344802694574887E-2</v>
      </c>
      <c r="FR73" s="60">
        <v>-0.31772250407651859</v>
      </c>
      <c r="FS73" s="60">
        <v>-1.606982532894749E-2</v>
      </c>
      <c r="FT73" s="60">
        <v>0.25074346746699688</v>
      </c>
      <c r="FU73" s="60">
        <v>0.40159553670980691</v>
      </c>
      <c r="FV73" s="60">
        <v>4.4562867302951809E-2</v>
      </c>
      <c r="FW73" s="60">
        <v>-5.0955133963611754</v>
      </c>
      <c r="FX73" s="60"/>
      <c r="FY73" s="60">
        <v>-2.947446007542045</v>
      </c>
      <c r="FZ73" s="60">
        <v>-0.56100646086310479</v>
      </c>
      <c r="GA73" s="60">
        <v>-0.22268345147048232</v>
      </c>
      <c r="GB73" s="60">
        <v>-0.46425033066522642</v>
      </c>
      <c r="GC73" s="60">
        <v>-0.35106010411154104</v>
      </c>
      <c r="GD73" s="60">
        <v>0.25973815261857491</v>
      </c>
      <c r="GE73" s="60">
        <v>-1.7034907155998081E-2</v>
      </c>
      <c r="GF73" s="60">
        <v>0.14080436752719502</v>
      </c>
      <c r="GG73" s="60">
        <v>-0.72500682957586027</v>
      </c>
      <c r="GH73" s="60">
        <v>-2.3033670491325667E-2</v>
      </c>
      <c r="GI73" s="60">
        <v>-0.13544388867692145</v>
      </c>
      <c r="GJ73" s="60">
        <v>4.8395379108516602E-3</v>
      </c>
      <c r="GK73" s="60">
        <v>-5.3929803865291566E-2</v>
      </c>
      <c r="GL73" s="60">
        <v>4.8321905822698987</v>
      </c>
      <c r="GM73" s="60">
        <v>-0.77766377887049487</v>
      </c>
      <c r="GN73" s="60">
        <v>9.6478257913835963E-2</v>
      </c>
      <c r="GO73" s="60">
        <v>-8.7329143823919958E-2</v>
      </c>
      <c r="GP73" s="60">
        <v>4.06367591748932</v>
      </c>
      <c r="GQ73" s="60">
        <v>4.0636759174893058</v>
      </c>
      <c r="GR73" s="60"/>
      <c r="GS73" s="60">
        <v>0.39882332884882615</v>
      </c>
      <c r="GT73" s="60">
        <v>0.12519164614863945</v>
      </c>
      <c r="GU73" s="60">
        <v>0.15858382889384914</v>
      </c>
      <c r="GV73" s="60">
        <v>2.2957792001244219</v>
      </c>
      <c r="GW73" s="60">
        <v>0.21792887233116967</v>
      </c>
      <c r="GX73" s="60">
        <v>9.0143094791621636E-2</v>
      </c>
      <c r="GY73" s="60">
        <v>-1.9745044089026281E-3</v>
      </c>
      <c r="GZ73" s="60">
        <v>2.4088953788612488E-2</v>
      </c>
      <c r="HA73" s="60">
        <v>-0.22936328560694033</v>
      </c>
      <c r="HB73" s="60">
        <v>1.836840845270241E-2</v>
      </c>
      <c r="HC73" s="60">
        <v>0.48020541438960829</v>
      </c>
      <c r="HD73" s="60">
        <v>0.43974143444235109</v>
      </c>
      <c r="HE73" s="60">
        <v>4.6159525293346819E-2</v>
      </c>
      <c r="HF73" s="60">
        <v>-3.7453408193415036</v>
      </c>
      <c r="HG73" s="44"/>
      <c r="HH73" s="60">
        <v>-1.5786937895030502</v>
      </c>
      <c r="HI73" s="60">
        <v>-0.26798381694160894</v>
      </c>
      <c r="HJ73" s="60">
        <v>-0.21671297735959058</v>
      </c>
      <c r="HK73" s="60">
        <v>-0.27382294812724345</v>
      </c>
      <c r="HL73" s="60">
        <v>-0.22423216004477664</v>
      </c>
      <c r="HM73" s="60">
        <v>-0.32606803551957902</v>
      </c>
      <c r="HN73" s="60">
        <v>-1.1515243780108477E-2</v>
      </c>
      <c r="HO73" s="60">
        <v>0.14316430344408881</v>
      </c>
      <c r="HP73" s="60">
        <v>-0.8840112176279773</v>
      </c>
      <c r="HQ73" s="60">
        <v>1.0356935440033639E-2</v>
      </c>
      <c r="HR73" s="60">
        <v>-3.8806557893506406E-2</v>
      </c>
      <c r="HS73" s="60">
        <v>-4.7191976838984656E-2</v>
      </c>
      <c r="HT73" s="60">
        <v>-2.9823334589201247E-2</v>
      </c>
      <c r="HU73" s="64">
        <v>15695</v>
      </c>
      <c r="HV73" s="64">
        <f t="shared" si="26"/>
        <v>76434</v>
      </c>
      <c r="HW73" s="57">
        <f t="shared" si="23"/>
        <v>-30.042344550924895</v>
      </c>
      <c r="HX73" s="57">
        <f t="shared" si="23"/>
        <v>-23.965939160018301</v>
      </c>
      <c r="HY73" s="64">
        <v>58302</v>
      </c>
      <c r="HZ73" s="64">
        <f t="shared" si="27"/>
        <v>293689</v>
      </c>
      <c r="IA73" s="57">
        <f t="shared" si="24"/>
        <v>-16.575565921643822</v>
      </c>
      <c r="IB73" s="57">
        <f t="shared" si="24"/>
        <v>-17.723111230641653</v>
      </c>
    </row>
    <row r="74" spans="1:236" x14ac:dyDescent="0.2">
      <c r="A74" s="42">
        <v>2023</v>
      </c>
      <c r="B74" s="30" t="s">
        <v>166</v>
      </c>
      <c r="C74" s="57">
        <v>108.20740506312072</v>
      </c>
      <c r="D74" s="57">
        <v>90.406561455842095</v>
      </c>
      <c r="E74" s="57">
        <v>88.808649475522245</v>
      </c>
      <c r="F74" s="57">
        <v>84.137969057226087</v>
      </c>
      <c r="G74" s="57">
        <v>101.40937043818916</v>
      </c>
      <c r="H74" s="57">
        <v>101.40937043818911</v>
      </c>
      <c r="I74" s="57">
        <v>101.75421076950198</v>
      </c>
      <c r="J74" s="57">
        <v>102.3557194611993</v>
      </c>
      <c r="K74" s="57">
        <v>101.9291478208316</v>
      </c>
      <c r="L74" s="57">
        <v>116.61176334432304</v>
      </c>
      <c r="M74" s="57">
        <v>104.44670810001224</v>
      </c>
      <c r="N74" s="57">
        <v>107.04905231773975</v>
      </c>
      <c r="O74" s="57">
        <v>97.43204580096284</v>
      </c>
      <c r="P74" s="57">
        <v>95.072063519461452</v>
      </c>
      <c r="Q74" s="57">
        <v>108.67797560633674</v>
      </c>
      <c r="R74" s="57">
        <v>90.673684503022329</v>
      </c>
      <c r="S74" s="57">
        <v>82.008559563019929</v>
      </c>
      <c r="T74" s="57">
        <v>90.398298591210946</v>
      </c>
      <c r="U74" s="57">
        <v>118.55846499817848</v>
      </c>
      <c r="V74" s="57">
        <v>95.310897176936464</v>
      </c>
      <c r="W74" s="70">
        <v>106.42549313826268</v>
      </c>
      <c r="X74" s="70">
        <v>138.82064808608197</v>
      </c>
      <c r="Y74" s="58">
        <v>107.79322266566633</v>
      </c>
      <c r="Z74" s="58">
        <v>106.88865847077676</v>
      </c>
      <c r="AA74" s="58">
        <v>94.214215311814982</v>
      </c>
      <c r="AB74" s="58">
        <v>116.00594745753578</v>
      </c>
      <c r="AC74" s="58">
        <v>105.30189927545779</v>
      </c>
      <c r="AD74" s="58">
        <v>105.94888753454239</v>
      </c>
      <c r="AE74" s="58">
        <v>127.80339132980465</v>
      </c>
      <c r="AF74" s="58">
        <v>111.23118652497736</v>
      </c>
      <c r="AG74" s="58">
        <v>122.24250212205807</v>
      </c>
      <c r="AH74" s="58">
        <v>204.22910027559053</v>
      </c>
      <c r="AI74" s="58">
        <v>99.790603260387883</v>
      </c>
      <c r="AJ74" s="58">
        <v>78.955904214997858</v>
      </c>
      <c r="AK74" s="58">
        <v>122.9152056612531</v>
      </c>
      <c r="AL74" s="58">
        <v>116.59413063108785</v>
      </c>
      <c r="AM74" s="58">
        <v>112.70885886661586</v>
      </c>
      <c r="AN74" s="59">
        <v>144.00954367773383</v>
      </c>
      <c r="AO74" s="59">
        <v>146.30147785272308</v>
      </c>
      <c r="AP74" s="59">
        <v>131.14450208735315</v>
      </c>
      <c r="AQ74" s="59">
        <v>157.93237217267622</v>
      </c>
      <c r="AR74" s="59">
        <v>151.07059394941439</v>
      </c>
      <c r="AS74" s="59">
        <v>158.00040221133941</v>
      </c>
      <c r="AT74" s="59">
        <v>145.91749470434235</v>
      </c>
      <c r="AU74" s="59">
        <v>134.81916062801818</v>
      </c>
      <c r="AV74" s="59">
        <v>166.81104223391046</v>
      </c>
      <c r="AW74" s="59">
        <v>172.90476531581353</v>
      </c>
      <c r="AX74" s="59">
        <v>130.11420299648958</v>
      </c>
      <c r="AY74" s="59">
        <v>103.07072409975679</v>
      </c>
      <c r="AZ74" s="59">
        <v>138.00622680715159</v>
      </c>
      <c r="BA74" s="59">
        <v>155.58556182347047</v>
      </c>
      <c r="BB74" s="59">
        <v>154.53620643526028</v>
      </c>
      <c r="BC74" s="57">
        <f t="shared" si="25"/>
        <v>6.81413420510526</v>
      </c>
      <c r="BD74" s="57">
        <f t="shared" si="25"/>
        <v>-4.2214080542811612</v>
      </c>
      <c r="BE74" s="57">
        <f t="shared" si="25"/>
        <v>-7.7200177183504799</v>
      </c>
      <c r="BF74" s="57">
        <f t="shared" si="25"/>
        <v>0.19552899424919445</v>
      </c>
      <c r="BG74" s="57">
        <f t="shared" si="25"/>
        <v>2.7719419264437883</v>
      </c>
      <c r="BH74" s="57">
        <f t="shared" si="25"/>
        <v>2.7719419264437661</v>
      </c>
      <c r="BI74" s="57">
        <f t="shared" si="25"/>
        <v>2.7611985287217422</v>
      </c>
      <c r="BJ74" s="57">
        <f t="shared" si="25"/>
        <v>2.0867454785424844</v>
      </c>
      <c r="BK74" s="57">
        <f t="shared" si="25"/>
        <v>2.4522028093580728</v>
      </c>
      <c r="BL74" s="57">
        <f t="shared" si="25"/>
        <v>3.1882114622878932</v>
      </c>
      <c r="BM74" s="57">
        <f t="shared" si="25"/>
        <v>5.1558337554686418</v>
      </c>
      <c r="BN74" s="57">
        <f t="shared" si="25"/>
        <v>0.7168618371254265</v>
      </c>
      <c r="BO74" s="57">
        <f t="shared" si="25"/>
        <v>2.9156024999827057</v>
      </c>
      <c r="BP74" s="57">
        <f t="shared" si="25"/>
        <v>2.5698324022346286</v>
      </c>
      <c r="BQ74" s="57">
        <f t="shared" si="25"/>
        <v>1.9463440294581691</v>
      </c>
      <c r="BR74" s="57">
        <f t="shared" si="25"/>
        <v>-4.5057705968049033</v>
      </c>
      <c r="BS74" s="57">
        <f t="shared" si="22"/>
        <v>-1.0094687350139298</v>
      </c>
      <c r="BT74" s="57">
        <f t="shared" si="22"/>
        <v>1.191218116191628</v>
      </c>
      <c r="BU74" s="57">
        <f t="shared" si="22"/>
        <v>5.2102729205453668</v>
      </c>
      <c r="BV74" s="57">
        <f t="shared" si="22"/>
        <v>4.5755837610788497</v>
      </c>
      <c r="BW74" s="57">
        <f t="shared" si="22"/>
        <v>0.23896199259516582</v>
      </c>
      <c r="BX74" s="57">
        <f t="shared" si="22"/>
        <v>12.396013204001166</v>
      </c>
      <c r="BY74" s="57">
        <f t="shared" si="22"/>
        <v>-11.900872862485157</v>
      </c>
      <c r="BZ74" s="57">
        <f t="shared" si="22"/>
        <v>-14.479917078122174</v>
      </c>
      <c r="CA74" s="57">
        <f t="shared" si="22"/>
        <v>-21.125635681946285</v>
      </c>
      <c r="CB74" s="57">
        <f t="shared" si="22"/>
        <v>-19.151847070309238</v>
      </c>
      <c r="CC74" s="57">
        <f t="shared" si="22"/>
        <v>-21.066847283242939</v>
      </c>
      <c r="CD74" s="57">
        <f t="shared" si="22"/>
        <v>-5.1192932817379138</v>
      </c>
      <c r="CE74" s="57">
        <f t="shared" si="22"/>
        <v>-27.61844173234136</v>
      </c>
      <c r="CF74" s="57">
        <f t="shared" si="22"/>
        <v>-0.65454129121464977</v>
      </c>
      <c r="CG74" s="57">
        <f t="shared" si="22"/>
        <v>-4.6786276002681815</v>
      </c>
      <c r="CH74" s="57">
        <f t="shared" si="20"/>
        <v>-25.541586239693004</v>
      </c>
      <c r="CI74" s="57">
        <f t="shared" si="20"/>
        <v>-24.010913514212007</v>
      </c>
      <c r="CJ74" s="57">
        <f t="shared" si="20"/>
        <v>-12.409005085272995</v>
      </c>
      <c r="CK74" s="57">
        <f t="shared" si="20"/>
        <v>-6.6097323954982805</v>
      </c>
      <c r="CL74" s="57">
        <f t="shared" si="20"/>
        <v>-3.2833303588728269</v>
      </c>
      <c r="CM74" s="57">
        <f t="shared" si="20"/>
        <v>2.3367268749728165</v>
      </c>
      <c r="CN74" s="57">
        <f t="shared" si="20"/>
        <v>1.5228306029320571</v>
      </c>
      <c r="CO74" s="57">
        <f t="shared" si="20"/>
        <v>-1.7185239474465486</v>
      </c>
      <c r="CP74" s="57">
        <f t="shared" si="20"/>
        <v>-8.3327968397839065</v>
      </c>
      <c r="CQ74" s="57">
        <f t="shared" si="20"/>
        <v>-8.6703778325893488</v>
      </c>
      <c r="CR74" s="57">
        <f t="shared" si="20"/>
        <v>-7.7143737904842524</v>
      </c>
      <c r="CS74" s="57">
        <f t="shared" si="20"/>
        <v>9.525659561682609</v>
      </c>
      <c r="CT74" s="57">
        <f t="shared" si="20"/>
        <v>-18.048260327277532</v>
      </c>
      <c r="CU74" s="57">
        <f t="shared" si="20"/>
        <v>18.060670019862911</v>
      </c>
      <c r="CV74" s="57">
        <f t="shared" si="21"/>
        <v>7.5784791336660939</v>
      </c>
      <c r="CW74" s="57">
        <f t="shared" si="21"/>
        <v>-19.822660965054617</v>
      </c>
      <c r="CX74" s="57">
        <f t="shared" si="21"/>
        <v>-16.850705536735333</v>
      </c>
      <c r="CY74" s="57">
        <f t="shared" si="21"/>
        <v>-1.7214097231191605</v>
      </c>
      <c r="CZ74" s="57">
        <f t="shared" si="21"/>
        <v>3.2910550637697877</v>
      </c>
      <c r="DA74" s="57">
        <f t="shared" si="21"/>
        <v>9.2435351044767522</v>
      </c>
      <c r="DB74" s="57">
        <f t="shared" si="21"/>
        <v>14.702533125517858</v>
      </c>
      <c r="DC74" s="57">
        <f>((SUM(C$69:C74)/SUM(C$57:C62))-1)*100</f>
        <v>7.4200744041542421</v>
      </c>
      <c r="DD74" s="57">
        <f>((SUM(D$69:D74)/SUM(D$57:D62))-1)*100</f>
        <v>-3.7180473024471139</v>
      </c>
      <c r="DE74" s="57">
        <f>((SUM(E$69:E74)/SUM(E$57:E62))-1)*100</f>
        <v>-0.23028470089905273</v>
      </c>
      <c r="DF74" s="57">
        <f>((SUM(F$69:F74)/SUM(F$57:F62))-1)*100</f>
        <v>-3.1048564544390977</v>
      </c>
      <c r="DG74" s="57">
        <f>((SUM(G$69:G74)/SUM(G$57:G62))-1)*100</f>
        <v>3.8953937577879127</v>
      </c>
      <c r="DH74" s="57">
        <f>((SUM(H$69:H74)/SUM(H$57:H62))-1)*100</f>
        <v>3.8953937577879127</v>
      </c>
      <c r="DI74" s="57">
        <f>((SUM(I$69:I74)/SUM(I$57:I62))-1)*100</f>
        <v>4.0551821763330276</v>
      </c>
      <c r="DJ74" s="57">
        <f>((SUM(J$69:J74)/SUM(J$57:J62))-1)*100</f>
        <v>4.5353424496541672</v>
      </c>
      <c r="DK74" s="57">
        <f>((SUM(K$69:K74)/SUM(K$57:K62))-1)*100</f>
        <v>2.2091556792120937</v>
      </c>
      <c r="DL74" s="57">
        <f>((SUM(L$69:L74)/SUM(L$57:L62))-1)*100</f>
        <v>6.389384834897438</v>
      </c>
      <c r="DM74" s="57">
        <f>((SUM(M$69:M74)/SUM(M$57:M62))-1)*100</f>
        <v>5.5349234850708751</v>
      </c>
      <c r="DN74" s="57">
        <f>((SUM(N$69:N74)/SUM(N$57:N62))-1)*100</f>
        <v>3.0436418359669037</v>
      </c>
      <c r="DO74" s="57">
        <f>((SUM(O$69:O74)/SUM(O$57:O62))-1)*100</f>
        <v>2.0237611835004499</v>
      </c>
      <c r="DP74" s="57">
        <f>((SUM(P$69:P74)/SUM(P$57:P62))-1)*100</f>
        <v>-0.12858192505510457</v>
      </c>
      <c r="DQ74" s="57">
        <f>((SUM(Q$69:Q74)/SUM(Q$57:Q62))-1)*100</f>
        <v>3.5349004127041006</v>
      </c>
      <c r="DR74" s="57">
        <f>((SUM(R$69:R74)/SUM(R$57:R62))-1)*100</f>
        <v>-2.7560664491439124</v>
      </c>
      <c r="DS74" s="57">
        <f>((SUM(S$69:S74)/SUM(S$57:S62))-1)*100</f>
        <v>1.1564046344366918</v>
      </c>
      <c r="DT74" s="57">
        <f>((SUM(T$69:T74)/SUM(T$57:T62))-1)*100</f>
        <v>5.3390044602578568</v>
      </c>
      <c r="DU74" s="57">
        <f>((SUM(U$69:U74)/SUM(U$57:U62))-1)*100</f>
        <v>5.3722923172799364</v>
      </c>
      <c r="DV74" s="57">
        <f>((SUM(V$69:V74)/SUM(V$57:V62))-1)*100</f>
        <v>3.9516439517709667</v>
      </c>
      <c r="DW74" s="57">
        <f>((SUM(W$69:W74)/SUM(W$57:W62))-1)*100</f>
        <v>0.44176106524442815</v>
      </c>
      <c r="DX74" s="57">
        <f>((SUM(X$69:X74)/SUM(X$57:X62))-1)*100</f>
        <v>13.35155753729671</v>
      </c>
      <c r="DY74" s="57">
        <f>((SUM(Y$69:Y74)/SUM(Y$57:Y62))-1)*100</f>
        <v>-5.1659750237146973</v>
      </c>
      <c r="DZ74" s="57">
        <f>((SUM(Z$69:Z74)/SUM(Z$57:Z62))-1)*100</f>
        <v>-6.0750345154200636</v>
      </c>
      <c r="EA74" s="57">
        <f>((SUM(AA$69:AA74)/SUM(AA$57:AA62))-1)*100</f>
        <v>-10.223810985137261</v>
      </c>
      <c r="EB74" s="57">
        <f>((SUM(AB$69:AB74)/SUM(AB$57:AB62))-1)*100</f>
        <v>-8.4384889613810738</v>
      </c>
      <c r="EC74" s="57">
        <f>((SUM(AC$69:AC74)/SUM(AC$57:AC62))-1)*100</f>
        <v>-14.838816208462212</v>
      </c>
      <c r="ED74" s="57">
        <f>((SUM(AD$69:AD74)/SUM(AD$57:AD62))-1)*100</f>
        <v>-1.6836883289867322</v>
      </c>
      <c r="EE74" s="57">
        <f>((SUM(AE$69:AE74)/SUM(AE$57:AE62))-1)*100</f>
        <v>-8.6084695493687473</v>
      </c>
      <c r="EF74" s="57">
        <f>((SUM(AF$69:AF74)/SUM(AF$57:AF62))-1)*100</f>
        <v>-1.4566069928658276</v>
      </c>
      <c r="EG74" s="57">
        <f>((SUM(AG$69:AG74)/SUM(AG$57:AG62))-1)*100</f>
        <v>-6.2718793341385748</v>
      </c>
      <c r="EH74" s="57">
        <f>((SUM(AH$69:AH74)/SUM(AH$57:AH62))-1)*100</f>
        <v>5.0282376807988749</v>
      </c>
      <c r="EI74" s="57">
        <f>((SUM(AI$69:AI74)/SUM(AI$57:AI62))-1)*100</f>
        <v>-13.557263404417974</v>
      </c>
      <c r="EJ74" s="57">
        <f>((SUM(AJ$69:AJ74)/SUM(AJ$57:AJ62))-1)*100</f>
        <v>-1.71839696370224</v>
      </c>
      <c r="EK74" s="57">
        <f>((SUM(AK$69:AK74)/SUM(AK$57:AK62))-1)*100</f>
        <v>-1.3442638907145699</v>
      </c>
      <c r="EL74" s="57">
        <f>((SUM(AL$69:AL74)/SUM(AL$57:AL62))-1)*100</f>
        <v>-2.4603632761905025</v>
      </c>
      <c r="EM74" s="57">
        <f>((SUM(AM$69:AM74)/SUM(AM$57:AM62))-1)*100</f>
        <v>-4.4429440692121291</v>
      </c>
      <c r="EN74" s="57">
        <f>((SUM(AN$69:AN74)/SUM(AN$57:AN62))-1)*100</f>
        <v>8.9722028782515117</v>
      </c>
      <c r="EO74" s="57">
        <f>((SUM(AO$69:AO74)/SUM(AO$57:AO62))-1)*100</f>
        <v>8.5032439468119225</v>
      </c>
      <c r="EP74" s="57">
        <f>((SUM(AP$69:AP74)/SUM(AP$57:AP62))-1)*100</f>
        <v>5.4346814305247015</v>
      </c>
      <c r="EQ74" s="57">
        <f>((SUM(AQ$69:AQ74)/SUM(AQ$57:AQ62))-1)*100</f>
        <v>4.3625888638522348</v>
      </c>
      <c r="ER74" s="57">
        <f>((SUM(AR$69:AR74)/SUM(AR$57:AR62))-1)*100</f>
        <v>0.83453000316386916</v>
      </c>
      <c r="ES74" s="57">
        <f>((SUM(AS$69:AS74)/SUM(AS$57:AS62))-1)*100</f>
        <v>16.003247980060632</v>
      </c>
      <c r="ET74" s="57">
        <f>((SUM(AT$69:AT74)/SUM(AT$57:AT62))-1)*100</f>
        <v>1.1740028875776742</v>
      </c>
      <c r="EU74" s="57">
        <f>((SUM(AU$69:AU74)/SUM(AU$57:AU62))-1)*100</f>
        <v>11.198229287176265</v>
      </c>
      <c r="EV74" s="57">
        <f>((SUM(AV$69:AV74)/SUM(AV$57:AV62))-1)*100</f>
        <v>6.9468031521072504</v>
      </c>
      <c r="EW74" s="57">
        <f>((SUM(AW$69:AW74)/SUM(AW$57:AW62))-1)*100</f>
        <v>8.2839661414838126</v>
      </c>
      <c r="EX74" s="57">
        <f>((SUM(AX$69:AX74)/SUM(AX$57:AX62))-1)*100</f>
        <v>-4.7173768005338568</v>
      </c>
      <c r="EY74" s="57">
        <f>((SUM(AY$69:AY74)/SUM(AY$57:AY62))-1)*100</f>
        <v>10.529004241048634</v>
      </c>
      <c r="EZ74" s="57">
        <f>((SUM(AZ$69:AZ74)/SUM(AZ$57:AZ62))-1)*100</f>
        <v>6.8459015161782988</v>
      </c>
      <c r="FA74" s="57">
        <f>((SUM(BA$69:BA74)/SUM(BA$57:BA62))-1)*100</f>
        <v>10.446224080901656</v>
      </c>
      <c r="FB74" s="57">
        <f>((SUM(BB$69:BB74)/SUM(BB$57:BB62))-1)*100</f>
        <v>8.2020588736259725</v>
      </c>
      <c r="FC74" s="63">
        <v>4.4045937605596803</v>
      </c>
      <c r="FD74" s="63">
        <v>-0.9534875876516723</v>
      </c>
      <c r="FE74" s="63">
        <v>-0.78052124039602477</v>
      </c>
      <c r="FF74" s="63">
        <v>6.6548631648359509E-3</v>
      </c>
      <c r="FG74" s="63">
        <v>2.6772397956768192</v>
      </c>
      <c r="FH74" s="60">
        <v>2.6772397956767735</v>
      </c>
      <c r="FI74" s="60">
        <v>0</v>
      </c>
      <c r="FJ74" s="60">
        <v>0.12660492025526338</v>
      </c>
      <c r="FK74" s="60">
        <v>0.15183806587338566</v>
      </c>
      <c r="FL74" s="60">
        <v>7.0767131180434151E-2</v>
      </c>
      <c r="FM74" s="60">
        <v>2.0919837201678662</v>
      </c>
      <c r="FN74" s="60">
        <v>3.8109085870251622E-2</v>
      </c>
      <c r="FO74" s="60">
        <v>0.15243588032967123</v>
      </c>
      <c r="FP74" s="60">
        <v>5.8415387100383661E-3</v>
      </c>
      <c r="FQ74" s="60">
        <v>1.1961245930078506E-2</v>
      </c>
      <c r="FR74" s="60">
        <v>-0.43293240315457354</v>
      </c>
      <c r="FS74" s="60">
        <v>-9.7441512043326579E-3</v>
      </c>
      <c r="FT74" s="60">
        <v>-4.2832179367075932E-3</v>
      </c>
      <c r="FU74" s="60">
        <v>0.42217685410190497</v>
      </c>
      <c r="FV74" s="60">
        <v>5.2481125553492804E-2</v>
      </c>
      <c r="FW74" s="60">
        <v>-11.94645336381023</v>
      </c>
      <c r="FX74" s="60"/>
      <c r="FY74" s="60">
        <v>-3.8387622890634452</v>
      </c>
      <c r="FZ74" s="60">
        <v>-0.84904467418416307</v>
      </c>
      <c r="GA74" s="60">
        <v>-0.32913752887473102</v>
      </c>
      <c r="GB74" s="60">
        <v>-1.5244706394895855</v>
      </c>
      <c r="GC74" s="60">
        <v>-2.5021895024117509</v>
      </c>
      <c r="GD74" s="60">
        <v>-0.12204113144295949</v>
      </c>
      <c r="GE74" s="60">
        <v>-8.0645885305538328E-3</v>
      </c>
      <c r="GF74" s="60">
        <v>-0.32585916417115485</v>
      </c>
      <c r="GG74" s="60">
        <v>-1.9001343312253045</v>
      </c>
      <c r="GH74" s="60">
        <v>-7.0843952908627952E-2</v>
      </c>
      <c r="GI74" s="60">
        <v>-0.39734850756395251</v>
      </c>
      <c r="GJ74" s="60">
        <v>-8.8424187308961386E-2</v>
      </c>
      <c r="GK74" s="60">
        <v>9.867133364960241E-3</v>
      </c>
      <c r="GL74" s="60">
        <v>4.7594924599456725</v>
      </c>
      <c r="GM74" s="60">
        <v>-0.83086163047332851</v>
      </c>
      <c r="GN74" s="60">
        <v>-5.2208035159754959E-2</v>
      </c>
      <c r="GO74" s="60">
        <v>-7.2503122701275943E-2</v>
      </c>
      <c r="GP74" s="60">
        <v>3.8039196716113133</v>
      </c>
      <c r="GQ74" s="60">
        <v>3.8039196716112462</v>
      </c>
      <c r="GR74" s="60"/>
      <c r="GS74" s="60">
        <v>0.34999461874822485</v>
      </c>
      <c r="GT74" s="60">
        <v>0.13514323874935752</v>
      </c>
      <c r="GU74" s="60">
        <v>0.14359459682209322</v>
      </c>
      <c r="GV74" s="60">
        <v>2.2433535740072506</v>
      </c>
      <c r="GW74" s="60">
        <v>0.18734634483896534</v>
      </c>
      <c r="GX74" s="60">
        <v>0.10028037108473752</v>
      </c>
      <c r="GY74" s="60">
        <v>-6.566972528155771E-4</v>
      </c>
      <c r="GZ74" s="60">
        <v>2.1577195449655556E-2</v>
      </c>
      <c r="HA74" s="60">
        <v>-0.26608092713387732</v>
      </c>
      <c r="HB74" s="60">
        <v>1.6068825075139653E-2</v>
      </c>
      <c r="HC74" s="60">
        <v>0.39516979186280488</v>
      </c>
      <c r="HD74" s="60">
        <v>0.43089865598596028</v>
      </c>
      <c r="HE74" s="60">
        <v>4.723008337375037E-2</v>
      </c>
      <c r="HF74" s="60">
        <v>-5.1744829268547425</v>
      </c>
      <c r="HG74" s="44"/>
      <c r="HH74" s="60">
        <v>-1.9558923842381362</v>
      </c>
      <c r="HI74" s="60">
        <v>-0.36822403414004229</v>
      </c>
      <c r="HJ74" s="60">
        <v>-0.23664409783243898</v>
      </c>
      <c r="HK74" s="60">
        <v>-0.50174307604059409</v>
      </c>
      <c r="HL74" s="60">
        <v>-0.62597802329705099</v>
      </c>
      <c r="HM74" s="60">
        <v>-0.29000299592391132</v>
      </c>
      <c r="HN74" s="60">
        <v>-1.0907455834846867E-2</v>
      </c>
      <c r="HO74" s="60">
        <v>6.0458651903820951E-2</v>
      </c>
      <c r="HP74" s="60">
        <v>-1.061441873943159</v>
      </c>
      <c r="HQ74" s="60">
        <v>-3.2661296944259117E-3</v>
      </c>
      <c r="HR74" s="60">
        <v>-0.10285357653742691</v>
      </c>
      <c r="HS74" s="60">
        <v>-5.5162287449076447E-2</v>
      </c>
      <c r="HT74" s="60">
        <v>-2.2825643827454868E-2</v>
      </c>
      <c r="HU74" s="64">
        <v>14435</v>
      </c>
      <c r="HV74" s="64">
        <f t="shared" si="26"/>
        <v>90869</v>
      </c>
      <c r="HW74" s="57">
        <f t="shared" si="23"/>
        <v>-38.108305106547178</v>
      </c>
      <c r="HX74" s="57">
        <f t="shared" si="23"/>
        <v>-26.629201689153724</v>
      </c>
      <c r="HY74" s="64">
        <v>55762</v>
      </c>
      <c r="HZ74" s="64">
        <f t="shared" si="27"/>
        <v>349451</v>
      </c>
      <c r="IA74" s="57">
        <f t="shared" si="24"/>
        <v>-19.638559425845592</v>
      </c>
      <c r="IB74" s="57">
        <f t="shared" si="24"/>
        <v>-18.034859420041705</v>
      </c>
    </row>
    <row r="75" spans="1:236" x14ac:dyDescent="0.2">
      <c r="A75" s="42">
        <v>2023</v>
      </c>
      <c r="B75" s="30" t="s">
        <v>167</v>
      </c>
      <c r="C75" s="57">
        <v>108.7116830438551</v>
      </c>
      <c r="D75" s="57">
        <v>89.025208386429284</v>
      </c>
      <c r="E75" s="57">
        <v>90.120093960361956</v>
      </c>
      <c r="F75" s="57">
        <v>86.244004812027313</v>
      </c>
      <c r="G75" s="57">
        <v>101.60289384567041</v>
      </c>
      <c r="H75" s="57">
        <v>101.60289384567037</v>
      </c>
      <c r="I75" s="57">
        <v>101.9763392246338</v>
      </c>
      <c r="J75" s="57">
        <v>101.56123038776599</v>
      </c>
      <c r="K75" s="57">
        <v>101.77538131222117</v>
      </c>
      <c r="L75" s="57">
        <v>115.78011436303142</v>
      </c>
      <c r="M75" s="57">
        <v>105.14280767668838</v>
      </c>
      <c r="N75" s="57">
        <v>107.67847424339226</v>
      </c>
      <c r="O75" s="57">
        <v>97.316497623410527</v>
      </c>
      <c r="P75" s="57">
        <v>94.139984465349087</v>
      </c>
      <c r="Q75" s="57">
        <v>109.35090424786205</v>
      </c>
      <c r="R75" s="57">
        <v>90.583029028712431</v>
      </c>
      <c r="S75" s="57">
        <v>83.118440935131417</v>
      </c>
      <c r="T75" s="57">
        <v>89.684299943130583</v>
      </c>
      <c r="U75" s="57">
        <v>119.18612562162751</v>
      </c>
      <c r="V75" s="57">
        <v>95.694901770613896</v>
      </c>
      <c r="W75" s="70">
        <v>106.13230714087467</v>
      </c>
      <c r="X75" s="70">
        <v>139.13154777288261</v>
      </c>
      <c r="Y75" s="58">
        <v>111.96283920235335</v>
      </c>
      <c r="Z75" s="58">
        <v>111.45876431080583</v>
      </c>
      <c r="AA75" s="58">
        <v>94.268749476895408</v>
      </c>
      <c r="AB75" s="58">
        <v>111.72984801679672</v>
      </c>
      <c r="AC75" s="58">
        <v>113.44816899192152</v>
      </c>
      <c r="AD75" s="58">
        <v>113.53839331277331</v>
      </c>
      <c r="AE75" s="58">
        <v>141.04740769963055</v>
      </c>
      <c r="AF75" s="58">
        <v>114.0188002812375</v>
      </c>
      <c r="AG75" s="58">
        <v>102.63523362163652</v>
      </c>
      <c r="AH75" s="58">
        <v>193.20277586216878</v>
      </c>
      <c r="AI75" s="58">
        <v>103.99906311670782</v>
      </c>
      <c r="AJ75" s="58">
        <v>83.780910685345106</v>
      </c>
      <c r="AK75" s="58">
        <v>122.05901554627354</v>
      </c>
      <c r="AL75" s="58">
        <v>119.83312728418439</v>
      </c>
      <c r="AM75" s="58">
        <v>118.76201611685909</v>
      </c>
      <c r="AN75" s="59">
        <v>150.7674945968613</v>
      </c>
      <c r="AO75" s="59">
        <v>153.03512729348526</v>
      </c>
      <c r="AP75" s="59">
        <v>130.99638945815954</v>
      </c>
      <c r="AQ75" s="59">
        <v>152.40883630113422</v>
      </c>
      <c r="AR75" s="59">
        <v>163.01086784881275</v>
      </c>
      <c r="AS75" s="59">
        <v>170.10702058713926</v>
      </c>
      <c r="AT75" s="59">
        <v>160.52027975094148</v>
      </c>
      <c r="AU75" s="59">
        <v>141.93940675698548</v>
      </c>
      <c r="AV75" s="59">
        <v>140.46867776342253</v>
      </c>
      <c r="AW75" s="59">
        <v>163.20560400435571</v>
      </c>
      <c r="AX75" s="59">
        <v>135.59397612592269</v>
      </c>
      <c r="AY75" s="59">
        <v>109.61679322618106</v>
      </c>
      <c r="AZ75" s="59">
        <v>137.64049676114897</v>
      </c>
      <c r="BA75" s="59">
        <v>160.44865264792531</v>
      </c>
      <c r="BB75" s="59">
        <v>163.51994120846857</v>
      </c>
      <c r="BC75" s="57">
        <f t="shared" si="25"/>
        <v>8.2978693802724592</v>
      </c>
      <c r="BD75" s="57">
        <f t="shared" si="25"/>
        <v>-5.4061441693176064</v>
      </c>
      <c r="BE75" s="57">
        <f t="shared" si="25"/>
        <v>-6.3738692703084077</v>
      </c>
      <c r="BF75" s="57">
        <f t="shared" si="25"/>
        <v>4.8938582900949879</v>
      </c>
      <c r="BG75" s="57">
        <f t="shared" si="25"/>
        <v>3.7069740864420053</v>
      </c>
      <c r="BH75" s="57">
        <f t="shared" si="25"/>
        <v>3.7069740864420275</v>
      </c>
      <c r="BI75" s="57">
        <f t="shared" si="25"/>
        <v>3.818189538131822</v>
      </c>
      <c r="BJ75" s="57">
        <f t="shared" si="25"/>
        <v>0.91638107406568636</v>
      </c>
      <c r="BK75" s="57">
        <f t="shared" si="25"/>
        <v>2.2543458817858353</v>
      </c>
      <c r="BL75" s="57">
        <f t="shared" si="25"/>
        <v>2.5712174419099565</v>
      </c>
      <c r="BM75" s="57">
        <f t="shared" si="25"/>
        <v>7.679693632466944</v>
      </c>
      <c r="BN75" s="57">
        <f t="shared" si="25"/>
        <v>2.8384180790960389</v>
      </c>
      <c r="BO75" s="57">
        <f t="shared" si="25"/>
        <v>2.4310723687119395</v>
      </c>
      <c r="BP75" s="57">
        <f t="shared" si="25"/>
        <v>0.11013215859030367</v>
      </c>
      <c r="BQ75" s="57">
        <f t="shared" si="25"/>
        <v>3.5031847133757843</v>
      </c>
      <c r="BR75" s="57">
        <f t="shared" si="25"/>
        <v>-4.5469767173879738</v>
      </c>
      <c r="BS75" s="57">
        <f t="shared" si="22"/>
        <v>-0.59376818926680786</v>
      </c>
      <c r="BT75" s="57">
        <f t="shared" si="22"/>
        <v>-0.28908221790034938</v>
      </c>
      <c r="BU75" s="57">
        <f t="shared" si="22"/>
        <v>6.7792734209928263</v>
      </c>
      <c r="BV75" s="57">
        <f t="shared" si="22"/>
        <v>4.7878541768173299</v>
      </c>
      <c r="BW75" s="57">
        <f t="shared" si="22"/>
        <v>-0.19473993168837023</v>
      </c>
      <c r="BX75" s="57">
        <f t="shared" si="22"/>
        <v>11.572438814205533</v>
      </c>
      <c r="BY75" s="57">
        <f t="shared" si="22"/>
        <v>-8.1549502132690748</v>
      </c>
      <c r="BZ75" s="57">
        <f t="shared" si="22"/>
        <v>-9.7661880331458057</v>
      </c>
      <c r="CA75" s="57">
        <f t="shared" si="22"/>
        <v>-25.601273298443427</v>
      </c>
      <c r="CB75" s="57">
        <f t="shared" si="22"/>
        <v>-24.279435755147784</v>
      </c>
      <c r="CC75" s="57">
        <f t="shared" si="22"/>
        <v>-15.958409134304929</v>
      </c>
      <c r="CD75" s="57">
        <f t="shared" si="22"/>
        <v>-0.34943064924731759</v>
      </c>
      <c r="CE75" s="57">
        <f t="shared" si="22"/>
        <v>-1.6846452257951339</v>
      </c>
      <c r="CF75" s="57">
        <f t="shared" si="22"/>
        <v>-1.3609528985901842</v>
      </c>
      <c r="CG75" s="57">
        <f t="shared" si="22"/>
        <v>-11.648185255849819</v>
      </c>
      <c r="CH75" s="57">
        <f t="shared" si="20"/>
        <v>-14.84280963786343</v>
      </c>
      <c r="CI75" s="57">
        <f t="shared" si="20"/>
        <v>-14.635767805657318</v>
      </c>
      <c r="CJ75" s="57">
        <f t="shared" si="20"/>
        <v>-8.171648559512267</v>
      </c>
      <c r="CK75" s="57">
        <f t="shared" si="20"/>
        <v>-0.91101428122083439</v>
      </c>
      <c r="CL75" s="57">
        <f t="shared" si="20"/>
        <v>-2.9327113431022345</v>
      </c>
      <c r="CM75" s="57">
        <f t="shared" si="20"/>
        <v>1.6911435852776435</v>
      </c>
      <c r="CN75" s="57">
        <f t="shared" si="20"/>
        <v>4.043748413184467</v>
      </c>
      <c r="CO75" s="57">
        <f t="shared" si="20"/>
        <v>1.2006220021941294</v>
      </c>
      <c r="CP75" s="57">
        <f t="shared" si="20"/>
        <v>-15.421153569237934</v>
      </c>
      <c r="CQ75" s="57">
        <f t="shared" si="20"/>
        <v>-15.607018581050625</v>
      </c>
      <c r="CR75" s="57">
        <f t="shared" si="20"/>
        <v>-3.2126719041512874</v>
      </c>
      <c r="CS75" s="57">
        <f t="shared" si="20"/>
        <v>12.8426615571823</v>
      </c>
      <c r="CT75" s="57">
        <f t="shared" si="20"/>
        <v>7.6031720221928278</v>
      </c>
      <c r="CU75" s="57">
        <f t="shared" si="20"/>
        <v>18.161751399586468</v>
      </c>
      <c r="CV75" s="57">
        <f t="shared" si="21"/>
        <v>-1.5055115877792069</v>
      </c>
      <c r="CW75" s="57">
        <f t="shared" si="21"/>
        <v>-10.064987247469892</v>
      </c>
      <c r="CX75" s="57">
        <f t="shared" si="21"/>
        <v>-7.8444724458943016</v>
      </c>
      <c r="CY75" s="57">
        <f t="shared" si="21"/>
        <v>2.6696429614355033</v>
      </c>
      <c r="CZ75" s="57">
        <f t="shared" si="21"/>
        <v>6.2342800355185135</v>
      </c>
      <c r="DA75" s="57">
        <f t="shared" si="21"/>
        <v>8.9176681391814228</v>
      </c>
      <c r="DB75" s="57">
        <f t="shared" si="21"/>
        <v>13.517951228848535</v>
      </c>
      <c r="DC75" s="57">
        <f>((SUM(C$69:C75)/SUM(C$57:C63))-1)*100</f>
        <v>7.5462170262034833</v>
      </c>
      <c r="DD75" s="57">
        <f>((SUM(D$69:D75)/SUM(D$57:D63))-1)*100</f>
        <v>-3.9584468501296044</v>
      </c>
      <c r="DE75" s="57">
        <f>((SUM(E$69:E75)/SUM(E$57:E63))-1)*100</f>
        <v>-1.1247585273726157</v>
      </c>
      <c r="DF75" s="57">
        <f>((SUM(F$69:F75)/SUM(F$57:F63))-1)*100</f>
        <v>-1.9997441761920975</v>
      </c>
      <c r="DG75" s="57">
        <f>((SUM(G$69:G75)/SUM(G$57:G63))-1)*100</f>
        <v>3.8683646013626172</v>
      </c>
      <c r="DH75" s="57">
        <f>((SUM(H$69:H75)/SUM(H$57:H63))-1)*100</f>
        <v>3.868364601362595</v>
      </c>
      <c r="DI75" s="57">
        <f>((SUM(I$69:I75)/SUM(I$57:I63))-1)*100</f>
        <v>4.0211844956545617</v>
      </c>
      <c r="DJ75" s="57">
        <f>((SUM(J$69:J75)/SUM(J$57:J63))-1)*100</f>
        <v>4.0087033132699679</v>
      </c>
      <c r="DK75" s="57">
        <f>((SUM(K$69:K75)/SUM(K$57:K63))-1)*100</f>
        <v>2.2156668924781187</v>
      </c>
      <c r="DL75" s="57">
        <f>((SUM(L$69:L75)/SUM(L$57:L63))-1)*100</f>
        <v>5.8313490312659422</v>
      </c>
      <c r="DM75" s="57">
        <f>((SUM(M$69:M75)/SUM(M$57:M63))-1)*100</f>
        <v>5.8390503766320156</v>
      </c>
      <c r="DN75" s="57">
        <f>((SUM(N$69:N75)/SUM(N$57:N63))-1)*100</f>
        <v>3.014352523786501</v>
      </c>
      <c r="DO75" s="57">
        <f>((SUM(O$69:O75)/SUM(O$57:O63))-1)*100</f>
        <v>2.0821839803276232</v>
      </c>
      <c r="DP75" s="57">
        <f>((SUM(P$69:P75)/SUM(P$57:P63))-1)*100</f>
        <v>-9.4458438287137181E-2</v>
      </c>
      <c r="DQ75" s="57">
        <f>((SUM(Q$69:Q75)/SUM(Q$57:Q63))-1)*100</f>
        <v>3.5303146584804379</v>
      </c>
      <c r="DR75" s="57">
        <f>((SUM(R$69:R75)/SUM(R$57:R63))-1)*100</f>
        <v>-3.0130560333453404</v>
      </c>
      <c r="DS75" s="57">
        <f>((SUM(S$69:S75)/SUM(S$57:S63))-1)*100</f>
        <v>0.90425895517554089</v>
      </c>
      <c r="DT75" s="57">
        <f>((SUM(T$69:T75)/SUM(T$57:T63))-1)*100</f>
        <v>4.5036298568486677</v>
      </c>
      <c r="DU75" s="57">
        <f>((SUM(U$69:U75)/SUM(U$57:U63))-1)*100</f>
        <v>5.5730533726398024</v>
      </c>
      <c r="DV75" s="57">
        <f>((SUM(V$69:V75)/SUM(V$57:V63))-1)*100</f>
        <v>4.071887644121519</v>
      </c>
      <c r="DW75" s="57">
        <f>((SUM(W$69:W75)/SUM(W$57:W63))-1)*100</f>
        <v>0.35063320791208774</v>
      </c>
      <c r="DX75" s="57">
        <f>((SUM(X$69:X75)/SUM(X$57:X63))-1)*100</f>
        <v>13.090225104697151</v>
      </c>
      <c r="DY75" s="57">
        <f>((SUM(Y$69:Y75)/SUM(Y$57:Y63))-1)*100</f>
        <v>-5.6127845220631079</v>
      </c>
      <c r="DZ75" s="57">
        <f>((SUM(Z$69:Z75)/SUM(Z$57:Z63))-1)*100</f>
        <v>-6.6297556705494305</v>
      </c>
      <c r="EA75" s="57">
        <f>((SUM(AA$69:AA75)/SUM(AA$57:AA63))-1)*100</f>
        <v>-12.579603306257713</v>
      </c>
      <c r="EB75" s="57">
        <f>((SUM(AB$69:AB75)/SUM(AB$57:AB63))-1)*100</f>
        <v>-10.87151443690545</v>
      </c>
      <c r="EC75" s="57">
        <f>((SUM(AC$69:AC75)/SUM(AC$57:AC63))-1)*100</f>
        <v>-15.00153966046096</v>
      </c>
      <c r="ED75" s="57">
        <f>((SUM(AD$69:AD75)/SUM(AD$57:AD63))-1)*100</f>
        <v>-1.4827604532255068</v>
      </c>
      <c r="EE75" s="57">
        <f>((SUM(AE$69:AE75)/SUM(AE$57:AE63))-1)*100</f>
        <v>-7.6255487476864054</v>
      </c>
      <c r="EF75" s="57">
        <f>((SUM(AF$69:AF75)/SUM(AF$57:AF63))-1)*100</f>
        <v>-1.4426095705554642</v>
      </c>
      <c r="EG75" s="57">
        <f>((SUM(AG$69:AG75)/SUM(AG$57:AG63))-1)*100</f>
        <v>-7.0067048194995651</v>
      </c>
      <c r="EH75" s="57">
        <f>((SUM(AH$69:AH75)/SUM(AH$57:AH63))-1)*100</f>
        <v>2.0827540669105638</v>
      </c>
      <c r="EI75" s="57">
        <f>((SUM(AI$69:AI75)/SUM(AI$57:AI63))-1)*100</f>
        <v>-13.711800985871946</v>
      </c>
      <c r="EJ75" s="57">
        <f>((SUM(AJ$69:AJ75)/SUM(AJ$57:AJ63))-1)*100</f>
        <v>-2.622962711959187</v>
      </c>
      <c r="EK75" s="57">
        <f>((SUM(AK$69:AK75)/SUM(AK$57:AK63))-1)*100</f>
        <v>-1.2737483999481047</v>
      </c>
      <c r="EL75" s="57">
        <f>((SUM(AL$69:AL75)/SUM(AL$57:AL63))-1)*100</f>
        <v>-2.5312939565667159</v>
      </c>
      <c r="EM75" s="57">
        <f>((SUM(AM$69:AM75)/SUM(AM$57:AM63))-1)*100</f>
        <v>-3.5235969450247762</v>
      </c>
      <c r="EN75" s="57">
        <f>((SUM(AN$69:AN75)/SUM(AN$57:AN63))-1)*100</f>
        <v>8.2107191454680706</v>
      </c>
      <c r="EO75" s="57">
        <f>((SUM(AO$69:AO75)/SUM(AO$57:AO63))-1)*100</f>
        <v>7.3664626205533157</v>
      </c>
      <c r="EP75" s="57">
        <f>((SUM(AP$69:AP75)/SUM(AP$57:AP63))-1)*100</f>
        <v>2.1227259017991162</v>
      </c>
      <c r="EQ75" s="57">
        <f>((SUM(AQ$69:AQ75)/SUM(AQ$57:AQ63))-1)*100</f>
        <v>1.1818820908688688</v>
      </c>
      <c r="ER75" s="57">
        <f>((SUM(AR$69:AR75)/SUM(AR$57:AR63))-1)*100</f>
        <v>0.22314336554587477</v>
      </c>
      <c r="ES75" s="57">
        <f>((SUM(AS$69:AS75)/SUM(AS$57:AS63))-1)*100</f>
        <v>15.507013146718762</v>
      </c>
      <c r="ET75" s="57">
        <f>((SUM(AT$69:AT75)/SUM(AT$57:AT63))-1)*100</f>
        <v>2.1087665009400736</v>
      </c>
      <c r="EU75" s="57">
        <f>((SUM(AU$69:AU75)/SUM(AU$57:AU63))-1)*100</f>
        <v>12.2367343187322</v>
      </c>
      <c r="EV75" s="57">
        <f>((SUM(AV$69:AV75)/SUM(AV$57:AV63))-1)*100</f>
        <v>5.7459040604138201</v>
      </c>
      <c r="EW75" s="57">
        <f>((SUM(AW$69:AW75)/SUM(AW$57:AW63))-1)*100</f>
        <v>5.5894491525805279</v>
      </c>
      <c r="EX75" s="57">
        <f>((SUM(AX$69:AX75)/SUM(AX$57:AX63))-1)*100</f>
        <v>-5.1772877945195912</v>
      </c>
      <c r="EY75" s="57">
        <f>((SUM(AY$69:AY75)/SUM(AY$57:AY63))-1)*100</f>
        <v>9.389476933149643</v>
      </c>
      <c r="EZ75" s="57">
        <f>((SUM(AZ$69:AZ75)/SUM(AZ$57:AZ63))-1)*100</f>
        <v>6.7440459283907295</v>
      </c>
      <c r="FA75" s="57">
        <f>((SUM(BA$69:BA75)/SUM(BA$57:BA63))-1)*100</f>
        <v>10.210707062937674</v>
      </c>
      <c r="FB75" s="57">
        <f>((SUM(BB$69:BB75)/SUM(BB$57:BB63))-1)*100</f>
        <v>9.0200525456519252</v>
      </c>
      <c r="FC75" s="63">
        <v>5.4184754690829928</v>
      </c>
      <c r="FD75" s="63">
        <v>-1.2561529276347589</v>
      </c>
      <c r="FE75" s="63">
        <v>-0.66985158025986191</v>
      </c>
      <c r="FF75" s="63">
        <v>0.11667499361391352</v>
      </c>
      <c r="FG75" s="63">
        <v>3.6091459548022851</v>
      </c>
      <c r="FH75" s="60">
        <v>3.6091459548022828</v>
      </c>
      <c r="FI75" s="60">
        <v>0</v>
      </c>
      <c r="FJ75" s="60">
        <v>4.0533773627806725E-2</v>
      </c>
      <c r="FK75" s="60">
        <v>0.14096952311718239</v>
      </c>
      <c r="FL75" s="60">
        <v>5.9900776237457827E-2</v>
      </c>
      <c r="FM75" s="60">
        <v>3.0700894846919842</v>
      </c>
      <c r="FN75" s="60">
        <v>0.1739662966174815</v>
      </c>
      <c r="FO75" s="60">
        <v>0.12498490954175608</v>
      </c>
      <c r="FP75" s="60">
        <v>3.8440008810089341E-17</v>
      </c>
      <c r="FQ75" s="60">
        <v>2.1290561260754449E-2</v>
      </c>
      <c r="FR75" s="60">
        <v>-0.44749338244241554</v>
      </c>
      <c r="FS75" s="60">
        <v>-1.0215375069431825E-2</v>
      </c>
      <c r="FT75" s="60">
        <v>-0.14929061607706917</v>
      </c>
      <c r="FU75" s="60">
        <v>0.53172831479746452</v>
      </c>
      <c r="FV75" s="60">
        <v>5.2681688499312006E-2</v>
      </c>
      <c r="FW75" s="60">
        <v>-8.1761844496711884</v>
      </c>
      <c r="FX75" s="60"/>
      <c r="FY75" s="60">
        <v>-4.954464312051309</v>
      </c>
      <c r="FZ75" s="60">
        <v>-1.1159503391022492</v>
      </c>
      <c r="GA75" s="60">
        <v>-0.25844548615549384</v>
      </c>
      <c r="GB75" s="60">
        <v>-7.6686725401856781E-2</v>
      </c>
      <c r="GC75" s="60">
        <v>-7.5138695346298273E-2</v>
      </c>
      <c r="GD75" s="60">
        <v>-0.26421830994227968</v>
      </c>
      <c r="GE75" s="60">
        <v>-1.8319418707900152E-2</v>
      </c>
      <c r="GF75" s="60">
        <v>-0.15964420439781868</v>
      </c>
      <c r="GG75" s="60">
        <v>-1.0716403383566704</v>
      </c>
      <c r="GH75" s="60">
        <v>-4.6000792751524272E-2</v>
      </c>
      <c r="GI75" s="60">
        <v>-5.8543794114628511E-2</v>
      </c>
      <c r="GJ75" s="60">
        <v>-8.44377890121666E-2</v>
      </c>
      <c r="GK75" s="60">
        <v>7.305755669007475E-3</v>
      </c>
      <c r="GL75" s="60">
        <v>4.8500751510910609</v>
      </c>
      <c r="GM75" s="60">
        <v>-0.88980120006656083</v>
      </c>
      <c r="GN75" s="60">
        <v>-0.14311439419863112</v>
      </c>
      <c r="GO75" s="60">
        <v>-4.5099027500449793E-2</v>
      </c>
      <c r="GP75" s="60">
        <v>3.7720605293254188</v>
      </c>
      <c r="GQ75" s="60">
        <v>3.7720605293253557</v>
      </c>
      <c r="GR75" s="60"/>
      <c r="GS75" s="60">
        <v>0.3055392991464066</v>
      </c>
      <c r="GT75" s="60">
        <v>0.13279569870531818</v>
      </c>
      <c r="GU75" s="60">
        <v>0.13156034173053491</v>
      </c>
      <c r="GV75" s="60">
        <v>2.3607967926788507</v>
      </c>
      <c r="GW75" s="60">
        <v>0.18606739058787447</v>
      </c>
      <c r="GX75" s="60">
        <v>0.10352120933191043</v>
      </c>
      <c r="GY75" s="60">
        <v>-5.2220986132172297E-4</v>
      </c>
      <c r="GZ75" s="60">
        <v>2.1531114282189193E-2</v>
      </c>
      <c r="HA75" s="60">
        <v>-0.29099461289277639</v>
      </c>
      <c r="HB75" s="60">
        <v>1.2354854072838007E-2</v>
      </c>
      <c r="HC75" s="60">
        <v>0.31782735026536013</v>
      </c>
      <c r="HD75" s="60">
        <v>0.44402426557416952</v>
      </c>
      <c r="HE75" s="60">
        <v>4.755903570400255E-2</v>
      </c>
      <c r="HF75" s="60">
        <v>-5.6177049138674775</v>
      </c>
      <c r="HG75" s="44"/>
      <c r="HH75" s="60">
        <v>-2.4064263015851863</v>
      </c>
      <c r="HI75" s="60">
        <v>-0.47552648323269364</v>
      </c>
      <c r="HJ75" s="60">
        <v>-0.23992532371738839</v>
      </c>
      <c r="HK75" s="60">
        <v>-0.44163407723864606</v>
      </c>
      <c r="HL75" s="60">
        <v>-0.54368812800748156</v>
      </c>
      <c r="HM75" s="60">
        <v>-0.28636779008444257</v>
      </c>
      <c r="HN75" s="60">
        <v>-1.2014947581279663E-2</v>
      </c>
      <c r="HO75" s="60">
        <v>2.7448143892356676E-2</v>
      </c>
      <c r="HP75" s="60">
        <v>-1.0550858337766278</v>
      </c>
      <c r="HQ75" s="60">
        <v>-9.6523971038260954E-3</v>
      </c>
      <c r="HR75" s="60">
        <v>-9.7195498451908516E-2</v>
      </c>
      <c r="HS75" s="60">
        <v>-5.9312153696316254E-2</v>
      </c>
      <c r="HT75" s="60">
        <v>-1.8324123284037055E-2</v>
      </c>
      <c r="HU75" s="64">
        <v>13146</v>
      </c>
      <c r="HV75" s="64">
        <f t="shared" si="26"/>
        <v>104015</v>
      </c>
      <c r="HW75" s="57">
        <f t="shared" si="23"/>
        <v>-43.477513113767309</v>
      </c>
      <c r="HX75" s="57">
        <f t="shared" si="23"/>
        <v>-29.292963625116407</v>
      </c>
      <c r="HY75" s="64">
        <v>54743</v>
      </c>
      <c r="HZ75" s="64">
        <f t="shared" si="27"/>
        <v>404194</v>
      </c>
      <c r="IA75" s="57">
        <f t="shared" si="24"/>
        <v>-21.545781561259435</v>
      </c>
      <c r="IB75" s="57">
        <f t="shared" si="24"/>
        <v>-18.528656488980445</v>
      </c>
    </row>
    <row r="76" spans="1:236" x14ac:dyDescent="0.2">
      <c r="A76" s="42">
        <v>2023</v>
      </c>
      <c r="B76" s="30" t="s">
        <v>168</v>
      </c>
      <c r="C76" s="57">
        <v>109.11021399736487</v>
      </c>
      <c r="D76" s="57">
        <v>87.764934816282306</v>
      </c>
      <c r="E76" s="57">
        <v>89.011066682612579</v>
      </c>
      <c r="F76" s="57">
        <v>88.732981365914483</v>
      </c>
      <c r="G76" s="57">
        <v>101.52651997680468</v>
      </c>
      <c r="H76" s="57">
        <v>101.52651997680466</v>
      </c>
      <c r="I76" s="57">
        <v>101.87774862240109</v>
      </c>
      <c r="J76" s="57">
        <v>101.41144360813574</v>
      </c>
      <c r="K76" s="57">
        <v>102.29699276591549</v>
      </c>
      <c r="L76" s="57">
        <v>115.47053019971989</v>
      </c>
      <c r="M76" s="57">
        <v>104.06789800402527</v>
      </c>
      <c r="N76" s="57">
        <v>112.07496273159651</v>
      </c>
      <c r="O76" s="57">
        <v>97.522305344095997</v>
      </c>
      <c r="P76" s="57">
        <v>93.725727107965824</v>
      </c>
      <c r="Q76" s="57">
        <v>108.95836254030561</v>
      </c>
      <c r="R76" s="57">
        <v>90.460468987490131</v>
      </c>
      <c r="S76" s="57">
        <v>85.149130701156352</v>
      </c>
      <c r="T76" s="57">
        <v>89.513524972691556</v>
      </c>
      <c r="U76" s="57">
        <v>120.3156281101142</v>
      </c>
      <c r="V76" s="57">
        <v>96.423433850190193</v>
      </c>
      <c r="W76" s="70">
        <v>104.6388481154203</v>
      </c>
      <c r="X76" s="70">
        <v>138.13277709633937</v>
      </c>
      <c r="Y76" s="58">
        <v>110.9970014599122</v>
      </c>
      <c r="Z76" s="58">
        <v>109.74819529636093</v>
      </c>
      <c r="AA76" s="58">
        <v>102.53252627410005</v>
      </c>
      <c r="AB76" s="58">
        <v>120.1135686337645</v>
      </c>
      <c r="AC76" s="58">
        <v>109.65566374442741</v>
      </c>
      <c r="AD76" s="58">
        <v>104.60574522078632</v>
      </c>
      <c r="AE76" s="58">
        <v>153.03049342476729</v>
      </c>
      <c r="AF76" s="58">
        <v>115.9030190256982</v>
      </c>
      <c r="AG76" s="58">
        <v>111.13873916010233</v>
      </c>
      <c r="AH76" s="58">
        <v>175.54729277981664</v>
      </c>
      <c r="AI76" s="58">
        <v>103.28658673845852</v>
      </c>
      <c r="AJ76" s="58">
        <v>101.62475516972891</v>
      </c>
      <c r="AK76" s="58">
        <v>107.27085682593408</v>
      </c>
      <c r="AL76" s="58">
        <v>114.83721933004323</v>
      </c>
      <c r="AM76" s="58">
        <v>100.96144905926845</v>
      </c>
      <c r="AN76" s="59">
        <v>150.39603227754489</v>
      </c>
      <c r="AO76" s="59">
        <v>151.30362081873713</v>
      </c>
      <c r="AP76" s="59">
        <v>142.59370980468637</v>
      </c>
      <c r="AQ76" s="59">
        <v>163.14203130933024</v>
      </c>
      <c r="AR76" s="59">
        <v>157.28610943696967</v>
      </c>
      <c r="AS76" s="59">
        <v>159.32771780692468</v>
      </c>
      <c r="AT76" s="59">
        <v>172.55704779152887</v>
      </c>
      <c r="AU76" s="59">
        <v>146.82045981506201</v>
      </c>
      <c r="AV76" s="59">
        <v>151.51616390830088</v>
      </c>
      <c r="AW76" s="59">
        <v>149.51477810262796</v>
      </c>
      <c r="AX76" s="59">
        <v>134.65481004327714</v>
      </c>
      <c r="AY76" s="59">
        <v>133.08461958179271</v>
      </c>
      <c r="AZ76" s="59">
        <v>121.26377056807152</v>
      </c>
      <c r="BA76" s="59">
        <v>154.48043917619086</v>
      </c>
      <c r="BB76" s="59">
        <v>139.47154663377978</v>
      </c>
      <c r="BC76" s="57">
        <f t="shared" si="25"/>
        <v>8.2061770591824068</v>
      </c>
      <c r="BD76" s="57">
        <f t="shared" si="25"/>
        <v>-6.8063664186625239</v>
      </c>
      <c r="BE76" s="57">
        <f t="shared" si="25"/>
        <v>-7.8853206401565012</v>
      </c>
      <c r="BF76" s="57">
        <f t="shared" si="25"/>
        <v>3.8621023573510049</v>
      </c>
      <c r="BG76" s="57">
        <f t="shared" si="25"/>
        <v>3.1695897972147336</v>
      </c>
      <c r="BH76" s="57">
        <f t="shared" si="25"/>
        <v>3.1695897972147558</v>
      </c>
      <c r="BI76" s="57">
        <f t="shared" si="25"/>
        <v>3.2477898376104264</v>
      </c>
      <c r="BJ76" s="57">
        <f t="shared" si="25"/>
        <v>-0.21718754936767004</v>
      </c>
      <c r="BK76" s="57">
        <f t="shared" si="25"/>
        <v>2.6979744000632966</v>
      </c>
      <c r="BL76" s="57">
        <f t="shared" si="25"/>
        <v>1.6776705087967692</v>
      </c>
      <c r="BM76" s="57">
        <f t="shared" si="25"/>
        <v>6.3512538748629943</v>
      </c>
      <c r="BN76" s="57">
        <f t="shared" si="25"/>
        <v>3.9276780620529417</v>
      </c>
      <c r="BO76" s="57">
        <f t="shared" si="25"/>
        <v>2.3120093996146895</v>
      </c>
      <c r="BP76" s="57">
        <f t="shared" si="25"/>
        <v>-0.5494505494505475</v>
      </c>
      <c r="BQ76" s="57">
        <f t="shared" si="25"/>
        <v>2.3709167544784027</v>
      </c>
      <c r="BR76" s="57">
        <f t="shared" si="25"/>
        <v>-3.0854672818987572</v>
      </c>
      <c r="BS76" s="57">
        <f t="shared" si="22"/>
        <v>-0.36062975334828495</v>
      </c>
      <c r="BT76" s="57">
        <f t="shared" si="22"/>
        <v>-1.3057370336682195</v>
      </c>
      <c r="BU76" s="57">
        <f t="shared" si="22"/>
        <v>6.3651117591572826</v>
      </c>
      <c r="BV76" s="57">
        <f t="shared" si="22"/>
        <v>4.8235232917142712</v>
      </c>
      <c r="BW76" s="57">
        <f t="shared" si="22"/>
        <v>-0.21623648721305067</v>
      </c>
      <c r="BX76" s="57">
        <f t="shared" si="22"/>
        <v>11.19114190943391</v>
      </c>
      <c r="BY76" s="57">
        <f t="shared" si="22"/>
        <v>-10.050665089408517</v>
      </c>
      <c r="BZ76" s="57">
        <f t="shared" si="22"/>
        <v>-11.484809642670157</v>
      </c>
      <c r="CA76" s="57">
        <f t="shared" si="22"/>
        <v>-25.004712008952378</v>
      </c>
      <c r="CB76" s="57">
        <f t="shared" si="22"/>
        <v>-21.050266097622107</v>
      </c>
      <c r="CC76" s="57">
        <f t="shared" si="22"/>
        <v>-21.583129325318041</v>
      </c>
      <c r="CD76" s="57">
        <f t="shared" si="22"/>
        <v>-2.2195340166514921</v>
      </c>
      <c r="CE76" s="57">
        <f t="shared" si="22"/>
        <v>-5.4737515639271646</v>
      </c>
      <c r="CF76" s="57">
        <f t="shared" si="22"/>
        <v>-4.3126281457230071</v>
      </c>
      <c r="CG76" s="57">
        <f t="shared" si="22"/>
        <v>-6.1795042608741912</v>
      </c>
      <c r="CH76" s="57">
        <f t="shared" si="20"/>
        <v>-10.658412983644405</v>
      </c>
      <c r="CI76" s="57">
        <f t="shared" si="20"/>
        <v>-14.844411106522159</v>
      </c>
      <c r="CJ76" s="57">
        <f t="shared" si="20"/>
        <v>-9.9152476034611308</v>
      </c>
      <c r="CK76" s="57">
        <f t="shared" si="20"/>
        <v>-6.8562889343708244</v>
      </c>
      <c r="CL76" s="57">
        <f t="shared" si="20"/>
        <v>-2.6608233108481372</v>
      </c>
      <c r="CM76" s="57">
        <f t="shared" si="20"/>
        <v>-11.028688897184423</v>
      </c>
      <c r="CN76" s="57">
        <f t="shared" si="20"/>
        <v>1.6873956703186588</v>
      </c>
      <c r="CO76" s="57">
        <f t="shared" si="20"/>
        <v>-1.4467023015532821</v>
      </c>
      <c r="CP76" s="57">
        <f t="shared" si="20"/>
        <v>-15.834771451950225</v>
      </c>
      <c r="CQ76" s="57">
        <f t="shared" si="20"/>
        <v>-13.322880568072669</v>
      </c>
      <c r="CR76" s="57">
        <f t="shared" si="20"/>
        <v>-11.180644049689647</v>
      </c>
      <c r="CS76" s="57">
        <f t="shared" si="20"/>
        <v>10.102141097550344</v>
      </c>
      <c r="CT76" s="57">
        <f t="shared" si="20"/>
        <v>3.1702120791116117</v>
      </c>
      <c r="CU76" s="57">
        <f t="shared" si="20"/>
        <v>16.704719341565657</v>
      </c>
      <c r="CV76" s="57">
        <f t="shared" si="21"/>
        <v>3.0036278706421449</v>
      </c>
      <c r="CW76" s="57">
        <f t="shared" si="21"/>
        <v>-5.8926879340972409</v>
      </c>
      <c r="CX76" s="57">
        <f t="shared" si="21"/>
        <v>-8.8376369699033184</v>
      </c>
      <c r="CY76" s="57">
        <f t="shared" si="21"/>
        <v>-7.8317190050958274E-2</v>
      </c>
      <c r="CZ76" s="57">
        <f t="shared" si="21"/>
        <v>-0.28518095867845483</v>
      </c>
      <c r="DA76" s="57">
        <f t="shared" si="21"/>
        <v>8.4452908155896225</v>
      </c>
      <c r="DB76" s="57">
        <f t="shared" si="21"/>
        <v>-1.5539611961309818</v>
      </c>
      <c r="DC76" s="57">
        <f>((SUM(C$69:C76)/SUM(C$57:C64))-1)*100</f>
        <v>7.6294668712530989</v>
      </c>
      <c r="DD76" s="57">
        <f>((SUM(D$69:D76)/SUM(D$57:D64))-1)*100</f>
        <v>-4.313662218350423</v>
      </c>
      <c r="DE76" s="57">
        <f>((SUM(E$69:E76)/SUM(E$57:E64))-1)*100</f>
        <v>-1.9868889160515768</v>
      </c>
      <c r="DF76" s="57">
        <f>((SUM(F$69:F76)/SUM(F$57:F64))-1)*100</f>
        <v>-1.2638581433114582</v>
      </c>
      <c r="DG76" s="57">
        <f>((SUM(G$69:G76)/SUM(G$57:G64))-1)*100</f>
        <v>3.7803585135369078</v>
      </c>
      <c r="DH76" s="57">
        <f>((SUM(H$69:H76)/SUM(H$57:H64))-1)*100</f>
        <v>3.7803585135368856</v>
      </c>
      <c r="DI76" s="57">
        <f>((SUM(I$69:I76)/SUM(I$57:I64))-1)*100</f>
        <v>3.9237705080707563</v>
      </c>
      <c r="DJ76" s="57">
        <f>((SUM(J$69:J76)/SUM(J$57:J64))-1)*100</f>
        <v>3.4672453206834764</v>
      </c>
      <c r="DK76" s="57">
        <f>((SUM(K$69:K76)/SUM(K$57:K64))-1)*100</f>
        <v>2.2764496914484234</v>
      </c>
      <c r="DL76" s="57">
        <f>((SUM(L$69:L76)/SUM(L$57:L64))-1)*100</f>
        <v>5.2988762545955526</v>
      </c>
      <c r="DM76" s="57">
        <f>((SUM(M$69:M76)/SUM(M$57:M64))-1)*100</f>
        <v>5.9027797781507019</v>
      </c>
      <c r="DN76" s="57">
        <f>((SUM(N$69:N76)/SUM(N$57:N64))-1)*100</f>
        <v>3.1313972060378559</v>
      </c>
      <c r="DO76" s="57">
        <f>((SUM(O$69:O76)/SUM(O$57:O64))-1)*100</f>
        <v>2.1110965280138005</v>
      </c>
      <c r="DP76" s="57">
        <f>((SUM(P$69:P76)/SUM(P$57:P64))-1)*100</f>
        <v>-0.15147342329935309</v>
      </c>
      <c r="DQ76" s="57">
        <f>((SUM(Q$69:Q76)/SUM(Q$57:Q64))-1)*100</f>
        <v>3.3829046087888504</v>
      </c>
      <c r="DR76" s="57">
        <f>((SUM(R$69:R76)/SUM(R$57:R64))-1)*100</f>
        <v>-3.0220121767975949</v>
      </c>
      <c r="DS76" s="57">
        <f>((SUM(S$69:S76)/SUM(S$57:S64))-1)*100</f>
        <v>0.74191624908843679</v>
      </c>
      <c r="DT76" s="57">
        <f>((SUM(T$69:T76)/SUM(T$57:T64))-1)*100</f>
        <v>3.747323070523656</v>
      </c>
      <c r="DU76" s="57">
        <f>((SUM(U$69:U76)/SUM(U$57:U64))-1)*100</f>
        <v>5.6731173762702758</v>
      </c>
      <c r="DV76" s="57">
        <f>((SUM(V$69:V76)/SUM(V$57:V64))-1)*100</f>
        <v>4.1669820231316823</v>
      </c>
      <c r="DW76" s="57">
        <f>((SUM(W$69:W76)/SUM(W$57:W64))-1)*100</f>
        <v>0.28050094470275511</v>
      </c>
      <c r="DX76" s="57">
        <f>((SUM(X$69:X76)/SUM(X$57:X64))-1)*100</f>
        <v>12.847799251324377</v>
      </c>
      <c r="DY76" s="57">
        <f>((SUM(Y$69:Y76)/SUM(Y$57:Y64))-1)*100</f>
        <v>-6.1960616332464635</v>
      </c>
      <c r="DZ76" s="57">
        <f>((SUM(Z$69:Z76)/SUM(Z$57:Z64))-1)*100</f>
        <v>-7.2661442296743424</v>
      </c>
      <c r="EA76" s="57">
        <f>((SUM(AA$69:AA76)/SUM(AA$57:AA64))-1)*100</f>
        <v>-14.34214549608609</v>
      </c>
      <c r="EB76" s="57">
        <f>((SUM(AB$69:AB76)/SUM(AB$57:AB64))-1)*100</f>
        <v>-12.263073653402113</v>
      </c>
      <c r="EC76" s="57">
        <f>((SUM(AC$69:AC76)/SUM(AC$57:AC64))-1)*100</f>
        <v>-15.862791246269436</v>
      </c>
      <c r="ED76" s="57">
        <f>((SUM(AD$69:AD76)/SUM(AD$57:AD64))-1)*100</f>
        <v>-1.574032579964324</v>
      </c>
      <c r="EE76" s="57">
        <f>((SUM(AE$69:AE76)/SUM(AE$57:AE64))-1)*100</f>
        <v>-7.3284342153242648</v>
      </c>
      <c r="EF76" s="57">
        <f>((SUM(AF$69:AF76)/SUM(AF$57:AF64))-1)*100</f>
        <v>-1.824188310919872</v>
      </c>
      <c r="EG76" s="57">
        <f>((SUM(AG$69:AG76)/SUM(AG$57:AG64))-1)*100</f>
        <v>-6.9055163901299732</v>
      </c>
      <c r="EH76" s="57">
        <f>((SUM(AH$69:AH76)/SUM(AH$57:AH64))-1)*100</f>
        <v>0.63318268104806119</v>
      </c>
      <c r="EI76" s="57">
        <f>((SUM(AI$69:AI76)/SUM(AI$57:AI64))-1)*100</f>
        <v>-13.853202635172224</v>
      </c>
      <c r="EJ76" s="57">
        <f>((SUM(AJ$69:AJ76)/SUM(AJ$57:AJ64))-1)*100</f>
        <v>-3.7001462143868569</v>
      </c>
      <c r="EK76" s="57">
        <f>((SUM(AK$69:AK76)/SUM(AK$57:AK64))-1)*100</f>
        <v>-2.0110501580404616</v>
      </c>
      <c r="EL76" s="57">
        <f>((SUM(AL$69:AL76)/SUM(AL$57:AL64))-1)*100</f>
        <v>-2.547549205641797</v>
      </c>
      <c r="EM76" s="57">
        <f>((SUM(AM$69:AM76)/SUM(AM$57:AM64))-1)*100</f>
        <v>-4.4776084866113175</v>
      </c>
      <c r="EN76" s="57">
        <f>((SUM(AN$69:AN76)/SUM(AN$57:AN64))-1)*100</f>
        <v>7.3221302669911781</v>
      </c>
      <c r="EO76" s="57">
        <f>((SUM(AO$69:AO76)/SUM(AO$57:AO64))-1)*100</f>
        <v>6.16370952180334</v>
      </c>
      <c r="EP76" s="57">
        <f>((SUM(AP$69:AP76)/SUM(AP$57:AP64))-1)*100</f>
        <v>-0.53500918443898371</v>
      </c>
      <c r="EQ76" s="57">
        <f>((SUM(AQ$69:AQ76)/SUM(AQ$57:AQ64))-1)*100</f>
        <v>-0.88313309007699292</v>
      </c>
      <c r="ER76" s="57">
        <f>((SUM(AR$69:AR76)/SUM(AR$57:AR64))-1)*100</f>
        <v>-1.3399082990987021</v>
      </c>
      <c r="ES76" s="57">
        <f>((SUM(AS$69:AS76)/SUM(AS$57:AS64))-1)*100</f>
        <v>14.799095732445689</v>
      </c>
      <c r="ET76" s="57">
        <f>((SUM(AT$69:AT76)/SUM(AT$57:AT64))-1)*100</f>
        <v>2.2575428511306672</v>
      </c>
      <c r="EU76" s="57">
        <f>((SUM(AU$69:AU76)/SUM(AU$57:AU64))-1)*100</f>
        <v>12.840313763736955</v>
      </c>
      <c r="EV76" s="57">
        <f>((SUM(AV$69:AV76)/SUM(AV$57:AV64))-1)*100</f>
        <v>5.395402475822908</v>
      </c>
      <c r="EW76" s="57">
        <f>((SUM(AW$69:AW76)/SUM(AW$57:AW64))-1)*100</f>
        <v>4.2814119110797799</v>
      </c>
      <c r="EX76" s="57">
        <f>((SUM(AX$69:AX76)/SUM(AX$57:AX64))-1)*100</f>
        <v>-5.6481943260747736</v>
      </c>
      <c r="EY76" s="57">
        <f>((SUM(AY$69:AY76)/SUM(AY$57:AY64))-1)*100</f>
        <v>7.9393144358704371</v>
      </c>
      <c r="EZ76" s="57">
        <f>((SUM(AZ$69:AZ76)/SUM(AZ$57:AZ64))-1)*100</f>
        <v>5.7938251563166121</v>
      </c>
      <c r="FA76" s="57">
        <f>((SUM(BA$69:BA76)/SUM(BA$57:BA64))-1)*100</f>
        <v>9.9817807407618808</v>
      </c>
      <c r="FB76" s="57">
        <f>((SUM(BB$69:BB76)/SUM(BB$57:BB64))-1)*100</f>
        <v>7.6301284798907743</v>
      </c>
      <c r="FC76" s="63">
        <v>5.4219806967364867</v>
      </c>
      <c r="FD76" s="63">
        <v>-1.46728066196891</v>
      </c>
      <c r="FE76" s="63">
        <v>-0.75895511089586198</v>
      </c>
      <c r="FF76" s="63">
        <v>0.10624608154960115</v>
      </c>
      <c r="FG76" s="63">
        <v>3.301991005421316</v>
      </c>
      <c r="FH76" s="60">
        <v>3.3019910054213617</v>
      </c>
      <c r="FI76" s="60">
        <v>0</v>
      </c>
      <c r="FJ76" s="60">
        <v>-5.8263978671584449E-2</v>
      </c>
      <c r="FK76" s="60">
        <v>0.17483004351834416</v>
      </c>
      <c r="FL76" s="60">
        <v>4.0794519914803089E-2</v>
      </c>
      <c r="FM76" s="60">
        <v>2.6044873600079712</v>
      </c>
      <c r="FN76" s="60">
        <v>0.24735959014432848</v>
      </c>
      <c r="FO76" s="60">
        <v>0.11830092025338848</v>
      </c>
      <c r="FP76" s="60">
        <v>-1.6751213779525212E-3</v>
      </c>
      <c r="FQ76" s="60">
        <v>1.5913653090549196E-2</v>
      </c>
      <c r="FR76" s="60">
        <v>-0.28241580016327533</v>
      </c>
      <c r="FS76" s="60">
        <v>-5.3896876961502136E-3</v>
      </c>
      <c r="FT76" s="60">
        <v>-0.10461924148924481</v>
      </c>
      <c r="FU76" s="60">
        <v>0.49821179272570615</v>
      </c>
      <c r="FV76" s="60">
        <v>5.4456955164478522E-2</v>
      </c>
      <c r="FW76" s="60">
        <v>-9.9773841370853358</v>
      </c>
      <c r="FX76" s="60"/>
      <c r="FY76" s="60">
        <v>-5.1523861685815966</v>
      </c>
      <c r="FZ76" s="60">
        <v>-0.96868724801047856</v>
      </c>
      <c r="GA76" s="60">
        <v>-0.3441454163323</v>
      </c>
      <c r="GB76" s="60">
        <v>-0.56507714639210715</v>
      </c>
      <c r="GC76" s="60">
        <v>-0.46042476108614677</v>
      </c>
      <c r="GD76" s="60">
        <v>-0.84482684272014819</v>
      </c>
      <c r="GE76" s="60">
        <v>-9.7512076664791354E-3</v>
      </c>
      <c r="GF76" s="60">
        <v>-9.9686232186855878E-2</v>
      </c>
      <c r="GG76" s="60">
        <v>-0.97718561808064874</v>
      </c>
      <c r="GH76" s="60">
        <v>-7.1336994251918279E-2</v>
      </c>
      <c r="GI76" s="60">
        <v>-0.37451891920417624</v>
      </c>
      <c r="GJ76" s="60">
        <v>-5.6707391422524768E-2</v>
      </c>
      <c r="GK76" s="60">
        <v>-5.2650191149955068E-2</v>
      </c>
      <c r="GL76" s="60">
        <v>4.9231668458245244</v>
      </c>
      <c r="GM76" s="60">
        <v>-0.95767339792915318</v>
      </c>
      <c r="GN76" s="60">
        <v>-0.20422916219578688</v>
      </c>
      <c r="GO76" s="60">
        <v>-2.4504323512390375E-2</v>
      </c>
      <c r="GP76" s="60">
        <v>3.7367599621871936</v>
      </c>
      <c r="GQ76" s="60">
        <v>3.7367599621871701</v>
      </c>
      <c r="GR76" s="60"/>
      <c r="GS76" s="60">
        <v>0.2599156436290036</v>
      </c>
      <c r="GT76" s="60">
        <v>0.14167032391310316</v>
      </c>
      <c r="GU76" s="60">
        <v>0.12004345409812535</v>
      </c>
      <c r="GV76" s="60">
        <v>2.411111459099994</v>
      </c>
      <c r="GW76" s="60">
        <v>0.19381801148001188</v>
      </c>
      <c r="GX76" s="60">
        <v>0.10540258035545318</v>
      </c>
      <c r="GY76" s="60">
        <v>-6.6736901379487628E-4</v>
      </c>
      <c r="GZ76" s="60">
        <v>2.1145060331816998E-2</v>
      </c>
      <c r="HA76" s="60">
        <v>-0.28990669071339714</v>
      </c>
      <c r="HB76" s="60">
        <v>1.0284430549059668E-2</v>
      </c>
      <c r="HC76" s="60">
        <v>0.26657254621608906</v>
      </c>
      <c r="HD76" s="60">
        <v>0.45076005533073304</v>
      </c>
      <c r="HE76" s="60">
        <v>4.6610456910972854E-2</v>
      </c>
      <c r="HF76" s="60">
        <v>-6.2402897800825157</v>
      </c>
      <c r="HG76" s="44"/>
      <c r="HH76" s="60">
        <v>-2.7685038410389842</v>
      </c>
      <c r="HI76" s="60">
        <v>-0.54085430771326404</v>
      </c>
      <c r="HJ76" s="60">
        <v>-0.25325925660395404</v>
      </c>
      <c r="HK76" s="60">
        <v>-0.45477059129173059</v>
      </c>
      <c r="HL76" s="60">
        <v>-0.58884983320060524</v>
      </c>
      <c r="HM76" s="60">
        <v>-0.35934297817257105</v>
      </c>
      <c r="HN76" s="60">
        <v>-1.1701208655933765E-2</v>
      </c>
      <c r="HO76" s="60">
        <v>1.0831182979588537E-2</v>
      </c>
      <c r="HP76" s="60">
        <v>-1.0417992115028025</v>
      </c>
      <c r="HQ76" s="60">
        <v>-1.7841600017741689E-2</v>
      </c>
      <c r="HR76" s="60">
        <v>-0.13320974229506755</v>
      </c>
      <c r="HS76" s="60">
        <v>-5.8386212156481154E-2</v>
      </c>
      <c r="HT76" s="60">
        <v>-2.2602180412966549E-2</v>
      </c>
      <c r="HU76" s="64">
        <v>14874</v>
      </c>
      <c r="HV76" s="64">
        <f t="shared" si="26"/>
        <v>118889</v>
      </c>
      <c r="HW76" s="57">
        <f t="shared" si="23"/>
        <v>-39.065956575174113</v>
      </c>
      <c r="HX76" s="57">
        <f t="shared" si="23"/>
        <v>-30.683838919757221</v>
      </c>
      <c r="HY76" s="64">
        <v>57565</v>
      </c>
      <c r="HZ76" s="64">
        <f t="shared" si="27"/>
        <v>461759</v>
      </c>
      <c r="IA76" s="57">
        <f t="shared" si="24"/>
        <v>-25.989020172540144</v>
      </c>
      <c r="IB76" s="57">
        <f t="shared" si="24"/>
        <v>-19.539743194336268</v>
      </c>
    </row>
    <row r="77" spans="1:236" x14ac:dyDescent="0.2">
      <c r="A77" s="42">
        <v>2023</v>
      </c>
      <c r="B77" s="30" t="s">
        <v>169</v>
      </c>
      <c r="C77" s="57">
        <v>109.39087727671848</v>
      </c>
      <c r="D77" s="57">
        <v>87.833789912433872</v>
      </c>
      <c r="E77" s="57">
        <v>90.865608424516438</v>
      </c>
      <c r="F77" s="57">
        <v>89.104185682887618</v>
      </c>
      <c r="G77" s="57">
        <v>101.9179358597337</v>
      </c>
      <c r="H77" s="57">
        <v>101.91793585973363</v>
      </c>
      <c r="I77" s="57">
        <v>102.27583558272744</v>
      </c>
      <c r="J77" s="57">
        <v>101.4959081288973</v>
      </c>
      <c r="K77" s="57">
        <v>101.88533304041381</v>
      </c>
      <c r="L77" s="57">
        <v>115.72435761397699</v>
      </c>
      <c r="M77" s="57">
        <v>104.53757736975608</v>
      </c>
      <c r="N77" s="57">
        <v>112.41570242067154</v>
      </c>
      <c r="O77" s="57">
        <v>97.889323079802992</v>
      </c>
      <c r="P77" s="57">
        <v>92.482955035815991</v>
      </c>
      <c r="Q77" s="57">
        <v>109.63129118183093</v>
      </c>
      <c r="R77" s="57">
        <v>92.064766644581468</v>
      </c>
      <c r="S77" s="57">
        <v>83.760163670907289</v>
      </c>
      <c r="T77" s="57">
        <v>89.333672518584891</v>
      </c>
      <c r="U77" s="57">
        <v>120.63561497440092</v>
      </c>
      <c r="V77" s="57">
        <v>97.028749502593442</v>
      </c>
      <c r="W77" s="70">
        <v>104.74057931859461</v>
      </c>
      <c r="X77" s="70">
        <v>139.00237169910781</v>
      </c>
      <c r="Y77" s="58">
        <v>110.59886263933019</v>
      </c>
      <c r="Z77" s="58">
        <v>109.56705372771263</v>
      </c>
      <c r="AA77" s="58">
        <v>106.4551287362215</v>
      </c>
      <c r="AB77" s="58">
        <v>118.76511203537683</v>
      </c>
      <c r="AC77" s="58">
        <v>111.12240271576341</v>
      </c>
      <c r="AD77" s="58">
        <v>105.86423159166168</v>
      </c>
      <c r="AE77" s="58">
        <v>128.65246039174397</v>
      </c>
      <c r="AF77" s="58">
        <v>114.69396260874953</v>
      </c>
      <c r="AG77" s="58">
        <v>105.56024995783928</v>
      </c>
      <c r="AH77" s="58">
        <v>213.90536667334743</v>
      </c>
      <c r="AI77" s="58">
        <v>103.85830563599035</v>
      </c>
      <c r="AJ77" s="58">
        <v>83.34673605769693</v>
      </c>
      <c r="AK77" s="58">
        <v>111.46968010663261</v>
      </c>
      <c r="AL77" s="58">
        <v>113.51114607671295</v>
      </c>
      <c r="AM77" s="58">
        <v>106.78036883992603</v>
      </c>
      <c r="AN77" s="59">
        <v>150.8925816064995</v>
      </c>
      <c r="AO77" s="59">
        <v>151.66968046891671</v>
      </c>
      <c r="AP77" s="59">
        <v>146.8734405706999</v>
      </c>
      <c r="AQ77" s="59">
        <v>161.62026454593132</v>
      </c>
      <c r="AR77" s="59">
        <v>158.27729385829835</v>
      </c>
      <c r="AS77" s="59">
        <v>161.65540265739139</v>
      </c>
      <c r="AT77" s="59">
        <v>148.49210295171181</v>
      </c>
      <c r="AU77" s="59">
        <v>147.89307761060329</v>
      </c>
      <c r="AV77" s="59">
        <v>144.16135578578798</v>
      </c>
      <c r="AW77" s="59">
        <v>181.40648725253035</v>
      </c>
      <c r="AX77" s="59">
        <v>135.35850928264739</v>
      </c>
      <c r="AY77" s="59">
        <v>110.12087706350442</v>
      </c>
      <c r="AZ77" s="59">
        <v>126.38195063718338</v>
      </c>
      <c r="BA77" s="59">
        <v>153.81282586643607</v>
      </c>
      <c r="BB77" s="59">
        <v>148.40359276977119</v>
      </c>
      <c r="BC77" s="57">
        <f t="shared" si="25"/>
        <v>7.6277755186970886</v>
      </c>
      <c r="BD77" s="57">
        <f t="shared" si="25"/>
        <v>-7.5228812871753536</v>
      </c>
      <c r="BE77" s="57">
        <f t="shared" si="25"/>
        <v>-6.0642425816922696</v>
      </c>
      <c r="BF77" s="57">
        <f t="shared" si="25"/>
        <v>8.5960515810534321</v>
      </c>
      <c r="BG77" s="57">
        <f t="shared" si="25"/>
        <v>2.9306902375738852</v>
      </c>
      <c r="BH77" s="57">
        <f t="shared" si="25"/>
        <v>2.9306902375738186</v>
      </c>
      <c r="BI77" s="57">
        <f t="shared" si="25"/>
        <v>3.0024546786926454</v>
      </c>
      <c r="BJ77" s="57">
        <f t="shared" si="25"/>
        <v>-8.4435467429155864E-2</v>
      </c>
      <c r="BK77" s="57">
        <f t="shared" si="25"/>
        <v>1.4086170926686403</v>
      </c>
      <c r="BL77" s="57">
        <f t="shared" si="25"/>
        <v>-0.15488516325613544</v>
      </c>
      <c r="BM77" s="57">
        <f t="shared" si="25"/>
        <v>5.7174017554472822</v>
      </c>
      <c r="BN77" s="57">
        <f t="shared" si="25"/>
        <v>4.957582184517495</v>
      </c>
      <c r="BO77" s="57">
        <f t="shared" si="25"/>
        <v>2.2200369632445316</v>
      </c>
      <c r="BP77" s="57">
        <f t="shared" si="25"/>
        <v>-2.7233115468409563</v>
      </c>
      <c r="BQ77" s="57">
        <f t="shared" si="25"/>
        <v>3.5487288135593209</v>
      </c>
      <c r="BR77" s="57">
        <f t="shared" si="25"/>
        <v>-1.617982223008807</v>
      </c>
      <c r="BS77" s="57">
        <f t="shared" si="22"/>
        <v>0.53810114374108764</v>
      </c>
      <c r="BT77" s="57">
        <f t="shared" si="22"/>
        <v>-2.3411426332509366</v>
      </c>
      <c r="BU77" s="57">
        <f t="shared" si="22"/>
        <v>6.2716458541024922</v>
      </c>
      <c r="BV77" s="57">
        <f t="shared" si="22"/>
        <v>3.7969337871534892</v>
      </c>
      <c r="BW77" s="57">
        <f t="shared" si="22"/>
        <v>1.3638194354331779</v>
      </c>
      <c r="BX77" s="57">
        <f t="shared" si="22"/>
        <v>12.506152355515088</v>
      </c>
      <c r="BY77" s="57">
        <f t="shared" si="22"/>
        <v>-9.1547161625752942</v>
      </c>
      <c r="BZ77" s="57">
        <f t="shared" si="22"/>
        <v>-10.47093826135993</v>
      </c>
      <c r="CA77" s="57">
        <f t="shared" si="22"/>
        <v>-27.035399675458414</v>
      </c>
      <c r="CB77" s="57">
        <f t="shared" si="22"/>
        <v>-19.164464081171616</v>
      </c>
      <c r="CC77" s="57">
        <f t="shared" si="22"/>
        <v>-15.285594324085283</v>
      </c>
      <c r="CD77" s="57">
        <f t="shared" si="22"/>
        <v>0.48525371308643095</v>
      </c>
      <c r="CE77" s="57">
        <f t="shared" si="22"/>
        <v>-5.4574697004836414</v>
      </c>
      <c r="CF77" s="57">
        <f t="shared" si="22"/>
        <v>-3.8098231651978121</v>
      </c>
      <c r="CG77" s="57">
        <f t="shared" si="22"/>
        <v>-13.563509975376387</v>
      </c>
      <c r="CH77" s="57">
        <f t="shared" si="20"/>
        <v>23.317211855755726</v>
      </c>
      <c r="CI77" s="57">
        <f t="shared" si="20"/>
        <v>-12.27355055981042</v>
      </c>
      <c r="CJ77" s="57">
        <f t="shared" si="20"/>
        <v>-8.3888636312713381</v>
      </c>
      <c r="CK77" s="57">
        <f t="shared" si="20"/>
        <v>-6.0811050115949783</v>
      </c>
      <c r="CL77" s="57">
        <f t="shared" si="20"/>
        <v>-1.0224628871676633</v>
      </c>
      <c r="CM77" s="57">
        <f t="shared" si="20"/>
        <v>-4.2532641366457185</v>
      </c>
      <c r="CN77" s="57">
        <f t="shared" si="20"/>
        <v>2.088730950524309</v>
      </c>
      <c r="CO77" s="57">
        <f t="shared" si="20"/>
        <v>-1.4522339781823379</v>
      </c>
      <c r="CP77" s="57">
        <f t="shared" si="20"/>
        <v>-19.601275019143436</v>
      </c>
      <c r="CQ77" s="57">
        <f t="shared" si="20"/>
        <v>-12.195441268119978</v>
      </c>
      <c r="CR77" s="57">
        <f t="shared" si="20"/>
        <v>-6.139736755390313</v>
      </c>
      <c r="CS77" s="57">
        <f t="shared" si="20"/>
        <v>12.027972302132838</v>
      </c>
      <c r="CT77" s="57">
        <f t="shared" si="20"/>
        <v>2.9015522378196934</v>
      </c>
      <c r="CU77" s="57">
        <f t="shared" si="20"/>
        <v>19.469328587184997</v>
      </c>
      <c r="CV77" s="57">
        <f t="shared" si="21"/>
        <v>-6.003565586425319</v>
      </c>
      <c r="CW77" s="57">
        <f t="shared" si="21"/>
        <v>26.215893223184917</v>
      </c>
      <c r="CX77" s="57">
        <f t="shared" si="21"/>
        <v>-7.0060966648627261</v>
      </c>
      <c r="CY77" s="57">
        <f t="shared" si="21"/>
        <v>1.4639766990139247</v>
      </c>
      <c r="CZ77" s="57">
        <f t="shared" si="21"/>
        <v>-0.62515578136920213</v>
      </c>
      <c r="DA77" s="57">
        <f t="shared" si="21"/>
        <v>9.9291489708039471</v>
      </c>
      <c r="DB77" s="57">
        <f t="shared" si="21"/>
        <v>5.0958960504717599</v>
      </c>
      <c r="DC77" s="57">
        <f>((SUM(C$69:C77)/SUM(C$57:C65))-1)*100</f>
        <v>7.6292760782588065</v>
      </c>
      <c r="DD77" s="57">
        <f>((SUM(D$69:D77)/SUM(D$57:D65))-1)*100</f>
        <v>-4.6722515621671068</v>
      </c>
      <c r="DE77" s="57">
        <f>((SUM(E$69:E77)/SUM(E$57:E65))-1)*100</f>
        <v>-2.4484668778434027</v>
      </c>
      <c r="DF77" s="57">
        <f>((SUM(F$69:F77)/SUM(F$57:F65))-1)*100</f>
        <v>-0.20297652008339773</v>
      </c>
      <c r="DG77" s="57">
        <f>((SUM(G$69:G77)/SUM(G$57:G65))-1)*100</f>
        <v>3.6847963688280361</v>
      </c>
      <c r="DH77" s="57">
        <f>((SUM(H$69:H77)/SUM(H$57:H65))-1)*100</f>
        <v>3.6847963688280139</v>
      </c>
      <c r="DI77" s="57">
        <f>((SUM(I$69:I77)/SUM(I$57:I65))-1)*100</f>
        <v>3.8201303395745567</v>
      </c>
      <c r="DJ77" s="57">
        <f>((SUM(J$69:J77)/SUM(J$57:J65))-1)*100</f>
        <v>3.0640361201600852</v>
      </c>
      <c r="DK77" s="57">
        <f>((SUM(K$69:K77)/SUM(K$57:K65))-1)*100</f>
        <v>2.1785771853771729</v>
      </c>
      <c r="DL77" s="57">
        <f>((SUM(L$69:L77)/SUM(L$57:L65))-1)*100</f>
        <v>4.6678976694670249</v>
      </c>
      <c r="DM77" s="57">
        <f>((SUM(M$69:M77)/SUM(M$57:M65))-1)*100</f>
        <v>5.8820749346479628</v>
      </c>
      <c r="DN77" s="57">
        <f>((SUM(N$69:N77)/SUM(N$57:N65))-1)*100</f>
        <v>3.337590548981284</v>
      </c>
      <c r="DO77" s="57">
        <f>((SUM(O$69:O77)/SUM(O$57:O65))-1)*100</f>
        <v>2.123320457733735</v>
      </c>
      <c r="DP77" s="57">
        <f>((SUM(P$69:P77)/SUM(P$57:P65))-1)*100</f>
        <v>-0.4400977995109967</v>
      </c>
      <c r="DQ77" s="57">
        <f>((SUM(Q$69:Q77)/SUM(Q$57:Q65))-1)*100</f>
        <v>3.4015223596574717</v>
      </c>
      <c r="DR77" s="57">
        <f>((SUM(R$69:R77)/SUM(R$57:R65))-1)*100</f>
        <v>-2.8671188364296829</v>
      </c>
      <c r="DS77" s="57">
        <f>((SUM(S$69:S77)/SUM(S$57:S65))-1)*100</f>
        <v>0.71925027837884681</v>
      </c>
      <c r="DT77" s="57">
        <f>((SUM(T$69:T77)/SUM(T$57:T65))-1)*100</f>
        <v>3.0406724253710715</v>
      </c>
      <c r="DU77" s="57">
        <f>((SUM(U$69:U77)/SUM(U$57:U65))-1)*100</f>
        <v>5.7404617120296653</v>
      </c>
      <c r="DV77" s="57">
        <f>((SUM(V$69:V77)/SUM(V$57:V65))-1)*100</f>
        <v>4.124825052558112</v>
      </c>
      <c r="DW77" s="57">
        <f>((SUM(W$69:W77)/SUM(W$57:W65))-1)*100</f>
        <v>0.39821608214523074</v>
      </c>
      <c r="DX77" s="57">
        <f>((SUM(X$69:X77)/SUM(X$57:X65))-1)*100</f>
        <v>12.809311306356165</v>
      </c>
      <c r="DY77" s="57">
        <f>((SUM(Y$69:Y77)/SUM(Y$57:Y65))-1)*100</f>
        <v>-6.5356693635766128</v>
      </c>
      <c r="DZ77" s="57">
        <f>((SUM(Z$69:Z77)/SUM(Z$57:Z65))-1)*100</f>
        <v>-7.6332785508299361</v>
      </c>
      <c r="EA77" s="57">
        <f>((SUM(AA$69:AA77)/SUM(AA$57:AA65))-1)*100</f>
        <v>-16.011008343193613</v>
      </c>
      <c r="EB77" s="57">
        <f>((SUM(AB$69:AB77)/SUM(AB$57:AB65))-1)*100</f>
        <v>-13.067957778296124</v>
      </c>
      <c r="EC77" s="57">
        <f>((SUM(AC$69:AC77)/SUM(AC$57:AC65))-1)*100</f>
        <v>-15.799686371125532</v>
      </c>
      <c r="ED77" s="57">
        <f>((SUM(AD$69:AD77)/SUM(AD$57:AD65))-1)*100</f>
        <v>-1.3501229270370119</v>
      </c>
      <c r="EE77" s="57">
        <f>((SUM(AE$69:AE77)/SUM(AE$57:AE65))-1)*100</f>
        <v>-7.133868940015164</v>
      </c>
      <c r="EF77" s="57">
        <f>((SUM(AF$69:AF77)/SUM(AF$57:AF65))-1)*100</f>
        <v>-2.0539896286223436</v>
      </c>
      <c r="EG77" s="57">
        <f>((SUM(AG$69:AG77)/SUM(AG$57:AG65))-1)*100</f>
        <v>-7.651136237741496</v>
      </c>
      <c r="EH77" s="57">
        <f>((SUM(AH$69:AH77)/SUM(AH$57:AH65))-1)*100</f>
        <v>2.7035311639068249</v>
      </c>
      <c r="EI77" s="57">
        <f>((SUM(AI$69:AI77)/SUM(AI$57:AI65))-1)*100</f>
        <v>-13.681618348975267</v>
      </c>
      <c r="EJ77" s="57">
        <f>((SUM(AJ$69:AJ77)/SUM(AJ$57:AJ65))-1)*100</f>
        <v>-4.1992513143427441</v>
      </c>
      <c r="EK77" s="57">
        <f>((SUM(AK$69:AK77)/SUM(AK$57:AK65))-1)*100</f>
        <v>-2.4986560694651105</v>
      </c>
      <c r="EL77" s="57">
        <f>((SUM(AL$69:AL77)/SUM(AL$57:AL65))-1)*100</f>
        <v>-2.3817292263963896</v>
      </c>
      <c r="EM77" s="57">
        <f>((SUM(AM$69:AM77)/SUM(AM$57:AM65))-1)*100</f>
        <v>-4.4526941165198508</v>
      </c>
      <c r="EN77" s="57">
        <f>((SUM(AN$69:AN77)/SUM(AN$57:AN65))-1)*100</f>
        <v>6.6950707546409083</v>
      </c>
      <c r="EO77" s="57">
        <f>((SUM(AO$69:AO77)/SUM(AO$57:AO65))-1)*100</f>
        <v>5.2471637158624684</v>
      </c>
      <c r="EP77" s="57">
        <f>((SUM(AP$69:AP77)/SUM(AP$57:AP65))-1)*100</f>
        <v>-3.1589579118814326</v>
      </c>
      <c r="EQ77" s="57">
        <f>((SUM(AQ$69:AQ77)/SUM(AQ$57:AQ65))-1)*100</f>
        <v>-2.2656490004148488</v>
      </c>
      <c r="ER77" s="57">
        <f>((SUM(AR$69:AR77)/SUM(AR$57:AR65))-1)*100</f>
        <v>-1.8940561332617123</v>
      </c>
      <c r="ES77" s="57">
        <f>((SUM(AS$69:AS77)/SUM(AS$57:AS65))-1)*100</f>
        <v>14.478978035872924</v>
      </c>
      <c r="ET77" s="57">
        <f>((SUM(AT$69:AT77)/SUM(AT$57:AT65))-1)*100</f>
        <v>2.3270216606576133</v>
      </c>
      <c r="EU77" s="57">
        <f>((SUM(AU$69:AU77)/SUM(AU$57:AU65))-1)*100</f>
        <v>13.618104436074763</v>
      </c>
      <c r="EV77" s="57">
        <f>((SUM(AV$69:AV77)/SUM(AV$57:AV65))-1)*100</f>
        <v>4.054970976438721</v>
      </c>
      <c r="EW77" s="57">
        <f>((SUM(AW$69:AW77)/SUM(AW$57:AW65))-1)*100</f>
        <v>6.3307094028826283</v>
      </c>
      <c r="EX77" s="57">
        <f>((SUM(AX$69:AX77)/SUM(AX$57:AX65))-1)*100</f>
        <v>-5.8009748309028719</v>
      </c>
      <c r="EY77" s="57">
        <f>((SUM(AY$69:AY77)/SUM(AY$57:AY65))-1)*100</f>
        <v>7.2207927642699454</v>
      </c>
      <c r="EZ77" s="57">
        <f>((SUM(AZ$69:AZ77)/SUM(AZ$57:AZ65))-1)*100</f>
        <v>4.9987755956068858</v>
      </c>
      <c r="FA77" s="57">
        <f>((SUM(BA$69:BA77)/SUM(BA$57:BA65))-1)*100</f>
        <v>9.9758344356811524</v>
      </c>
      <c r="FB77" s="57">
        <f>((SUM(BB$69:BB77)/SUM(BB$57:BB65))-1)*100</f>
        <v>7.3365660998890636</v>
      </c>
      <c r="FC77" s="63">
        <v>4.8801896059587699</v>
      </c>
      <c r="FD77" s="63">
        <v>-1.6719949807891503</v>
      </c>
      <c r="FE77" s="63">
        <v>-0.64985591197630399</v>
      </c>
      <c r="FF77" s="63">
        <v>0.22791473457841169</v>
      </c>
      <c r="FG77" s="63">
        <v>2.7862534477717276</v>
      </c>
      <c r="FH77" s="60">
        <v>2.7862534477717138</v>
      </c>
      <c r="FI77" s="60">
        <v>0</v>
      </c>
      <c r="FJ77" s="60">
        <v>-7.7489672955799394E-2</v>
      </c>
      <c r="FK77" s="60">
        <v>0.10708161937646217</v>
      </c>
      <c r="FL77" s="60">
        <v>-6.6113667457404681E-3</v>
      </c>
      <c r="FM77" s="60">
        <v>2.3358526940332967</v>
      </c>
      <c r="FN77" s="60">
        <v>0.30662421146193736</v>
      </c>
      <c r="FO77" s="60">
        <v>0.10568826599199189</v>
      </c>
      <c r="FP77" s="60">
        <v>2.0534110088853794E-2</v>
      </c>
      <c r="FQ77" s="60">
        <v>1.9424158192158824E-2</v>
      </c>
      <c r="FR77" s="60">
        <v>-0.33015993505702851</v>
      </c>
      <c r="FS77" s="60">
        <v>-2.2107558398524645E-3</v>
      </c>
      <c r="FT77" s="60">
        <v>-0.2240483194011342</v>
      </c>
      <c r="FU77" s="60">
        <v>0.49276637023942543</v>
      </c>
      <c r="FV77" s="60">
        <v>3.8802068387142549E-2</v>
      </c>
      <c r="FW77" s="60">
        <v>-9.26563746806635</v>
      </c>
      <c r="FX77" s="60"/>
      <c r="FY77" s="60">
        <v>-6.0690264195881092</v>
      </c>
      <c r="FZ77" s="60">
        <v>-0.86796626305500357</v>
      </c>
      <c r="GA77" s="60">
        <v>-0.23699056494231349</v>
      </c>
      <c r="GB77" s="60">
        <v>0.15325127368337285</v>
      </c>
      <c r="GC77" s="60">
        <v>-0.39262820924080111</v>
      </c>
      <c r="GD77" s="60">
        <v>-0.76197116423682842</v>
      </c>
      <c r="GE77" s="60">
        <v>-2.2355517699008322E-2</v>
      </c>
      <c r="GF77" s="60">
        <v>0.19340807799915097</v>
      </c>
      <c r="GG77" s="60">
        <v>-0.84007572955482257</v>
      </c>
      <c r="GH77" s="60">
        <v>-4.1327291344530614E-2</v>
      </c>
      <c r="GI77" s="60">
        <v>-0.34644945774999952</v>
      </c>
      <c r="GJ77" s="60">
        <v>-1.2205224680132283E-2</v>
      </c>
      <c r="GK77" s="60">
        <v>-2.1300977657328298E-2</v>
      </c>
      <c r="GL77" s="60">
        <v>4.9159434426096844</v>
      </c>
      <c r="GM77" s="60">
        <v>-1.0592780073902697</v>
      </c>
      <c r="GN77" s="60">
        <v>-0.25424096115593658</v>
      </c>
      <c r="GO77" s="60">
        <v>3.920386997922725E-3</v>
      </c>
      <c r="GP77" s="60">
        <v>3.6063448610614008</v>
      </c>
      <c r="GQ77" s="60">
        <v>3.6063448610613733</v>
      </c>
      <c r="GR77" s="60"/>
      <c r="GS77" s="60">
        <v>0.22192926438304961</v>
      </c>
      <c r="GT77" s="60">
        <v>0.13726448964650426</v>
      </c>
      <c r="GU77" s="60">
        <v>0.10587490224792258</v>
      </c>
      <c r="GV77" s="60">
        <v>2.4005629513762679</v>
      </c>
      <c r="GW77" s="60">
        <v>0.20651336626308545</v>
      </c>
      <c r="GX77" s="60">
        <v>0.10581237548273506</v>
      </c>
      <c r="GY77" s="60">
        <v>1.7144505878445185E-3</v>
      </c>
      <c r="GZ77" s="60">
        <v>2.0947469000572424E-2</v>
      </c>
      <c r="HA77" s="60">
        <v>-0.31648640624467883</v>
      </c>
      <c r="HB77" s="60">
        <v>8.8786959922649393E-3</v>
      </c>
      <c r="HC77" s="60">
        <v>0.21086254315517766</v>
      </c>
      <c r="HD77" s="60">
        <v>0.45680922518107836</v>
      </c>
      <c r="HE77" s="60">
        <v>4.5661533989549558E-2</v>
      </c>
      <c r="HF77" s="60">
        <v>-6.5925056634608872</v>
      </c>
      <c r="HG77" s="44"/>
      <c r="HH77" s="60">
        <v>-3.1459458426259506</v>
      </c>
      <c r="HI77" s="60">
        <v>-0.57811218459912261</v>
      </c>
      <c r="HJ77" s="60">
        <v>-0.25134039803623076</v>
      </c>
      <c r="HK77" s="60">
        <v>-0.38510776233245703</v>
      </c>
      <c r="HL77" s="60">
        <v>-0.56608989177090219</v>
      </c>
      <c r="HM77" s="60">
        <v>-0.40761951887186676</v>
      </c>
      <c r="HN77" s="60">
        <v>-1.2918361209292753E-2</v>
      </c>
      <c r="HO77" s="60">
        <v>3.1773186000694516E-2</v>
      </c>
      <c r="HP77" s="60">
        <v>-1.0238420321705521</v>
      </c>
      <c r="HQ77" s="60">
        <v>-2.0528150672524767E-2</v>
      </c>
      <c r="HR77" s="60">
        <v>-0.1579515742239451</v>
      </c>
      <c r="HS77" s="60">
        <v>-5.2380288110229586E-2</v>
      </c>
      <c r="HT77" s="60">
        <v>-2.2442844838506143E-2</v>
      </c>
      <c r="HU77" s="64">
        <v>15611</v>
      </c>
      <c r="HV77" s="64">
        <f t="shared" si="26"/>
        <v>134500</v>
      </c>
      <c r="HW77" s="57">
        <f t="shared" si="23"/>
        <v>-34.662871970870121</v>
      </c>
      <c r="HX77" s="57">
        <f t="shared" si="23"/>
        <v>-31.170359756409603</v>
      </c>
      <c r="HY77" s="64">
        <v>60226</v>
      </c>
      <c r="HZ77" s="64">
        <f t="shared" si="27"/>
        <v>521985</v>
      </c>
      <c r="IA77" s="57">
        <f t="shared" si="24"/>
        <v>-9.8089133820534293</v>
      </c>
      <c r="IB77" s="57">
        <f t="shared" si="24"/>
        <v>-18.525519258654565</v>
      </c>
    </row>
    <row r="78" spans="1:236" x14ac:dyDescent="0.2">
      <c r="A78" s="42">
        <v>2023</v>
      </c>
      <c r="B78" s="30" t="s">
        <v>170</v>
      </c>
      <c r="C78" s="57">
        <v>109.71131081725771</v>
      </c>
      <c r="D78" s="57">
        <v>88.402966870597211</v>
      </c>
      <c r="E78" s="57">
        <v>90.907991796900177</v>
      </c>
      <c r="F78" s="57">
        <v>88.424342209238858</v>
      </c>
      <c r="G78" s="57">
        <v>102.23879796348024</v>
      </c>
      <c r="H78" s="57">
        <v>102.23879796348018</v>
      </c>
      <c r="I78" s="57">
        <v>102.62209043534727</v>
      </c>
      <c r="J78" s="57">
        <v>100.89358010038154</v>
      </c>
      <c r="K78" s="57">
        <v>102.13631699743118</v>
      </c>
      <c r="L78" s="57">
        <v>115.72671685906282</v>
      </c>
      <c r="M78" s="57">
        <v>104.13925217964575</v>
      </c>
      <c r="N78" s="57">
        <v>115.96507418186981</v>
      </c>
      <c r="O78" s="57">
        <v>97.894241793547181</v>
      </c>
      <c r="P78" s="57">
        <v>93.000776732545091</v>
      </c>
      <c r="Q78" s="57">
        <v>111.25753539885042</v>
      </c>
      <c r="R78" s="57">
        <v>92.650593145064974</v>
      </c>
      <c r="S78" s="57">
        <v>83.029763149772052</v>
      </c>
      <c r="T78" s="57">
        <v>91.550335219271275</v>
      </c>
      <c r="U78" s="57">
        <v>120.90464270358805</v>
      </c>
      <c r="V78" s="57">
        <v>96.118383472026764</v>
      </c>
      <c r="W78" s="70">
        <v>104.85466214075767</v>
      </c>
      <c r="X78" s="70">
        <v>139.50137554470643</v>
      </c>
      <c r="Y78" s="58">
        <v>110.14972202308037</v>
      </c>
      <c r="Z78" s="58">
        <v>108.55705803816764</v>
      </c>
      <c r="AA78" s="58">
        <v>102.22570680722902</v>
      </c>
      <c r="AB78" s="58">
        <v>109.02837083224878</v>
      </c>
      <c r="AC78" s="58">
        <v>108.63176020168868</v>
      </c>
      <c r="AD78" s="58">
        <v>106.33223522317405</v>
      </c>
      <c r="AE78" s="58">
        <v>128.62410908105653</v>
      </c>
      <c r="AF78" s="58">
        <v>116.4856196781396</v>
      </c>
      <c r="AG78" s="58">
        <v>100.531137649353</v>
      </c>
      <c r="AH78" s="58">
        <v>213.01315830450415</v>
      </c>
      <c r="AI78" s="58">
        <v>106.50995014281972</v>
      </c>
      <c r="AJ78" s="58">
        <v>82.683827046647622</v>
      </c>
      <c r="AK78" s="58">
        <v>113.32354368255334</v>
      </c>
      <c r="AL78" s="58">
        <v>109.66691525288201</v>
      </c>
      <c r="AM78" s="58">
        <v>117.86195757671942</v>
      </c>
      <c r="AN78" s="59">
        <v>150.27389227697313</v>
      </c>
      <c r="AO78" s="59">
        <v>150.23557985983243</v>
      </c>
      <c r="AP78" s="59">
        <v>140.01478208192185</v>
      </c>
      <c r="AQ78" s="59">
        <v>148.53486555858186</v>
      </c>
      <c r="AR78" s="59">
        <v>153.78031551824219</v>
      </c>
      <c r="AS78" s="59">
        <v>162.75898716703728</v>
      </c>
      <c r="AT78" s="59">
        <v>148.70578322707948</v>
      </c>
      <c r="AU78" s="59">
        <v>150.52994426897376</v>
      </c>
      <c r="AV78" s="59">
        <v>137.18551954788239</v>
      </c>
      <c r="AW78" s="59">
        <v>180.49645908616876</v>
      </c>
      <c r="AX78" s="59">
        <v>138.75236470736854</v>
      </c>
      <c r="AY78" s="59">
        <v>109.04481984121087</v>
      </c>
      <c r="AZ78" s="59">
        <v>128.68253288702894</v>
      </c>
      <c r="BA78" s="59">
        <v>149.29022107366643</v>
      </c>
      <c r="BB78" s="59">
        <v>164.12785886880147</v>
      </c>
      <c r="BC78" s="57">
        <f t="shared" si="25"/>
        <v>7.3028779256053111</v>
      </c>
      <c r="BD78" s="57">
        <f t="shared" si="25"/>
        <v>-8.3414482844491147</v>
      </c>
      <c r="BE78" s="57">
        <f t="shared" si="25"/>
        <v>-6.7213730294560463</v>
      </c>
      <c r="BF78" s="57">
        <f t="shared" si="25"/>
        <v>5.0537404890925286</v>
      </c>
      <c r="BG78" s="57">
        <f t="shared" si="25"/>
        <v>2.3613546955504328</v>
      </c>
      <c r="BH78" s="57">
        <f t="shared" si="25"/>
        <v>2.3613546955504328</v>
      </c>
      <c r="BI78" s="57">
        <f t="shared" si="25"/>
        <v>2.3812271355437842</v>
      </c>
      <c r="BJ78" s="57">
        <f t="shared" si="25"/>
        <v>-1.4079706923446067</v>
      </c>
      <c r="BK78" s="57">
        <f t="shared" si="25"/>
        <v>1.5943479412808159</v>
      </c>
      <c r="BL78" s="57">
        <f t="shared" si="25"/>
        <v>-0.76672526831350618</v>
      </c>
      <c r="BM78" s="57">
        <f t="shared" si="25"/>
        <v>4.3909464219898942</v>
      </c>
      <c r="BN78" s="57">
        <f t="shared" si="25"/>
        <v>5.9632432432432436</v>
      </c>
      <c r="BO78" s="57">
        <f t="shared" si="25"/>
        <v>2.2532617433258961</v>
      </c>
      <c r="BP78" s="57">
        <f t="shared" si="25"/>
        <v>-1.8579234972677439</v>
      </c>
      <c r="BQ78" s="57">
        <f t="shared" si="25"/>
        <v>4.5861887190300488</v>
      </c>
      <c r="BR78" s="57">
        <f t="shared" si="25"/>
        <v>-1.3384911869727234</v>
      </c>
      <c r="BS78" s="57">
        <f t="shared" si="22"/>
        <v>-2.377858793645915</v>
      </c>
      <c r="BT78" s="57">
        <f t="shared" si="22"/>
        <v>-1.6741409733830426</v>
      </c>
      <c r="BU78" s="57">
        <f t="shared" si="22"/>
        <v>5.6527672832186626</v>
      </c>
      <c r="BV78" s="57">
        <f t="shared" si="22"/>
        <v>2.977250881053406</v>
      </c>
      <c r="BW78" s="57">
        <f t="shared" si="22"/>
        <v>2.0337039735451867</v>
      </c>
      <c r="BX78" s="57">
        <f t="shared" si="22"/>
        <v>12.723657251965337</v>
      </c>
      <c r="BY78" s="57">
        <f t="shared" si="22"/>
        <v>-10.852197757633064</v>
      </c>
      <c r="BZ78" s="57">
        <f t="shared" si="22"/>
        <v>-13.282011978331909</v>
      </c>
      <c r="CA78" s="57">
        <f t="shared" si="22"/>
        <v>-27.993639864234243</v>
      </c>
      <c r="CB78" s="57">
        <f t="shared" si="22"/>
        <v>-21.267426843263635</v>
      </c>
      <c r="CC78" s="57">
        <f t="shared" si="22"/>
        <v>-8.7536837438154773</v>
      </c>
      <c r="CD78" s="57">
        <f t="shared" si="22"/>
        <v>-5.1885343481831487</v>
      </c>
      <c r="CE78" s="57">
        <f t="shared" si="22"/>
        <v>-9.4240030494648792</v>
      </c>
      <c r="CF78" s="57">
        <f t="shared" si="22"/>
        <v>-0.64155736876114755</v>
      </c>
      <c r="CG78" s="57">
        <f t="shared" si="22"/>
        <v>-12.81730875595003</v>
      </c>
      <c r="CH78" s="57">
        <f t="shared" si="20"/>
        <v>17.573516311863237</v>
      </c>
      <c r="CI78" s="57">
        <f t="shared" si="20"/>
        <v>-12.930901271079032</v>
      </c>
      <c r="CJ78" s="57">
        <f t="shared" si="20"/>
        <v>-15.00827514959604</v>
      </c>
      <c r="CK78" s="57">
        <f t="shared" si="20"/>
        <v>-12.026032733268677</v>
      </c>
      <c r="CL78" s="57">
        <f t="shared" si="20"/>
        <v>-2.9614360454204958</v>
      </c>
      <c r="CM78" s="57">
        <f t="shared" si="20"/>
        <v>3.3278786082709289</v>
      </c>
      <c r="CN78" s="57">
        <f t="shared" si="20"/>
        <v>-0.85734106317419956</v>
      </c>
      <c r="CO78" s="57">
        <f t="shared" si="20"/>
        <v>-5.4828414536010399</v>
      </c>
      <c r="CP78" s="57">
        <f t="shared" si="20"/>
        <v>-22.533856997988654</v>
      </c>
      <c r="CQ78" s="57">
        <f t="shared" si="20"/>
        <v>-15.197162790470308</v>
      </c>
      <c r="CR78" s="57">
        <f t="shared" si="20"/>
        <v>-0.98244868811261377</v>
      </c>
      <c r="CS78" s="57">
        <f t="shared" si="20"/>
        <v>5.3204699169973502</v>
      </c>
      <c r="CT78" s="57">
        <f t="shared" si="20"/>
        <v>-2.3586728307417815</v>
      </c>
      <c r="CU78" s="57">
        <f t="shared" si="20"/>
        <v>22.753400542074132</v>
      </c>
      <c r="CV78" s="57">
        <f t="shared" si="21"/>
        <v>-6.06005491813203</v>
      </c>
      <c r="CW78" s="57">
        <f t="shared" si="21"/>
        <v>20.475855414890297</v>
      </c>
      <c r="CX78" s="57">
        <f t="shared" si="21"/>
        <v>-8.2085963407136262</v>
      </c>
      <c r="CY78" s="57">
        <f t="shared" si="21"/>
        <v>-6.9819919200305947</v>
      </c>
      <c r="CZ78" s="57">
        <f t="shared" si="21"/>
        <v>-6.9311145940026631</v>
      </c>
      <c r="DA78" s="57">
        <f t="shared" si="21"/>
        <v>7.3113552093953649</v>
      </c>
      <c r="DB78" s="57">
        <f t="shared" si="21"/>
        <v>13.175369037919648</v>
      </c>
      <c r="DC78" s="57">
        <f>((SUM(C$69:C78)/SUM(C$57:C66))-1)*100</f>
        <v>7.5960118360507867</v>
      </c>
      <c r="DD78" s="57">
        <f>((SUM(D$69:D78)/SUM(D$57:D66))-1)*100</f>
        <v>-5.0461543411752903</v>
      </c>
      <c r="DE78" s="57">
        <f>((SUM(E$69:E78)/SUM(E$57:E66))-1)*100</f>
        <v>-2.88592284960828</v>
      </c>
      <c r="DF78" s="57">
        <f>((SUM(F$69:F78)/SUM(F$57:F66))-1)*100</f>
        <v>0.31955826358458506</v>
      </c>
      <c r="DG78" s="57">
        <f>((SUM(G$69:G78)/SUM(G$57:G66))-1)*100</f>
        <v>3.5499485458849067</v>
      </c>
      <c r="DH78" s="57">
        <f>((SUM(H$69:H78)/SUM(H$57:H66))-1)*100</f>
        <v>3.5499485458848845</v>
      </c>
      <c r="DI78" s="57">
        <f>((SUM(I$69:I78)/SUM(I$57:I66))-1)*100</f>
        <v>3.6733953468490288</v>
      </c>
      <c r="DJ78" s="57">
        <f>((SUM(J$69:J78)/SUM(J$57:J66))-1)*100</f>
        <v>2.6050739995897354</v>
      </c>
      <c r="DK78" s="57">
        <f>((SUM(K$69:K78)/SUM(K$57:K66))-1)*100</f>
        <v>2.1193330248605813</v>
      </c>
      <c r="DL78" s="57">
        <f>((SUM(L$69:L78)/SUM(L$57:L66))-1)*100</f>
        <v>4.1012124925361659</v>
      </c>
      <c r="DM78" s="57">
        <f>((SUM(M$69:M78)/SUM(M$57:M66))-1)*100</f>
        <v>5.7310721610090543</v>
      </c>
      <c r="DN78" s="57">
        <f>((SUM(N$69:N78)/SUM(N$57:N66))-1)*100</f>
        <v>3.6091765853047741</v>
      </c>
      <c r="DO78" s="57">
        <f>((SUM(O$69:O78)/SUM(O$57:O66))-1)*100</f>
        <v>2.1364266282517752</v>
      </c>
      <c r="DP78" s="57">
        <f>((SUM(P$69:P78)/SUM(P$57:P66))-1)*100</f>
        <v>-0.58273776800440436</v>
      </c>
      <c r="DQ78" s="57">
        <f>((SUM(Q$69:Q78)/SUM(Q$57:Q66))-1)*100</f>
        <v>3.5216159888847409</v>
      </c>
      <c r="DR78" s="57">
        <f>((SUM(R$69:R78)/SUM(R$57:R66))-1)*100</f>
        <v>-2.7147553525012524</v>
      </c>
      <c r="DS78" s="57">
        <f>((SUM(S$69:S78)/SUM(S$57:S66))-1)*100</f>
        <v>0.40348050279508385</v>
      </c>
      <c r="DT78" s="57">
        <f>((SUM(T$69:T78)/SUM(T$57:T66))-1)*100</f>
        <v>2.5425282364919255</v>
      </c>
      <c r="DU78" s="57">
        <f>((SUM(U$69:U78)/SUM(U$57:U66))-1)*100</f>
        <v>5.7315280382268741</v>
      </c>
      <c r="DV78" s="57">
        <f>((SUM(V$69:V78)/SUM(V$57:V66))-1)*100</f>
        <v>4.0076183495471485</v>
      </c>
      <c r="DW78" s="57">
        <f>((SUM(W$69:W78)/SUM(W$57:W66))-1)*100</f>
        <v>0.55771951363130512</v>
      </c>
      <c r="DX78" s="57">
        <f>((SUM(X$69:X78)/SUM(X$57:X66))-1)*100</f>
        <v>12.800626107724945</v>
      </c>
      <c r="DY78" s="57">
        <f>((SUM(Y$69:Y78)/SUM(Y$57:Y66))-1)*100</f>
        <v>-6.9860560724309684</v>
      </c>
      <c r="DZ78" s="57">
        <f>((SUM(Z$69:Z78)/SUM(Z$57:Z66))-1)*100</f>
        <v>-8.2257743319794514</v>
      </c>
      <c r="EA78" s="57">
        <f>((SUM(AA$69:AA78)/SUM(AA$57:AA66))-1)*100</f>
        <v>-17.370108482236024</v>
      </c>
      <c r="EB78" s="57">
        <f>((SUM(AB$69:AB78)/SUM(AB$57:AB66))-1)*100</f>
        <v>-13.880016616133883</v>
      </c>
      <c r="EC78" s="57">
        <f>((SUM(AC$69:AC78)/SUM(AC$57:AC66))-1)*100</f>
        <v>-15.163636918139755</v>
      </c>
      <c r="ED78" s="57">
        <f>((SUM(AD$69:AD78)/SUM(AD$57:AD66))-1)*100</f>
        <v>-1.7483205706879446</v>
      </c>
      <c r="EE78" s="57">
        <f>((SUM(AE$69:AE78)/SUM(AE$57:AE66))-1)*100</f>
        <v>-7.3580684845618975</v>
      </c>
      <c r="EF78" s="57">
        <f>((SUM(AF$69:AF78)/SUM(AF$57:AF66))-1)*100</f>
        <v>-1.9096869285365248</v>
      </c>
      <c r="EG78" s="57">
        <f>((SUM(AG$69:AG78)/SUM(AG$57:AG66))-1)*100</f>
        <v>-8.1451702358805171</v>
      </c>
      <c r="EH78" s="57">
        <f>((SUM(AH$69:AH78)/SUM(AH$57:AH66))-1)*100</f>
        <v>3.9976924138211301</v>
      </c>
      <c r="EI78" s="57">
        <f>((SUM(AI$69:AI78)/SUM(AI$57:AI66))-1)*100</f>
        <v>-13.605863412926944</v>
      </c>
      <c r="EJ78" s="57">
        <f>((SUM(AJ$69:AJ78)/SUM(AJ$57:AJ66))-1)*100</f>
        <v>-5.303865621622716</v>
      </c>
      <c r="EK78" s="57">
        <f>((SUM(AK$69:AK78)/SUM(AK$57:AK66))-1)*100</f>
        <v>-3.5949214735231494</v>
      </c>
      <c r="EL78" s="57">
        <f>((SUM(AL$69:AL78)/SUM(AL$57:AL66))-1)*100</f>
        <v>-2.4378308907843316</v>
      </c>
      <c r="EM78" s="57">
        <f>((SUM(AM$69:AM78)/SUM(AM$57:AM66))-1)*100</f>
        <v>-3.6590762937353305</v>
      </c>
      <c r="EN78" s="57">
        <f>((SUM(AN$69:AN78)/SUM(AN$57:AN66))-1)*100</f>
        <v>5.86862822836558</v>
      </c>
      <c r="EO78" s="57">
        <f>((SUM(AO$69:AO78)/SUM(AO$57:AO66))-1)*100</f>
        <v>4.0609533701200018</v>
      </c>
      <c r="EP78" s="57">
        <f>((SUM(AP$69:AP78)/SUM(AP$57:AP66))-1)*100</f>
        <v>-5.4809275866652518</v>
      </c>
      <c r="EQ78" s="57">
        <f>((SUM(AQ$69:AQ78)/SUM(AQ$57:AQ66))-1)*100</f>
        <v>-3.6128390663937582</v>
      </c>
      <c r="ER78" s="57">
        <f>((SUM(AR$69:AR78)/SUM(AR$57:AR66))-1)*100</f>
        <v>-1.8064417886865192</v>
      </c>
      <c r="ES78" s="57">
        <f>((SUM(AS$69:AS78)/SUM(AS$57:AS66))-1)*100</f>
        <v>13.470675584340386</v>
      </c>
      <c r="ET78" s="57">
        <f>((SUM(AT$69:AT78)/SUM(AT$57:AT66))-1)*100</f>
        <v>1.848043064595517</v>
      </c>
      <c r="EU78" s="57">
        <f>((SUM(AU$69:AU78)/SUM(AU$57:AU66))-1)*100</f>
        <v>14.569325166189252</v>
      </c>
      <c r="EV78" s="57">
        <f>((SUM(AV$69:AV78)/SUM(AV$57:AV66))-1)*100</f>
        <v>3.0364412237861238</v>
      </c>
      <c r="EW78" s="57">
        <f>((SUM(AW$69:AW78)/SUM(AW$57:AW66))-1)*100</f>
        <v>7.5860297870093074</v>
      </c>
      <c r="EX78" s="57">
        <f>((SUM(AX$69:AX78)/SUM(AX$57:AX66))-1)*100</f>
        <v>-6.0528598685917423</v>
      </c>
      <c r="EY78" s="57">
        <f>((SUM(AY$69:AY78)/SUM(AY$57:AY66))-1)*100</f>
        <v>5.7007030631137878</v>
      </c>
      <c r="EZ78" s="57">
        <f>((SUM(AZ$69:AZ78)/SUM(AZ$57:AZ66))-1)*100</f>
        <v>3.5829629523169482</v>
      </c>
      <c r="FA78" s="57">
        <f>((SUM(BA$69:BA78)/SUM(BA$57:BA66))-1)*100</f>
        <v>9.7067534918702911</v>
      </c>
      <c r="FB78" s="57">
        <f>((SUM(BB$69:BB78)/SUM(BB$57:BB66))-1)*100</f>
        <v>7.957338371658973</v>
      </c>
      <c r="FC78" s="63">
        <v>4.8101506624621235</v>
      </c>
      <c r="FD78" s="63">
        <v>-1.9211319043844641</v>
      </c>
      <c r="FE78" s="63">
        <v>-0.81452258229764252</v>
      </c>
      <c r="FF78" s="63">
        <v>0.12890546597514005</v>
      </c>
      <c r="FG78" s="63">
        <v>2.203401641755157</v>
      </c>
      <c r="FH78" s="60">
        <v>2.2034016417551352</v>
      </c>
      <c r="FI78" s="60">
        <v>0</v>
      </c>
      <c r="FJ78" s="60">
        <v>-0.17822698215844268</v>
      </c>
      <c r="FK78" s="60">
        <v>8.4759603311580459E-2</v>
      </c>
      <c r="FL78" s="60">
        <v>-2.7523463111083189E-2</v>
      </c>
      <c r="FM78" s="60">
        <v>1.7460796861267185</v>
      </c>
      <c r="FN78" s="60">
        <v>0.53090888023684424</v>
      </c>
      <c r="FO78" s="60">
        <v>0.12328142559415743</v>
      </c>
      <c r="FP78" s="60">
        <v>-5.2265641059585722E-3</v>
      </c>
      <c r="FQ78" s="60">
        <v>2.3106914994764104E-2</v>
      </c>
      <c r="FR78" s="60">
        <v>-0.28902664392840177</v>
      </c>
      <c r="FS78" s="60">
        <v>-3.5942225882291609E-2</v>
      </c>
      <c r="FT78" s="60">
        <v>-0.258862964865609</v>
      </c>
      <c r="FU78" s="60">
        <v>0.45897439087881381</v>
      </c>
      <c r="FV78" s="60">
        <v>3.1099584664044232E-2</v>
      </c>
      <c r="FW78" s="60">
        <v>-11.017147023913319</v>
      </c>
      <c r="FX78" s="60"/>
      <c r="FY78" s="60">
        <v>-6.0398170971255754</v>
      </c>
      <c r="FZ78" s="60">
        <v>-0.88915445386927061</v>
      </c>
      <c r="GA78" s="60">
        <v>-0.12188824724044212</v>
      </c>
      <c r="GB78" s="60">
        <v>-1.5364415079159668</v>
      </c>
      <c r="GC78" s="60">
        <v>-0.56289898619300349</v>
      </c>
      <c r="GD78" s="60">
        <v>-0.17895516505865827</v>
      </c>
      <c r="GE78" s="60">
        <v>-1.9658680103590662E-2</v>
      </c>
      <c r="GF78" s="60">
        <v>0.15029909455480772</v>
      </c>
      <c r="GG78" s="60">
        <v>-1.0180517628743484</v>
      </c>
      <c r="GH78" s="60">
        <v>-9.6302417367597301E-2</v>
      </c>
      <c r="GI78" s="60">
        <v>-0.65680606794673724</v>
      </c>
      <c r="GJ78" s="60">
        <v>-5.8293927944966066E-2</v>
      </c>
      <c r="GK78" s="60">
        <v>1.0822195172031941E-2</v>
      </c>
      <c r="GL78" s="60">
        <v>4.8974023291277549</v>
      </c>
      <c r="GM78" s="60">
        <v>-1.1548287523920957</v>
      </c>
      <c r="GN78" s="60">
        <v>-0.31126557569390534</v>
      </c>
      <c r="GO78" s="60">
        <v>1.7634097834404387E-2</v>
      </c>
      <c r="GP78" s="60">
        <v>3.4489420988761581</v>
      </c>
      <c r="GQ78" s="60">
        <v>3.4489420988761279</v>
      </c>
      <c r="GR78" s="60"/>
      <c r="GS78" s="60">
        <v>0.18193960833706646</v>
      </c>
      <c r="GT78" s="60">
        <v>9.7857977704688112E-2</v>
      </c>
      <c r="GU78" s="60">
        <v>9.2313419387824378E-2</v>
      </c>
      <c r="GV78" s="60">
        <v>2.3317792849888104</v>
      </c>
      <c r="GW78" s="60">
        <v>0.25590048725699138</v>
      </c>
      <c r="GX78" s="60">
        <v>0.11440337145852261</v>
      </c>
      <c r="GY78" s="60">
        <v>-1.7922555465580818E-3</v>
      </c>
      <c r="GZ78" s="60">
        <v>2.1171018643716795E-2</v>
      </c>
      <c r="HA78" s="60">
        <v>-0.31294785205691794</v>
      </c>
      <c r="HB78" s="60">
        <v>4.4364171735756944E-3</v>
      </c>
      <c r="HC78" s="60">
        <v>0.16236718182174412</v>
      </c>
      <c r="HD78" s="60">
        <v>0.45718623047722884</v>
      </c>
      <c r="HE78" s="60">
        <v>4.432720922943547E-2</v>
      </c>
      <c r="HF78" s="60">
        <v>-7.0526404607744304</v>
      </c>
      <c r="HG78" s="44"/>
      <c r="HH78" s="60">
        <v>-3.4476475295428846</v>
      </c>
      <c r="HI78" s="60">
        <v>-0.61404450510979758</v>
      </c>
      <c r="HJ78" s="60">
        <v>-0.23789339761199157</v>
      </c>
      <c r="HK78" s="60">
        <v>-0.51427177314427563</v>
      </c>
      <c r="HL78" s="60">
        <v>-0.5638096373164535</v>
      </c>
      <c r="HM78" s="60">
        <v>-0.38380109809696961</v>
      </c>
      <c r="HN78" s="60">
        <v>-1.3621754073263104E-2</v>
      </c>
      <c r="HO78" s="60">
        <v>4.4135732067959371E-2</v>
      </c>
      <c r="HP78" s="60">
        <v>-1.0240801909823611</v>
      </c>
      <c r="HQ78" s="60">
        <v>-2.8409619731235621E-2</v>
      </c>
      <c r="HR78" s="60">
        <v>-0.19674835698519894</v>
      </c>
      <c r="HS78" s="60">
        <v>-5.3307626362718533E-2</v>
      </c>
      <c r="HT78" s="60">
        <v>-1.9140703885238398E-2</v>
      </c>
      <c r="HU78" s="64">
        <v>13893</v>
      </c>
      <c r="HV78" s="64">
        <f t="shared" si="26"/>
        <v>148393</v>
      </c>
      <c r="HW78" s="57">
        <f t="shared" si="23"/>
        <v>-38.542864726178891</v>
      </c>
      <c r="HX78" s="57">
        <f t="shared" si="23"/>
        <v>-31.934812123880818</v>
      </c>
      <c r="HY78" s="64">
        <v>56447</v>
      </c>
      <c r="HZ78" s="64">
        <f t="shared" si="27"/>
        <v>578432</v>
      </c>
      <c r="IA78" s="57">
        <f t="shared" si="24"/>
        <v>-0.25269482240678487</v>
      </c>
      <c r="IB78" s="57">
        <f t="shared" si="24"/>
        <v>-17.042493291627402</v>
      </c>
    </row>
    <row r="79" spans="1:236" x14ac:dyDescent="0.2">
      <c r="A79" s="42">
        <v>2023</v>
      </c>
      <c r="B79" s="30" t="s">
        <v>171</v>
      </c>
      <c r="C79" s="57">
        <v>110.34094857936327</v>
      </c>
      <c r="D79" s="57">
        <v>90.148792628090675</v>
      </c>
      <c r="E79" s="57">
        <v>98.395032230516861</v>
      </c>
      <c r="F79" s="57">
        <v>88.715394058424081</v>
      </c>
      <c r="G79" s="57">
        <v>103.80393906822619</v>
      </c>
      <c r="H79" s="57">
        <v>103.80393906822616</v>
      </c>
      <c r="I79" s="57">
        <v>104.27478460706003</v>
      </c>
      <c r="J79" s="57">
        <v>101.02274776700968</v>
      </c>
      <c r="K79" s="57">
        <v>101.76070419012618</v>
      </c>
      <c r="L79" s="57">
        <v>116.38078530803617</v>
      </c>
      <c r="M79" s="57">
        <v>104.35649914414795</v>
      </c>
      <c r="N79" s="57">
        <v>121.32225929343838</v>
      </c>
      <c r="O79" s="57">
        <v>98.433637037063988</v>
      </c>
      <c r="P79" s="57">
        <v>93.415034089928355</v>
      </c>
      <c r="Q79" s="57">
        <v>113.61278564418897</v>
      </c>
      <c r="R79" s="57">
        <v>93.061453512181458</v>
      </c>
      <c r="S79" s="57">
        <v>85.020665642695064</v>
      </c>
      <c r="T79" s="57">
        <v>100.44613411179056</v>
      </c>
      <c r="U79" s="57">
        <v>121.59122595081642</v>
      </c>
      <c r="V79" s="57">
        <v>96.590912489194508</v>
      </c>
      <c r="W79" s="70">
        <v>104.77333197003259</v>
      </c>
      <c r="X79" s="70">
        <v>140.04697630898241</v>
      </c>
      <c r="Y79" s="58">
        <v>118.5725732971501</v>
      </c>
      <c r="Z79" s="58">
        <v>120.27478273509753</v>
      </c>
      <c r="AA79" s="58">
        <v>121.69106909793712</v>
      </c>
      <c r="AB79" s="58">
        <v>115.71517936950026</v>
      </c>
      <c r="AC79" s="58">
        <v>112.86281720203124</v>
      </c>
      <c r="AD79" s="58">
        <v>105.24064917476534</v>
      </c>
      <c r="AE79" s="58">
        <v>167.06848702471032</v>
      </c>
      <c r="AF79" s="58">
        <v>112.03793525026207</v>
      </c>
      <c r="AG79" s="58">
        <v>99.452830020091724</v>
      </c>
      <c r="AH79" s="58">
        <v>237.71989298310939</v>
      </c>
      <c r="AI79" s="58">
        <v>120.23413412079019</v>
      </c>
      <c r="AJ79" s="58">
        <v>103.90116872300459</v>
      </c>
      <c r="AK79" s="58">
        <v>149.59542634534509</v>
      </c>
      <c r="AL79" s="58">
        <v>114.59226578383553</v>
      </c>
      <c r="AM79" s="58">
        <v>120.08546690966071</v>
      </c>
      <c r="AN79" s="59">
        <v>160.70150893407862</v>
      </c>
      <c r="AO79" s="59">
        <v>164.03236782834051</v>
      </c>
      <c r="AP79" s="59">
        <v>166.62884704723814</v>
      </c>
      <c r="AQ79" s="59">
        <v>157.49206203367541</v>
      </c>
      <c r="AR79" s="59">
        <v>159.0900368208103</v>
      </c>
      <c r="AS79" s="59">
        <v>159.82038061324513</v>
      </c>
      <c r="AT79" s="59">
        <v>189.6821989922567</v>
      </c>
      <c r="AU79" s="59">
        <v>147.81300426557561</v>
      </c>
      <c r="AV79" s="59">
        <v>135.79585942256202</v>
      </c>
      <c r="AW79" s="59">
        <v>201.81797616006801</v>
      </c>
      <c r="AX79" s="59">
        <v>156.38422679623528</v>
      </c>
      <c r="AY79" s="59">
        <v>137.54010552862434</v>
      </c>
      <c r="AZ79" s="59">
        <v>170.26555121644986</v>
      </c>
      <c r="BA79" s="59">
        <v>156.84909745549129</v>
      </c>
      <c r="BB79" s="59">
        <v>167.81792308139148</v>
      </c>
      <c r="BC79" s="57">
        <f t="shared" si="25"/>
        <v>6.7711452634427349</v>
      </c>
      <c r="BD79" s="57">
        <f t="shared" si="25"/>
        <v>-9.8526570449744337</v>
      </c>
      <c r="BE79" s="57">
        <f t="shared" si="25"/>
        <v>-6.1426609357996709</v>
      </c>
      <c r="BF79" s="57">
        <f t="shared" si="25"/>
        <v>7.5899774277027321</v>
      </c>
      <c r="BG79" s="57">
        <f t="shared" si="25"/>
        <v>1.6740281850082139</v>
      </c>
      <c r="BH79" s="57">
        <f t="shared" si="25"/>
        <v>1.6740281850082805</v>
      </c>
      <c r="BI79" s="57">
        <f t="shared" si="25"/>
        <v>1.5782059781202618</v>
      </c>
      <c r="BJ79" s="57">
        <f t="shared" si="25"/>
        <v>-1.6305962038913657</v>
      </c>
      <c r="BK79" s="57">
        <f t="shared" si="25"/>
        <v>1.1636120971955766</v>
      </c>
      <c r="BL79" s="57">
        <f t="shared" si="25"/>
        <v>-0.26133635362836083</v>
      </c>
      <c r="BM79" s="57">
        <f t="shared" si="25"/>
        <v>3.4333046777418552</v>
      </c>
      <c r="BN79" s="57">
        <f t="shared" si="25"/>
        <v>4.8121345925834946</v>
      </c>
      <c r="BO79" s="57">
        <f t="shared" si="25"/>
        <v>3.0651410211418595</v>
      </c>
      <c r="BP79" s="57">
        <f t="shared" si="25"/>
        <v>-2.2751895991332649</v>
      </c>
      <c r="BQ79" s="57">
        <f t="shared" si="25"/>
        <v>7.4801061007957692</v>
      </c>
      <c r="BR79" s="57">
        <f t="shared" si="25"/>
        <v>-1.164691709325405</v>
      </c>
      <c r="BS79" s="57">
        <f t="shared" si="22"/>
        <v>-3.3645575506939696</v>
      </c>
      <c r="BT79" s="57">
        <f t="shared" si="22"/>
        <v>-3.9736468192044905</v>
      </c>
      <c r="BU79" s="57">
        <f t="shared" si="22"/>
        <v>5.8455273817539233</v>
      </c>
      <c r="BV79" s="57">
        <f t="shared" si="22"/>
        <v>2.4306392479161998</v>
      </c>
      <c r="BW79" s="57">
        <f t="shared" si="22"/>
        <v>1.7187115530155062</v>
      </c>
      <c r="BX79" s="57">
        <f t="shared" si="22"/>
        <v>12.040962291522561</v>
      </c>
      <c r="BY79" s="57">
        <f t="shared" si="22"/>
        <v>-3.0387562919803046</v>
      </c>
      <c r="BZ79" s="57">
        <f t="shared" si="22"/>
        <v>-3.2120718136287696</v>
      </c>
      <c r="CA79" s="57">
        <f t="shared" si="22"/>
        <v>-3.6011083975976632</v>
      </c>
      <c r="CB79" s="57">
        <f t="shared" si="22"/>
        <v>-14.185865357932281</v>
      </c>
      <c r="CC79" s="57">
        <f t="shared" si="22"/>
        <v>-1.4601046084952496</v>
      </c>
      <c r="CD79" s="57">
        <f t="shared" si="22"/>
        <v>-2.4459297300031935</v>
      </c>
      <c r="CE79" s="57">
        <f t="shared" si="22"/>
        <v>-2.511879834427988</v>
      </c>
      <c r="CF79" s="57">
        <f t="shared" si="22"/>
        <v>-2.2077352286049234</v>
      </c>
      <c r="CG79" s="57">
        <f t="shared" si="22"/>
        <v>-14.338201946391072</v>
      </c>
      <c r="CH79" s="57">
        <f t="shared" si="20"/>
        <v>25.117794330620292</v>
      </c>
      <c r="CI79" s="57">
        <f t="shared" si="20"/>
        <v>-6.6220933798072039</v>
      </c>
      <c r="CJ79" s="57">
        <f t="shared" si="20"/>
        <v>-5.7065174009644952</v>
      </c>
      <c r="CK79" s="57">
        <f t="shared" si="20"/>
        <v>-0.17343798751082717</v>
      </c>
      <c r="CL79" s="57">
        <f t="shared" si="20"/>
        <v>-0.58589771757598941</v>
      </c>
      <c r="CM79" s="57">
        <f t="shared" si="20"/>
        <v>-5.2157193820372534</v>
      </c>
      <c r="CN79" s="57">
        <f t="shared" si="20"/>
        <v>6.6606500728139784</v>
      </c>
      <c r="CO79" s="57">
        <f t="shared" si="20"/>
        <v>3.7565873309141073</v>
      </c>
      <c r="CP79" s="57">
        <f t="shared" si="20"/>
        <v>1.7029336950139529</v>
      </c>
      <c r="CQ79" s="57">
        <f t="shared" si="20"/>
        <v>-8.6310887831453798</v>
      </c>
      <c r="CR79" s="57">
        <f t="shared" si="20"/>
        <v>4.8589817314933281</v>
      </c>
      <c r="CS79" s="57">
        <f t="shared" si="20"/>
        <v>6.9543175383153244</v>
      </c>
      <c r="CT79" s="57">
        <f t="shared" si="20"/>
        <v>3.4465486310108151</v>
      </c>
      <c r="CU79" s="57">
        <f t="shared" si="20"/>
        <v>21.659855265785755</v>
      </c>
      <c r="CV79" s="57">
        <f t="shared" si="21"/>
        <v>-8.5342856657915522</v>
      </c>
      <c r="CW79" s="57">
        <f t="shared" si="21"/>
        <v>27.048843855733296</v>
      </c>
      <c r="CX79" s="57">
        <f t="shared" si="21"/>
        <v>-2.1270119265878407</v>
      </c>
      <c r="CY79" s="57">
        <f t="shared" si="21"/>
        <v>2.6969208666933975</v>
      </c>
      <c r="CZ79" s="57">
        <f t="shared" si="21"/>
        <v>5.4341197624946824</v>
      </c>
      <c r="DA79" s="57">
        <f t="shared" si="21"/>
        <v>9.5949153192522729</v>
      </c>
      <c r="DB79" s="57">
        <f t="shared" si="21"/>
        <v>3.2997079147699671</v>
      </c>
      <c r="DC79" s="57">
        <f>((SUM(C$69:C79)/SUM(C$57:C67))-1)*100</f>
        <v>7.5189786966314065</v>
      </c>
      <c r="DD79" s="57">
        <f>((SUM(D$69:D79)/SUM(D$57:D67))-1)*100</f>
        <v>-5.5054679966448088</v>
      </c>
      <c r="DE79" s="57">
        <f>((SUM(E$69:E79)/SUM(E$57:E67))-1)*100</f>
        <v>-3.2089997889709898</v>
      </c>
      <c r="DF79" s="57">
        <f>((SUM(F$69:F79)/SUM(F$57:F67))-1)*100</f>
        <v>0.96472218670404786</v>
      </c>
      <c r="DG79" s="57">
        <f>((SUM(G$69:G79)/SUM(G$57:G67))-1)*100</f>
        <v>3.3729991129692216</v>
      </c>
      <c r="DH79" s="57">
        <f>((SUM(H$69:H79)/SUM(H$57:H67))-1)*100</f>
        <v>3.3729991129692216</v>
      </c>
      <c r="DI79" s="57">
        <f>((SUM(I$69:I79)/SUM(I$57:I67))-1)*100</f>
        <v>3.4752690500607919</v>
      </c>
      <c r="DJ79" s="57">
        <f>((SUM(J$69:J79)/SUM(J$57:J67))-1)*100</f>
        <v>2.2095609680053085</v>
      </c>
      <c r="DK79" s="57">
        <f>((SUM(K$69:K79)/SUM(K$57:K67))-1)*100</f>
        <v>2.0312953428291092</v>
      </c>
      <c r="DL79" s="57">
        <f>((SUM(L$69:L79)/SUM(L$57:L67))-1)*100</f>
        <v>3.6890629168953915</v>
      </c>
      <c r="DM79" s="57">
        <f>((SUM(M$69:M79)/SUM(M$57:M67))-1)*100</f>
        <v>5.5176020785164148</v>
      </c>
      <c r="DN79" s="57">
        <f>((SUM(N$69:N79)/SUM(N$57:N67))-1)*100</f>
        <v>3.7278049252503775</v>
      </c>
      <c r="DO79" s="57">
        <f>((SUM(O$69:O79)/SUM(O$57:O67))-1)*100</f>
        <v>2.2213301180015854</v>
      </c>
      <c r="DP79" s="57">
        <f>((SUM(P$69:P79)/SUM(P$57:P67))-1)*100</f>
        <v>-0.73867039329208461</v>
      </c>
      <c r="DQ79" s="57">
        <f>((SUM(Q$69:Q79)/SUM(Q$57:Q67))-1)*100</f>
        <v>3.8838722206039566</v>
      </c>
      <c r="DR79" s="57">
        <f>((SUM(R$69:R79)/SUM(R$57:R67))-1)*100</f>
        <v>-2.5739181983693959</v>
      </c>
      <c r="DS79" s="57">
        <f>((SUM(S$69:S79)/SUM(S$57:S67))-1)*100</f>
        <v>4.3991059497305862E-2</v>
      </c>
      <c r="DT79" s="57">
        <f>((SUM(T$69:T79)/SUM(T$57:T67))-1)*100</f>
        <v>1.851141124428568</v>
      </c>
      <c r="DU79" s="57">
        <f>((SUM(U$69:U79)/SUM(U$57:U67))-1)*100</f>
        <v>5.7421045429222994</v>
      </c>
      <c r="DV79" s="57">
        <f>((SUM(V$69:V79)/SUM(V$57:V67))-1)*100</f>
        <v>3.8601187510266532</v>
      </c>
      <c r="DW79" s="57">
        <f>((SUM(W$69:W79)/SUM(W$57:W67))-1)*100</f>
        <v>0.66110349671197888</v>
      </c>
      <c r="DX79" s="57">
        <f>((SUM(X$69:X79)/SUM(X$57:X67))-1)*100</f>
        <v>12.730052636010015</v>
      </c>
      <c r="DY79" s="57">
        <f>((SUM(Y$69:Y79)/SUM(Y$57:Y67))-1)*100</f>
        <v>-6.6165824012013763</v>
      </c>
      <c r="DZ79" s="57">
        <f>((SUM(Z$69:Z79)/SUM(Z$57:Z67))-1)*100</f>
        <v>-7.752970971249229</v>
      </c>
      <c r="EA79" s="57">
        <f>((SUM(AA$69:AA79)/SUM(AA$57:AA67))-1)*100</f>
        <v>-16.108661478784427</v>
      </c>
      <c r="EB79" s="57">
        <f>((SUM(AB$69:AB79)/SUM(AB$57:AB67))-1)*100</f>
        <v>-13.90691776410754</v>
      </c>
      <c r="EC79" s="57">
        <f>((SUM(AC$69:AC79)/SUM(AC$57:AC67))-1)*100</f>
        <v>-14.068646632175795</v>
      </c>
      <c r="ED79" s="57">
        <f>((SUM(AD$69:AD79)/SUM(AD$57:AD67))-1)*100</f>
        <v>-1.8116177182635806</v>
      </c>
      <c r="EE79" s="57">
        <f>((SUM(AE$69:AE79)/SUM(AE$57:AE67))-1)*100</f>
        <v>-6.8460207753261564</v>
      </c>
      <c r="EF79" s="57">
        <f>((SUM(AF$69:AF79)/SUM(AF$57:AF67))-1)*100</f>
        <v>-1.9367425458405862</v>
      </c>
      <c r="EG79" s="57">
        <f>((SUM(AG$69:AG79)/SUM(AG$57:AG67))-1)*100</f>
        <v>-8.689081896972418</v>
      </c>
      <c r="EH79" s="57">
        <f>((SUM(AH$69:AH79)/SUM(AH$57:AH67))-1)*100</f>
        <v>5.7641012496179922</v>
      </c>
      <c r="EI79" s="57">
        <f>((SUM(AI$69:AI79)/SUM(AI$57:AI67))-1)*100</f>
        <v>-12.935296784394367</v>
      </c>
      <c r="EJ79" s="57">
        <f>((SUM(AJ$69:AJ79)/SUM(AJ$57:AJ67))-1)*100</f>
        <v>-5.3456373025352661</v>
      </c>
      <c r="EK79" s="57">
        <f>((SUM(AK$69:AK79)/SUM(AK$57:AK67))-1)*100</f>
        <v>-3.1909935466029826</v>
      </c>
      <c r="EL79" s="57">
        <f>((SUM(AL$69:AL79)/SUM(AL$57:AL67))-1)*100</f>
        <v>-2.271456218922463</v>
      </c>
      <c r="EM79" s="57">
        <f>((SUM(AM$69:AM79)/SUM(AM$57:AM67))-1)*100</f>
        <v>-3.8174845976275185</v>
      </c>
      <c r="EN79" s="57">
        <f>((SUM(AN$69:AN79)/SUM(AN$57:AN67))-1)*100</f>
        <v>5.9463270442023042</v>
      </c>
      <c r="EO79" s="57">
        <f>((SUM(AO$69:AO79)/SUM(AO$57:AO67))-1)*100</f>
        <v>4.030802178721804</v>
      </c>
      <c r="EP79" s="57">
        <f>((SUM(AP$69:AP79)/SUM(AP$57:AP67))-1)*100</f>
        <v>-4.7769789112835914</v>
      </c>
      <c r="EQ79" s="57">
        <f>((SUM(AQ$69:AQ79)/SUM(AQ$57:AQ67))-1)*100</f>
        <v>-4.0794836969708097</v>
      </c>
      <c r="ER79" s="57">
        <f>((SUM(AR$69:AR79)/SUM(AR$57:AR67))-1)*100</f>
        <v>-1.23434368743085</v>
      </c>
      <c r="ES79" s="57">
        <f>((SUM(AS$69:AS79)/SUM(AS$57:AS67))-1)*100</f>
        <v>12.843717134635103</v>
      </c>
      <c r="ET79" s="57">
        <f>((SUM(AT$69:AT79)/SUM(AT$57:AT67))-1)*100</f>
        <v>2.0232152534812142</v>
      </c>
      <c r="EU79" s="57">
        <f>((SUM(AU$69:AU79)/SUM(AU$57:AU67))-1)*100</f>
        <v>15.232415465997562</v>
      </c>
      <c r="EV79" s="57">
        <f>((SUM(AV$69:AV79)/SUM(AV$57:AV67))-1)*100</f>
        <v>1.9619328338962516</v>
      </c>
      <c r="EW79" s="57">
        <f>((SUM(AW$69:AW79)/SUM(AW$57:AW67))-1)*100</f>
        <v>9.2598858779316728</v>
      </c>
      <c r="EX79" s="57">
        <f>((SUM(AX$69:AX79)/SUM(AX$57:AX67))-1)*100</f>
        <v>-5.6619410450957535</v>
      </c>
      <c r="EY79" s="57">
        <f>((SUM(AY$69:AY79)/SUM(AY$57:AY67))-1)*100</f>
        <v>5.3734379847011793</v>
      </c>
      <c r="EZ79" s="57">
        <f>((SUM(AZ$69:AZ79)/SUM(AZ$57:AZ67))-1)*100</f>
        <v>3.8083180748653467</v>
      </c>
      <c r="FA79" s="57">
        <f>((SUM(BA$69:BA79)/SUM(BA$57:BA67))-1)*100</f>
        <v>9.6962280450620497</v>
      </c>
      <c r="FB79" s="57">
        <f>((SUM(BB$69:BB79)/SUM(BB$57:BB67))-1)*100</f>
        <v>7.4616452498639463</v>
      </c>
      <c r="FC79" s="63">
        <v>4.447890062227593</v>
      </c>
      <c r="FD79" s="63">
        <v>-2.369485970902462</v>
      </c>
      <c r="FE79" s="63">
        <v>-0.84734289416048414</v>
      </c>
      <c r="FF79" s="63">
        <v>0.18106046371735157</v>
      </c>
      <c r="FG79" s="63">
        <v>1.4121216608819984</v>
      </c>
      <c r="FH79" s="60">
        <v>1.412121660882014</v>
      </c>
      <c r="FI79" s="60">
        <v>0</v>
      </c>
      <c r="FJ79" s="60">
        <v>-0.20381396167725718</v>
      </c>
      <c r="FK79" s="60">
        <v>5.7471535627477852E-2</v>
      </c>
      <c r="FL79" s="60">
        <v>-6.5514594193270791E-3</v>
      </c>
      <c r="FM79" s="60">
        <v>1.3623069756388488</v>
      </c>
      <c r="FN79" s="60">
        <v>0.46810752306062287</v>
      </c>
      <c r="FO79" s="60">
        <v>0.17865076764769341</v>
      </c>
      <c r="FP79" s="60">
        <v>-5.9254116843116848E-3</v>
      </c>
      <c r="FQ79" s="60">
        <v>3.1243079790006976E-2</v>
      </c>
      <c r="FR79" s="60">
        <v>-0.26261993185185234</v>
      </c>
      <c r="FS79" s="60">
        <v>-5.2787663572119579E-2</v>
      </c>
      <c r="FT79" s="60">
        <v>-0.5991353664507596</v>
      </c>
      <c r="FU79" s="60">
        <v>0.42404759069780468</v>
      </c>
      <c r="FV79" s="60">
        <v>2.1127983075186849E-2</v>
      </c>
      <c r="FW79" s="60">
        <v>-3.4304745587525147</v>
      </c>
      <c r="FX79" s="60"/>
      <c r="FY79" s="60">
        <v>-1.0682741133810765</v>
      </c>
      <c r="FZ79" s="60">
        <v>-0.5811026491897574</v>
      </c>
      <c r="GA79" s="60">
        <v>-1.2626123494023055E-2</v>
      </c>
      <c r="GB79" s="60">
        <v>-0.67958559885183822</v>
      </c>
      <c r="GC79" s="60">
        <v>-0.11064064152781762</v>
      </c>
      <c r="GD79" s="60">
        <v>-0.46188246901406882</v>
      </c>
      <c r="GE79" s="60">
        <v>-2.2414638314370409E-2</v>
      </c>
      <c r="GF79" s="60">
        <v>0.22409926226760174</v>
      </c>
      <c r="GG79" s="60">
        <v>-0.575365364077699</v>
      </c>
      <c r="GH79" s="60">
        <v>-4.4678394060250134E-2</v>
      </c>
      <c r="GI79" s="60">
        <v>-4.9030228826431752E-2</v>
      </c>
      <c r="GJ79" s="60">
        <v>-2.0635719010087428E-2</v>
      </c>
      <c r="GK79" s="60">
        <v>-2.8337881272696493E-2</v>
      </c>
      <c r="GL79" s="60">
        <v>4.8495654438465756</v>
      </c>
      <c r="GM79" s="60">
        <v>-1.2742478209163115</v>
      </c>
      <c r="GN79" s="60">
        <v>-0.36204719908258087</v>
      </c>
      <c r="GO79" s="60">
        <v>3.2976716631712318E-2</v>
      </c>
      <c r="GP79" s="60">
        <v>3.2462471404793951</v>
      </c>
      <c r="GQ79" s="60">
        <v>3.2462471404793569</v>
      </c>
      <c r="GR79" s="60"/>
      <c r="GS79" s="60">
        <v>0.1478729363331911</v>
      </c>
      <c r="GT79" s="60">
        <v>9.3502827161119587E-2</v>
      </c>
      <c r="GU79" s="60">
        <v>8.3001578186221697E-2</v>
      </c>
      <c r="GV79" s="60">
        <v>2.2286975520173757</v>
      </c>
      <c r="GW79" s="60">
        <v>0.27588444193502321</v>
      </c>
      <c r="GX79" s="60">
        <v>0.11977249552745459</v>
      </c>
      <c r="GY79" s="60">
        <v>-2.1815062528881515E-3</v>
      </c>
      <c r="GZ79" s="60">
        <v>2.2220924157326068E-2</v>
      </c>
      <c r="HA79" s="60">
        <v>-0.30803394046584071</v>
      </c>
      <c r="HB79" s="60">
        <v>-9.530222014281568E-4</v>
      </c>
      <c r="HC79" s="60">
        <v>9.0241253517933467E-2</v>
      </c>
      <c r="HD79" s="60">
        <v>0.45397816940357677</v>
      </c>
      <c r="HE79" s="60">
        <v>4.2243431160291785E-2</v>
      </c>
      <c r="HF79" s="60">
        <v>-6.7242876394950235</v>
      </c>
      <c r="HG79" s="44"/>
      <c r="HH79" s="60">
        <v>-3.2277538401849575</v>
      </c>
      <c r="HI79" s="60">
        <v>-0.61095612270754796</v>
      </c>
      <c r="HJ79" s="60">
        <v>-0.21666402256312609</v>
      </c>
      <c r="HK79" s="60">
        <v>-0.5314429682599191</v>
      </c>
      <c r="HL79" s="60">
        <v>-0.52141397386521693</v>
      </c>
      <c r="HM79" s="60">
        <v>-0.39750347380296885</v>
      </c>
      <c r="HN79" s="60">
        <v>-1.4444288088575225E-2</v>
      </c>
      <c r="HO79" s="60">
        <v>6.0980966145154476E-2</v>
      </c>
      <c r="HP79" s="60">
        <v>-0.98200616319959455</v>
      </c>
      <c r="HQ79" s="60">
        <v>-2.9918468646327336E-2</v>
      </c>
      <c r="HR79" s="60">
        <v>-0.18307648819182087</v>
      </c>
      <c r="HS79" s="60">
        <v>-5.0504174141855256E-2</v>
      </c>
      <c r="HT79" s="60">
        <v>-1.9584621988270212E-2</v>
      </c>
      <c r="HU79" s="64">
        <v>18561</v>
      </c>
      <c r="HV79" s="64">
        <f t="shared" si="26"/>
        <v>166954</v>
      </c>
      <c r="HW79" s="57">
        <f t="shared" si="23"/>
        <v>-18.107213765718065</v>
      </c>
      <c r="HX79" s="57">
        <f t="shared" si="23"/>
        <v>-30.63266315164055</v>
      </c>
      <c r="HY79" s="64">
        <v>55620</v>
      </c>
      <c r="HZ79" s="64">
        <f t="shared" si="27"/>
        <v>634052</v>
      </c>
      <c r="IA79" s="57">
        <f t="shared" si="24"/>
        <v>-8.9793313368353829</v>
      </c>
      <c r="IB79" s="57">
        <f t="shared" si="24"/>
        <v>-16.392789799174544</v>
      </c>
    </row>
    <row r="80" spans="1:236" x14ac:dyDescent="0.2">
      <c r="A80" s="42">
        <v>2023</v>
      </c>
      <c r="B80" s="30" t="s">
        <v>172</v>
      </c>
      <c r="C80" s="57">
        <v>110.70592393966918</v>
      </c>
      <c r="D80" s="57">
        <v>96.942350078548358</v>
      </c>
      <c r="E80" s="57">
        <v>112.62176060437832</v>
      </c>
      <c r="F80" s="57">
        <v>90.007309922768414</v>
      </c>
      <c r="G80" s="57">
        <v>107.07911579232598</v>
      </c>
      <c r="H80" s="57">
        <v>107.07911579232589</v>
      </c>
      <c r="I80" s="57">
        <v>107.8073366261916</v>
      </c>
      <c r="J80" s="57">
        <v>101.15560756130368</v>
      </c>
      <c r="K80" s="57">
        <v>101.21586777760636</v>
      </c>
      <c r="L80" s="57">
        <v>115.26213592124792</v>
      </c>
      <c r="M80" s="57">
        <v>105.90634850946896</v>
      </c>
      <c r="N80" s="57">
        <v>124.9946759423582</v>
      </c>
      <c r="O80" s="57">
        <v>98.693326054273328</v>
      </c>
      <c r="P80" s="57">
        <v>93.311469750582546</v>
      </c>
      <c r="Q80" s="57">
        <v>114.84648815365203</v>
      </c>
      <c r="R80" s="57">
        <v>93.042524994399969</v>
      </c>
      <c r="S80" s="57">
        <v>86.916512520864046</v>
      </c>
      <c r="T80" s="57">
        <v>122.01900511230659</v>
      </c>
      <c r="U80" s="57">
        <v>121.53692236268043</v>
      </c>
      <c r="V80" s="57">
        <v>100.62595141315794</v>
      </c>
      <c r="W80" s="70">
        <v>109.66323432926555</v>
      </c>
      <c r="X80" s="70">
        <v>147.2567696812558</v>
      </c>
      <c r="Y80" s="58">
        <v>140.22588009895904</v>
      </c>
      <c r="Z80" s="58">
        <v>145.65431205358715</v>
      </c>
      <c r="AA80" s="58">
        <v>108.51739843201888</v>
      </c>
      <c r="AB80" s="58">
        <v>120.00313856561007</v>
      </c>
      <c r="AC80" s="58">
        <v>117.20876912208162</v>
      </c>
      <c r="AD80" s="58">
        <v>138.1056927311455</v>
      </c>
      <c r="AE80" s="58">
        <v>200.500060662702</v>
      </c>
      <c r="AF80" s="58">
        <v>119.118458630814</v>
      </c>
      <c r="AG80" s="58">
        <v>112.50657404586759</v>
      </c>
      <c r="AH80" s="58">
        <v>337.25378998952419</v>
      </c>
      <c r="AI80" s="58">
        <v>120.32195484919981</v>
      </c>
      <c r="AJ80" s="58">
        <v>162.51145602179949</v>
      </c>
      <c r="AK80" s="58">
        <v>300.40239352877387</v>
      </c>
      <c r="AL80" s="58">
        <v>133.51744740303766</v>
      </c>
      <c r="AM80" s="58">
        <v>166.89867014619796</v>
      </c>
      <c r="AN80" s="59">
        <v>188.52822066720427</v>
      </c>
      <c r="AO80" s="59">
        <v>196.07822340305415</v>
      </c>
      <c r="AP80" s="59">
        <v>147.67494457869506</v>
      </c>
      <c r="AQ80" s="59">
        <v>162.42913815473304</v>
      </c>
      <c r="AR80" s="59">
        <v>164.74412171930908</v>
      </c>
      <c r="AS80" s="59">
        <v>206.76319493331081</v>
      </c>
      <c r="AT80" s="59">
        <v>228.7253578065351</v>
      </c>
      <c r="AU80" s="59">
        <v>159.14406330056357</v>
      </c>
      <c r="AV80" s="59">
        <v>153.16571308869769</v>
      </c>
      <c r="AW80" s="59">
        <v>279.1787390482171</v>
      </c>
      <c r="AX80" s="59">
        <v>155.76535251427831</v>
      </c>
      <c r="AY80" s="59">
        <v>216.32188442116939</v>
      </c>
      <c r="AZ80" s="59">
        <v>342.62734616387871</v>
      </c>
      <c r="BA80" s="59">
        <v>183.43173388071156</v>
      </c>
      <c r="BB80" s="59">
        <v>232.6268710708317</v>
      </c>
      <c r="BC80" s="57">
        <f t="shared" si="25"/>
        <v>5.821732796410739</v>
      </c>
      <c r="BD80" s="57">
        <f t="shared" si="25"/>
        <v>-10.516719454728008</v>
      </c>
      <c r="BE80" s="57">
        <f t="shared" si="25"/>
        <v>-7.873804480531077</v>
      </c>
      <c r="BF80" s="57">
        <f t="shared" si="25"/>
        <v>7.7390086736776498</v>
      </c>
      <c r="BG80" s="57">
        <f t="shared" si="25"/>
        <v>0.43117422480500878</v>
      </c>
      <c r="BH80" s="57">
        <f t="shared" si="25"/>
        <v>0.43117422480500878</v>
      </c>
      <c r="BI80" s="57">
        <f t="shared" si="25"/>
        <v>0.24556184993194119</v>
      </c>
      <c r="BJ80" s="57">
        <f t="shared" si="25"/>
        <v>-2.3511755604030182</v>
      </c>
      <c r="BK80" s="57">
        <f t="shared" si="25"/>
        <v>0.72313994484909383</v>
      </c>
      <c r="BL80" s="57">
        <f t="shared" si="25"/>
        <v>-1.324977326743737</v>
      </c>
      <c r="BM80" s="57">
        <f t="shared" si="25"/>
        <v>1.9581529865884573</v>
      </c>
      <c r="BN80" s="57">
        <f t="shared" si="25"/>
        <v>3.9719718143526261</v>
      </c>
      <c r="BO80" s="57">
        <f t="shared" si="25"/>
        <v>3.0508369718177386</v>
      </c>
      <c r="BP80" s="57">
        <f t="shared" si="25"/>
        <v>-1.9586507072905324</v>
      </c>
      <c r="BQ80" s="57">
        <f t="shared" si="25"/>
        <v>6.5002600104004271</v>
      </c>
      <c r="BR80" s="57">
        <f t="shared" si="25"/>
        <v>-1.9972601131572509</v>
      </c>
      <c r="BS80" s="57">
        <f t="shared" si="22"/>
        <v>-6.3170417063300732</v>
      </c>
      <c r="BT80" s="57">
        <f t="shared" si="22"/>
        <v>-5.0461035402375227</v>
      </c>
      <c r="BU80" s="57">
        <f t="shared" si="22"/>
        <v>3.9981591119335746</v>
      </c>
      <c r="BV80" s="57">
        <f t="shared" si="22"/>
        <v>2.5529735924662234</v>
      </c>
      <c r="BW80" s="57">
        <f t="shared" si="22"/>
        <v>4.420936281447041</v>
      </c>
      <c r="BX80" s="57">
        <f t="shared" si="22"/>
        <v>14.10657259922945</v>
      </c>
      <c r="BY80" s="57">
        <f t="shared" si="22"/>
        <v>-4.6900773706308074</v>
      </c>
      <c r="BZ80" s="57">
        <f t="shared" si="22"/>
        <v>-4.8957686630553336</v>
      </c>
      <c r="CA80" s="57">
        <f t="shared" si="22"/>
        <v>-14.492272221280922</v>
      </c>
      <c r="CB80" s="57">
        <f t="shared" si="22"/>
        <v>-10.387640929679886</v>
      </c>
      <c r="CC80" s="57">
        <f t="shared" si="22"/>
        <v>-0.73363367330806506</v>
      </c>
      <c r="CD80" s="57">
        <f t="shared" si="22"/>
        <v>-0.36429567623695869</v>
      </c>
      <c r="CE80" s="57">
        <f t="shared" si="22"/>
        <v>-5.6791705381724729</v>
      </c>
      <c r="CF80" s="57">
        <f t="shared" si="22"/>
        <v>-3.6710985762947068</v>
      </c>
      <c r="CG80" s="57">
        <f t="shared" si="22"/>
        <v>-6.9649013835932472</v>
      </c>
      <c r="CH80" s="57">
        <f t="shared" ref="CH80:DB92" si="28">+((AH80/AH68)-1)*100</f>
        <v>23.37251970569616</v>
      </c>
      <c r="CI80" s="57">
        <f t="shared" si="28"/>
        <v>-6.3807724734128541</v>
      </c>
      <c r="CJ80" s="57">
        <f t="shared" si="28"/>
        <v>-12.046510671768873</v>
      </c>
      <c r="CK80" s="57">
        <f t="shared" si="28"/>
        <v>-3.6316435662368973</v>
      </c>
      <c r="CL80" s="57">
        <f t="shared" si="28"/>
        <v>-1.767420277406373</v>
      </c>
      <c r="CM80" s="57">
        <f t="shared" si="28"/>
        <v>-7.5617029777788725</v>
      </c>
      <c r="CN80" s="57">
        <f t="shared" si="28"/>
        <v>3.4440659324416201</v>
      </c>
      <c r="CO80" s="57">
        <f t="shared" si="28"/>
        <v>0.62529741361887492</v>
      </c>
      <c r="CP80" s="57">
        <f t="shared" si="28"/>
        <v>-11.648109285727637</v>
      </c>
      <c r="CQ80" s="57">
        <f t="shared" si="28"/>
        <v>-6.2733137307948494</v>
      </c>
      <c r="CR80" s="57">
        <f t="shared" si="28"/>
        <v>3.295959862227571</v>
      </c>
      <c r="CS80" s="57">
        <f t="shared" si="28"/>
        <v>7.2270284682101282</v>
      </c>
      <c r="CT80" s="57">
        <f t="shared" si="28"/>
        <v>-0.80181725619938859</v>
      </c>
      <c r="CU80" s="57">
        <f t="shared" si="28"/>
        <v>19.736522144045153</v>
      </c>
      <c r="CV80" s="57">
        <f t="shared" si="28"/>
        <v>-2.1215910586382614</v>
      </c>
      <c r="CW80" s="57">
        <f t="shared" si="28"/>
        <v>22.212765810122104</v>
      </c>
      <c r="CX80" s="57">
        <f t="shared" si="28"/>
        <v>-2.7247084560254264</v>
      </c>
      <c r="CY80" s="57">
        <f t="shared" si="28"/>
        <v>-5.5318346382570276</v>
      </c>
      <c r="CZ80" s="57">
        <f t="shared" si="28"/>
        <v>1.3345565661617043</v>
      </c>
      <c r="DA80" s="57">
        <f t="shared" si="28"/>
        <v>7.6304617531865127</v>
      </c>
      <c r="DB80" s="57">
        <f t="shared" si="28"/>
        <v>-1.1357209492965037</v>
      </c>
      <c r="DC80" s="57">
        <f>((SUM(C$69:C80)/SUM(C$57:C68))-1)*100</f>
        <v>7.3723830949294022</v>
      </c>
      <c r="DD80" s="57">
        <f>((SUM(D$69:D80)/SUM(D$57:D68))-1)*100</f>
        <v>-5.9755881687105212</v>
      </c>
      <c r="DE80" s="57">
        <f>((SUM(E$69:E80)/SUM(E$57:E68))-1)*100</f>
        <v>-3.6926721597729473</v>
      </c>
      <c r="DF80" s="57">
        <f>((SUM(F$69:F80)/SUM(F$57:F68))-1)*100</f>
        <v>1.523530439248999</v>
      </c>
      <c r="DG80" s="57">
        <f>((SUM(G$69:G80)/SUM(G$57:G68))-1)*100</f>
        <v>3.1091952270925871</v>
      </c>
      <c r="DH80" s="57">
        <f>((SUM(H$69:H80)/SUM(H$57:H68))-1)*100</f>
        <v>3.1091952270925649</v>
      </c>
      <c r="DI80" s="57">
        <f>((SUM(I$69:I80)/SUM(I$57:I68))-1)*100</f>
        <v>3.1841552833130615</v>
      </c>
      <c r="DJ80" s="57">
        <f>((SUM(J$69:J80)/SUM(J$57:J68))-1)*100</f>
        <v>1.816965837362261</v>
      </c>
      <c r="DK80" s="57">
        <f>((SUM(K$69:K80)/SUM(K$57:K68))-1)*100</f>
        <v>1.9210581281770889</v>
      </c>
      <c r="DL80" s="57">
        <f>((SUM(L$69:L80)/SUM(L$57:L68))-1)*100</f>
        <v>3.2558328954803706</v>
      </c>
      <c r="DM80" s="57">
        <f>((SUM(M$69:M80)/SUM(M$57:M68))-1)*100</f>
        <v>5.2068715244100838</v>
      </c>
      <c r="DN80" s="57">
        <f>((SUM(N$69:N80)/SUM(N$57:N68))-1)*100</f>
        <v>3.7504891544850594</v>
      </c>
      <c r="DO80" s="57">
        <f>((SUM(O$69:O80)/SUM(O$57:O68))-1)*100</f>
        <v>2.2909887216182812</v>
      </c>
      <c r="DP80" s="57">
        <f>((SUM(P$69:P80)/SUM(P$57:P68))-1)*100</f>
        <v>-0.84118131114566674</v>
      </c>
      <c r="DQ80" s="57">
        <f>((SUM(Q$69:Q80)/SUM(Q$57:Q68))-1)*100</f>
        <v>4.1072776519692766</v>
      </c>
      <c r="DR80" s="57">
        <f>((SUM(R$69:R80)/SUM(R$57:R68))-1)*100</f>
        <v>-2.5255228880249447</v>
      </c>
      <c r="DS80" s="57">
        <f>((SUM(S$69:S80)/SUM(S$57:S68))-1)*100</f>
        <v>-0.53746941232439838</v>
      </c>
      <c r="DT80" s="57">
        <f>((SUM(T$69:T80)/SUM(T$57:T68))-1)*100</f>
        <v>1.0557800170998499</v>
      </c>
      <c r="DU80" s="57">
        <f>((SUM(U$69:U80)/SUM(U$57:U68))-1)*100</f>
        <v>5.5917016044130685</v>
      </c>
      <c r="DV80" s="57">
        <f>((SUM(V$69:V80)/SUM(V$57:V68))-1)*100</f>
        <v>3.7441851915576585</v>
      </c>
      <c r="DW80" s="57">
        <f>((SUM(W$69:W80)/SUM(W$57:W68))-1)*100</f>
        <v>0.97405292856163062</v>
      </c>
      <c r="DX80" s="57">
        <f>((SUM(X$69:X80)/SUM(X$57:X68))-1)*100</f>
        <v>12.850526622198121</v>
      </c>
      <c r="DY80" s="57">
        <f>((SUM(Y$69:Y80)/SUM(Y$57:Y68))-1)*100</f>
        <v>-6.4215918758692254</v>
      </c>
      <c r="DZ80" s="57">
        <f>((SUM(Z$69:Z80)/SUM(Z$57:Z68))-1)*100</f>
        <v>-7.45547428404908</v>
      </c>
      <c r="EA80" s="57">
        <f>((SUM(AA$69:AA80)/SUM(AA$57:AA68))-1)*100</f>
        <v>-15.972342510934689</v>
      </c>
      <c r="EB80" s="57">
        <f>((SUM(AB$69:AB80)/SUM(AB$57:AB68))-1)*100</f>
        <v>-13.624207337297257</v>
      </c>
      <c r="EC80" s="57">
        <f>((SUM(AC$69:AC80)/SUM(AC$57:AC68))-1)*100</f>
        <v>-13.053771749434084</v>
      </c>
      <c r="ED80" s="57">
        <f>((SUM(AD$69:AD80)/SUM(AD$57:AD68))-1)*100</f>
        <v>-1.6605035821607106</v>
      </c>
      <c r="EE80" s="57">
        <f>((SUM(AE$69:AE80)/SUM(AE$57:AE68))-1)*100</f>
        <v>-6.7108125301455823</v>
      </c>
      <c r="EF80" s="57">
        <f>((SUM(AF$69:AF80)/SUM(AF$57:AF68))-1)*100</f>
        <v>-2.0915090291505289</v>
      </c>
      <c r="EG80" s="57">
        <f>((SUM(AG$69:AG80)/SUM(AG$57:AG68))-1)*100</f>
        <v>-8.5445734838602405</v>
      </c>
      <c r="EH80" s="57">
        <f>((SUM(AH$69:AH80)/SUM(AH$57:AH68))-1)*100</f>
        <v>7.6554000077447393</v>
      </c>
      <c r="EI80" s="57">
        <f>((SUM(AI$69:AI80)/SUM(AI$57:AI68))-1)*100</f>
        <v>-12.362049383069273</v>
      </c>
      <c r="EJ80" s="57">
        <f>((SUM(AJ$69:AJ80)/SUM(AJ$57:AJ68))-1)*100</f>
        <v>-6.3385780208057518</v>
      </c>
      <c r="EK80" s="57">
        <f>((SUM(AK$69:AK80)/SUM(AK$57:AK68))-1)*100</f>
        <v>-3.2778715199361153</v>
      </c>
      <c r="EL80" s="57">
        <f>((SUM(AL$69:AL80)/SUM(AL$57:AL68))-1)*100</f>
        <v>-2.2231760039625681</v>
      </c>
      <c r="EM80" s="57">
        <f>((SUM(AM$69:AM80)/SUM(AM$57:AM68))-1)*100</f>
        <v>-4.2917078162897919</v>
      </c>
      <c r="EN80" s="57">
        <f>((SUM(AN$69:AN80)/SUM(AN$57:AN68))-1)*100</f>
        <v>5.6808885836164391</v>
      </c>
      <c r="EO80" s="57">
        <f>((SUM(AO$69:AO80)/SUM(AO$57:AO68))-1)*100</f>
        <v>3.6602354493187272</v>
      </c>
      <c r="EP80" s="57">
        <f>((SUM(AP$69:AP80)/SUM(AP$57:AP68))-1)*100</f>
        <v>-5.4014405889598489</v>
      </c>
      <c r="EQ80" s="57">
        <f>((SUM(AQ$69:AQ80)/SUM(AQ$57:AQ68))-1)*100</f>
        <v>-4.2670530276480267</v>
      </c>
      <c r="ER80" s="57">
        <f>((SUM(AR$69:AR80)/SUM(AR$57:AR68))-1)*100</f>
        <v>-0.85942011623407755</v>
      </c>
      <c r="ES80" s="57">
        <f>((SUM(AS$69:AS80)/SUM(AS$57:AS68))-1)*100</f>
        <v>12.223387430745891</v>
      </c>
      <c r="ET80" s="57">
        <f>((SUM(AT$69:AT80)/SUM(AT$57:AT68))-1)*100</f>
        <v>1.6810717220204996</v>
      </c>
      <c r="EU80" s="57">
        <f>((SUM(AU$69:AU80)/SUM(AU$57:AU68))-1)*100</f>
        <v>15.650438031675428</v>
      </c>
      <c r="EV80" s="57">
        <f>((SUM(AV$69:AV80)/SUM(AV$57:AV68))-1)*100</f>
        <v>1.5978705363997703</v>
      </c>
      <c r="EW80" s="57">
        <f>((SUM(AW$69:AW80)/SUM(AW$57:AW68))-1)*100</f>
        <v>10.685539266798694</v>
      </c>
      <c r="EX80" s="57">
        <f>((SUM(AX$69:AX80)/SUM(AX$57:AX68))-1)*100</f>
        <v>-5.3954273619525868</v>
      </c>
      <c r="EY80" s="57">
        <f>((SUM(AY$69:AY80)/SUM(AY$57:AY68))-1)*100</f>
        <v>3.6609705253824343</v>
      </c>
      <c r="EZ80" s="57">
        <f>((SUM(AZ$69:AZ80)/SUM(AZ$57:AZ68))-1)*100</f>
        <v>3.3058630307831516</v>
      </c>
      <c r="FA80" s="57">
        <f>((SUM(BA$69:BA80)/SUM(BA$57:BA68))-1)*100</f>
        <v>9.4880445445176385</v>
      </c>
      <c r="FB80" s="57">
        <f>((SUM(BB$69:BB80)/SUM(BB$57:BB68))-1)*100</f>
        <v>6.3134012365086978</v>
      </c>
      <c r="FC80" s="63">
        <v>3.7352182771467612</v>
      </c>
      <c r="FD80" s="63">
        <v>-2.606346772467881</v>
      </c>
      <c r="FE80" s="63">
        <v>-1.0629323587113362</v>
      </c>
      <c r="FF80" s="63">
        <v>0.18433033038184465</v>
      </c>
      <c r="FG80" s="63">
        <v>0.25026947634938868</v>
      </c>
      <c r="FH80" s="60">
        <v>0.25026947634939811</v>
      </c>
      <c r="FI80" s="60">
        <v>0</v>
      </c>
      <c r="FJ80" s="60">
        <v>-0.25370082125953414</v>
      </c>
      <c r="FK80" s="60">
        <v>4.2493581814922701E-2</v>
      </c>
      <c r="FL80" s="60">
        <v>-3.4903388901789636E-2</v>
      </c>
      <c r="FM80" s="60">
        <v>0.73476268317444426</v>
      </c>
      <c r="FN80" s="60">
        <v>0.4503572523147808</v>
      </c>
      <c r="FO80" s="60">
        <v>0.164218594223525</v>
      </c>
      <c r="FP80" s="60">
        <v>-5.4291057971357307E-3</v>
      </c>
      <c r="FQ80" s="60">
        <v>3.0506404002953076E-2</v>
      </c>
      <c r="FR80" s="60">
        <v>-0.31189152173653356</v>
      </c>
      <c r="FS80" s="60">
        <v>-9.0747318735586599E-2</v>
      </c>
      <c r="FT80" s="60">
        <v>-0.76843635020522072</v>
      </c>
      <c r="FU80" s="60">
        <v>0.26911118634959719</v>
      </c>
      <c r="FV80" s="60">
        <v>2.3928281104975371E-2</v>
      </c>
      <c r="FW80" s="60">
        <v>-4.7411237357668004</v>
      </c>
      <c r="FX80" s="60"/>
      <c r="FY80" s="60">
        <v>-2.4972940931211083</v>
      </c>
      <c r="FZ80" s="60">
        <v>-0.3329099850345017</v>
      </c>
      <c r="GA80" s="60">
        <v>-8.5168643742578529E-3</v>
      </c>
      <c r="GB80" s="60">
        <v>-0.12762490801275747</v>
      </c>
      <c r="GC80" s="60">
        <v>-0.4438295266252833</v>
      </c>
      <c r="GD80" s="60">
        <v>-0.63132822279157441</v>
      </c>
      <c r="GE80" s="60">
        <v>-9.3836312060753598E-3</v>
      </c>
      <c r="GF80" s="60">
        <v>0.24886693520419509</v>
      </c>
      <c r="GG80" s="60">
        <v>-0.45081694435029462</v>
      </c>
      <c r="GH80" s="60">
        <v>-0.12697795559355873</v>
      </c>
      <c r="GI80" s="60">
        <v>-0.24173380583461623</v>
      </c>
      <c r="GJ80" s="60">
        <v>-7.2393925776540594E-2</v>
      </c>
      <c r="GK80" s="60">
        <v>-4.7180808250425317E-2</v>
      </c>
      <c r="GL80" s="60">
        <v>4.7420973148450054</v>
      </c>
      <c r="GM80" s="60">
        <v>-1.3884350154174923</v>
      </c>
      <c r="GN80" s="60">
        <v>-0.42989612673709765</v>
      </c>
      <c r="GO80" s="60">
        <v>4.5729692075359492E-2</v>
      </c>
      <c r="GP80" s="60">
        <v>2.9694958647657748</v>
      </c>
      <c r="GQ80" s="60">
        <v>2.9694958647657543</v>
      </c>
      <c r="GR80" s="60"/>
      <c r="GS80" s="60">
        <v>0.10880891575481594</v>
      </c>
      <c r="GT80" s="60">
        <v>9.1787384150440743E-2</v>
      </c>
      <c r="GU80" s="60">
        <v>7.2470595394284576E-2</v>
      </c>
      <c r="GV80" s="60">
        <v>2.0921131298076401</v>
      </c>
      <c r="GW80" s="60">
        <v>0.29158264429594605</v>
      </c>
      <c r="GX80" s="60">
        <v>0.12318226832546507</v>
      </c>
      <c r="GY80" s="60">
        <v>-2.4726060342103156E-3</v>
      </c>
      <c r="GZ80" s="60">
        <v>1.922624505105644E-2</v>
      </c>
      <c r="HA80" s="60">
        <v>-0.31185145650416229</v>
      </c>
      <c r="HB80" s="60">
        <v>-8.0783647637402128E-3</v>
      </c>
      <c r="HC80" s="60">
        <v>1.3684262593432443E-2</v>
      </c>
      <c r="HD80" s="60">
        <v>0.43839761977763386</v>
      </c>
      <c r="HE80" s="60">
        <v>4.0645226917152666E-2</v>
      </c>
      <c r="HF80" s="60">
        <v>-6.5132978955731664</v>
      </c>
      <c r="HG80" s="44"/>
      <c r="HH80" s="60">
        <v>-3.1518169872565078</v>
      </c>
      <c r="HI80" s="60">
        <v>-0.58206003846903931</v>
      </c>
      <c r="HJ80" s="60">
        <v>-0.19617983395086452</v>
      </c>
      <c r="HK80" s="60">
        <v>-0.49432200346109367</v>
      </c>
      <c r="HL80" s="60">
        <v>-0.51359559997658555</v>
      </c>
      <c r="HM80" s="60">
        <v>-0.40750372209356622</v>
      </c>
      <c r="HN80" s="60">
        <v>-1.3933649633921024E-2</v>
      </c>
      <c r="HO80" s="60">
        <v>7.6540201854307058E-2</v>
      </c>
      <c r="HP80" s="60">
        <v>-0.92627947268789446</v>
      </c>
      <c r="HQ80" s="60">
        <v>-4.0008892821946619E-2</v>
      </c>
      <c r="HR80" s="60">
        <v>-0.18996209107431933</v>
      </c>
      <c r="HS80" s="60">
        <v>-5.1806192083815622E-2</v>
      </c>
      <c r="HT80" s="60">
        <v>-2.2369613917920198E-2</v>
      </c>
      <c r="HU80" s="64">
        <v>19872</v>
      </c>
      <c r="HV80" s="64">
        <f>+HV79+HU80</f>
        <v>186826</v>
      </c>
      <c r="HW80" s="57">
        <f t="shared" si="23"/>
        <v>-9.3182440449028014</v>
      </c>
      <c r="HX80" s="57">
        <f t="shared" si="23"/>
        <v>-28.853938574611092</v>
      </c>
      <c r="HY80" s="64">
        <v>62308</v>
      </c>
      <c r="HZ80" s="64">
        <f t="shared" si="27"/>
        <v>696360</v>
      </c>
      <c r="IA80" s="57">
        <f t="shared" si="24"/>
        <v>-3.0180397528289271</v>
      </c>
      <c r="IB80" s="57">
        <f t="shared" si="24"/>
        <v>-15.348211865303051</v>
      </c>
    </row>
    <row r="81" spans="1:236" x14ac:dyDescent="0.2">
      <c r="A81" s="42">
        <v>2024</v>
      </c>
      <c r="B81" s="30" t="s">
        <v>160</v>
      </c>
      <c r="C81" s="57">
        <v>109.66712839535886</v>
      </c>
      <c r="D81" s="57">
        <v>83.718722454752609</v>
      </c>
      <c r="E81" s="57">
        <v>95.611878200458818</v>
      </c>
      <c r="F81" s="57">
        <v>89.28049121286125</v>
      </c>
      <c r="G81" s="57">
        <v>101.61586074426509</v>
      </c>
      <c r="H81" s="57">
        <v>101.61586074426505</v>
      </c>
      <c r="I81" s="57">
        <v>101.90780637273001</v>
      </c>
      <c r="J81" s="57">
        <v>100.07301892537845</v>
      </c>
      <c r="K81" s="57">
        <v>100.91692684327126</v>
      </c>
      <c r="L81" s="57">
        <v>114.02134525646429</v>
      </c>
      <c r="M81" s="57">
        <v>104.26882026315502</v>
      </c>
      <c r="N81" s="57">
        <v>117.80128250632971</v>
      </c>
      <c r="O81" s="57">
        <v>98.393983089822257</v>
      </c>
      <c r="P81" s="57">
        <v>92.068697678432727</v>
      </c>
      <c r="Q81" s="57">
        <v>112.60339268190103</v>
      </c>
      <c r="R81" s="57">
        <v>90.857526842882095</v>
      </c>
      <c r="S81" s="57">
        <v>87.294741908219848</v>
      </c>
      <c r="T81" s="57">
        <v>87.08053722360512</v>
      </c>
      <c r="U81" s="57">
        <v>120.1517227939718</v>
      </c>
      <c r="V81" s="57">
        <v>96.381564190535983</v>
      </c>
      <c r="W81" s="70">
        <v>112.19706668693038</v>
      </c>
      <c r="X81" s="70">
        <v>152.03760330207226</v>
      </c>
      <c r="Y81" s="58">
        <v>107.34315192142421</v>
      </c>
      <c r="Z81" s="58">
        <v>106.41650199129431</v>
      </c>
      <c r="AA81" s="58">
        <v>94.900261376633168</v>
      </c>
      <c r="AB81" s="58">
        <v>117.80393443114912</v>
      </c>
      <c r="AC81" s="58">
        <v>117.59885753430825</v>
      </c>
      <c r="AD81" s="58">
        <v>104.85837176418522</v>
      </c>
      <c r="AE81" s="58">
        <v>133.75128811582272</v>
      </c>
      <c r="AF81" s="58">
        <v>110.98957027803138</v>
      </c>
      <c r="AG81" s="58">
        <v>106.70258942971147</v>
      </c>
      <c r="AH81" s="58">
        <v>190.63468891870681</v>
      </c>
      <c r="AI81" s="58">
        <v>107.03459203074452</v>
      </c>
      <c r="AJ81" s="58">
        <v>115.04500634635626</v>
      </c>
      <c r="AK81" s="58">
        <v>93.26880995943462</v>
      </c>
      <c r="AL81" s="58">
        <v>119.19395907747771</v>
      </c>
      <c r="AM81" s="58">
        <v>97.722153367893313</v>
      </c>
      <c r="AN81" s="59">
        <v>147.80754303683102</v>
      </c>
      <c r="AO81" s="59">
        <v>147.04597108878534</v>
      </c>
      <c r="AP81" s="59">
        <v>128.850855080299</v>
      </c>
      <c r="AQ81" s="59">
        <v>159.07132922430759</v>
      </c>
      <c r="AR81" s="59">
        <v>164.88037699060624</v>
      </c>
      <c r="AS81" s="59">
        <v>160.66537118590475</v>
      </c>
      <c r="AT81" s="59">
        <v>151.57352332311055</v>
      </c>
      <c r="AU81" s="59">
        <v>150.82394145263871</v>
      </c>
      <c r="AV81" s="59">
        <v>144.87280183268868</v>
      </c>
      <c r="AW81" s="59">
        <v>155.73422522349259</v>
      </c>
      <c r="AX81" s="59">
        <v>139.63790969639393</v>
      </c>
      <c r="AY81" s="59">
        <v>149.23666819273217</v>
      </c>
      <c r="AZ81" s="59">
        <v>106.57290232758744</v>
      </c>
      <c r="BA81" s="59">
        <v>165.04392239834922</v>
      </c>
      <c r="BB81" s="59">
        <v>135.88419148162311</v>
      </c>
      <c r="BC81" s="57">
        <f t="shared" si="25"/>
        <v>4.0083742321764149</v>
      </c>
      <c r="BD81" s="57">
        <f t="shared" si="25"/>
        <v>-9.9630534088993254</v>
      </c>
      <c r="BE81" s="57">
        <f t="shared" si="25"/>
        <v>-5.6373068845752101</v>
      </c>
      <c r="BF81" s="57">
        <f t="shared" si="25"/>
        <v>8.2136956943360762</v>
      </c>
      <c r="BG81" s="57">
        <f t="shared" si="25"/>
        <v>0.16529845178283598</v>
      </c>
      <c r="BH81" s="57">
        <f t="shared" si="25"/>
        <v>0.16529845178279157</v>
      </c>
      <c r="BI81" s="57">
        <f t="shared" si="25"/>
        <v>-4.2249700100160936E-2</v>
      </c>
      <c r="BJ81" s="57">
        <f t="shared" si="25"/>
        <v>-2.72475246217736</v>
      </c>
      <c r="BK81" s="57">
        <f t="shared" si="25"/>
        <v>2.0751592872067626</v>
      </c>
      <c r="BL81" s="57">
        <f t="shared" si="25"/>
        <v>-1.9719911174754912</v>
      </c>
      <c r="BM81" s="57">
        <f t="shared" si="25"/>
        <v>1.1699629826535274</v>
      </c>
      <c r="BN81" s="57">
        <f t="shared" si="25"/>
        <v>8.1508515815085225</v>
      </c>
      <c r="BO81" s="57">
        <f t="shared" si="25"/>
        <v>2.8712695791249576</v>
      </c>
      <c r="BP81" s="57">
        <f t="shared" si="25"/>
        <v>-0.22446689113355678</v>
      </c>
      <c r="BQ81" s="57">
        <f t="shared" si="25"/>
        <v>4.6378322042730735</v>
      </c>
      <c r="BR81" s="57">
        <f t="shared" si="25"/>
        <v>-1.7124629132338698</v>
      </c>
      <c r="BS81" s="57">
        <f t="shared" ref="BS81:CH94" si="29">+((S81/S69)-1)*100</f>
        <v>-2.2824476276836592</v>
      </c>
      <c r="BT81" s="57">
        <f t="shared" si="29"/>
        <v>-8.5895783542491841</v>
      </c>
      <c r="BU81" s="57">
        <f t="shared" si="29"/>
        <v>2.81142412685218</v>
      </c>
      <c r="BV81" s="57">
        <f t="shared" si="29"/>
        <v>1.6861873990099641</v>
      </c>
      <c r="BW81" s="57">
        <f t="shared" si="29"/>
        <v>3.0162703022459159</v>
      </c>
      <c r="BX81" s="57">
        <f t="shared" si="29"/>
        <v>11.617691171794963</v>
      </c>
      <c r="BY81" s="57">
        <f t="shared" si="29"/>
        <v>-3.7587249560473435</v>
      </c>
      <c r="BZ81" s="57">
        <f t="shared" si="29"/>
        <v>-4.7821891400518624</v>
      </c>
      <c r="CA81" s="57">
        <f t="shared" si="29"/>
        <v>-6.1358804082759626</v>
      </c>
      <c r="CB81" s="57">
        <f t="shared" si="29"/>
        <v>-19.854856454887383</v>
      </c>
      <c r="CC81" s="57">
        <f t="shared" si="29"/>
        <v>2.700642568829692</v>
      </c>
      <c r="CD81" s="57">
        <f t="shared" si="29"/>
        <v>-1.4797171804720843</v>
      </c>
      <c r="CE81" s="57">
        <f t="shared" si="29"/>
        <v>-2.8920571170978904</v>
      </c>
      <c r="CF81" s="57">
        <f t="shared" si="29"/>
        <v>0.39831062358048896</v>
      </c>
      <c r="CG81" s="57">
        <f t="shared" si="29"/>
        <v>-13.860363379041695</v>
      </c>
      <c r="CH81" s="57">
        <f t="shared" si="28"/>
        <v>-2.0162137285278492</v>
      </c>
      <c r="CI81" s="57">
        <f t="shared" si="28"/>
        <v>-5.0226770491321959</v>
      </c>
      <c r="CJ81" s="57">
        <f t="shared" si="28"/>
        <v>-12.23950521247531</v>
      </c>
      <c r="CK81" s="57">
        <f t="shared" si="28"/>
        <v>-14.001591394750045</v>
      </c>
      <c r="CL81" s="57">
        <f t="shared" si="28"/>
        <v>2.2869452750046593</v>
      </c>
      <c r="CM81" s="57">
        <f t="shared" si="28"/>
        <v>-5.1970901800508562</v>
      </c>
      <c r="CN81" s="57">
        <f t="shared" si="28"/>
        <v>3.5279376954131525</v>
      </c>
      <c r="CO81" s="57">
        <f t="shared" si="28"/>
        <v>-0.76718889158259307</v>
      </c>
      <c r="CP81" s="57">
        <f t="shared" si="28"/>
        <v>-5.413861695013555</v>
      </c>
      <c r="CQ81" s="57">
        <f t="shared" si="28"/>
        <v>-16.983065246819816</v>
      </c>
      <c r="CR81" s="57">
        <f t="shared" si="28"/>
        <v>4.7211798748769684</v>
      </c>
      <c r="CS81" s="57">
        <f t="shared" si="28"/>
        <v>4.0838956846943386</v>
      </c>
      <c r="CT81" s="57">
        <f t="shared" si="28"/>
        <v>3.555761795037693E-2</v>
      </c>
      <c r="CU81" s="57">
        <f t="shared" si="28"/>
        <v>24.288506474321924</v>
      </c>
      <c r="CV81" s="57">
        <f t="shared" si="28"/>
        <v>-10.421984265995176</v>
      </c>
      <c r="CW81" s="57">
        <f t="shared" si="28"/>
        <v>-3.8099043195145454</v>
      </c>
      <c r="CX81" s="57">
        <f t="shared" si="28"/>
        <v>-2.3240972483858036</v>
      </c>
      <c r="CY81" s="57">
        <f t="shared" si="28"/>
        <v>-6.1139687362240398</v>
      </c>
      <c r="CZ81" s="57">
        <f t="shared" si="28"/>
        <v>-9.7830498411323745</v>
      </c>
      <c r="DA81" s="57">
        <f t="shared" si="28"/>
        <v>10.915661710921842</v>
      </c>
      <c r="DB81" s="57">
        <f t="shared" si="28"/>
        <v>-0.48330005994099423</v>
      </c>
      <c r="DC81" s="57">
        <f>((SUM(C$81:C81)/SUM(C$69:C69))-1)*100</f>
        <v>4.0083742321764149</v>
      </c>
      <c r="DD81" s="57">
        <f>((SUM(D$81:D81)/SUM(D$69:D69))-1)*100</f>
        <v>-9.9630534088993254</v>
      </c>
      <c r="DE81" s="57">
        <f>((SUM(E$81:E81)/SUM(E$69:E69))-1)*100</f>
        <v>-5.6373068845752101</v>
      </c>
      <c r="DF81" s="57">
        <f>((SUM(F$81:F81)/SUM(F$69:F69))-1)*100</f>
        <v>8.2136956943360762</v>
      </c>
      <c r="DG81" s="57">
        <f>((SUM(G$81:G81)/SUM(G$69:G69))-1)*100</f>
        <v>0.16529845178283598</v>
      </c>
      <c r="DH81" s="57">
        <f>((SUM(H$81:H81)/SUM(H$69:H69))-1)*100</f>
        <v>0.16529845178279157</v>
      </c>
      <c r="DI81" s="57">
        <f>((SUM(I$81:I81)/SUM(I$69:I69))-1)*100</f>
        <v>-4.2249700100160936E-2</v>
      </c>
      <c r="DJ81" s="57">
        <f>((SUM(J$81:J81)/SUM(J$69:J69))-1)*100</f>
        <v>-2.72475246217736</v>
      </c>
      <c r="DK81" s="57">
        <f>((SUM(K$81:K81)/SUM(K$69:K69))-1)*100</f>
        <v>2.0751592872067626</v>
      </c>
      <c r="DL81" s="57">
        <f>((SUM(L$81:L81)/SUM(L$69:L69))-1)*100</f>
        <v>-1.9719911174754912</v>
      </c>
      <c r="DM81" s="57">
        <f>((SUM(M$81:M81)/SUM(M$69:M69))-1)*100</f>
        <v>1.1699629826535274</v>
      </c>
      <c r="DN81" s="57">
        <f>((SUM(N$81:N81)/SUM(N$69:N69))-1)*100</f>
        <v>8.1508515815085225</v>
      </c>
      <c r="DO81" s="57">
        <f>((SUM(O$81:O81)/SUM(O$69:O69))-1)*100</f>
        <v>2.8712695791249576</v>
      </c>
      <c r="DP81" s="57">
        <f>((SUM(P$81:P81)/SUM(P$69:P69))-1)*100</f>
        <v>-0.22446689113355678</v>
      </c>
      <c r="DQ81" s="57">
        <f>((SUM(Q$81:Q81)/SUM(Q$69:Q69))-1)*100</f>
        <v>4.6378322042730735</v>
      </c>
      <c r="DR81" s="57">
        <f>((SUM(R$81:R81)/SUM(R$69:R69))-1)*100</f>
        <v>-1.7124629132338698</v>
      </c>
      <c r="DS81" s="57">
        <f>((SUM(S$81:S81)/SUM(S$69:S69))-1)*100</f>
        <v>-2.2824476276836592</v>
      </c>
      <c r="DT81" s="57">
        <f>((SUM(T$81:T81)/SUM(T$69:T69))-1)*100</f>
        <v>-8.5895783542491841</v>
      </c>
      <c r="DU81" s="57">
        <f>((SUM(U$81:U81)/SUM(U$69:U69))-1)*100</f>
        <v>2.81142412685218</v>
      </c>
      <c r="DV81" s="57">
        <f>((SUM(V$81:V81)/SUM(V$69:V69))-1)*100</f>
        <v>1.6861873990099641</v>
      </c>
      <c r="DW81" s="57">
        <f>((SUM(W$81:W81)/SUM(W$69:W69))-1)*100</f>
        <v>3.0162703022459159</v>
      </c>
      <c r="DX81" s="57">
        <f>((SUM(X$81:X81)/SUM(X$69:X69))-1)*100</f>
        <v>11.617691171794963</v>
      </c>
      <c r="DY81" s="57">
        <f>((SUM(Y$81:Y81)/SUM(Y$69:Y69))-1)*100</f>
        <v>-3.7587249560473435</v>
      </c>
      <c r="DZ81" s="57">
        <f>((SUM(Z$81:Z81)/SUM(Z$69:Z69))-1)*100</f>
        <v>-4.7821891400518624</v>
      </c>
      <c r="EA81" s="57">
        <f>((SUM(AA$81:AA81)/SUM(AA$69:AA69))-1)*100</f>
        <v>-6.1358804082759626</v>
      </c>
      <c r="EB81" s="57">
        <f>((SUM(AB$81:AB81)/SUM(AB$69:AB69))-1)*100</f>
        <v>-19.854856454887383</v>
      </c>
      <c r="EC81" s="57">
        <f>((SUM(AC$81:AC81)/SUM(AC$69:AC69))-1)*100</f>
        <v>2.700642568829692</v>
      </c>
      <c r="ED81" s="57">
        <f>((SUM(AD$81:AD81)/SUM(AD$69:AD69))-1)*100</f>
        <v>-1.4797171804720843</v>
      </c>
      <c r="EE81" s="57">
        <f>((SUM(AE$81:AE81)/SUM(AE$69:AE69))-1)*100</f>
        <v>-2.8920571170978904</v>
      </c>
      <c r="EF81" s="57">
        <f>((SUM(AF$81:AF81)/SUM(AF$69:AF69))-1)*100</f>
        <v>0.39831062358048896</v>
      </c>
      <c r="EG81" s="57">
        <f>((SUM(AG$81:AG81)/SUM(AG$69:AG69))-1)*100</f>
        <v>-13.860363379041695</v>
      </c>
      <c r="EH81" s="57">
        <f>((SUM(AH$81:AH81)/SUM(AH$69:AH69))-1)*100</f>
        <v>-2.0162137285278492</v>
      </c>
      <c r="EI81" s="57">
        <f>((SUM(AI$81:AI81)/SUM(AI$69:AI69))-1)*100</f>
        <v>-5.0226770491321959</v>
      </c>
      <c r="EJ81" s="57">
        <f>((SUM(AJ$81:AJ81)/SUM(AJ$69:AJ69))-1)*100</f>
        <v>-12.23950521247531</v>
      </c>
      <c r="EK81" s="57">
        <f>((SUM(AK$81:AK81)/SUM(AK$69:AK69))-1)*100</f>
        <v>-14.001591394750045</v>
      </c>
      <c r="EL81" s="57">
        <f>((SUM(AL$81:AL81)/SUM(AL$69:AL69))-1)*100</f>
        <v>2.2869452750046593</v>
      </c>
      <c r="EM81" s="57">
        <f>((SUM(AM$81:AM81)/SUM(AM$69:AM69))-1)*100</f>
        <v>-5.1970901800508562</v>
      </c>
      <c r="EN81" s="57">
        <f>((SUM(AN$81:AN81)/SUM(AN$69:AN69))-1)*100</f>
        <v>3.5279376954131525</v>
      </c>
      <c r="EO81" s="57">
        <f>((SUM(AO$81:AO81)/SUM(AO$69:AO69))-1)*100</f>
        <v>-0.76718889158259307</v>
      </c>
      <c r="EP81" s="57">
        <f>((SUM(AP$81:AP81)/SUM(AP$69:AP69))-1)*100</f>
        <v>-5.413861695013555</v>
      </c>
      <c r="EQ81" s="57">
        <f>((SUM(AQ$81:AQ81)/SUM(AQ$69:AQ69))-1)*100</f>
        <v>-16.983065246819816</v>
      </c>
      <c r="ER81" s="57">
        <f>((SUM(AR$81:AR81)/SUM(AR$69:AR69))-1)*100</f>
        <v>4.7211798748769684</v>
      </c>
      <c r="ES81" s="57">
        <f>((SUM(AS$81:AS81)/SUM(AS$69:AS69))-1)*100</f>
        <v>4.0838956846943386</v>
      </c>
      <c r="ET81" s="57">
        <f>((SUM(AT$81:AT81)/SUM(AT$69:AT69))-1)*100</f>
        <v>3.555761795037693E-2</v>
      </c>
      <c r="EU81" s="57">
        <f>((SUM(AU$81:AU81)/SUM(AU$69:AU69))-1)*100</f>
        <v>24.288506474321924</v>
      </c>
      <c r="EV81" s="57">
        <f>((SUM(AV$81:AV81)/SUM(AV$69:AV69))-1)*100</f>
        <v>-10.421984265995176</v>
      </c>
      <c r="EW81" s="57">
        <f>((SUM(AW$81:AW81)/SUM(AW$69:AW69))-1)*100</f>
        <v>-3.8099043195145454</v>
      </c>
      <c r="EX81" s="57">
        <f>((SUM(AX$81:AX81)/SUM(AX$69:AX69))-1)*100</f>
        <v>-2.3240972483858036</v>
      </c>
      <c r="EY81" s="57">
        <f>((SUM(AY$81:AY81)/SUM(AY$69:AY69))-1)*100</f>
        <v>-6.1139687362240398</v>
      </c>
      <c r="EZ81" s="57">
        <f>((SUM(AZ$81:AZ81)/SUM(AZ$69:AZ69))-1)*100</f>
        <v>-9.7830498411323745</v>
      </c>
      <c r="FA81" s="57">
        <f>((SUM(BA$81:BA81)/SUM(BA$69:BA69))-1)*100</f>
        <v>10.915661710921842</v>
      </c>
      <c r="FB81" s="57">
        <f>((SUM(BB$81:BB81)/SUM(BB$69:BB69))-1)*100</f>
        <v>-0.48330005994099423</v>
      </c>
      <c r="FC81" s="63">
        <v>2.6412210850508808</v>
      </c>
      <c r="FD81" s="63">
        <v>-2.1893019961945601</v>
      </c>
      <c r="FE81" s="63">
        <v>-0.90014189667495037</v>
      </c>
      <c r="FF81" s="63">
        <v>0.20984970412235704</v>
      </c>
      <c r="FG81" s="63">
        <v>-0.23837310369627263</v>
      </c>
      <c r="FH81" s="60">
        <v>-0.23837310369627879</v>
      </c>
      <c r="FI81" s="60">
        <v>0</v>
      </c>
      <c r="FJ81" s="60">
        <v>-0.2784905474634925</v>
      </c>
      <c r="FK81" s="60">
        <v>0.10090946493230124</v>
      </c>
      <c r="FL81" s="60">
        <v>-5.4742881417257284E-2</v>
      </c>
      <c r="FM81" s="60">
        <v>0.47315193606875711</v>
      </c>
      <c r="FN81" s="60">
        <v>0.69378920303301983</v>
      </c>
      <c r="FO81" s="60">
        <v>0.19215191438088067</v>
      </c>
      <c r="FP81" s="60">
        <v>-2.7048312009085812E-4</v>
      </c>
      <c r="FQ81" s="60">
        <v>2.1368166487176817E-2</v>
      </c>
      <c r="FR81" s="60">
        <v>-0.36927037542813929</v>
      </c>
      <c r="FS81" s="60">
        <v>-2.4652455757893672E-2</v>
      </c>
      <c r="FT81" s="60">
        <v>-1.1802964748228872</v>
      </c>
      <c r="FU81" s="60">
        <v>0.18278014277020144</v>
      </c>
      <c r="FV81" s="60">
        <v>5.1992866411448724E-3</v>
      </c>
      <c r="FW81" s="60">
        <v>-3.8759096533208832</v>
      </c>
      <c r="FX81" s="60"/>
      <c r="FY81" s="60">
        <v>-1.1569440432015012</v>
      </c>
      <c r="FZ81" s="60">
        <v>-0.97789672260725413</v>
      </c>
      <c r="GA81" s="60">
        <v>3.7142094294548678E-2</v>
      </c>
      <c r="GB81" s="60">
        <v>-0.41349941142253022</v>
      </c>
      <c r="GC81" s="60">
        <v>-9.8197027358811736E-2</v>
      </c>
      <c r="GD81" s="60">
        <v>6.804072668185128E-2</v>
      </c>
      <c r="GE81" s="60">
        <v>-2.5238699977304831E-2</v>
      </c>
      <c r="GF81" s="60">
        <v>-2.0639355958085321E-2</v>
      </c>
      <c r="GG81" s="60">
        <v>-0.49888277874792136</v>
      </c>
      <c r="GH81" s="60">
        <v>-0.13973320372860776</v>
      </c>
      <c r="GI81" s="60">
        <v>-0.67869145336943848</v>
      </c>
      <c r="GJ81" s="60">
        <v>5.4343977717266172E-2</v>
      </c>
      <c r="GK81" s="60">
        <v>-2.5713755643094235E-2</v>
      </c>
      <c r="GL81" s="60">
        <v>4.5246578615714013</v>
      </c>
      <c r="GM81" s="60">
        <v>-1.4942308087085727</v>
      </c>
      <c r="GN81" s="60">
        <v>-0.54290842737643141</v>
      </c>
      <c r="GO81" s="60">
        <v>6.8206562783355379E-2</v>
      </c>
      <c r="GP81" s="60">
        <v>2.5557251882697525</v>
      </c>
      <c r="GQ81" s="60">
        <v>2.5557251882697432</v>
      </c>
      <c r="GR81" s="60"/>
      <c r="GS81" s="60">
        <v>4.4425383997296224E-2</v>
      </c>
      <c r="GT81" s="60">
        <v>9.3631293667091192E-2</v>
      </c>
      <c r="GU81" s="60">
        <v>5.1311238868982485E-2</v>
      </c>
      <c r="GV81" s="60">
        <v>1.9558665699231017</v>
      </c>
      <c r="GW81" s="60">
        <v>0.33499670641043883</v>
      </c>
      <c r="GX81" s="60">
        <v>0.13299607345705106</v>
      </c>
      <c r="GY81" s="60">
        <v>-1.9313468317417632E-3</v>
      </c>
      <c r="GZ81" s="60">
        <v>1.9474413886729092E-2</v>
      </c>
      <c r="HA81" s="60">
        <v>-0.35366510528353806</v>
      </c>
      <c r="HB81" s="60">
        <v>-1.3551983297878772E-2</v>
      </c>
      <c r="HC81" s="60">
        <v>-0.15525669306055784</v>
      </c>
      <c r="HD81" s="60">
        <v>0.41207681449925571</v>
      </c>
      <c r="HE81" s="60">
        <v>3.5351822033514196E-2</v>
      </c>
      <c r="HF81" s="60">
        <v>-6.8664296634736433</v>
      </c>
      <c r="HG81" s="44"/>
      <c r="HH81" s="60">
        <v>-3.1307247698361804</v>
      </c>
      <c r="HI81" s="60">
        <v>-0.70739595900013297</v>
      </c>
      <c r="HJ81" s="60">
        <v>-0.18429364045481894</v>
      </c>
      <c r="HK81" s="60">
        <v>-0.52942337422799057</v>
      </c>
      <c r="HL81" s="60">
        <v>-0.56136268630009867</v>
      </c>
      <c r="HM81" s="60">
        <v>-0.44664839770908915</v>
      </c>
      <c r="HN81" s="60">
        <v>-1.6399561668305931E-2</v>
      </c>
      <c r="HO81" s="60">
        <v>7.278094120229156E-2</v>
      </c>
      <c r="HP81" s="60">
        <v>-0.9773895026324948</v>
      </c>
      <c r="HQ81" s="60">
        <v>-6.0145642339752968E-2</v>
      </c>
      <c r="HR81" s="60">
        <v>-0.27524242268107924</v>
      </c>
      <c r="HS81" s="60">
        <v>-2.2206076312368393E-2</v>
      </c>
      <c r="HT81" s="60">
        <v>-2.797857151362286E-2</v>
      </c>
      <c r="HU81" s="64">
        <v>11594</v>
      </c>
      <c r="HV81" s="64">
        <f>+HU81</f>
        <v>11594</v>
      </c>
      <c r="HW81" s="57">
        <f t="shared" ref="HW81:HX94" si="30">+((HU81/HU69)-1)*100</f>
        <v>-16.421568627450977</v>
      </c>
      <c r="HX81" s="57">
        <f t="shared" si="30"/>
        <v>-16.421568627450977</v>
      </c>
      <c r="HY81" s="64">
        <v>57243</v>
      </c>
      <c r="HZ81" s="64">
        <f>+HY81</f>
        <v>57243</v>
      </c>
      <c r="IA81" s="57">
        <f t="shared" ref="IA81:IB94" si="31">+((HY81/HY69)-1)*100</f>
        <v>1.6135903717115818</v>
      </c>
      <c r="IB81" s="57">
        <f t="shared" si="31"/>
        <v>1.6135903717115818</v>
      </c>
    </row>
    <row r="82" spans="1:236" x14ac:dyDescent="0.2">
      <c r="A82" s="42">
        <v>2024</v>
      </c>
      <c r="B82" s="30" t="s">
        <v>162</v>
      </c>
      <c r="C82" s="57">
        <v>109.6562700471148</v>
      </c>
      <c r="D82" s="57">
        <v>82.847817967685074</v>
      </c>
      <c r="E82" s="57">
        <v>88.77737749747665</v>
      </c>
      <c r="F82" s="57">
        <v>91.124088682182673</v>
      </c>
      <c r="G82" s="57">
        <v>100.777481603154</v>
      </c>
      <c r="H82" s="57">
        <v>100.77748160315394</v>
      </c>
      <c r="I82" s="57">
        <v>100.94951727637651</v>
      </c>
      <c r="J82" s="57">
        <v>100.70976894418612</v>
      </c>
      <c r="K82" s="57">
        <v>101.92064844003745</v>
      </c>
      <c r="L82" s="57">
        <v>114.56073739989678</v>
      </c>
      <c r="M82" s="57">
        <v>104.4762528737635</v>
      </c>
      <c r="N82" s="57">
        <v>113.41425900948865</v>
      </c>
      <c r="O82" s="57">
        <v>98.942881301351363</v>
      </c>
      <c r="P82" s="57">
        <v>93.311469750582546</v>
      </c>
      <c r="Q82" s="57">
        <v>112.37908313472593</v>
      </c>
      <c r="R82" s="57">
        <v>90.55093810608416</v>
      </c>
      <c r="S82" s="57">
        <v>84.655877901618965</v>
      </c>
      <c r="T82" s="57">
        <v>81.09726910115188</v>
      </c>
      <c r="U82" s="57">
        <v>118.99735415295918</v>
      </c>
      <c r="V82" s="57">
        <v>95.726004946418513</v>
      </c>
      <c r="W82" s="70">
        <v>109.40709649928155</v>
      </c>
      <c r="X82" s="70">
        <v>149.86772332951028</v>
      </c>
      <c r="Y82" s="58">
        <v>104.10226408502561</v>
      </c>
      <c r="Z82" s="58">
        <v>103.2634882621247</v>
      </c>
      <c r="AA82" s="58">
        <v>97.489846632889538</v>
      </c>
      <c r="AB82" s="58">
        <v>114.04031575809582</v>
      </c>
      <c r="AC82" s="58">
        <v>118.94182168455391</v>
      </c>
      <c r="AD82" s="58">
        <v>102.15460549930455</v>
      </c>
      <c r="AE82" s="58">
        <v>128.09913714192095</v>
      </c>
      <c r="AF82" s="58">
        <v>107.41901526377944</v>
      </c>
      <c r="AG82" s="58">
        <v>101.52290375408535</v>
      </c>
      <c r="AH82" s="58">
        <v>188.48932580573137</v>
      </c>
      <c r="AI82" s="58">
        <v>103.36105397704158</v>
      </c>
      <c r="AJ82" s="58">
        <v>92.952970886526003</v>
      </c>
      <c r="AK82" s="58">
        <v>76.277997482549551</v>
      </c>
      <c r="AL82" s="58">
        <v>109.27474767784426</v>
      </c>
      <c r="AM82" s="58">
        <v>98.597696768289893</v>
      </c>
      <c r="AN82" s="59">
        <v>143.75483687427513</v>
      </c>
      <c r="AO82" s="59">
        <v>143.17561440019674</v>
      </c>
      <c r="AP82" s="59">
        <v>132.32473073499474</v>
      </c>
      <c r="AQ82" s="59">
        <v>154.16933645217316</v>
      </c>
      <c r="AR82" s="59">
        <v>166.57017474076997</v>
      </c>
      <c r="AS82" s="59">
        <v>157.25841829777841</v>
      </c>
      <c r="AT82" s="59">
        <v>143.69964562703936</v>
      </c>
      <c r="AU82" s="59">
        <v>146.07829038775779</v>
      </c>
      <c r="AV82" s="59">
        <v>137.88813141373711</v>
      </c>
      <c r="AW82" s="59">
        <v>152.76860064643526</v>
      </c>
      <c r="AX82" s="59">
        <v>134.8783288871677</v>
      </c>
      <c r="AY82" s="59">
        <v>122.2267656228007</v>
      </c>
      <c r="AZ82" s="59">
        <v>87.644177987763854</v>
      </c>
      <c r="BA82" s="59">
        <v>151.66957004933039</v>
      </c>
      <c r="BB82" s="59">
        <v>136.89025390039723</v>
      </c>
      <c r="BC82" s="57">
        <f t="shared" ref="BC82:BR94" si="32">+((C82/C70)-1)*100</f>
        <v>3.1409482957576618</v>
      </c>
      <c r="BD82" s="57">
        <f t="shared" si="32"/>
        <v>-9.4572306896123397</v>
      </c>
      <c r="BE82" s="57">
        <f t="shared" si="32"/>
        <v>-7.2062049985506915</v>
      </c>
      <c r="BF82" s="57">
        <f t="shared" si="32"/>
        <v>12.277427090966286</v>
      </c>
      <c r="BG82" s="57">
        <f t="shared" si="32"/>
        <v>-0.27647723090210574</v>
      </c>
      <c r="BH82" s="57">
        <f t="shared" si="32"/>
        <v>-0.27647723090218346</v>
      </c>
      <c r="BI82" s="57">
        <f t="shared" si="32"/>
        <v>-0.5524005203417115</v>
      </c>
      <c r="BJ82" s="57">
        <f t="shared" si="32"/>
        <v>-2.3177656803280544</v>
      </c>
      <c r="BK82" s="57">
        <f t="shared" si="32"/>
        <v>1.7015017455964454</v>
      </c>
      <c r="BL82" s="57">
        <f t="shared" si="32"/>
        <v>-2.0381379189260973</v>
      </c>
      <c r="BM82" s="57">
        <f t="shared" si="32"/>
        <v>0.97504129790670913</v>
      </c>
      <c r="BN82" s="57">
        <f t="shared" si="32"/>
        <v>4.6963739624289902</v>
      </c>
      <c r="BO82" s="57">
        <f t="shared" si="32"/>
        <v>3.2534073295145793</v>
      </c>
      <c r="BP82" s="57">
        <f t="shared" si="32"/>
        <v>0.55803571428572063</v>
      </c>
      <c r="BQ82" s="57">
        <f t="shared" si="32"/>
        <v>4.5929018789144349</v>
      </c>
      <c r="BR82" s="57">
        <f t="shared" si="32"/>
        <v>-2.0491166450523735</v>
      </c>
      <c r="BS82" s="57">
        <f t="shared" si="29"/>
        <v>-0.66603410961538767</v>
      </c>
      <c r="BT82" s="57">
        <f t="shared" si="29"/>
        <v>-10.008409419010999</v>
      </c>
      <c r="BU82" s="57">
        <f t="shared" si="29"/>
        <v>1.4125949827371587</v>
      </c>
      <c r="BV82" s="57">
        <f t="shared" si="29"/>
        <v>2.7887320324556208</v>
      </c>
      <c r="BW82" s="57">
        <f t="shared" si="29"/>
        <v>3.116727461581692</v>
      </c>
      <c r="BX82" s="57">
        <f t="shared" si="29"/>
        <v>11.095621480656504</v>
      </c>
      <c r="BY82" s="57">
        <f t="shared" si="29"/>
        <v>-1.6071626053681287</v>
      </c>
      <c r="BZ82" s="57">
        <f t="shared" si="29"/>
        <v>-3.5285379447223431</v>
      </c>
      <c r="CA82" s="57">
        <f t="shared" si="29"/>
        <v>-12.708208107464925</v>
      </c>
      <c r="CB82" s="57">
        <f t="shared" si="29"/>
        <v>-7.9607313817575136</v>
      </c>
      <c r="CC82" s="57">
        <f t="shared" si="29"/>
        <v>2.1637156372545707</v>
      </c>
      <c r="CD82" s="57">
        <f t="shared" si="29"/>
        <v>2.0811120705792607</v>
      </c>
      <c r="CE82" s="57">
        <f t="shared" si="29"/>
        <v>1.0423518214883076</v>
      </c>
      <c r="CF82" s="57">
        <f t="shared" si="29"/>
        <v>6.4546705125765769</v>
      </c>
      <c r="CG82" s="57">
        <f t="shared" si="29"/>
        <v>-7.6221767465073809</v>
      </c>
      <c r="CH82" s="57">
        <f t="shared" si="28"/>
        <v>-29.397685679383923</v>
      </c>
      <c r="CI82" s="57">
        <f t="shared" si="28"/>
        <v>0.63960207922981738</v>
      </c>
      <c r="CJ82" s="57">
        <f t="shared" si="28"/>
        <v>-7.6927862404069121</v>
      </c>
      <c r="CK82" s="57">
        <f t="shared" si="28"/>
        <v>-11.536068361988372</v>
      </c>
      <c r="CL82" s="57">
        <f t="shared" si="28"/>
        <v>3.6910387242748532</v>
      </c>
      <c r="CM82" s="57">
        <f t="shared" si="28"/>
        <v>5.4367900621829168</v>
      </c>
      <c r="CN82" s="57">
        <f t="shared" si="28"/>
        <v>4.7124963847242629</v>
      </c>
      <c r="CO82" s="57">
        <f t="shared" si="28"/>
        <v>-0.46826819440658474</v>
      </c>
      <c r="CP82" s="57">
        <f t="shared" si="28"/>
        <v>-12.865937245323256</v>
      </c>
      <c r="CQ82" s="57">
        <f t="shared" si="28"/>
        <v>-5.6161176223035625</v>
      </c>
      <c r="CR82" s="57">
        <f t="shared" si="28"/>
        <v>2.5316608257061057</v>
      </c>
      <c r="CS82" s="57">
        <f t="shared" si="28"/>
        <v>6.454015934318913</v>
      </c>
      <c r="CT82" s="57">
        <f t="shared" si="28"/>
        <v>3.100611819817356</v>
      </c>
      <c r="CU82" s="57">
        <f t="shared" si="28"/>
        <v>31.094020952311354</v>
      </c>
      <c r="CV82" s="57">
        <f t="shared" si="28"/>
        <v>-4.7947664900842675</v>
      </c>
      <c r="CW82" s="57">
        <f t="shared" si="28"/>
        <v>-30.535824590161866</v>
      </c>
      <c r="CX82" s="57">
        <f t="shared" si="28"/>
        <v>2.3353635985770671</v>
      </c>
      <c r="CY82" s="57">
        <f t="shared" si="28"/>
        <v>-3.1607774448387471</v>
      </c>
      <c r="CZ82" s="57">
        <f t="shared" si="28"/>
        <v>-7.4514034415621211</v>
      </c>
      <c r="DA82" s="57">
        <f t="shared" si="28"/>
        <v>11.338628654625538</v>
      </c>
      <c r="DB82" s="57">
        <f t="shared" si="28"/>
        <v>8.8364027454226104</v>
      </c>
      <c r="DC82" s="57">
        <f>((SUM(C$81:C82)/SUM(C$69:C70))-1)*100</f>
        <v>3.5728665877852617</v>
      </c>
      <c r="DD82" s="57">
        <f>((SUM(D$81:D82)/SUM(D$69:D70))-1)*100</f>
        <v>-9.7121728149994428</v>
      </c>
      <c r="DE82" s="57">
        <f>((SUM(E$81:E82)/SUM(E$69:E70))-1)*100</f>
        <v>-6.3992487543743426</v>
      </c>
      <c r="DF82" s="57">
        <f>((SUM(F$81:F82)/SUM(F$69:F70))-1)*100</f>
        <v>10.228874348304839</v>
      </c>
      <c r="DG82" s="57">
        <f>((SUM(G$81:G82)/SUM(G$69:G70))-1)*100</f>
        <v>-5.5162582036849539E-2</v>
      </c>
      <c r="DH82" s="57">
        <f>((SUM(H$81:H82)/SUM(H$69:H70))-1)*100</f>
        <v>-5.5162582036916152E-2</v>
      </c>
      <c r="DI82" s="57">
        <f>((SUM(I$81:I82)/SUM(I$69:I70))-1)*100</f>
        <v>-0.2967727134167597</v>
      </c>
      <c r="DJ82" s="57">
        <f>((SUM(J$81:J82)/SUM(J$69:J70))-1)*100</f>
        <v>-2.52103852959914</v>
      </c>
      <c r="DK82" s="57">
        <f>((SUM(K$81:K82)/SUM(K$69:K70))-1)*100</f>
        <v>1.8870634434434264</v>
      </c>
      <c r="DL82" s="57">
        <f>((SUM(L$81:L82)/SUM(L$69:L70))-1)*100</f>
        <v>-2.0051537247565587</v>
      </c>
      <c r="DM82" s="57">
        <f>((SUM(M$81:M82)/SUM(M$69:M70))-1)*100</f>
        <v>1.0723113141559715</v>
      </c>
      <c r="DN82" s="57">
        <f>((SUM(N$81:N82)/SUM(N$69:N70))-1)*100</f>
        <v>6.4283535921230373</v>
      </c>
      <c r="DO82" s="57">
        <f>((SUM(O$81:O82)/SUM(O$69:O70))-1)*100</f>
        <v>3.0625156932865272</v>
      </c>
      <c r="DP82" s="57">
        <f>((SUM(P$81:P82)/SUM(P$69:P70))-1)*100</f>
        <v>0.16787912702853625</v>
      </c>
      <c r="DQ82" s="57">
        <f>((SUM(Q$81:Q82)/SUM(Q$69:Q70))-1)*100</f>
        <v>4.6153846153846212</v>
      </c>
      <c r="DR82" s="57">
        <f>((SUM(R$81:R82)/SUM(R$69:R70))-1)*100</f>
        <v>-1.8807940694331227</v>
      </c>
      <c r="DS82" s="57">
        <f>((SUM(S$81:S82)/SUM(S$69:S70))-1)*100</f>
        <v>-1.4932714495948907</v>
      </c>
      <c r="DT82" s="57">
        <f>((SUM(T$81:T82)/SUM(T$69:T70))-1)*100</f>
        <v>-9.2792981779242663</v>
      </c>
      <c r="DU82" s="57">
        <f>((SUM(U$81:U82)/SUM(U$69:U70))-1)*100</f>
        <v>2.1105949417053793</v>
      </c>
      <c r="DV82" s="57">
        <f>((SUM(V$81:V82)/SUM(V$69:V70))-1)*100</f>
        <v>2.23260610763234</v>
      </c>
      <c r="DW82" s="57">
        <f>((SUM(W$81:W82)/SUM(W$69:W70))-1)*100</f>
        <v>3.0658420356003191</v>
      </c>
      <c r="DX82" s="57">
        <f>((SUM(X$81:X82)/SUM(X$69:X70))-1)*100</f>
        <v>11.357920579183588</v>
      </c>
      <c r="DY82" s="57">
        <f>((SUM(Y$81:Y82)/SUM(Y$69:Y70))-1)*100</f>
        <v>-2.7113199062353543</v>
      </c>
      <c r="DZ82" s="57">
        <f>((SUM(Z$81:Z82)/SUM(Z$69:Z70))-1)*100</f>
        <v>-4.168887405832189</v>
      </c>
      <c r="EA82" s="57">
        <f>((SUM(AA$81:AA82)/SUM(AA$69:AA70))-1)*100</f>
        <v>-9.5854183540622362</v>
      </c>
      <c r="EB82" s="57">
        <f>((SUM(AB$81:AB82)/SUM(AB$69:AB70))-1)*100</f>
        <v>-14.414576786232026</v>
      </c>
      <c r="EC82" s="57">
        <f>((SUM(AC$81:AC82)/SUM(AC$69:AC70))-1)*100</f>
        <v>2.4299513166295972</v>
      </c>
      <c r="ED82" s="57">
        <f>((SUM(AD$81:AD82)/SUM(AD$69:AD70))-1)*100</f>
        <v>0.24585269407466637</v>
      </c>
      <c r="EE82" s="57">
        <f>((SUM(AE$81:AE82)/SUM(AE$69:AE70))-1)*100</f>
        <v>-1.006340837350217</v>
      </c>
      <c r="EF82" s="57">
        <f>((SUM(AF$81:AF82)/SUM(AF$69:AF70))-1)*100</f>
        <v>3.2883910401486416</v>
      </c>
      <c r="EG82" s="57">
        <f>((SUM(AG$81:AG82)/SUM(AG$69:AG70))-1)*100</f>
        <v>-10.92769147153334</v>
      </c>
      <c r="EH82" s="57">
        <f>((SUM(AH$81:AH82)/SUM(AH$69:AH70))-1)*100</f>
        <v>-17.855078131281921</v>
      </c>
      <c r="EI82" s="57">
        <f>((SUM(AI$81:AI82)/SUM(AI$69:AI70))-1)*100</f>
        <v>-2.322852685700727</v>
      </c>
      <c r="EJ82" s="57">
        <f>((SUM(AJ$81:AJ82)/SUM(AJ$69:AJ70))-1)*100</f>
        <v>-10.264208547583886</v>
      </c>
      <c r="EK82" s="57">
        <f>((SUM(AK$81:AK82)/SUM(AK$69:AK70))-1)*100</f>
        <v>-12.909590927679071</v>
      </c>
      <c r="EL82" s="57">
        <f>((SUM(AL$81:AL82)/SUM(AL$69:AL70))-1)*100</f>
        <v>2.9537366766846818</v>
      </c>
      <c r="EM82" s="57">
        <f>((SUM(AM$81:AM82)/SUM(AM$69:AM70))-1)*100</f>
        <v>-0.13885906084243338</v>
      </c>
      <c r="EN82" s="57">
        <f>((SUM(AN$81:AN82)/SUM(AN$69:AN70))-1)*100</f>
        <v>4.1086161639808383</v>
      </c>
      <c r="EO82" s="57">
        <f>((SUM(AO$81:AO82)/SUM(AO$69:AO70))-1)*100</f>
        <v>-0.6199464544001887</v>
      </c>
      <c r="EP82" s="57">
        <f>((SUM(AP$81:AP82)/SUM(AP$69:AP70))-1)*100</f>
        <v>-9.3421481601118508</v>
      </c>
      <c r="EQ82" s="57">
        <f>((SUM(AQ$81:AQ82)/SUM(AQ$69:AQ70))-1)*100</f>
        <v>-11.752248123417274</v>
      </c>
      <c r="ER82" s="57">
        <f>((SUM(AR$81:AR82)/SUM(AR$69:AR70))-1)*100</f>
        <v>3.6092744141096311</v>
      </c>
      <c r="ES82" s="57">
        <f>((SUM(AS$81:AS82)/SUM(AS$69:AS70))-1)*100</f>
        <v>5.2429187858088255</v>
      </c>
      <c r="ET82" s="57">
        <f>((SUM(AT$81:AT82)/SUM(AT$69:AT70))-1)*100</f>
        <v>1.5041196554152592</v>
      </c>
      <c r="EU82" s="57">
        <f>((SUM(AU$81:AU82)/SUM(AU$69:AU70))-1)*100</f>
        <v>27.546258445083627</v>
      </c>
      <c r="EV82" s="57">
        <f>((SUM(AV$81:AV82)/SUM(AV$69:AV70))-1)*100</f>
        <v>-7.763442636413254</v>
      </c>
      <c r="EW82" s="57">
        <f>((SUM(AW$81:AW82)/SUM(AW$69:AW70))-1)*100</f>
        <v>-19.203476493861537</v>
      </c>
      <c r="EX82" s="57">
        <f>((SUM(AX$81:AX82)/SUM(AX$69:AX70))-1)*100</f>
        <v>-8.8995006111214359E-2</v>
      </c>
      <c r="EY82" s="57">
        <f>((SUM(AY$81:AY82)/SUM(AY$69:AY70))-1)*100</f>
        <v>-4.8068929531203564</v>
      </c>
      <c r="EZ82" s="57">
        <f>((SUM(AZ$81:AZ82)/SUM(AZ$69:AZ70))-1)*100</f>
        <v>-8.7455632515946462</v>
      </c>
      <c r="FA82" s="57">
        <f>((SUM(BA$81:BA82)/SUM(BA$69:BA70))-1)*100</f>
        <v>11.117812822612461</v>
      </c>
      <c r="FB82" s="57">
        <f>((SUM(BB$81:BB82)/SUM(BB$69:BB70))-1)*100</f>
        <v>3.9852698322508928</v>
      </c>
      <c r="FC82" s="63">
        <v>2.1033892639395182</v>
      </c>
      <c r="FD82" s="63">
        <v>-2.112744389540703</v>
      </c>
      <c r="FE82" s="63">
        <v>-0.71247681802688345</v>
      </c>
      <c r="FF82" s="63">
        <v>0.29131594963361779</v>
      </c>
      <c r="FG82" s="63">
        <v>-0.43051599399445045</v>
      </c>
      <c r="FH82" s="60">
        <v>-0.43051599399442253</v>
      </c>
      <c r="FI82" s="60">
        <v>0</v>
      </c>
      <c r="FJ82" s="60">
        <v>-0.22883283078897299</v>
      </c>
      <c r="FK82" s="60">
        <v>9.2940963949312796E-2</v>
      </c>
      <c r="FL82" s="60">
        <v>-6.1224672322760541E-2</v>
      </c>
      <c r="FM82" s="60">
        <v>0.42253580051522988</v>
      </c>
      <c r="FN82" s="60">
        <v>0.49672092178335775</v>
      </c>
      <c r="FO82" s="60">
        <v>0.20830307637684697</v>
      </c>
      <c r="FP82" s="60">
        <v>1.6312673950192346E-3</v>
      </c>
      <c r="FQ82" s="60">
        <v>2.3653377227778855E-2</v>
      </c>
      <c r="FR82" s="60">
        <v>-0.41272645239764449</v>
      </c>
      <c r="FS82" s="60">
        <v>-5.2830954852173297E-3</v>
      </c>
      <c r="FT82" s="60">
        <v>-1.0951570569804774</v>
      </c>
      <c r="FU82" s="60">
        <v>0.10799698408672499</v>
      </c>
      <c r="FV82" s="60">
        <v>1.8925722646379681E-2</v>
      </c>
      <c r="FW82" s="60">
        <v>-1.7678876924321676</v>
      </c>
      <c r="FX82" s="60"/>
      <c r="FY82" s="60">
        <v>-2.6226490409537639</v>
      </c>
      <c r="FZ82" s="60">
        <v>-0.33694262215053444</v>
      </c>
      <c r="GA82" s="60">
        <v>3.0689611977929378E-2</v>
      </c>
      <c r="GB82" s="60">
        <v>0.64754542431138784</v>
      </c>
      <c r="GC82" s="60">
        <v>0.18123921897072989</v>
      </c>
      <c r="GD82" s="60">
        <v>1.2538371508103641</v>
      </c>
      <c r="GE82" s="60">
        <v>-1.3018843313959326E-2</v>
      </c>
      <c r="GF82" s="60">
        <v>-0.43324984755434925</v>
      </c>
      <c r="GG82" s="60">
        <v>-3.442013658534835E-2</v>
      </c>
      <c r="GH82" s="60">
        <v>-7.5731230449538181E-2</v>
      </c>
      <c r="GI82" s="60">
        <v>-0.49412636405067983</v>
      </c>
      <c r="GJ82" s="60">
        <v>0.10571468921481399</v>
      </c>
      <c r="GK82" s="60">
        <v>2.322429734078053E-2</v>
      </c>
      <c r="GL82" s="60">
        <v>2.3665918129305257</v>
      </c>
      <c r="GM82" s="60">
        <v>-2.1774890324132468</v>
      </c>
      <c r="GN82" s="60">
        <v>-0.78907641890476465</v>
      </c>
      <c r="GO82" s="60">
        <v>0.24958212616773892</v>
      </c>
      <c r="GP82" s="60">
        <v>-0.35039151221974685</v>
      </c>
      <c r="GQ82" s="60">
        <v>-0.35039151221970577</v>
      </c>
      <c r="GR82" s="60"/>
      <c r="GS82" s="60">
        <v>-0.24907051274534736</v>
      </c>
      <c r="GT82" s="60">
        <v>9.6239724207590804E-2</v>
      </c>
      <c r="GU82" s="60">
        <v>-5.9776785978206466E-2</v>
      </c>
      <c r="GV82" s="60">
        <v>0.45877896384283362</v>
      </c>
      <c r="GW82" s="60">
        <v>0.59524743254317503</v>
      </c>
      <c r="GX82" s="60">
        <v>0.20043704863836159</v>
      </c>
      <c r="GY82" s="60">
        <v>6.7826735704554881E-4</v>
      </c>
      <c r="GZ82" s="60">
        <v>2.3603704025185194E-2</v>
      </c>
      <c r="HA82" s="60">
        <v>-0.39095000022852588</v>
      </c>
      <c r="HB82" s="60">
        <v>-1.7848493699131739E-2</v>
      </c>
      <c r="HC82" s="60">
        <v>-1.1769042283822839</v>
      </c>
      <c r="HD82" s="60">
        <v>0.15766543204271996</v>
      </c>
      <c r="HE82" s="60">
        <v>1.1507936156877866E-2</v>
      </c>
      <c r="HF82" s="60">
        <v>-2.9444824175830604</v>
      </c>
      <c r="HG82" s="44"/>
      <c r="HH82" s="60">
        <v>-1.9282291651122143</v>
      </c>
      <c r="HI82" s="60">
        <v>-0.68121428668248218</v>
      </c>
      <c r="HJ82" s="60">
        <v>3.3049188878407298E-2</v>
      </c>
      <c r="HK82" s="60">
        <v>8.5944748053040421E-2</v>
      </c>
      <c r="HL82" s="60">
        <v>3.7741962252761815E-2</v>
      </c>
      <c r="HM82" s="60">
        <v>0.65117875937813974</v>
      </c>
      <c r="HN82" s="60">
        <v>-1.9301550171278829E-2</v>
      </c>
      <c r="HO82" s="60">
        <v>-0.22323159277968369</v>
      </c>
      <c r="HP82" s="60">
        <v>-0.27330193387737928</v>
      </c>
      <c r="HQ82" s="60">
        <v>-0.10931471401931843</v>
      </c>
      <c r="HR82" s="60">
        <v>-0.60199091746999234</v>
      </c>
      <c r="HS82" s="60">
        <v>8.6094033239461007E-2</v>
      </c>
      <c r="HT82" s="60">
        <v>-1.90694927252175E-3</v>
      </c>
      <c r="HU82" s="64">
        <v>15612</v>
      </c>
      <c r="HV82" s="64">
        <f t="shared" ref="HV82:HV92" si="33">HU82+HV81</f>
        <v>27206</v>
      </c>
      <c r="HW82" s="57">
        <f t="shared" si="30"/>
        <v>-1.3147914032869745</v>
      </c>
      <c r="HX82" s="57">
        <f t="shared" si="30"/>
        <v>-8.3726256230634561</v>
      </c>
      <c r="HY82" s="64">
        <v>65800</v>
      </c>
      <c r="HZ82" s="64">
        <f t="shared" ref="HZ82:HZ92" si="34">HY82+HZ81</f>
        <v>123043</v>
      </c>
      <c r="IA82" s="57">
        <f t="shared" si="31"/>
        <v>8.9259700701893827</v>
      </c>
      <c r="IB82" s="57">
        <f t="shared" si="31"/>
        <v>5.3973719826626132</v>
      </c>
    </row>
    <row r="83" spans="1:236" x14ac:dyDescent="0.2">
      <c r="A83" s="42">
        <v>2024</v>
      </c>
      <c r="B83" s="30" t="s">
        <v>163</v>
      </c>
      <c r="C83" s="57">
        <v>109.49941931296701</v>
      </c>
      <c r="D83" s="57">
        <v>82.383642176049776</v>
      </c>
      <c r="E83" s="57">
        <v>88.72413264917131</v>
      </c>
      <c r="F83" s="57">
        <v>94.426948875040395</v>
      </c>
      <c r="G83" s="57">
        <v>100.66209093083769</v>
      </c>
      <c r="H83" s="57">
        <v>100.66209093083762</v>
      </c>
      <c r="I83" s="57">
        <v>100.79142052628735</v>
      </c>
      <c r="J83" s="57">
        <v>99.901136181677714</v>
      </c>
      <c r="K83" s="57">
        <v>101.61014829807782</v>
      </c>
      <c r="L83" s="57">
        <v>114.49438632625173</v>
      </c>
      <c r="M83" s="57">
        <v>104.26054321460332</v>
      </c>
      <c r="N83" s="57">
        <v>113.71240623742931</v>
      </c>
      <c r="O83" s="57">
        <v>99.343325260384731</v>
      </c>
      <c r="P83" s="57">
        <v>93.311469750582546</v>
      </c>
      <c r="Q83" s="57">
        <v>112.54731529510724</v>
      </c>
      <c r="R83" s="57">
        <v>90.185837875094194</v>
      </c>
      <c r="S83" s="57">
        <v>81.608749380687755</v>
      </c>
      <c r="T83" s="57">
        <v>81.939476962779707</v>
      </c>
      <c r="U83" s="57">
        <v>119.14602107296889</v>
      </c>
      <c r="V83" s="57">
        <v>94.880237819465975</v>
      </c>
      <c r="W83" s="70">
        <v>109.66363575125703</v>
      </c>
      <c r="X83" s="70">
        <v>151.27769413954036</v>
      </c>
      <c r="Y83" s="58">
        <v>107.31816619502264</v>
      </c>
      <c r="Z83" s="58">
        <v>107.24200796953663</v>
      </c>
      <c r="AA83" s="58">
        <v>95.00286719831233</v>
      </c>
      <c r="AB83" s="58">
        <v>95.722521496228822</v>
      </c>
      <c r="AC83" s="58">
        <v>111.33973689438817</v>
      </c>
      <c r="AD83" s="58">
        <v>112.94831585303029</v>
      </c>
      <c r="AE83" s="58">
        <v>134.8174286727006</v>
      </c>
      <c r="AF83" s="58">
        <v>107.71156881338442</v>
      </c>
      <c r="AG83" s="58">
        <v>95.642537459562391</v>
      </c>
      <c r="AH83" s="58">
        <v>185.83569746526697</v>
      </c>
      <c r="AI83" s="58">
        <v>101.24503471915443</v>
      </c>
      <c r="AJ83" s="58">
        <v>76.45131251580483</v>
      </c>
      <c r="AK83" s="58">
        <v>88.493105335387341</v>
      </c>
      <c r="AL83" s="58">
        <v>115.11218668679865</v>
      </c>
      <c r="AM83" s="58">
        <v>100.87415754843509</v>
      </c>
      <c r="AN83" s="59">
        <v>148.88091127145839</v>
      </c>
      <c r="AO83" s="59">
        <v>149.11925588406407</v>
      </c>
      <c r="AP83" s="59">
        <v>128.27995965557136</v>
      </c>
      <c r="AQ83" s="59">
        <v>130.00087548905668</v>
      </c>
      <c r="AR83" s="59">
        <v>155.94595470488704</v>
      </c>
      <c r="AS83" s="59">
        <v>174.15363553005767</v>
      </c>
      <c r="AT83" s="59">
        <v>151.07377510864214</v>
      </c>
      <c r="AU83" s="59">
        <v>148.09272420082016</v>
      </c>
      <c r="AV83" s="59">
        <v>130.46543043754644</v>
      </c>
      <c r="AW83" s="59">
        <v>144.20963208363838</v>
      </c>
      <c r="AX83" s="59">
        <v>132.22649009583768</v>
      </c>
      <c r="AY83" s="59">
        <v>101.59192713940524</v>
      </c>
      <c r="AZ83" s="59">
        <v>101.87168130401467</v>
      </c>
      <c r="BA83" s="59">
        <v>160.76824455539906</v>
      </c>
      <c r="BB83" s="59">
        <v>140.65763615389494</v>
      </c>
      <c r="BC83" s="57">
        <f t="shared" si="32"/>
        <v>2.0996229599576477</v>
      </c>
      <c r="BD83" s="57">
        <f t="shared" si="32"/>
        <v>-9.262322253108124</v>
      </c>
      <c r="BE83" s="57">
        <f t="shared" si="32"/>
        <v>-5.5039838794109226</v>
      </c>
      <c r="BF83" s="57">
        <f t="shared" si="32"/>
        <v>14.471969623047398</v>
      </c>
      <c r="BG83" s="57">
        <f t="shared" si="32"/>
        <v>-0.67567461060239475</v>
      </c>
      <c r="BH83" s="57">
        <f t="shared" si="32"/>
        <v>-0.67567461060246137</v>
      </c>
      <c r="BI83" s="57">
        <f t="shared" si="32"/>
        <v>-0.96648746888382542</v>
      </c>
      <c r="BJ83" s="57">
        <f t="shared" si="32"/>
        <v>-3.7238037473736996</v>
      </c>
      <c r="BK83" s="57">
        <f t="shared" si="32"/>
        <v>0.62234367766420551</v>
      </c>
      <c r="BL83" s="57">
        <f t="shared" si="32"/>
        <v>-2.4478515114203514</v>
      </c>
      <c r="BM83" s="57">
        <f t="shared" si="32"/>
        <v>8.3958285205731897E-2</v>
      </c>
      <c r="BN83" s="57">
        <f t="shared" si="32"/>
        <v>5.2244361725421573</v>
      </c>
      <c r="BO83" s="57">
        <f t="shared" si="32"/>
        <v>3.088437183343018</v>
      </c>
      <c r="BP83" s="57">
        <f t="shared" si="32"/>
        <v>-1.4223194748358869</v>
      </c>
      <c r="BQ83" s="57">
        <f t="shared" si="32"/>
        <v>5.0785340314136063</v>
      </c>
      <c r="BR83" s="57">
        <f t="shared" si="32"/>
        <v>-2.4414504691118943</v>
      </c>
      <c r="BS83" s="57">
        <f t="shared" si="29"/>
        <v>-0.37083793326216918</v>
      </c>
      <c r="BT83" s="57">
        <f t="shared" si="29"/>
        <v>-8.1220991217370582</v>
      </c>
      <c r="BU83" s="57">
        <f t="shared" si="29"/>
        <v>1.0689319769393801</v>
      </c>
      <c r="BV83" s="57">
        <f t="shared" si="29"/>
        <v>1.5700436691506336</v>
      </c>
      <c r="BW83" s="57">
        <f t="shared" si="29"/>
        <v>3.4770723765188638</v>
      </c>
      <c r="BX83" s="57">
        <f t="shared" si="29"/>
        <v>11.102194731956372</v>
      </c>
      <c r="BY83" s="57">
        <f t="shared" si="29"/>
        <v>-5.5212398511219281</v>
      </c>
      <c r="BZ83" s="57">
        <f t="shared" si="29"/>
        <v>-5.0360977621307867</v>
      </c>
      <c r="CA83" s="57">
        <f t="shared" si="29"/>
        <v>-14.831987301705063</v>
      </c>
      <c r="CB83" s="57">
        <f t="shared" si="29"/>
        <v>-26.452606348089258</v>
      </c>
      <c r="CC83" s="57">
        <f t="shared" si="29"/>
        <v>-4.7365847063575046</v>
      </c>
      <c r="CD83" s="57">
        <f t="shared" si="29"/>
        <v>4.206095512963004</v>
      </c>
      <c r="CE83" s="57">
        <f t="shared" si="29"/>
        <v>1.0883089078639996</v>
      </c>
      <c r="CF83" s="57">
        <f t="shared" si="29"/>
        <v>-7.2549805389987121</v>
      </c>
      <c r="CG83" s="57">
        <f t="shared" si="29"/>
        <v>-19.977655219171154</v>
      </c>
      <c r="CH83" s="57">
        <f t="shared" si="28"/>
        <v>-24.808757112088653</v>
      </c>
      <c r="CI83" s="57">
        <f t="shared" si="28"/>
        <v>-8.8873168831649867</v>
      </c>
      <c r="CJ83" s="57">
        <f t="shared" si="28"/>
        <v>-10.384274318672126</v>
      </c>
      <c r="CK83" s="57">
        <f t="shared" si="28"/>
        <v>-9.1882637169705674</v>
      </c>
      <c r="CL83" s="57">
        <f t="shared" si="28"/>
        <v>-1.2237308266657476</v>
      </c>
      <c r="CM83" s="57">
        <f t="shared" si="28"/>
        <v>-5.9490962804547127</v>
      </c>
      <c r="CN83" s="57">
        <f t="shared" si="28"/>
        <v>-0.13851477749355912</v>
      </c>
      <c r="CO83" s="57">
        <f t="shared" si="28"/>
        <v>-2.921844117661776</v>
      </c>
      <c r="CP83" s="57">
        <f t="shared" si="28"/>
        <v>-16.632984715778743</v>
      </c>
      <c r="CQ83" s="57">
        <f t="shared" si="28"/>
        <v>-25.247825072492191</v>
      </c>
      <c r="CR83" s="57">
        <f t="shared" si="28"/>
        <v>-5.5871187365076125</v>
      </c>
      <c r="CS83" s="57">
        <f t="shared" si="28"/>
        <v>7.8263802118996084</v>
      </c>
      <c r="CT83" s="57">
        <f t="shared" si="28"/>
        <v>1.6322578373336505</v>
      </c>
      <c r="CU83" s="57">
        <f t="shared" si="28"/>
        <v>12.84191682398288</v>
      </c>
      <c r="CV83" s="57">
        <f t="shared" si="28"/>
        <v>-18.340057777951014</v>
      </c>
      <c r="CW83" s="57">
        <f t="shared" si="28"/>
        <v>-29.668608929814965</v>
      </c>
      <c r="CX83" s="57">
        <f t="shared" si="28"/>
        <v>-8.0485463704631943</v>
      </c>
      <c r="CY83" s="57">
        <f t="shared" si="28"/>
        <v>-6.7175361507037179</v>
      </c>
      <c r="CZ83" s="57">
        <f t="shared" si="28"/>
        <v>-5.4945984427396066</v>
      </c>
      <c r="DA83" s="57">
        <f t="shared" si="28"/>
        <v>5.4739636476117237</v>
      </c>
      <c r="DB83" s="57">
        <f t="shared" si="28"/>
        <v>-3.0702121951344474</v>
      </c>
      <c r="DC83" s="57">
        <f>((SUM(C$81:C83)/SUM(C$69:C71))-1)*100</f>
        <v>3.0775709781302174</v>
      </c>
      <c r="DD83" s="57">
        <f>((SUM(D$81:D83)/SUM(D$69:D71))-1)*100</f>
        <v>-9.5638009871274914</v>
      </c>
      <c r="DE83" s="57">
        <f>((SUM(E$81:E83)/SUM(E$69:E71))-1)*100</f>
        <v>-6.1102773460131825</v>
      </c>
      <c r="DF83" s="57">
        <f>((SUM(F$81:F83)/SUM(F$69:F71))-1)*100</f>
        <v>11.650793306536823</v>
      </c>
      <c r="DG83" s="57">
        <f>((SUM(G$81:G83)/SUM(G$69:G71))-1)*100</f>
        <v>-0.26212836444570176</v>
      </c>
      <c r="DH83" s="57">
        <f>((SUM(H$81:H83)/SUM(H$69:H71))-1)*100</f>
        <v>-0.26212836444575727</v>
      </c>
      <c r="DI83" s="57">
        <f>((SUM(I$81:I83)/SUM(I$69:I71))-1)*100</f>
        <v>-0.52007604677887231</v>
      </c>
      <c r="DJ83" s="57">
        <f>((SUM(J$81:J83)/SUM(J$69:J71))-1)*100</f>
        <v>-2.9239727474831612</v>
      </c>
      <c r="DK83" s="57">
        <f>((SUM(K$81:K83)/SUM(K$69:K71))-1)*100</f>
        <v>1.4614402807659577</v>
      </c>
      <c r="DL83" s="57">
        <f>((SUM(L$81:L83)/SUM(L$69:L71))-1)*100</f>
        <v>-2.1533406124759624</v>
      </c>
      <c r="DM83" s="57">
        <f>((SUM(M$81:M83)/SUM(M$69:M71))-1)*100</f>
        <v>0.74093500632914644</v>
      </c>
      <c r="DN83" s="57">
        <f>((SUM(N$81:N83)/SUM(N$69:N71))-1)*100</f>
        <v>6.0284255393433517</v>
      </c>
      <c r="DO83" s="57">
        <f>((SUM(O$81:O83)/SUM(O$69:O71))-1)*100</f>
        <v>3.071194049233239</v>
      </c>
      <c r="DP83" s="57">
        <f>((SUM(P$81:P83)/SUM(P$69:P71))-1)*100</f>
        <v>-0.37023324694558379</v>
      </c>
      <c r="DQ83" s="57">
        <f>((SUM(Q$81:Q83)/SUM(Q$69:Q71))-1)*100</f>
        <v>4.7693646649260124</v>
      </c>
      <c r="DR83" s="57">
        <f>((SUM(R$81:R83)/SUM(R$69:R71))-1)*100</f>
        <v>-2.0676793873393606</v>
      </c>
      <c r="DS83" s="57">
        <f>((SUM(S$81:S83)/SUM(S$69:S71))-1)*100</f>
        <v>-1.1347833602356694</v>
      </c>
      <c r="DT83" s="57">
        <f>((SUM(T$81:T83)/SUM(T$69:T71))-1)*100</f>
        <v>-8.9034187391403457</v>
      </c>
      <c r="DU83" s="57">
        <f>((SUM(U$81:U83)/SUM(U$69:U71))-1)*100</f>
        <v>1.7618297519626624</v>
      </c>
      <c r="DV83" s="57">
        <f>((SUM(V$81:V83)/SUM(V$69:V71))-1)*100</f>
        <v>2.0126037555533216</v>
      </c>
      <c r="DW83" s="57">
        <f>((SUM(W$81:W83)/SUM(W$69:W71))-1)*100</f>
        <v>3.2016142575624462</v>
      </c>
      <c r="DX83" s="57">
        <f>((SUM(X$81:X83)/SUM(X$69:X71))-1)*100</f>
        <v>11.272425560962951</v>
      </c>
      <c r="DY83" s="57">
        <f>((SUM(Y$81:Y83)/SUM(Y$69:Y71))-1)*100</f>
        <v>-3.6758141782109677</v>
      </c>
      <c r="DZ83" s="57">
        <f>((SUM(Z$81:Z83)/SUM(Z$69:Z71))-1)*100</f>
        <v>-4.4641068938492179</v>
      </c>
      <c r="EA83" s="57">
        <f>((SUM(AA$81:AA83)/SUM(AA$69:AA71))-1)*100</f>
        <v>-11.389860064650737</v>
      </c>
      <c r="EB83" s="57">
        <f>((SUM(AB$81:AB83)/SUM(AB$69:AB71))-1)*100</f>
        <v>-18.321287825717015</v>
      </c>
      <c r="EC83" s="57">
        <f>((SUM(AC$81:AC83)/SUM(AC$69:AC71))-1)*100</f>
        <v>2.1722872402651916E-2</v>
      </c>
      <c r="ED83" s="57">
        <f>((SUM(AD$81:AD83)/SUM(AD$69:AD71))-1)*100</f>
        <v>1.6090012580244117</v>
      </c>
      <c r="EE83" s="57">
        <f>((SUM(AE$81:AE83)/SUM(AE$69:AE71))-1)*100</f>
        <v>-0.30422907120252196</v>
      </c>
      <c r="EF83" s="57">
        <f>((SUM(AF$81:AF83)/SUM(AF$69:AF71))-1)*100</f>
        <v>-0.44942066627461363</v>
      </c>
      <c r="EG83" s="57">
        <f>((SUM(AG$81:AG83)/SUM(AG$69:AG71))-1)*100</f>
        <v>-13.989330418359868</v>
      </c>
      <c r="EH83" s="57">
        <f>((SUM(AH$81:AH83)/SUM(AH$69:AH71))-1)*100</f>
        <v>-20.280154855018584</v>
      </c>
      <c r="EI83" s="57">
        <f>((SUM(AI$81:AI83)/SUM(AI$69:AI71))-1)*100</f>
        <v>-4.5568608314104697</v>
      </c>
      <c r="EJ83" s="57">
        <f>((SUM(AJ$81:AJ83)/SUM(AJ$69:AJ71))-1)*100</f>
        <v>-10.296510176205697</v>
      </c>
      <c r="EK83" s="57">
        <f>((SUM(AK$81:AK83)/SUM(AK$69:AK71))-1)*100</f>
        <v>-11.66823785808746</v>
      </c>
      <c r="EL83" s="57">
        <f>((SUM(AL$81:AL83)/SUM(AL$69:AL71))-1)*100</f>
        <v>1.5153211782453324</v>
      </c>
      <c r="EM83" s="57">
        <f>((SUM(AM$81:AM83)/SUM(AM$69:AM71))-1)*100</f>
        <v>-2.1898081226923272</v>
      </c>
      <c r="EN83" s="57">
        <f>((SUM(AN$81:AN83)/SUM(AN$69:AN71))-1)*100</f>
        <v>2.6331330768033734</v>
      </c>
      <c r="EO83" s="57">
        <f>((SUM(AO$81:AO83)/SUM(AO$69:AO71))-1)*100</f>
        <v>-1.4133873653145557</v>
      </c>
      <c r="EP83" s="57">
        <f>((SUM(AP$81:AP83)/SUM(AP$69:AP71))-1)*100</f>
        <v>-11.880524069738641</v>
      </c>
      <c r="EQ83" s="57">
        <f>((SUM(AQ$81:AQ83)/SUM(AQ$69:AQ71))-1)*100</f>
        <v>-16.190060826807308</v>
      </c>
      <c r="ER83" s="57">
        <f>((SUM(AR$81:AR83)/SUM(AR$69:AR71))-1)*100</f>
        <v>0.47780538987236554</v>
      </c>
      <c r="ES83" s="57">
        <f>((SUM(AS$81:AS83)/SUM(AS$69:AS71))-1)*100</f>
        <v>6.1429701514033264</v>
      </c>
      <c r="ET83" s="57">
        <f>((SUM(AT$81:AT83)/SUM(AT$69:AT71))-1)*100</f>
        <v>1.5474540306174012</v>
      </c>
      <c r="EU83" s="57">
        <f>((SUM(AU$81:AU83)/SUM(AU$69:AU71))-1)*100</f>
        <v>22.244931084816379</v>
      </c>
      <c r="EV83" s="57">
        <f>((SUM(AV$81:AV83)/SUM(AV$69:AV71))-1)*100</f>
        <v>-11.387059014432499</v>
      </c>
      <c r="EW83" s="57">
        <f>((SUM(AW$81:AW83)/SUM(AW$69:AW71))-1)*100</f>
        <v>-22.859828056485</v>
      </c>
      <c r="EX83" s="57">
        <f>((SUM(AX$81:AX83)/SUM(AX$69:AX71))-1)*100</f>
        <v>-2.8235685583824277</v>
      </c>
      <c r="EY83" s="57">
        <f>((SUM(AY$81:AY83)/SUM(AY$69:AY71))-1)*100</f>
        <v>-5.3349189539019122</v>
      </c>
      <c r="EZ83" s="57">
        <f>((SUM(AZ$81:AZ83)/SUM(AZ$69:AZ71))-1)*100</f>
        <v>-7.6525839566077387</v>
      </c>
      <c r="FA83" s="57">
        <f>((SUM(BA$81:BA83)/SUM(BA$69:BA71))-1)*100</f>
        <v>9.1512743486884531</v>
      </c>
      <c r="FB83" s="57">
        <f>((SUM(BB$81:BB83)/SUM(BB$69:BB71))-1)*100</f>
        <v>1.4723632526010055</v>
      </c>
      <c r="FC83" s="63">
        <v>1.4650446987179413</v>
      </c>
      <c r="FD83" s="63">
        <v>-2.0551829025351775</v>
      </c>
      <c r="FE83" s="63">
        <v>-0.63682633141887035</v>
      </c>
      <c r="FF83" s="63">
        <v>0.34594065973939681</v>
      </c>
      <c r="FG83" s="63">
        <v>-0.88102387549670991</v>
      </c>
      <c r="FH83" s="60">
        <v>-0.88102387549667072</v>
      </c>
      <c r="FI83" s="60">
        <v>0</v>
      </c>
      <c r="FJ83" s="60">
        <v>-0.35362482332385264</v>
      </c>
      <c r="FK83" s="60">
        <v>4.4384848344244131E-2</v>
      </c>
      <c r="FL83" s="60">
        <v>-7.1047318364804546E-2</v>
      </c>
      <c r="FM83" s="60">
        <v>6.2216366009780789E-2</v>
      </c>
      <c r="FN83" s="60">
        <v>0.52998485021357045</v>
      </c>
      <c r="FO83" s="60">
        <v>0.20923290959348587</v>
      </c>
      <c r="FP83" s="60">
        <v>-3.2531039399298378E-3</v>
      </c>
      <c r="FQ83" s="60">
        <v>2.4669371544467869E-2</v>
      </c>
      <c r="FR83" s="60">
        <v>-0.42476628492280943</v>
      </c>
      <c r="FS83" s="60">
        <v>-9.0827734456322973E-3</v>
      </c>
      <c r="FT83" s="60">
        <v>-0.96388713383182623</v>
      </c>
      <c r="FU83" s="60">
        <v>7.6287831255196906E-2</v>
      </c>
      <c r="FV83" s="60">
        <v>-2.1386146285616407E-3</v>
      </c>
      <c r="FW83" s="60">
        <v>-5.6323398517580419</v>
      </c>
      <c r="FX83" s="60"/>
      <c r="FY83" s="60">
        <v>-2.7434812940492486</v>
      </c>
      <c r="FZ83" s="60">
        <v>-1.1252221810222833</v>
      </c>
      <c r="GA83" s="60">
        <v>-8.4863341862366187E-2</v>
      </c>
      <c r="GB83" s="60">
        <v>1.2776225305445281</v>
      </c>
      <c r="GC83" s="60">
        <v>0.19486375159870081</v>
      </c>
      <c r="GD83" s="60">
        <v>-1.5092829890828359</v>
      </c>
      <c r="GE83" s="60">
        <v>-3.4505636117549948E-2</v>
      </c>
      <c r="GF83" s="60">
        <v>-0.31297558582059515</v>
      </c>
      <c r="GG83" s="60">
        <v>-0.7334243502547203</v>
      </c>
      <c r="GH83" s="60">
        <v>-6.0702253836595596E-2</v>
      </c>
      <c r="GI83" s="60">
        <v>-0.43642919475809272</v>
      </c>
      <c r="GJ83" s="60">
        <v>-3.5866058381280708E-2</v>
      </c>
      <c r="GK83" s="60">
        <v>-2.8073248715702433E-2</v>
      </c>
      <c r="GL83" s="60">
        <v>2.0657009357973251</v>
      </c>
      <c r="GM83" s="60">
        <v>-2.1247838357728375</v>
      </c>
      <c r="GN83" s="60">
        <v>-0.74348178556490263</v>
      </c>
      <c r="GO83" s="60">
        <v>0.28221298257045763</v>
      </c>
      <c r="GP83" s="60">
        <v>-0.52035170296995736</v>
      </c>
      <c r="GQ83" s="60">
        <v>-0.52035170296991229</v>
      </c>
      <c r="GR83" s="60"/>
      <c r="GS83" s="60">
        <v>-0.28728378377127106</v>
      </c>
      <c r="GT83" s="60">
        <v>7.6950274588466427E-2</v>
      </c>
      <c r="GU83" s="60">
        <v>-6.2811923900073938E-2</v>
      </c>
      <c r="GV83" s="60">
        <v>0.32425922971950383</v>
      </c>
      <c r="GW83" s="60">
        <v>0.57347811281796657</v>
      </c>
      <c r="GX83" s="60">
        <v>0.20396597840191005</v>
      </c>
      <c r="GY83" s="60">
        <v>-6.3287825787888591E-4</v>
      </c>
      <c r="GZ83" s="60">
        <v>2.3958962619700666E-2</v>
      </c>
      <c r="HA83" s="60">
        <v>-0.39180839976078263</v>
      </c>
      <c r="HB83" s="60">
        <v>-1.4966676622955444E-2</v>
      </c>
      <c r="HC83" s="60">
        <v>-1.1002612154050342</v>
      </c>
      <c r="HD83" s="60">
        <v>0.12938096866315882</v>
      </c>
      <c r="HE83" s="60">
        <v>5.4196479373773247E-3</v>
      </c>
      <c r="HF83" s="60">
        <v>-3.8769336777909582</v>
      </c>
      <c r="HG83" s="44"/>
      <c r="HH83" s="60">
        <v>-2.2174064702969183</v>
      </c>
      <c r="HI83" s="60">
        <v>-0.83025112513286758</v>
      </c>
      <c r="HJ83" s="60">
        <v>-8.8588931158640298E-3</v>
      </c>
      <c r="HK83" s="60">
        <v>0.49484445690490697</v>
      </c>
      <c r="HL83" s="60">
        <v>9.1495622084654477E-2</v>
      </c>
      <c r="HM83" s="60">
        <v>-9.0042567607279189E-2</v>
      </c>
      <c r="HN83" s="60">
        <v>-2.4517979087318759E-2</v>
      </c>
      <c r="HO83" s="60">
        <v>-0.2540170585036175</v>
      </c>
      <c r="HP83" s="60">
        <v>-0.43313469120126347</v>
      </c>
      <c r="HQ83" s="60">
        <v>-8.9091372099990671E-2</v>
      </c>
      <c r="HR83" s="60">
        <v>-0.54985850041646178</v>
      </c>
      <c r="HS83" s="60">
        <v>4.4790822439335978E-2</v>
      </c>
      <c r="HT83" s="60">
        <v>-1.0885921758274726E-2</v>
      </c>
      <c r="HU83" s="64">
        <v>13361</v>
      </c>
      <c r="HV83" s="64">
        <f t="shared" si="33"/>
        <v>40567</v>
      </c>
      <c r="HW83" s="57">
        <f t="shared" si="30"/>
        <v>-22.634626519976841</v>
      </c>
      <c r="HX83" s="57">
        <f t="shared" si="30"/>
        <v>-13.61739278565649</v>
      </c>
      <c r="HY83" s="64">
        <v>58990</v>
      </c>
      <c r="HZ83" s="64">
        <f t="shared" si="34"/>
        <v>182033</v>
      </c>
      <c r="IA83" s="57">
        <f t="shared" si="31"/>
        <v>-10.713204577102376</v>
      </c>
      <c r="IB83" s="57">
        <f t="shared" si="31"/>
        <v>-0.4250314534215871</v>
      </c>
    </row>
    <row r="84" spans="1:236" x14ac:dyDescent="0.2">
      <c r="A84" s="42">
        <v>2024</v>
      </c>
      <c r="B84" s="30" t="s">
        <v>164</v>
      </c>
      <c r="C84" s="57">
        <v>109.96810818343272</v>
      </c>
      <c r="D84" s="57">
        <v>81.946839190746118</v>
      </c>
      <c r="E84" s="57">
        <v>89.509019687513941</v>
      </c>
      <c r="F84" s="57">
        <v>96.110396042705062</v>
      </c>
      <c r="G84" s="57">
        <v>100.98763342249113</v>
      </c>
      <c r="H84" s="57">
        <v>100.98763342249109</v>
      </c>
      <c r="I84" s="57">
        <v>101.14690606628449</v>
      </c>
      <c r="J84" s="57">
        <v>100.2122405396789</v>
      </c>
      <c r="K84" s="57">
        <v>102.31507970371312</v>
      </c>
      <c r="L84" s="57">
        <v>113.54930996115056</v>
      </c>
      <c r="M84" s="57">
        <v>104.69999044237666</v>
      </c>
      <c r="N84" s="57">
        <v>115.81836681574028</v>
      </c>
      <c r="O84" s="57">
        <v>99.330098167562895</v>
      </c>
      <c r="P84" s="57">
        <v>92.897212393199268</v>
      </c>
      <c r="Q84" s="57">
        <v>112.77162484228236</v>
      </c>
      <c r="R84" s="57">
        <v>90.578497790109395</v>
      </c>
      <c r="S84" s="57">
        <v>81.924896902250737</v>
      </c>
      <c r="T84" s="57">
        <v>81.709815534609419</v>
      </c>
      <c r="U84" s="57">
        <v>118.53515876505922</v>
      </c>
      <c r="V84" s="57">
        <v>95.645854454945166</v>
      </c>
      <c r="W84" s="70">
        <v>110.4248189238921</v>
      </c>
      <c r="X84" s="70">
        <v>153.23212896341079</v>
      </c>
      <c r="Y84" s="58">
        <v>104.43457138681815</v>
      </c>
      <c r="Z84" s="58">
        <v>102.28071044997569</v>
      </c>
      <c r="AA84" s="58">
        <v>96.266994823888851</v>
      </c>
      <c r="AB84" s="58">
        <v>111.05308020662423</v>
      </c>
      <c r="AC84" s="58">
        <v>121.61931003858359</v>
      </c>
      <c r="AD84" s="58">
        <v>99.645409004173018</v>
      </c>
      <c r="AE84" s="58">
        <v>132.92103022460603</v>
      </c>
      <c r="AF84" s="58">
        <v>112.92308142157719</v>
      </c>
      <c r="AG84" s="58">
        <v>101.33969778635439</v>
      </c>
      <c r="AH84" s="58">
        <v>182.81517004772937</v>
      </c>
      <c r="AI84" s="58">
        <v>100.71136663835385</v>
      </c>
      <c r="AJ84" s="58">
        <v>71.09863243334253</v>
      </c>
      <c r="AK84" s="58">
        <v>83.509125181701521</v>
      </c>
      <c r="AL84" s="58">
        <v>109.90382524695133</v>
      </c>
      <c r="AM84" s="58">
        <v>104.29290780129459</v>
      </c>
      <c r="AN84" s="59">
        <v>144.61049813895369</v>
      </c>
      <c r="AO84" s="59">
        <v>142.25807416705319</v>
      </c>
      <c r="AP84" s="59">
        <v>129.9230005730661</v>
      </c>
      <c r="AQ84" s="59">
        <v>151.1091837966342</v>
      </c>
      <c r="AR84" s="59">
        <v>170.17111811783218</v>
      </c>
      <c r="AS84" s="59">
        <v>155.76951124856976</v>
      </c>
      <c r="AT84" s="59">
        <v>147.33864526577153</v>
      </c>
      <c r="AU84" s="59">
        <v>153.90473559717518</v>
      </c>
      <c r="AV84" s="59">
        <v>138.41535340759103</v>
      </c>
      <c r="AW84" s="59">
        <v>140.22037857137667</v>
      </c>
      <c r="AX84" s="59">
        <v>131.75967773450566</v>
      </c>
      <c r="AY84" s="59">
        <v>93.468951823813939</v>
      </c>
      <c r="AZ84" s="59">
        <v>96.171174203537745</v>
      </c>
      <c r="BA84" s="59">
        <v>154.04394804679549</v>
      </c>
      <c r="BB84" s="59">
        <v>145.27472221297927</v>
      </c>
      <c r="BC84" s="57">
        <f t="shared" si="32"/>
        <v>2.3943568392255976</v>
      </c>
      <c r="BD84" s="57">
        <f t="shared" si="32"/>
        <v>-9.2222206337922117</v>
      </c>
      <c r="BE84" s="57">
        <f t="shared" si="32"/>
        <v>-3.6763449212685484</v>
      </c>
      <c r="BF84" s="57">
        <f t="shared" si="32"/>
        <v>14.980266354191741</v>
      </c>
      <c r="BG84" s="57">
        <f t="shared" si="32"/>
        <v>-0.26550685555306597</v>
      </c>
      <c r="BH84" s="57">
        <f t="shared" si="32"/>
        <v>-0.26550685555311038</v>
      </c>
      <c r="BI84" s="57">
        <f t="shared" si="32"/>
        <v>-0.51386457640860694</v>
      </c>
      <c r="BJ84" s="57">
        <f t="shared" si="32"/>
        <v>-2.6927941200145411</v>
      </c>
      <c r="BK84" s="57">
        <f t="shared" si="32"/>
        <v>1.5077340639859882</v>
      </c>
      <c r="BL84" s="57">
        <f t="shared" si="32"/>
        <v>-3.2974161761693543</v>
      </c>
      <c r="BM84" s="57">
        <f t="shared" si="32"/>
        <v>0.35588943211324331</v>
      </c>
      <c r="BN84" s="57">
        <f t="shared" si="32"/>
        <v>6.8176858277683161</v>
      </c>
      <c r="BO84" s="57">
        <f t="shared" si="32"/>
        <v>2.9484204215802112</v>
      </c>
      <c r="BP84" s="57">
        <f t="shared" si="32"/>
        <v>-1.1025358324145529</v>
      </c>
      <c r="BQ84" s="57">
        <f t="shared" si="32"/>
        <v>4.6850598646538399</v>
      </c>
      <c r="BR84" s="57">
        <f t="shared" si="32"/>
        <v>-1.2847287569783705</v>
      </c>
      <c r="BS84" s="57">
        <f t="shared" si="29"/>
        <v>-0.25416306437520131</v>
      </c>
      <c r="BT84" s="57">
        <f t="shared" si="29"/>
        <v>-8.0555987534600693</v>
      </c>
      <c r="BU84" s="57">
        <f t="shared" si="29"/>
        <v>0.63920862120889765</v>
      </c>
      <c r="BV84" s="57">
        <f t="shared" si="29"/>
        <v>2.4486814791853329</v>
      </c>
      <c r="BW84" s="57">
        <f t="shared" si="29"/>
        <v>3.9809281652303019</v>
      </c>
      <c r="BX84" s="57">
        <f t="shared" si="29"/>
        <v>11.4349826541835</v>
      </c>
      <c r="BY84" s="57">
        <f t="shared" si="29"/>
        <v>-1.5199314322110191</v>
      </c>
      <c r="BZ84" s="57">
        <f t="shared" si="29"/>
        <v>-2.6831364481314179</v>
      </c>
      <c r="CA84" s="57">
        <f t="shared" si="29"/>
        <v>-0.12578654305340775</v>
      </c>
      <c r="CB84" s="57">
        <f t="shared" si="29"/>
        <v>-0.23765810320715008</v>
      </c>
      <c r="CC84" s="57">
        <f t="shared" si="29"/>
        <v>10.287824651541499</v>
      </c>
      <c r="CD84" s="57">
        <f t="shared" si="29"/>
        <v>-4.7443740992992307</v>
      </c>
      <c r="CE84" s="57">
        <f t="shared" si="29"/>
        <v>0.52585934128379641</v>
      </c>
      <c r="CF84" s="57">
        <f t="shared" si="29"/>
        <v>2.8385294787273363</v>
      </c>
      <c r="CG84" s="57">
        <f t="shared" si="29"/>
        <v>0.70777505444599154</v>
      </c>
      <c r="CH84" s="57">
        <f t="shared" si="28"/>
        <v>-17.226768669756996</v>
      </c>
      <c r="CI84" s="57">
        <f t="shared" si="28"/>
        <v>3.2776468545306692</v>
      </c>
      <c r="CJ84" s="57">
        <f t="shared" si="28"/>
        <v>-7.437761153745881</v>
      </c>
      <c r="CK84" s="57">
        <f t="shared" si="28"/>
        <v>-16.35458079492237</v>
      </c>
      <c r="CL84" s="57">
        <f t="shared" si="28"/>
        <v>0.91180831091262071</v>
      </c>
      <c r="CM84" s="57">
        <f t="shared" si="28"/>
        <v>3.840911859210383</v>
      </c>
      <c r="CN84" s="57">
        <f t="shared" si="28"/>
        <v>2.8837792609334167</v>
      </c>
      <c r="CO84" s="57">
        <f t="shared" si="28"/>
        <v>-1.3169703732158755</v>
      </c>
      <c r="CP84" s="57">
        <f t="shared" si="28"/>
        <v>-2.6830685178443225</v>
      </c>
      <c r="CQ84" s="57">
        <f t="shared" si="28"/>
        <v>0.59270068657588659</v>
      </c>
      <c r="CR84" s="57">
        <f t="shared" si="28"/>
        <v>8.6104286904125971</v>
      </c>
      <c r="CS84" s="57">
        <f t="shared" si="28"/>
        <v>-1.1983620255983651</v>
      </c>
      <c r="CT84" s="57">
        <f t="shared" si="28"/>
        <v>-1.4871898085169755</v>
      </c>
      <c r="CU84" s="57">
        <f t="shared" si="28"/>
        <v>21.713400123205705</v>
      </c>
      <c r="CV84" s="57">
        <f t="shared" si="28"/>
        <v>1.7078516445483638</v>
      </c>
      <c r="CW84" s="57">
        <f t="shared" si="28"/>
        <v>-23.868426807599619</v>
      </c>
      <c r="CX84" s="57">
        <f t="shared" si="28"/>
        <v>4.0680553836297317</v>
      </c>
      <c r="CY84" s="57">
        <f t="shared" si="28"/>
        <v>-5.58984271163302</v>
      </c>
      <c r="CZ84" s="57">
        <f t="shared" si="28"/>
        <v>-13.318987968819195</v>
      </c>
      <c r="DA84" s="57">
        <f t="shared" si="28"/>
        <v>6.9344515132061746</v>
      </c>
      <c r="DB84" s="57">
        <f t="shared" si="28"/>
        <v>6.5037214571070256</v>
      </c>
      <c r="DC84" s="57">
        <f>((SUM(C$81:C84)/SUM(C$69:C72))-1)*100</f>
        <v>2.9054917334594199</v>
      </c>
      <c r="DD84" s="57">
        <f>((SUM(D$81:D84)/SUM(D$69:D72))-1)*100</f>
        <v>-9.4794481157978954</v>
      </c>
      <c r="DE84" s="57">
        <f>((SUM(E$81:E84)/SUM(E$69:E72))-1)*100</f>
        <v>-5.5209955378953453</v>
      </c>
      <c r="DF84" s="57">
        <f>((SUM(F$81:F84)/SUM(F$69:F72))-1)*100</f>
        <v>12.494806258037606</v>
      </c>
      <c r="DG84" s="57">
        <f>((SUM(G$81:G84)/SUM(G$69:G72))-1)*100</f>
        <v>-0.26297281524412242</v>
      </c>
      <c r="DH84" s="57">
        <f>((SUM(H$81:H84)/SUM(H$69:H72))-1)*100</f>
        <v>-0.26297281524417793</v>
      </c>
      <c r="DI84" s="57">
        <f>((SUM(I$81:I84)/SUM(I$69:I72))-1)*100</f>
        <v>-0.51852404990249124</v>
      </c>
      <c r="DJ84" s="57">
        <f>((SUM(J$81:J84)/SUM(J$69:J72))-1)*100</f>
        <v>-2.8662879282977061</v>
      </c>
      <c r="DK84" s="57">
        <f>((SUM(K$81:K84)/SUM(K$69:K72))-1)*100</f>
        <v>1.4730808120344552</v>
      </c>
      <c r="DL84" s="57">
        <f>((SUM(L$81:L84)/SUM(L$69:L72))-1)*100</f>
        <v>-2.4403597761811557</v>
      </c>
      <c r="DM84" s="57">
        <f>((SUM(M$81:M84)/SUM(M$69:M72))-1)*100</f>
        <v>0.64414419726066541</v>
      </c>
      <c r="DN84" s="57">
        <f>((SUM(N$81:N84)/SUM(N$69:N72))-1)*100</f>
        <v>6.2257233884694285</v>
      </c>
      <c r="DO84" s="57">
        <f>((SUM(O$81:O84)/SUM(O$69:O72))-1)*100</f>
        <v>3.040371595217195</v>
      </c>
      <c r="DP84" s="57">
        <f>((SUM(P$81:P84)/SUM(P$69:P72))-1)*100</f>
        <v>-0.55432372505543892</v>
      </c>
      <c r="DQ84" s="57">
        <f>((SUM(Q$81:Q84)/SUM(Q$69:Q72))-1)*100</f>
        <v>4.7482389773023881</v>
      </c>
      <c r="DR84" s="57">
        <f>((SUM(R$81:R84)/SUM(R$69:R72))-1)*100</f>
        <v>-1.8730323959035067</v>
      </c>
      <c r="DS84" s="57">
        <f>((SUM(S$81:S84)/SUM(S$69:S72))-1)*100</f>
        <v>-0.92117487197079795</v>
      </c>
      <c r="DT84" s="57">
        <f>((SUM(T$81:T84)/SUM(T$69:T72))-1)*100</f>
        <v>-8.6961040616844407</v>
      </c>
      <c r="DU84" s="57">
        <f>((SUM(U$81:U84)/SUM(U$69:U72))-1)*100</f>
        <v>1.4804248511250728</v>
      </c>
      <c r="DV84" s="57">
        <f>((SUM(V$81:V84)/SUM(V$69:V72))-1)*100</f>
        <v>2.1212604961033943</v>
      </c>
      <c r="DW84" s="57">
        <f>((SUM(W$81:W84)/SUM(W$69:W72))-1)*100</f>
        <v>3.3953484572929904</v>
      </c>
      <c r="DX84" s="57">
        <f>((SUM(X$81:X84)/SUM(X$69:X72))-1)*100</f>
        <v>11.313456535948529</v>
      </c>
      <c r="DY84" s="57">
        <f>((SUM(Y$81:Y84)/SUM(Y$69:Y72))-1)*100</f>
        <v>-3.1526172232573479</v>
      </c>
      <c r="DZ84" s="57">
        <f>((SUM(Z$81:Z84)/SUM(Z$69:Z72))-1)*100</f>
        <v>-4.0356093122791208</v>
      </c>
      <c r="EA84" s="57">
        <f>((SUM(AA$81:AA84)/SUM(AA$69:AA72))-1)*100</f>
        <v>-8.8092412474391359</v>
      </c>
      <c r="EB84" s="57">
        <f>((SUM(AB$81:AB84)/SUM(AB$69:AB72))-1)*100</f>
        <v>-14.392362189566255</v>
      </c>
      <c r="EC84" s="57">
        <f>((SUM(AC$81:AC84)/SUM(AC$69:AC72))-1)*100</f>
        <v>2.4931046234824228</v>
      </c>
      <c r="ED84" s="57">
        <f>((SUM(AD$81:AD84)/SUM(AD$69:AD72))-1)*100</f>
        <v>2.4706293647236421E-2</v>
      </c>
      <c r="EE84" s="57">
        <f>((SUM(AE$81:AE84)/SUM(AE$69:AE72))-1)*100</f>
        <v>-9.7177202505849269E-2</v>
      </c>
      <c r="EF84" s="57">
        <f>((SUM(AF$81:AF84)/SUM(AF$69:AF72))-1)*100</f>
        <v>0.3759987403637588</v>
      </c>
      <c r="EG84" s="57">
        <f>((SUM(AG$81:AG84)/SUM(AG$69:AG72))-1)*100</f>
        <v>-10.731184997094367</v>
      </c>
      <c r="EH84" s="57">
        <f>((SUM(AH$81:AH84)/SUM(AH$69:AH72))-1)*100</f>
        <v>-19.554660440024129</v>
      </c>
      <c r="EI84" s="57">
        <f>((SUM(AI$81:AI84)/SUM(AI$69:AI72))-1)*100</f>
        <v>-2.7551616988689243</v>
      </c>
      <c r="EJ84" s="57">
        <f>((SUM(AJ$81:AJ84)/SUM(AJ$69:AJ72))-1)*100</f>
        <v>-9.7390611936270624</v>
      </c>
      <c r="EK84" s="57">
        <f>((SUM(AK$81:AK84)/SUM(AK$69:AK72))-1)*100</f>
        <v>-12.861898476233492</v>
      </c>
      <c r="EL84" s="57">
        <f>((SUM(AL$81:AL84)/SUM(AL$69:AL72))-1)*100</f>
        <v>1.3683956469604519</v>
      </c>
      <c r="EM84" s="57">
        <f>((SUM(AM$81:AM84)/SUM(AM$69:AM72))-1)*100</f>
        <v>-0.69160739644932301</v>
      </c>
      <c r="EN84" s="57">
        <f>((SUM(AN$81:AN84)/SUM(AN$69:AN72))-1)*100</f>
        <v>2.6949727802143331</v>
      </c>
      <c r="EO84" s="57">
        <f>((SUM(AO$81:AO84)/SUM(AO$69:AO72))-1)*100</f>
        <v>-1.389821348278808</v>
      </c>
      <c r="EP84" s="57">
        <f>((SUM(AP$81:AP84)/SUM(AP$69:AP72))-1)*100</f>
        <v>-9.7467714198412718</v>
      </c>
      <c r="EQ84" s="57">
        <f>((SUM(AQ$81:AQ84)/SUM(AQ$69:AQ72))-1)*100</f>
        <v>-12.477578963670954</v>
      </c>
      <c r="ER84" s="57">
        <f>((SUM(AR$81:AR84)/SUM(AR$69:AR72))-1)*100</f>
        <v>2.4633195108603179</v>
      </c>
      <c r="ES84" s="57">
        <f>((SUM(AS$81:AS84)/SUM(AS$69:AS72))-1)*100</f>
        <v>4.2799329716307621</v>
      </c>
      <c r="ET84" s="57">
        <f>((SUM(AT$81:AT84)/SUM(AT$69:AT72))-1)*100</f>
        <v>0.7770178189695498</v>
      </c>
      <c r="EU84" s="57">
        <f>((SUM(AU$81:AU84)/SUM(AU$69:AU72))-1)*100</f>
        <v>22.107895987007488</v>
      </c>
      <c r="EV84" s="57">
        <f>((SUM(AV$81:AV84)/SUM(AV$69:AV72))-1)*100</f>
        <v>-8.4288145563386596</v>
      </c>
      <c r="EW84" s="57">
        <f>((SUM(AW$81:AW84)/SUM(AW$69:AW72))-1)*100</f>
        <v>-23.100752765715548</v>
      </c>
      <c r="EX84" s="57">
        <f>((SUM(AX$81:AX84)/SUM(AX$69:AX72))-1)*100</f>
        <v>-1.2230728317131345</v>
      </c>
      <c r="EY84" s="57">
        <f>((SUM(AY$81:AY84)/SUM(AY$69:AY72))-1)*100</f>
        <v>-5.3861035887272752</v>
      </c>
      <c r="EZ84" s="57">
        <f>((SUM(AZ$81:AZ84)/SUM(AZ$69:AZ72))-1)*100</f>
        <v>-9.1092969417259635</v>
      </c>
      <c r="FA84" s="57">
        <f>((SUM(BA$81:BA84)/SUM(BA$69:BA72))-1)*100</f>
        <v>8.6021063638348281</v>
      </c>
      <c r="FB84" s="57">
        <f>((SUM(BB$81:BB84)/SUM(BB$69:BB72))-1)*100</f>
        <v>2.73431302416558</v>
      </c>
      <c r="FC84" s="63">
        <v>1.5911364380670125</v>
      </c>
      <c r="FD84" s="63">
        <v>-2.0302505459841997</v>
      </c>
      <c r="FE84" s="63">
        <v>-0.48596097052830095</v>
      </c>
      <c r="FF84" s="63">
        <v>0.36144168607995047</v>
      </c>
      <c r="FG84" s="63">
        <v>-0.56363339236553767</v>
      </c>
      <c r="FH84" s="60">
        <v>-0.56363339236554288</v>
      </c>
      <c r="FI84" s="60">
        <v>0</v>
      </c>
      <c r="FJ84" s="60">
        <v>-0.2805653516140143</v>
      </c>
      <c r="FK84" s="60">
        <v>8.1302124235483497E-2</v>
      </c>
      <c r="FL84" s="60">
        <v>-9.4228242557917383E-2</v>
      </c>
      <c r="FM84" s="60">
        <v>0.16329272132572886</v>
      </c>
      <c r="FN84" s="60">
        <v>0.67568689220404732</v>
      </c>
      <c r="FO84" s="60">
        <v>0.19085479063146521</v>
      </c>
      <c r="FP84" s="60">
        <v>-2.4412613528046602E-3</v>
      </c>
      <c r="FQ84" s="60">
        <v>2.3327608482355548E-2</v>
      </c>
      <c r="FR84" s="60">
        <v>-0.38020048976952553</v>
      </c>
      <c r="FS84" s="60">
        <v>-6.6790406757436874E-3</v>
      </c>
      <c r="FT84" s="60">
        <v>-0.98653161681429435</v>
      </c>
      <c r="FU84" s="60">
        <v>4.4094475892724187E-2</v>
      </c>
      <c r="FV84" s="60">
        <v>8.4539976469524044E-3</v>
      </c>
      <c r="FW84" s="60">
        <v>-1.5580398310457799</v>
      </c>
      <c r="FX84" s="60"/>
      <c r="FY84" s="60">
        <v>-0.13039021315593927</v>
      </c>
      <c r="FZ84" s="60">
        <v>-2.4479961609842713E-2</v>
      </c>
      <c r="GA84" s="60">
        <v>0.14958554951016911</v>
      </c>
      <c r="GB84" s="60">
        <v>-1.5044780233767774</v>
      </c>
      <c r="GC84" s="60">
        <v>0.13790618818966102</v>
      </c>
      <c r="GD84" s="60">
        <v>0.59694262860410729</v>
      </c>
      <c r="GE84" s="60">
        <v>1.0955864982063297E-3</v>
      </c>
      <c r="GF84" s="60">
        <v>-0.20283515288544746</v>
      </c>
      <c r="GG84" s="60">
        <v>0.18511465602100205</v>
      </c>
      <c r="GH84" s="60">
        <v>-4.2180310537418067E-2</v>
      </c>
      <c r="GI84" s="60">
        <v>-0.76815170316705705</v>
      </c>
      <c r="GJ84" s="60">
        <v>2.6829380144153522E-2</v>
      </c>
      <c r="GK84" s="60">
        <v>1.7001544719402899E-2</v>
      </c>
      <c r="GL84" s="60">
        <v>1.9278057472860259</v>
      </c>
      <c r="GM84" s="60">
        <v>-2.097870135458777</v>
      </c>
      <c r="GN84" s="60">
        <v>-0.6783136258467215</v>
      </c>
      <c r="GO84" s="60">
        <v>0.30309455785683886</v>
      </c>
      <c r="GP84" s="60">
        <v>-0.54528345616263363</v>
      </c>
      <c r="GQ84" s="60">
        <v>-0.54528345616261709</v>
      </c>
      <c r="GR84" s="60"/>
      <c r="GS84" s="60">
        <v>-0.28665530516844645</v>
      </c>
      <c r="GT84" s="60">
        <v>7.7902564702710939E-2</v>
      </c>
      <c r="GU84" s="60">
        <v>-7.0597809203325965E-2</v>
      </c>
      <c r="GV84" s="60">
        <v>0.26964396217661735</v>
      </c>
      <c r="GW84" s="60">
        <v>0.59991057894605226</v>
      </c>
      <c r="GX84" s="60">
        <v>0.2015984927455409</v>
      </c>
      <c r="GY84" s="60">
        <v>-1.0849518778271695E-3</v>
      </c>
      <c r="GZ84" s="60">
        <v>2.4004560296925624E-2</v>
      </c>
      <c r="HA84" s="60">
        <v>-0.39118079051856897</v>
      </c>
      <c r="HB84" s="60">
        <v>-1.2894869164689272E-2</v>
      </c>
      <c r="HC84" s="60">
        <v>-1.0721014469829528</v>
      </c>
      <c r="HD84" s="60">
        <v>0.10965431223136746</v>
      </c>
      <c r="HE84" s="60">
        <v>6.517245653979006E-3</v>
      </c>
      <c r="HF84" s="60">
        <v>-3.3239796099061381</v>
      </c>
      <c r="HG84" s="44"/>
      <c r="HH84" s="60">
        <v>-1.7300493529822534</v>
      </c>
      <c r="HI84" s="60">
        <v>-0.63353292629393665</v>
      </c>
      <c r="HJ84" s="60">
        <v>3.0148727876839997E-2</v>
      </c>
      <c r="HK84" s="60">
        <v>1.9338390819276019E-2</v>
      </c>
      <c r="HL84" s="60">
        <v>0.10198225326085274</v>
      </c>
      <c r="HM84" s="60">
        <v>7.6922434145569873E-2</v>
      </c>
      <c r="HN84" s="60">
        <v>-1.8304925951601016E-2</v>
      </c>
      <c r="HO84" s="60">
        <v>-0.24184234187203157</v>
      </c>
      <c r="HP84" s="60">
        <v>-0.28629504738535239</v>
      </c>
      <c r="HQ84" s="60">
        <v>-7.7712209867852836E-2</v>
      </c>
      <c r="HR84" s="60">
        <v>-0.60280963146171918</v>
      </c>
      <c r="HS84" s="60">
        <v>4.1931954944678634E-2</v>
      </c>
      <c r="HT84" s="60">
        <v>-3.7569351386086904E-3</v>
      </c>
      <c r="HU84" s="64">
        <v>15315</v>
      </c>
      <c r="HV84" s="64">
        <f t="shared" si="33"/>
        <v>55882</v>
      </c>
      <c r="HW84" s="57">
        <f t="shared" si="30"/>
        <v>11.163533425274007</v>
      </c>
      <c r="HX84" s="57">
        <f t="shared" si="30"/>
        <v>-7.9965096560694171</v>
      </c>
      <c r="HY84" s="64">
        <v>70231</v>
      </c>
      <c r="HZ84" s="64">
        <f t="shared" si="34"/>
        <v>252264</v>
      </c>
      <c r="IA84" s="57">
        <f t="shared" si="31"/>
        <v>33.577419784316341</v>
      </c>
      <c r="IB84" s="57">
        <f t="shared" si="31"/>
        <v>7.1698946840734523</v>
      </c>
    </row>
    <row r="85" spans="1:236" x14ac:dyDescent="0.2">
      <c r="A85" s="42">
        <v>2024</v>
      </c>
      <c r="B85" s="30" t="s">
        <v>165</v>
      </c>
      <c r="C85" s="57">
        <v>110.03169323657036</v>
      </c>
      <c r="D85" s="57">
        <v>81.95247965331211</v>
      </c>
      <c r="E85" s="57">
        <v>88.139503943351883</v>
      </c>
      <c r="F85" s="57">
        <v>94.481053355661388</v>
      </c>
      <c r="G85" s="57">
        <v>100.84420026813649</v>
      </c>
      <c r="H85" s="57">
        <v>100.84420026813645</v>
      </c>
      <c r="I85" s="57">
        <v>101.0487950043651</v>
      </c>
      <c r="J85" s="57">
        <v>99.917608751321865</v>
      </c>
      <c r="K85" s="57">
        <v>102.10709630957369</v>
      </c>
      <c r="L85" s="57">
        <v>114.23625591475692</v>
      </c>
      <c r="M85" s="57">
        <v>104.55499899110336</v>
      </c>
      <c r="N85" s="57">
        <v>115.21260736849577</v>
      </c>
      <c r="O85" s="57">
        <v>98.676789916220926</v>
      </c>
      <c r="P85" s="57">
        <v>91.550875981703626</v>
      </c>
      <c r="Q85" s="57">
        <v>111.42576755923174</v>
      </c>
      <c r="R85" s="57">
        <v>90.652192157701478</v>
      </c>
      <c r="S85" s="57">
        <v>82.198021885471903</v>
      </c>
      <c r="T85" s="57">
        <v>81.707093505711441</v>
      </c>
      <c r="U85" s="57">
        <v>118.9223176680887</v>
      </c>
      <c r="V85" s="57">
        <v>94.864686231606726</v>
      </c>
      <c r="W85" s="70">
        <v>109.86979825599252</v>
      </c>
      <c r="X85" s="70">
        <v>153.10470581041213</v>
      </c>
      <c r="Y85" s="58">
        <v>111.05113048688496</v>
      </c>
      <c r="Z85" s="58">
        <v>110.90345143007134</v>
      </c>
      <c r="AA85" s="58">
        <v>111.60079990750478</v>
      </c>
      <c r="AB85" s="58">
        <v>107.71115204441361</v>
      </c>
      <c r="AC85" s="58">
        <v>121.87314364526807</v>
      </c>
      <c r="AD85" s="58">
        <v>106.01614714211472</v>
      </c>
      <c r="AE85" s="58">
        <v>146.10630506099486</v>
      </c>
      <c r="AF85" s="58">
        <v>111.75797790028324</v>
      </c>
      <c r="AG85" s="58">
        <v>95.356509890138923</v>
      </c>
      <c r="AH85" s="58">
        <v>196.07377683202938</v>
      </c>
      <c r="AI85" s="58">
        <v>101.72209587953583</v>
      </c>
      <c r="AJ85" s="58">
        <v>72.814415806426339</v>
      </c>
      <c r="AK85" s="58">
        <v>98.838247250561267</v>
      </c>
      <c r="AL85" s="58">
        <v>119.03951011650882</v>
      </c>
      <c r="AM85" s="58">
        <v>116.66430833607973</v>
      </c>
      <c r="AN85" s="59">
        <v>153.11727945490301</v>
      </c>
      <c r="AO85" s="59">
        <v>153.04862359580017</v>
      </c>
      <c r="AP85" s="59">
        <v>148.98688849918562</v>
      </c>
      <c r="AQ85" s="59">
        <v>145.62330472039781</v>
      </c>
      <c r="AR85" s="59">
        <v>169.1394133337615</v>
      </c>
      <c r="AS85" s="59">
        <v>165.32829906335994</v>
      </c>
      <c r="AT85" s="59">
        <v>158.87898967612961</v>
      </c>
      <c r="AU85" s="59">
        <v>153.57830219931984</v>
      </c>
      <c r="AV85" s="59">
        <v>129.39275810687167</v>
      </c>
      <c r="AW85" s="59">
        <v>145.80649206919415</v>
      </c>
      <c r="AX85" s="59">
        <v>132.43791289751158</v>
      </c>
      <c r="AY85" s="59">
        <v>96.59456495547289</v>
      </c>
      <c r="AZ85" s="59">
        <v>114.05837661256857</v>
      </c>
      <c r="BA85" s="59">
        <v>167.22805853461782</v>
      </c>
      <c r="BB85" s="59">
        <v>162.85460265898897</v>
      </c>
      <c r="BC85" s="57">
        <f t="shared" si="32"/>
        <v>1.9511113032617766</v>
      </c>
      <c r="BD85" s="57">
        <f t="shared" si="32"/>
        <v>-8.6633152879044157</v>
      </c>
      <c r="BE85" s="57">
        <f t="shared" si="32"/>
        <v>-3.0797739425378445</v>
      </c>
      <c r="BF85" s="57">
        <f t="shared" si="32"/>
        <v>13.723243972373966</v>
      </c>
      <c r="BG85" s="57">
        <f t="shared" si="32"/>
        <v>-0.40390613827760991</v>
      </c>
      <c r="BH85" s="57">
        <f t="shared" si="32"/>
        <v>-0.40390613827762101</v>
      </c>
      <c r="BI85" s="57">
        <f t="shared" si="32"/>
        <v>-0.55752005941699379</v>
      </c>
      <c r="BJ85" s="57">
        <f t="shared" si="32"/>
        <v>-2.663316332654897</v>
      </c>
      <c r="BK85" s="57">
        <f t="shared" si="32"/>
        <v>0.56956327653931993</v>
      </c>
      <c r="BL85" s="57">
        <f t="shared" si="32"/>
        <v>-2.2992543345232486</v>
      </c>
      <c r="BM85" s="57">
        <f t="shared" si="32"/>
        <v>0.34663480389685031</v>
      </c>
      <c r="BN85" s="57">
        <f t="shared" si="32"/>
        <v>7.3744100912980226</v>
      </c>
      <c r="BO85" s="57">
        <f t="shared" si="32"/>
        <v>1.6397139418803164</v>
      </c>
      <c r="BP85" s="57">
        <f t="shared" si="32"/>
        <v>-2.9637760702524774</v>
      </c>
      <c r="BQ85" s="57">
        <f t="shared" si="32"/>
        <v>2.6342975206611552</v>
      </c>
      <c r="BR85" s="57">
        <f t="shared" si="32"/>
        <v>-0.44462549538666352</v>
      </c>
      <c r="BS85" s="57">
        <f t="shared" si="29"/>
        <v>0.36542188092980599</v>
      </c>
      <c r="BT85" s="57">
        <f t="shared" si="29"/>
        <v>-8.9610729939681892</v>
      </c>
      <c r="BU85" s="57">
        <f t="shared" si="29"/>
        <v>0.58537243618022039</v>
      </c>
      <c r="BV85" s="57">
        <f t="shared" si="29"/>
        <v>-0.40691248870418084</v>
      </c>
      <c r="BW85" s="57">
        <f t="shared" si="29"/>
        <v>4.0360013499605385</v>
      </c>
      <c r="BX85" s="57">
        <f t="shared" si="29"/>
        <v>11.477172836529892</v>
      </c>
      <c r="BY85" s="57">
        <f t="shared" si="29"/>
        <v>-1.7133021152500261</v>
      </c>
      <c r="BZ85" s="57">
        <f t="shared" si="29"/>
        <v>-1.2036704780335916</v>
      </c>
      <c r="CA85" s="57">
        <f t="shared" si="29"/>
        <v>-1.9628494796760099</v>
      </c>
      <c r="CB85" s="57">
        <f t="shared" si="29"/>
        <v>-7.2774194372311918</v>
      </c>
      <c r="CC85" s="57">
        <f t="shared" si="29"/>
        <v>8.216279696476402</v>
      </c>
      <c r="CD85" s="57">
        <f t="shared" si="29"/>
        <v>-0.34622080882993345</v>
      </c>
      <c r="CE85" s="57">
        <f t="shared" si="29"/>
        <v>8.5774471027691988</v>
      </c>
      <c r="CF85" s="57">
        <f t="shared" si="29"/>
        <v>-3.5537398194743219</v>
      </c>
      <c r="CG85" s="57">
        <f t="shared" si="29"/>
        <v>-14.537676153583956</v>
      </c>
      <c r="CH85" s="57">
        <f t="shared" si="28"/>
        <v>-16.7354192693019</v>
      </c>
      <c r="CI85" s="57">
        <f t="shared" si="28"/>
        <v>-3.883266563469745</v>
      </c>
      <c r="CJ85" s="57">
        <f t="shared" si="28"/>
        <v>-5.6419015062276756</v>
      </c>
      <c r="CK85" s="57">
        <f t="shared" si="28"/>
        <v>-10.352743673244913</v>
      </c>
      <c r="CL85" s="57">
        <f t="shared" si="28"/>
        <v>1.2985510568336078</v>
      </c>
      <c r="CM85" s="57">
        <f t="shared" si="28"/>
        <v>0.55717387714944167</v>
      </c>
      <c r="CN85" s="57">
        <f t="shared" si="28"/>
        <v>1.8091031119019885</v>
      </c>
      <c r="CO85" s="57">
        <f t="shared" si="28"/>
        <v>-0.52305967614264537</v>
      </c>
      <c r="CP85" s="57">
        <f t="shared" si="28"/>
        <v>-5.9423353785210464</v>
      </c>
      <c r="CQ85" s="57">
        <f t="shared" si="28"/>
        <v>-7.7224032756262107</v>
      </c>
      <c r="CR85" s="57">
        <f t="shared" si="28"/>
        <v>4.6978259868825756</v>
      </c>
      <c r="CS85" s="57">
        <f t="shared" si="28"/>
        <v>3.5562327638315461</v>
      </c>
      <c r="CT85" s="57">
        <f t="shared" si="28"/>
        <v>4.4463226041582704</v>
      </c>
      <c r="CU85" s="57">
        <f t="shared" si="28"/>
        <v>12.264104832174239</v>
      </c>
      <c r="CV85" s="57">
        <f t="shared" si="28"/>
        <v>-14.734963988608275</v>
      </c>
      <c r="CW85" s="57">
        <f t="shared" si="28"/>
        <v>-26.240324144863148</v>
      </c>
      <c r="CX85" s="57">
        <f t="shared" si="28"/>
        <v>-3.860324927412695</v>
      </c>
      <c r="CY85" s="57">
        <f t="shared" si="28"/>
        <v>-3.157778391781807</v>
      </c>
      <c r="CZ85" s="57">
        <f t="shared" si="28"/>
        <v>-7.4565041941933918</v>
      </c>
      <c r="DA85" s="57">
        <f t="shared" si="28"/>
        <v>7.0804978636057836</v>
      </c>
      <c r="DB85" s="57">
        <f t="shared" si="28"/>
        <v>2.6386921981086831</v>
      </c>
      <c r="DC85" s="57">
        <f>((SUM(C$81:C85)/SUM(C$69:C73))-1)*100</f>
        <v>2.7127216689436962</v>
      </c>
      <c r="DD85" s="57">
        <f>((SUM(D$81:D85)/SUM(D$69:D73))-1)*100</f>
        <v>-9.3186043868984889</v>
      </c>
      <c r="DE85" s="57">
        <f>((SUM(E$81:E85)/SUM(E$69:E73))-1)*100</f>
        <v>-5.0533726963216452</v>
      </c>
      <c r="DF85" s="57">
        <f>((SUM(F$81:F85)/SUM(F$69:F73))-1)*100</f>
        <v>12.742027993091209</v>
      </c>
      <c r="DG85" s="57">
        <f>((SUM(G$81:G85)/SUM(G$69:G73))-1)*100</f>
        <v>-0.29115415161420355</v>
      </c>
      <c r="DH85" s="57">
        <f>((SUM(H$81:H85)/SUM(H$69:H73))-1)*100</f>
        <v>-0.29115415161425906</v>
      </c>
      <c r="DI85" s="57">
        <f>((SUM(I$81:I85)/SUM(I$69:I73))-1)*100</f>
        <v>-0.52631643801839267</v>
      </c>
      <c r="DJ85" s="57">
        <f>((SUM(J$81:J85)/SUM(J$69:J73))-1)*100</f>
        <v>-2.8258605860431385</v>
      </c>
      <c r="DK85" s="57">
        <f>((SUM(K$81:K85)/SUM(K$69:K73))-1)*100</f>
        <v>1.2904862492728153</v>
      </c>
      <c r="DL85" s="57">
        <f>((SUM(L$81:L85)/SUM(L$69:L73))-1)*100</f>
        <v>-2.4121555357071722</v>
      </c>
      <c r="DM85" s="57">
        <f>((SUM(M$81:M85)/SUM(M$69:M73))-1)*100</f>
        <v>0.58444256333654021</v>
      </c>
      <c r="DN85" s="57">
        <f>((SUM(N$81:N85)/SUM(N$69:N73))-1)*100</f>
        <v>6.4535315985130293</v>
      </c>
      <c r="DO85" s="57">
        <f>((SUM(O$81:O85)/SUM(O$69:O73))-1)*100</f>
        <v>2.7579042489423777</v>
      </c>
      <c r="DP85" s="57">
        <f>((SUM(P$81:P85)/SUM(P$69:P73))-1)*100</f>
        <v>-1.0400531090949405</v>
      </c>
      <c r="DQ85" s="57">
        <f>((SUM(Q$81:Q85)/SUM(Q$69:Q73))-1)*100</f>
        <v>4.3220162466153011</v>
      </c>
      <c r="DR85" s="57">
        <f>((SUM(R$81:R85)/SUM(R$69:R73))-1)*100</f>
        <v>-1.5903669229300976</v>
      </c>
      <c r="DS85" s="57">
        <f>((SUM(S$81:S85)/SUM(S$69:S73))-1)*100</f>
        <v>-0.6705919373794611</v>
      </c>
      <c r="DT85" s="57">
        <f>((SUM(T$81:T85)/SUM(T$69:T73))-1)*100</f>
        <v>-8.7485794664290175</v>
      </c>
      <c r="DU85" s="57">
        <f>((SUM(U$81:U85)/SUM(U$69:U73))-1)*100</f>
        <v>1.3004869666299879</v>
      </c>
      <c r="DV85" s="57">
        <f>((SUM(V$81:V85)/SUM(V$69:V73))-1)*100</f>
        <v>1.6088220469308023</v>
      </c>
      <c r="DW85" s="57">
        <f>((SUM(W$81:W85)/SUM(W$69:W73))-1)*100</f>
        <v>3.522334754453782</v>
      </c>
      <c r="DX85" s="57">
        <f>((SUM(X$81:X85)/SUM(X$69:X73))-1)*100</f>
        <v>11.346419908727201</v>
      </c>
      <c r="DY85" s="57">
        <f>((SUM(Y$81:Y85)/SUM(Y$69:Y73))-1)*100</f>
        <v>-2.8569167235718673</v>
      </c>
      <c r="DZ85" s="57">
        <f>((SUM(Z$81:Z85)/SUM(Z$69:Z73))-1)*100</f>
        <v>-3.4566505487263255</v>
      </c>
      <c r="EA85" s="57">
        <f>((SUM(AA$81:AA85)/SUM(AA$69:AA73))-1)*100</f>
        <v>-7.351287199772405</v>
      </c>
      <c r="EB85" s="57">
        <f>((SUM(AB$81:AB85)/SUM(AB$69:AB73))-1)*100</f>
        <v>-13.077368743210926</v>
      </c>
      <c r="EC85" s="57">
        <f>((SUM(AC$81:AC85)/SUM(AC$69:AC73))-1)*100</f>
        <v>3.6224976576848089</v>
      </c>
      <c r="ED85" s="57">
        <f>((SUM(AD$81:AD85)/SUM(AD$69:AD73))-1)*100</f>
        <v>-5.0330442835655465E-2</v>
      </c>
      <c r="EE85" s="57">
        <f>((SUM(AE$81:AE85)/SUM(AE$69:AE73))-1)*100</f>
        <v>1.6590274777958491</v>
      </c>
      <c r="EF85" s="57">
        <f>((SUM(AF$81:AF85)/SUM(AF$69:AF73))-1)*100</f>
        <v>-0.44703212930394809</v>
      </c>
      <c r="EG85" s="57">
        <f>((SUM(AG$81:AG85)/SUM(AG$69:AG73))-1)*100</f>
        <v>-11.482238846523851</v>
      </c>
      <c r="EH85" s="57">
        <f>((SUM(AH$81:AH85)/SUM(AH$69:AH73))-1)*100</f>
        <v>-18.984817072730277</v>
      </c>
      <c r="EI85" s="57">
        <f>((SUM(AI$81:AI85)/SUM(AI$69:AI73))-1)*100</f>
        <v>-2.9804813780162975</v>
      </c>
      <c r="EJ85" s="57">
        <f>((SUM(AJ$81:AJ85)/SUM(AJ$69:AJ73))-1)*100</f>
        <v>-9.0678997151932279</v>
      </c>
      <c r="EK85" s="57">
        <f>((SUM(AK$81:AK85)/SUM(AK$69:AK73))-1)*100</f>
        <v>-12.311058379909401</v>
      </c>
      <c r="EL85" s="57">
        <f>((SUM(AL$81:AL85)/SUM(AL$69:AL73))-1)*100</f>
        <v>1.3538655966717217</v>
      </c>
      <c r="EM85" s="57">
        <f>((SUM(AM$81:AM85)/SUM(AM$69:AM73))-1)*100</f>
        <v>-0.41315126145836656</v>
      </c>
      <c r="EN85" s="57">
        <f>((SUM(AN$81:AN85)/SUM(AN$69:AN73))-1)*100</f>
        <v>2.5099537321578991</v>
      </c>
      <c r="EO85" s="57">
        <f>((SUM(AO$81:AO85)/SUM(AO$69:AO73))-1)*100</f>
        <v>-1.2104973229561722</v>
      </c>
      <c r="EP85" s="57">
        <f>((SUM(AP$81:AP85)/SUM(AP$69:AP73))-1)*100</f>
        <v>-8.9256140092516034</v>
      </c>
      <c r="EQ85" s="57">
        <f>((SUM(AQ$81:AQ85)/SUM(AQ$69:AQ73))-1)*100</f>
        <v>-11.580912920564757</v>
      </c>
      <c r="ER85" s="57">
        <f>((SUM(AR$81:AR85)/SUM(AR$69:AR73))-1)*100</f>
        <v>2.9126915805962161</v>
      </c>
      <c r="ES85" s="57">
        <f>((SUM(AS$81:AS85)/SUM(AS$69:AS73))-1)*100</f>
        <v>4.1319779786243682</v>
      </c>
      <c r="ET85" s="57">
        <f>((SUM(AT$81:AT85)/SUM(AT$69:AT73))-1)*100</f>
        <v>1.5300402057432994</v>
      </c>
      <c r="EU85" s="57">
        <f>((SUM(AU$81:AU85)/SUM(AU$69:AU73))-1)*100</f>
        <v>19.961065050613126</v>
      </c>
      <c r="EV85" s="57">
        <f>((SUM(AV$81:AV85)/SUM(AV$69:AV73))-1)*100</f>
        <v>-9.6977303903415084</v>
      </c>
      <c r="EW85" s="57">
        <f>((SUM(AW$81:AW85)/SUM(AW$69:AW73))-1)*100</f>
        <v>-23.741410057671963</v>
      </c>
      <c r="EX85" s="57">
        <f>((SUM(AX$81:AX85)/SUM(AX$69:AX73))-1)*100</f>
        <v>-1.7550435133082742</v>
      </c>
      <c r="EY85" s="57">
        <f>((SUM(AY$81:AY85)/SUM(AY$69:AY73))-1)*100</f>
        <v>-5.0111833292376229</v>
      </c>
      <c r="EZ85" s="57">
        <f>((SUM(AZ$81:AZ85)/SUM(AZ$69:AZ73))-1)*100</f>
        <v>-8.7421445962414861</v>
      </c>
      <c r="FA85" s="57">
        <f>((SUM(BA$81:BA85)/SUM(BA$69:BA73))-1)*100</f>
        <v>8.2799721005278428</v>
      </c>
      <c r="FB85" s="57">
        <f>((SUM(BB$81:BB85)/SUM(BB$69:BB73))-1)*100</f>
        <v>2.712716078484223</v>
      </c>
      <c r="FC85" s="63">
        <v>1.2692260198769927</v>
      </c>
      <c r="FD85" s="63">
        <v>-1.8864672696949449</v>
      </c>
      <c r="FE85" s="63">
        <v>-0.38028442852901428</v>
      </c>
      <c r="FF85" s="63">
        <v>0.32119503306506098</v>
      </c>
      <c r="FG85" s="63">
        <v>-0.67633064528190556</v>
      </c>
      <c r="FH85" s="60">
        <v>-0.67633064528198705</v>
      </c>
      <c r="FI85" s="60">
        <v>0</v>
      </c>
      <c r="FJ85" s="60">
        <v>-0.24075894326931646</v>
      </c>
      <c r="FK85" s="60">
        <v>3.1155704100500611E-2</v>
      </c>
      <c r="FL85" s="60">
        <v>-7.4630734289062806E-2</v>
      </c>
      <c r="FM85" s="60">
        <v>0.10086573224399407</v>
      </c>
      <c r="FN85" s="60">
        <v>0.74124895018044645</v>
      </c>
      <c r="FO85" s="60">
        <v>0.11125101082877775</v>
      </c>
      <c r="FP85" s="60">
        <v>-7.0543457923468618E-3</v>
      </c>
      <c r="FQ85" s="60">
        <v>1.2480765632613491E-2</v>
      </c>
      <c r="FR85" s="60">
        <v>-0.33022593887227392</v>
      </c>
      <c r="FS85" s="60">
        <v>7.4300210108112783E-4</v>
      </c>
      <c r="FT85" s="60">
        <v>-1.0339729880978201</v>
      </c>
      <c r="FU85" s="60">
        <v>3.997056014476702E-2</v>
      </c>
      <c r="FV85" s="60">
        <v>-2.7403420193347308E-2</v>
      </c>
      <c r="FW85" s="60">
        <v>-1.7421121287336341</v>
      </c>
      <c r="FX85" s="60"/>
      <c r="FY85" s="60">
        <v>-0.34572619152055417</v>
      </c>
      <c r="FZ85" s="60">
        <v>-0.30584482281178305</v>
      </c>
      <c r="GA85" s="60">
        <v>0.11670805675514451</v>
      </c>
      <c r="GB85" s="60">
        <v>-0.12417095470826245</v>
      </c>
      <c r="GC85" s="60">
        <v>0.78832108566341086</v>
      </c>
      <c r="GD85" s="60">
        <v>-0.74357433496930081</v>
      </c>
      <c r="GE85" s="60">
        <v>-2.3607899228828971E-2</v>
      </c>
      <c r="GF85" s="60">
        <v>-0.20627003185566972</v>
      </c>
      <c r="GG85" s="60">
        <v>-0.38674323235191471</v>
      </c>
      <c r="GH85" s="60">
        <v>-3.2386342160196153E-2</v>
      </c>
      <c r="GI85" s="60">
        <v>-0.52189776615286365</v>
      </c>
      <c r="GJ85" s="60">
        <v>3.950810354161112E-2</v>
      </c>
      <c r="GK85" s="60">
        <v>3.5722010655731668E-3</v>
      </c>
      <c r="GL85" s="60">
        <v>1.7945418047408634</v>
      </c>
      <c r="GM85" s="60">
        <v>-2.0540129079354328</v>
      </c>
      <c r="GN85" s="60">
        <v>-0.61889604459788605</v>
      </c>
      <c r="GO85" s="60">
        <v>0.30709891389587018</v>
      </c>
      <c r="GP85" s="60">
        <v>-0.57126823389658521</v>
      </c>
      <c r="GQ85" s="60">
        <v>-0.57126823389657488</v>
      </c>
      <c r="GR85" s="60"/>
      <c r="GS85" s="60">
        <v>-0.27753569275953344</v>
      </c>
      <c r="GT85" s="60">
        <v>6.8800064110550188E-2</v>
      </c>
      <c r="GU85" s="60">
        <v>-7.1025249531264101E-2</v>
      </c>
      <c r="GV85" s="60">
        <v>0.23575143201489029</v>
      </c>
      <c r="GW85" s="60">
        <v>0.62416387625390168</v>
      </c>
      <c r="GX85" s="60">
        <v>0.18536123453739869</v>
      </c>
      <c r="GY85" s="60">
        <v>-2.2785643461680893E-3</v>
      </c>
      <c r="GZ85" s="60">
        <v>2.1700612820648276E-2</v>
      </c>
      <c r="HA85" s="60">
        <v>-0.3778084574807638</v>
      </c>
      <c r="HB85" s="60">
        <v>-1.0168078490956188E-2</v>
      </c>
      <c r="HC85" s="60">
        <v>-1.0647712761560764</v>
      </c>
      <c r="HD85" s="60">
        <v>9.680709484386979E-2</v>
      </c>
      <c r="HE85" s="60">
        <v>-2.6522971307181955E-4</v>
      </c>
      <c r="HF85" s="60">
        <v>-3.0176598965266139</v>
      </c>
      <c r="HG85" s="44"/>
      <c r="HH85" s="60">
        <v>-1.4459992432406974</v>
      </c>
      <c r="HI85" s="60">
        <v>-0.56542043770404149</v>
      </c>
      <c r="HJ85" s="60">
        <v>4.8189990849973226E-2</v>
      </c>
      <c r="HK85" s="60">
        <v>-1.1204828737814468E-2</v>
      </c>
      <c r="HL85" s="60">
        <v>0.24282962193024396</v>
      </c>
      <c r="HM85" s="60">
        <v>-9.1283927019933306E-2</v>
      </c>
      <c r="HN85" s="60">
        <v>-1.9393490152253653E-2</v>
      </c>
      <c r="HO85" s="60">
        <v>-0.2345467522561093</v>
      </c>
      <c r="HP85" s="60">
        <v>-0.32332837702364281</v>
      </c>
      <c r="HQ85" s="60">
        <v>-6.8412142629883294E-2</v>
      </c>
      <c r="HR85" s="60">
        <v>-0.5882259756164725</v>
      </c>
      <c r="HS85" s="60">
        <v>4.1307030560239232E-2</v>
      </c>
      <c r="HT85" s="60">
        <v>-2.1713654862221517E-3</v>
      </c>
      <c r="HU85" s="64">
        <v>14828</v>
      </c>
      <c r="HV85" s="64">
        <f t="shared" si="33"/>
        <v>70710</v>
      </c>
      <c r="HW85" s="57">
        <f t="shared" si="30"/>
        <v>-5.5240522459381936</v>
      </c>
      <c r="HX85" s="57">
        <f t="shared" si="30"/>
        <v>-7.488813878640399</v>
      </c>
      <c r="HY85" s="64">
        <v>67534</v>
      </c>
      <c r="HZ85" s="64">
        <f t="shared" si="34"/>
        <v>319798</v>
      </c>
      <c r="IA85" s="57">
        <f t="shared" si="31"/>
        <v>15.834791259305003</v>
      </c>
      <c r="IB85" s="57">
        <f t="shared" si="31"/>
        <v>8.8900163097698659</v>
      </c>
    </row>
    <row r="86" spans="1:236" x14ac:dyDescent="0.2">
      <c r="A86" s="42">
        <v>2024</v>
      </c>
      <c r="B86" s="30" t="s">
        <v>166</v>
      </c>
      <c r="C86" s="57">
        <v>110.32690407562723</v>
      </c>
      <c r="D86" s="57">
        <v>81.843040409103779</v>
      </c>
      <c r="E86" s="57">
        <v>86.29412793516147</v>
      </c>
      <c r="F86" s="57">
        <v>93.905399940306353</v>
      </c>
      <c r="G86" s="57">
        <v>100.80532383091733</v>
      </c>
      <c r="H86" s="57">
        <v>100.80532383091727</v>
      </c>
      <c r="I86" s="57">
        <v>101.01573395551229</v>
      </c>
      <c r="J86" s="57">
        <v>98.899149532969162</v>
      </c>
      <c r="K86" s="57">
        <v>101.6219755013086</v>
      </c>
      <c r="L86" s="57">
        <v>113.91315684791195</v>
      </c>
      <c r="M86" s="57">
        <v>104.3926213555052</v>
      </c>
      <c r="N86" s="57">
        <v>116.32474385367124</v>
      </c>
      <c r="O86" s="57">
        <v>98.547773297011588</v>
      </c>
      <c r="P86" s="57">
        <v>92.068697678432727</v>
      </c>
      <c r="Q86" s="57">
        <v>111.03322585167533</v>
      </c>
      <c r="R86" s="57">
        <v>90.275237989876118</v>
      </c>
      <c r="S86" s="57">
        <v>83.062820329676185</v>
      </c>
      <c r="T86" s="57">
        <v>82.28873534902543</v>
      </c>
      <c r="U86" s="57">
        <v>119.71998179593363</v>
      </c>
      <c r="V86" s="57">
        <v>94.376605626536687</v>
      </c>
      <c r="W86" s="70">
        <v>110.36880474121764</v>
      </c>
      <c r="X86" s="70">
        <v>154.29509497236461</v>
      </c>
      <c r="Y86" s="58">
        <v>109.39846231819492</v>
      </c>
      <c r="Z86" s="58">
        <v>109.7239856167111</v>
      </c>
      <c r="AA86" s="58">
        <v>100.41419821245078</v>
      </c>
      <c r="AB86" s="58">
        <v>103.64514309283092</v>
      </c>
      <c r="AC86" s="58">
        <v>115.89111322756685</v>
      </c>
      <c r="AD86" s="58">
        <v>108.56304446062006</v>
      </c>
      <c r="AE86" s="58">
        <v>144.51627315443218</v>
      </c>
      <c r="AF86" s="58">
        <v>108.22723325625749</v>
      </c>
      <c r="AG86" s="58">
        <v>96.015233906614796</v>
      </c>
      <c r="AH86" s="58">
        <v>194.18983541569173</v>
      </c>
      <c r="AI86" s="58">
        <v>100.82006307448437</v>
      </c>
      <c r="AJ86" s="58">
        <v>74.009333748556145</v>
      </c>
      <c r="AK86" s="58">
        <v>113.58797521175168</v>
      </c>
      <c r="AL86" s="58">
        <v>118.80130890846196</v>
      </c>
      <c r="AM86" s="58">
        <v>104.45362289366136</v>
      </c>
      <c r="AN86" s="59">
        <v>150.88816301915932</v>
      </c>
      <c r="AO86" s="59">
        <v>151.41221857707862</v>
      </c>
      <c r="AP86" s="59">
        <v>134.50867545977232</v>
      </c>
      <c r="AQ86" s="59">
        <v>140.03092503287172</v>
      </c>
      <c r="AR86" s="59">
        <v>160.46207646325891</v>
      </c>
      <c r="AS86" s="59">
        <v>168.41232505620383</v>
      </c>
      <c r="AT86" s="59">
        <v>158.70229949853183</v>
      </c>
      <c r="AU86" s="59">
        <v>148.9963289885354</v>
      </c>
      <c r="AV86" s="59">
        <v>130.10189664637349</v>
      </c>
      <c r="AW86" s="59">
        <v>144.74614637031223</v>
      </c>
      <c r="AX86" s="59">
        <v>130.75419449546911</v>
      </c>
      <c r="AY86" s="59">
        <v>98.464628606640218</v>
      </c>
      <c r="AZ86" s="59">
        <v>131.2485338670821</v>
      </c>
      <c r="BA86" s="59">
        <v>167.60490349389258</v>
      </c>
      <c r="BB86" s="59">
        <v>145.59383791502387</v>
      </c>
      <c r="BC86" s="57">
        <f t="shared" si="32"/>
        <v>1.9587374923834</v>
      </c>
      <c r="BD86" s="57">
        <f t="shared" si="32"/>
        <v>-9.4722339936809341</v>
      </c>
      <c r="BE86" s="57">
        <f t="shared" si="32"/>
        <v>-2.8313926123308963</v>
      </c>
      <c r="BF86" s="57">
        <f t="shared" si="32"/>
        <v>11.608826541126739</v>
      </c>
      <c r="BG86" s="57">
        <f t="shared" si="32"/>
        <v>-0.59565166873805087</v>
      </c>
      <c r="BH86" s="57">
        <f t="shared" si="32"/>
        <v>-0.59565166873806197</v>
      </c>
      <c r="BI86" s="57">
        <f t="shared" si="32"/>
        <v>-0.725745704679015</v>
      </c>
      <c r="BJ86" s="57">
        <f t="shared" si="32"/>
        <v>-3.3770168842791826</v>
      </c>
      <c r="BK86" s="57">
        <f t="shared" si="32"/>
        <v>-0.3013586653966227</v>
      </c>
      <c r="BL86" s="57">
        <f t="shared" si="32"/>
        <v>-2.3141803356860557</v>
      </c>
      <c r="BM86" s="57">
        <f t="shared" si="32"/>
        <v>-5.1784058579673609E-2</v>
      </c>
      <c r="BN86" s="57">
        <f t="shared" si="32"/>
        <v>8.6648983200707352</v>
      </c>
      <c r="BO86" s="57">
        <f t="shared" si="32"/>
        <v>1.145134013020721</v>
      </c>
      <c r="BP86" s="57">
        <f t="shared" si="32"/>
        <v>-3.1590413943354934</v>
      </c>
      <c r="BQ86" s="57">
        <f t="shared" si="32"/>
        <v>2.1671826625387025</v>
      </c>
      <c r="BR86" s="57">
        <f t="shared" si="32"/>
        <v>-0.43942905301584956</v>
      </c>
      <c r="BS86" s="57">
        <f t="shared" si="29"/>
        <v>1.2855496697830704</v>
      </c>
      <c r="BT86" s="57">
        <f t="shared" si="29"/>
        <v>-8.9709246396966762</v>
      </c>
      <c r="BU86" s="57">
        <f t="shared" si="29"/>
        <v>0.97969959190429279</v>
      </c>
      <c r="BV86" s="57">
        <f t="shared" si="29"/>
        <v>-0.98025679966620149</v>
      </c>
      <c r="BW86" s="57">
        <f t="shared" si="29"/>
        <v>3.7052321644702291</v>
      </c>
      <c r="BX86" s="57">
        <f t="shared" si="29"/>
        <v>11.14707869443674</v>
      </c>
      <c r="BY86" s="57">
        <f t="shared" si="29"/>
        <v>1.4891842110588138</v>
      </c>
      <c r="BZ86" s="57">
        <f t="shared" si="29"/>
        <v>2.6525986821225978</v>
      </c>
      <c r="CA86" s="57">
        <f t="shared" si="29"/>
        <v>6.5807297551819577</v>
      </c>
      <c r="CB86" s="57">
        <f t="shared" si="29"/>
        <v>-10.655319520776773</v>
      </c>
      <c r="CC86" s="57">
        <f t="shared" si="29"/>
        <v>10.056052193711039</v>
      </c>
      <c r="CD86" s="57">
        <f t="shared" si="29"/>
        <v>2.4673755307014211</v>
      </c>
      <c r="CE86" s="57">
        <f t="shared" si="29"/>
        <v>13.077025304828481</v>
      </c>
      <c r="CF86" s="57">
        <f t="shared" si="29"/>
        <v>-2.7006394182852</v>
      </c>
      <c r="CG86" s="57">
        <f t="shared" si="29"/>
        <v>-21.455114023480615</v>
      </c>
      <c r="CH86" s="57">
        <f t="shared" si="28"/>
        <v>-4.9156877479025418</v>
      </c>
      <c r="CI86" s="57">
        <f t="shared" si="28"/>
        <v>1.0316199927264291</v>
      </c>
      <c r="CJ86" s="57">
        <f t="shared" si="28"/>
        <v>-6.2649785543233634</v>
      </c>
      <c r="CK86" s="57">
        <f t="shared" si="28"/>
        <v>-7.5883454771305541</v>
      </c>
      <c r="CL86" s="57">
        <f t="shared" si="28"/>
        <v>1.893044071281591</v>
      </c>
      <c r="CM86" s="57">
        <f t="shared" si="28"/>
        <v>-7.3243896318070822</v>
      </c>
      <c r="CN86" s="57">
        <f t="shared" si="28"/>
        <v>4.7765024218245911</v>
      </c>
      <c r="CO86" s="57">
        <f t="shared" si="28"/>
        <v>3.4932939840158994</v>
      </c>
      <c r="CP86" s="57">
        <f t="shared" si="28"/>
        <v>2.5652416371815256</v>
      </c>
      <c r="CQ86" s="57">
        <f t="shared" si="28"/>
        <v>-11.334881439146539</v>
      </c>
      <c r="CR86" s="57">
        <f t="shared" si="28"/>
        <v>6.2166185147780828</v>
      </c>
      <c r="CS86" s="57">
        <f t="shared" si="28"/>
        <v>6.5898078100697255</v>
      </c>
      <c r="CT86" s="57">
        <f t="shared" si="28"/>
        <v>8.7616668721554056</v>
      </c>
      <c r="CU86" s="57">
        <f t="shared" si="28"/>
        <v>10.515692498363549</v>
      </c>
      <c r="CV86" s="57">
        <f t="shared" si="28"/>
        <v>-22.006424212649922</v>
      </c>
      <c r="CW86" s="57">
        <f t="shared" si="28"/>
        <v>-16.285623414756156</v>
      </c>
      <c r="CX86" s="57">
        <f t="shared" si="28"/>
        <v>0.49186905367801792</v>
      </c>
      <c r="CY86" s="57">
        <f t="shared" si="28"/>
        <v>-4.4688688600446502</v>
      </c>
      <c r="CZ86" s="57">
        <f t="shared" si="28"/>
        <v>-4.8966579961008723</v>
      </c>
      <c r="DA86" s="57">
        <f t="shared" si="28"/>
        <v>7.7252294683098022</v>
      </c>
      <c r="DB86" s="57">
        <f t="shared" si="28"/>
        <v>-5.7865847276266873</v>
      </c>
      <c r="DC86" s="57">
        <f>((SUM(C$81:C86)/SUM(C$69:C74))-1)*100</f>
        <v>2.5857454793019041</v>
      </c>
      <c r="DD86" s="57">
        <f>((SUM(D$81:D86)/SUM(D$69:D74))-1)*100</f>
        <v>-9.3440571998785522</v>
      </c>
      <c r="DE86" s="57">
        <f>((SUM(E$81:E86)/SUM(E$69:E74))-1)*100</f>
        <v>-4.7032227723942555</v>
      </c>
      <c r="DF86" s="57">
        <f>((SUM(F$81:F86)/SUM(F$69:F74))-1)*100</f>
        <v>12.550170639130108</v>
      </c>
      <c r="DG86" s="57">
        <f>((SUM(G$81:G86)/SUM(G$69:G74))-1)*100</f>
        <v>-0.34196096053138447</v>
      </c>
      <c r="DH86" s="57">
        <f>((SUM(H$81:H86)/SUM(H$69:H74))-1)*100</f>
        <v>-0.34196096053141778</v>
      </c>
      <c r="DI86" s="57">
        <f>((SUM(I$81:I86)/SUM(I$69:I74))-1)*100</f>
        <v>-0.55956827499036299</v>
      </c>
      <c r="DJ86" s="57">
        <f>((SUM(J$81:J86)/SUM(J$69:J74))-1)*100</f>
        <v>-2.9171847792485717</v>
      </c>
      <c r="DK86" s="57">
        <f>((SUM(K$81:K86)/SUM(K$69:K74))-1)*100</f>
        <v>1.0219918773319403</v>
      </c>
      <c r="DL86" s="57">
        <f>((SUM(L$81:L86)/SUM(L$69:L74))-1)*100</f>
        <v>-2.395870875765671</v>
      </c>
      <c r="DM86" s="57">
        <f>((SUM(M$81:M86)/SUM(M$69:M74))-1)*100</f>
        <v>0.47789345122803972</v>
      </c>
      <c r="DN86" s="57">
        <f>((SUM(N$81:N86)/SUM(N$69:N74))-1)*100</f>
        <v>6.8187958669539084</v>
      </c>
      <c r="DO86" s="57">
        <f>((SUM(O$81:O86)/SUM(O$69:O74))-1)*100</f>
        <v>2.486439108577132</v>
      </c>
      <c r="DP86" s="57">
        <f>((SUM(P$81:P86)/SUM(P$69:P74))-1)*100</f>
        <v>-1.3978296854883276</v>
      </c>
      <c r="DQ86" s="57">
        <f>((SUM(Q$81:Q86)/SUM(Q$69:Q74))-1)*100</f>
        <v>3.9601386481802558</v>
      </c>
      <c r="DR86" s="57">
        <f>((SUM(R$81:R86)/SUM(R$69:R74))-1)*100</f>
        <v>-1.4009031885709899</v>
      </c>
      <c r="DS86" s="57">
        <f>((SUM(S$81:S86)/SUM(S$69:S74))-1)*100</f>
        <v>-0.35135424714517471</v>
      </c>
      <c r="DT86" s="57">
        <f>((SUM(T$81:T86)/SUM(T$69:T74))-1)*100</f>
        <v>-8.7855558959541451</v>
      </c>
      <c r="DU86" s="57">
        <f>((SUM(U$81:U86)/SUM(U$69:U74))-1)*100</f>
        <v>1.2466677225479339</v>
      </c>
      <c r="DV86" s="57">
        <f>((SUM(V$81:V86)/SUM(V$69:V74))-1)*100</f>
        <v>1.1722577654601274</v>
      </c>
      <c r="DW86" s="57">
        <f>((SUM(W$81:W86)/SUM(W$69:W74))-1)*100</f>
        <v>3.5527857957306619</v>
      </c>
      <c r="DX86" s="57">
        <f>((SUM(X$81:X86)/SUM(X$69:X74))-1)*100</f>
        <v>11.312711545106691</v>
      </c>
      <c r="DY86" s="57">
        <f>((SUM(Y$81:Y86)/SUM(Y$69:Y74))-1)*100</f>
        <v>-2.144674894786347</v>
      </c>
      <c r="DZ86" s="57">
        <f>((SUM(Z$81:Z86)/SUM(Z$69:Z74))-1)*100</f>
        <v>-2.4611710781558771</v>
      </c>
      <c r="EA86" s="57">
        <f>((SUM(AA$81:AA86)/SUM(AA$69:AA74))-1)*100</f>
        <v>-5.2637350294455381</v>
      </c>
      <c r="EB86" s="57">
        <f>((SUM(AB$81:AB86)/SUM(AB$69:AB74))-1)*100</f>
        <v>-12.699987677773327</v>
      </c>
      <c r="EC86" s="57">
        <f>((SUM(AC$81:AC86)/SUM(AC$69:AC74))-1)*100</f>
        <v>4.6246637950723368</v>
      </c>
      <c r="ED86" s="57">
        <f>((SUM(AD$81:AD86)/SUM(AD$69:AD74))-1)*100</f>
        <v>0.37184868343949073</v>
      </c>
      <c r="EE86" s="57">
        <f>((SUM(AE$81:AE86)/SUM(AE$69:AE74))-1)*100</f>
        <v>3.5004296565517068</v>
      </c>
      <c r="EF86" s="57">
        <f>((SUM(AF$81:AF86)/SUM(AF$69:AF74))-1)*100</f>
        <v>-0.82426201162928425</v>
      </c>
      <c r="EG86" s="57">
        <f>((SUM(AG$81:AG86)/SUM(AG$69:AG74))-1)*100</f>
        <v>-13.254874131910132</v>
      </c>
      <c r="EH86" s="57">
        <f>((SUM(AH$81:AH86)/SUM(AH$69:AH74))-1)*100</f>
        <v>-16.886359470755608</v>
      </c>
      <c r="EI86" s="57">
        <f>((SUM(AI$81:AI86)/SUM(AI$69:AI74))-1)*100</f>
        <v>-2.3446275573417719</v>
      </c>
      <c r="EJ86" s="57">
        <f>((SUM(AJ$81:AJ86)/SUM(AJ$69:AJ74))-1)*100</f>
        <v>-8.6655488168191024</v>
      </c>
      <c r="EK86" s="57">
        <f>((SUM(AK$81:AK86)/SUM(AK$69:AK74))-1)*100</f>
        <v>-11.382463121404761</v>
      </c>
      <c r="EL86" s="57">
        <f>((SUM(AL$81:AL86)/SUM(AL$69:AL74))-1)*100</f>
        <v>1.4461146785784917</v>
      </c>
      <c r="EM86" s="57">
        <f>((SUM(AM$81:AM86)/SUM(AM$69:AM74))-1)*100</f>
        <v>-1.6437134077103011</v>
      </c>
      <c r="EN86" s="57">
        <f>((SUM(AN$81:AN86)/SUM(AN$69:AN74))-1)*100</f>
        <v>2.8876903168169266</v>
      </c>
      <c r="EO86" s="57">
        <f>((SUM(AO$81:AO86)/SUM(AO$69:AO74))-1)*100</f>
        <v>-0.43722810035974335</v>
      </c>
      <c r="EP86" s="57">
        <f>((SUM(AP$81:AP86)/SUM(AP$69:AP74))-1)*100</f>
        <v>-7.1834852077753641</v>
      </c>
      <c r="EQ86" s="57">
        <f>((SUM(AQ$81:AQ86)/SUM(AQ$69:AQ74))-1)*100</f>
        <v>-11.541854511183336</v>
      </c>
      <c r="ER86" s="57">
        <f>((SUM(AR$81:AR86)/SUM(AR$69:AR74))-1)*100</f>
        <v>3.4356765064269545</v>
      </c>
      <c r="ES86" s="57">
        <f>((SUM(AS$81:AS86)/SUM(AS$69:AS74))-1)*100</f>
        <v>4.5455838067733678</v>
      </c>
      <c r="ET86" s="57">
        <f>((SUM(AT$81:AT86)/SUM(AT$69:AT74))-1)*100</f>
        <v>2.7195025123259775</v>
      </c>
      <c r="EU86" s="57">
        <f>((SUM(AU$81:AU86)/SUM(AU$69:AU74))-1)*100</f>
        <v>18.290106135343343</v>
      </c>
      <c r="EV86" s="57">
        <f>((SUM(AV$81:AV86)/SUM(AV$69:AV74))-1)*100</f>
        <v>-11.927115564781154</v>
      </c>
      <c r="EW86" s="57">
        <f>((SUM(AW$81:AW86)/SUM(AW$69:AW74))-1)*100</f>
        <v>-22.612203209976499</v>
      </c>
      <c r="EX86" s="57">
        <f>((SUM(AX$81:AX86)/SUM(AX$69:AX74))-1)*100</f>
        <v>-1.3954607416651887</v>
      </c>
      <c r="EY86" s="57">
        <f>((SUM(AY$81:AY86)/SUM(AY$69:AY74))-1)*100</f>
        <v>-4.9308600529639595</v>
      </c>
      <c r="EZ86" s="57">
        <f>((SUM(AZ$81:AZ86)/SUM(AZ$69:AZ74))-1)*100</f>
        <v>-7.9761518640280578</v>
      </c>
      <c r="FA86" s="57">
        <f>((SUM(BA$81:BA86)/SUM(BA$69:BA74))-1)*100</f>
        <v>8.183348566442783</v>
      </c>
      <c r="FB86" s="57">
        <f>((SUM(BB$81:BB86)/SUM(BB$69:BB74))-1)*100</f>
        <v>1.1801753684877792</v>
      </c>
      <c r="FC86" s="63">
        <v>1.287992246719357</v>
      </c>
      <c r="FD86" s="63">
        <v>-2.033640973612326</v>
      </c>
      <c r="FE86" s="63">
        <v>-0.35704863954722577</v>
      </c>
      <c r="FF86" s="63">
        <v>0.28696110996739504</v>
      </c>
      <c r="FG86" s="63">
        <v>-0.81573625647279968</v>
      </c>
      <c r="FH86" s="60">
        <v>-0.8157362564727918</v>
      </c>
      <c r="FI86" s="60">
        <v>0</v>
      </c>
      <c r="FJ86" s="60">
        <v>-0.29174330864195747</v>
      </c>
      <c r="FK86" s="60">
        <v>-5.1540888692860097E-3</v>
      </c>
      <c r="FL86" s="60">
        <v>-6.8401777793952789E-2</v>
      </c>
      <c r="FM86" s="60">
        <v>-5.6974979873691316E-2</v>
      </c>
      <c r="FN86" s="60">
        <v>0.77182729142089324</v>
      </c>
      <c r="FO86" s="60">
        <v>0.12858371731184112</v>
      </c>
      <c r="FP86" s="60">
        <v>-7.8591964365189865E-3</v>
      </c>
      <c r="FQ86" s="60">
        <v>9.7562438522302199E-3</v>
      </c>
      <c r="FR86" s="60">
        <v>-0.30759651001310145</v>
      </c>
      <c r="FS86" s="60">
        <v>1.3614665566368547E-2</v>
      </c>
      <c r="FT86" s="60">
        <v>-1.0417937838316349</v>
      </c>
      <c r="FU86" s="60">
        <v>7.3715702294332233E-2</v>
      </c>
      <c r="FV86" s="60">
        <v>-3.3710231458314054E-2</v>
      </c>
      <c r="FW86" s="60">
        <v>1.5483668088232587</v>
      </c>
      <c r="FX86" s="60"/>
      <c r="FY86" s="60">
        <v>1.0487782385486659</v>
      </c>
      <c r="FZ86" s="60">
        <v>-0.42567183178037254</v>
      </c>
      <c r="GA86" s="60">
        <v>0.14418362734771445</v>
      </c>
      <c r="GB86" s="60">
        <v>0.80331709254005546</v>
      </c>
      <c r="GC86" s="60">
        <v>1.1318449546225651</v>
      </c>
      <c r="GD86" s="60">
        <v>-0.56813432029062261</v>
      </c>
      <c r="GE86" s="60">
        <v>-4.0007627078876916E-2</v>
      </c>
      <c r="GF86" s="60">
        <v>-5.0674966921557194E-2</v>
      </c>
      <c r="GG86" s="60">
        <v>-6.1517811364936462E-2</v>
      </c>
      <c r="GH86" s="60">
        <v>-2.2577499203536144E-2</v>
      </c>
      <c r="GI86" s="60">
        <v>-0.4383567790994794</v>
      </c>
      <c r="GJ86" s="60">
        <v>6.5593703574295267E-2</v>
      </c>
      <c r="GK86" s="60">
        <v>-3.8409972070656086E-2</v>
      </c>
      <c r="GL86" s="60">
        <v>1.6944669531491972</v>
      </c>
      <c r="GM86" s="60">
        <v>-2.0434501699492658</v>
      </c>
      <c r="GN86" s="60">
        <v>-0.55841865500916388</v>
      </c>
      <c r="GO86" s="60">
        <v>0.30790862165298544</v>
      </c>
      <c r="GP86" s="60">
        <v>-0.5994932501562471</v>
      </c>
      <c r="GQ86" s="60">
        <v>-0.59949325015622312</v>
      </c>
      <c r="GR86" s="60"/>
      <c r="GS86" s="60">
        <v>-0.28223346284224921</v>
      </c>
      <c r="GT86" s="60">
        <v>5.6887379121275644E-2</v>
      </c>
      <c r="GU86" s="60">
        <v>-7.0311802035220819E-2</v>
      </c>
      <c r="GV86" s="60">
        <v>0.18729652735253999</v>
      </c>
      <c r="GW86" s="60">
        <v>0.64238324826479765</v>
      </c>
      <c r="GX86" s="60">
        <v>0.17723037613642834</v>
      </c>
      <c r="GY86" s="60">
        <v>-3.2553205148554321E-3</v>
      </c>
      <c r="GZ86" s="60">
        <v>1.9712774228846267E-2</v>
      </c>
      <c r="HA86" s="60">
        <v>-0.364929931267851</v>
      </c>
      <c r="HB86" s="60">
        <v>-6.0426390216869845E-3</v>
      </c>
      <c r="HC86" s="60">
        <v>-1.0444198025084024</v>
      </c>
      <c r="HD86" s="60">
        <v>9.4034411293504566E-2</v>
      </c>
      <c r="HE86" s="60">
        <v>-5.845008363349803E-3</v>
      </c>
      <c r="HF86" s="60">
        <v>-2.2465635536144739</v>
      </c>
      <c r="HG86" s="44"/>
      <c r="HH86" s="60">
        <v>-1.0183165568809305</v>
      </c>
      <c r="HI86" s="60">
        <v>-0.540000512105696</v>
      </c>
      <c r="HJ86" s="60">
        <v>6.2964955476509529E-2</v>
      </c>
      <c r="HK86" s="60">
        <v>0.1243567519319604</v>
      </c>
      <c r="HL86" s="60">
        <v>0.38839436182454284</v>
      </c>
      <c r="HM86" s="60">
        <v>-0.16918251061803036</v>
      </c>
      <c r="HN86" s="60">
        <v>-2.2761189073466852E-2</v>
      </c>
      <c r="HO86" s="60">
        <v>-0.20453045717354867</v>
      </c>
      <c r="HP86" s="60">
        <v>-0.2808765759137607</v>
      </c>
      <c r="HQ86" s="60">
        <v>-5.9909058850924721E-2</v>
      </c>
      <c r="HR86" s="60">
        <v>-0.56474706283006038</v>
      </c>
      <c r="HS86" s="60">
        <v>4.6147769403817068E-2</v>
      </c>
      <c r="HT86" s="60">
        <v>-8.1034688048854039E-3</v>
      </c>
      <c r="HU86" s="64">
        <v>14571</v>
      </c>
      <c r="HV86" s="64">
        <f t="shared" si="33"/>
        <v>85281</v>
      </c>
      <c r="HW86" s="57">
        <f t="shared" si="30"/>
        <v>0.94215448562522397</v>
      </c>
      <c r="HX86" s="57">
        <f t="shared" si="30"/>
        <v>-6.1495119347632299</v>
      </c>
      <c r="HY86" s="64">
        <v>58410</v>
      </c>
      <c r="HZ86" s="64">
        <f t="shared" si="34"/>
        <v>378208</v>
      </c>
      <c r="IA86" s="57">
        <f t="shared" si="31"/>
        <v>4.7487536315053314</v>
      </c>
      <c r="IB86" s="57">
        <f t="shared" si="31"/>
        <v>8.2291937925488945</v>
      </c>
    </row>
    <row r="87" spans="1:236" x14ac:dyDescent="0.2">
      <c r="A87" s="42">
        <v>2024</v>
      </c>
      <c r="B87" s="30" t="s">
        <v>167</v>
      </c>
      <c r="C87" s="57">
        <v>110.27863347583093</v>
      </c>
      <c r="D87" s="57">
        <v>81.26639939596572</v>
      </c>
      <c r="E87" s="57">
        <v>85.240395571131586</v>
      </c>
      <c r="F87" s="57">
        <v>95.979897532464918</v>
      </c>
      <c r="G87" s="57">
        <v>100.59648694619334</v>
      </c>
      <c r="H87" s="57">
        <v>100.59648694619334</v>
      </c>
      <c r="I87" s="57">
        <v>100.78454224361361</v>
      </c>
      <c r="J87" s="57">
        <v>98.136753569313328</v>
      </c>
      <c r="K87" s="57">
        <v>101.7373498311662</v>
      </c>
      <c r="L87" s="57">
        <v>114.23675949373833</v>
      </c>
      <c r="M87" s="57">
        <v>104.27054340873903</v>
      </c>
      <c r="N87" s="57">
        <v>115.50128960507324</v>
      </c>
      <c r="O87" s="57">
        <v>98.628994473291669</v>
      </c>
      <c r="P87" s="57">
        <v>91.343747303011995</v>
      </c>
      <c r="Q87" s="57">
        <v>112.09869620075705</v>
      </c>
      <c r="R87" s="57">
        <v>89.940945543730635</v>
      </c>
      <c r="S87" s="57">
        <v>84.488923384168174</v>
      </c>
      <c r="T87" s="57">
        <v>81.216630208661144</v>
      </c>
      <c r="U87" s="57">
        <v>120.79697937882786</v>
      </c>
      <c r="V87" s="57">
        <v>93.527249671619913</v>
      </c>
      <c r="W87" s="70">
        <v>110.38743337152661</v>
      </c>
      <c r="X87" s="70">
        <v>154.63326722968</v>
      </c>
      <c r="Y87" s="58">
        <v>113.78168460369263</v>
      </c>
      <c r="Z87" s="58">
        <v>113.40125552356</v>
      </c>
      <c r="AA87" s="58">
        <v>105.88757119638194</v>
      </c>
      <c r="AB87" s="58">
        <v>114.68428986643072</v>
      </c>
      <c r="AC87" s="58">
        <v>134.08036394977427</v>
      </c>
      <c r="AD87" s="58">
        <v>109.95839995301149</v>
      </c>
      <c r="AE87" s="58">
        <v>151.15242262041448</v>
      </c>
      <c r="AF87" s="58">
        <v>115.35706554801438</v>
      </c>
      <c r="AG87" s="58">
        <v>103.79876729681199</v>
      </c>
      <c r="AH87" s="58">
        <v>201.43937719978075</v>
      </c>
      <c r="AI87" s="58">
        <v>108.74082047212674</v>
      </c>
      <c r="AJ87" s="58">
        <v>81.624785677018608</v>
      </c>
      <c r="AK87" s="58">
        <v>105.20598424790873</v>
      </c>
      <c r="AL87" s="58">
        <v>121.3877919012305</v>
      </c>
      <c r="AM87" s="58">
        <v>110.78473650223715</v>
      </c>
      <c r="AN87" s="59">
        <v>156.63751687404866</v>
      </c>
      <c r="AO87" s="59">
        <v>156.31567573998228</v>
      </c>
      <c r="AP87" s="59">
        <v>142.1311475032538</v>
      </c>
      <c r="AQ87" s="59">
        <v>154.39796554349525</v>
      </c>
      <c r="AR87" s="59">
        <v>185.30033869830282</v>
      </c>
      <c r="AS87" s="59">
        <v>170.77540840220686</v>
      </c>
      <c r="AT87" s="59">
        <v>163.9702567966248</v>
      </c>
      <c r="AU87" s="59">
        <v>158.03545693370745</v>
      </c>
      <c r="AV87" s="59">
        <v>140.1116223716833</v>
      </c>
      <c r="AW87" s="59">
        <v>147.90466268023204</v>
      </c>
      <c r="AX87" s="59">
        <v>140.87039385666918</v>
      </c>
      <c r="AY87" s="59">
        <v>107.95459510437763</v>
      </c>
      <c r="AZ87" s="59">
        <v>121.44971709074797</v>
      </c>
      <c r="BA87" s="59">
        <v>171.54143565055861</v>
      </c>
      <c r="BB87" s="59">
        <v>154.68470389646245</v>
      </c>
      <c r="BC87" s="57">
        <f t="shared" si="32"/>
        <v>1.441381816656917</v>
      </c>
      <c r="BD87" s="57">
        <f t="shared" si="32"/>
        <v>-8.7152943880626665</v>
      </c>
      <c r="BE87" s="57">
        <f t="shared" si="32"/>
        <v>-5.414661897020034</v>
      </c>
      <c r="BF87" s="57">
        <f t="shared" si="32"/>
        <v>11.288776236281484</v>
      </c>
      <c r="BG87" s="57">
        <f t="shared" si="32"/>
        <v>-0.9905297589316242</v>
      </c>
      <c r="BH87" s="57">
        <f t="shared" si="32"/>
        <v>-0.9905297589315798</v>
      </c>
      <c r="BI87" s="57">
        <f t="shared" si="32"/>
        <v>-1.1686995141048317</v>
      </c>
      <c r="BJ87" s="57">
        <f t="shared" si="32"/>
        <v>-3.3718347103297464</v>
      </c>
      <c r="BK87" s="57">
        <f t="shared" si="32"/>
        <v>-3.7368055579478643E-2</v>
      </c>
      <c r="BL87" s="57">
        <f t="shared" si="32"/>
        <v>-1.3330051345897376</v>
      </c>
      <c r="BM87" s="57">
        <f t="shared" si="32"/>
        <v>-0.82959955818522335</v>
      </c>
      <c r="BN87" s="57">
        <f t="shared" si="32"/>
        <v>7.2649760471146685</v>
      </c>
      <c r="BO87" s="57">
        <f t="shared" si="32"/>
        <v>1.3486889499046306</v>
      </c>
      <c r="BP87" s="57">
        <f t="shared" si="32"/>
        <v>-2.9702970297029618</v>
      </c>
      <c r="BQ87" s="57">
        <f t="shared" si="32"/>
        <v>2.5128205128205128</v>
      </c>
      <c r="BR87" s="57">
        <f t="shared" si="32"/>
        <v>-0.70883419539687909</v>
      </c>
      <c r="BS87" s="57">
        <f t="shared" si="29"/>
        <v>1.6488307932848834</v>
      </c>
      <c r="BT87" s="57">
        <f t="shared" si="29"/>
        <v>-9.4416411120328174</v>
      </c>
      <c r="BU87" s="57">
        <f t="shared" si="29"/>
        <v>1.3515446943163756</v>
      </c>
      <c r="BV87" s="57">
        <f t="shared" si="29"/>
        <v>-2.2651698877229287</v>
      </c>
      <c r="BW87" s="57">
        <f t="shared" si="29"/>
        <v>4.009265741301471</v>
      </c>
      <c r="BX87" s="57">
        <f t="shared" si="29"/>
        <v>11.141771729659977</v>
      </c>
      <c r="BY87" s="57">
        <f t="shared" si="29"/>
        <v>1.6245081084912627</v>
      </c>
      <c r="BZ87" s="57">
        <f t="shared" si="29"/>
        <v>1.7427891155669561</v>
      </c>
      <c r="CA87" s="57">
        <f t="shared" si="29"/>
        <v>12.325210405314891</v>
      </c>
      <c r="CB87" s="57">
        <f t="shared" si="29"/>
        <v>2.6442726827927254</v>
      </c>
      <c r="CC87" s="57">
        <f t="shared" si="29"/>
        <v>18.186450377459984</v>
      </c>
      <c r="CD87" s="57">
        <f t="shared" si="29"/>
        <v>-3.1531125774342472</v>
      </c>
      <c r="CE87" s="57">
        <f t="shared" si="29"/>
        <v>7.1642684439144011</v>
      </c>
      <c r="CF87" s="57">
        <f t="shared" si="29"/>
        <v>1.1737233363935839</v>
      </c>
      <c r="CG87" s="57">
        <f t="shared" si="29"/>
        <v>1.1336591091757331</v>
      </c>
      <c r="CH87" s="57">
        <f t="shared" si="28"/>
        <v>4.2631899572126208</v>
      </c>
      <c r="CI87" s="57">
        <f t="shared" si="28"/>
        <v>4.5594231460505785</v>
      </c>
      <c r="CJ87" s="57">
        <f t="shared" si="28"/>
        <v>-2.5735277770185916</v>
      </c>
      <c r="CK87" s="57">
        <f t="shared" si="28"/>
        <v>-13.807281029540741</v>
      </c>
      <c r="CL87" s="57">
        <f t="shared" si="28"/>
        <v>1.297357961258272</v>
      </c>
      <c r="CM87" s="57">
        <f t="shared" si="28"/>
        <v>-6.7170294640101709</v>
      </c>
      <c r="CN87" s="57">
        <f t="shared" si="28"/>
        <v>3.8934269571058833</v>
      </c>
      <c r="CO87" s="57">
        <f t="shared" si="28"/>
        <v>2.1436571488621103</v>
      </c>
      <c r="CP87" s="57">
        <f t="shared" si="28"/>
        <v>8.5000495747638247</v>
      </c>
      <c r="CQ87" s="57">
        <f t="shared" si="28"/>
        <v>1.3051272423803884</v>
      </c>
      <c r="CR87" s="57">
        <f t="shared" si="28"/>
        <v>13.673610320363938</v>
      </c>
      <c r="CS87" s="57">
        <f t="shared" si="28"/>
        <v>0.39292194570252903</v>
      </c>
      <c r="CT87" s="57">
        <f t="shared" si="28"/>
        <v>2.1492468434743506</v>
      </c>
      <c r="CU87" s="57">
        <f t="shared" si="28"/>
        <v>11.340085565018621</v>
      </c>
      <c r="CV87" s="57">
        <f t="shared" si="28"/>
        <v>-0.25418861871867593</v>
      </c>
      <c r="CW87" s="57">
        <f t="shared" si="28"/>
        <v>-9.3752548617848426</v>
      </c>
      <c r="CX87" s="57">
        <f t="shared" si="28"/>
        <v>3.8913363863940509</v>
      </c>
      <c r="CY87" s="57">
        <f t="shared" si="28"/>
        <v>-1.5163717829016266</v>
      </c>
      <c r="CZ87" s="57">
        <f t="shared" si="28"/>
        <v>-11.763093022322691</v>
      </c>
      <c r="DA87" s="57">
        <f t="shared" si="28"/>
        <v>6.9136030870725618</v>
      </c>
      <c r="DB87" s="57">
        <f t="shared" si="28"/>
        <v>-5.4031558761033498</v>
      </c>
      <c r="DC87" s="57">
        <f>((SUM(C$81:C87)/SUM(C$69:C75))-1)*100</f>
        <v>2.42014652261755</v>
      </c>
      <c r="DD87" s="57">
        <f>((SUM(D$81:D87)/SUM(D$69:D75))-1)*100</f>
        <v>-9.2558656685447822</v>
      </c>
      <c r="DE87" s="57">
        <f>((SUM(E$81:E87)/SUM(E$69:E75))-1)*100</f>
        <v>-4.8013056185504226</v>
      </c>
      <c r="DF87" s="57">
        <f>((SUM(F$81:F87)/SUM(F$69:F75))-1)*100</f>
        <v>12.363635804864636</v>
      </c>
      <c r="DG87" s="57">
        <f>((SUM(G$81:G87)/SUM(G$69:G75))-1)*100</f>
        <v>-0.43485481219340816</v>
      </c>
      <c r="DH87" s="57">
        <f>((SUM(H$81:H87)/SUM(H$69:H75))-1)*100</f>
        <v>-0.43485481219341926</v>
      </c>
      <c r="DI87" s="57">
        <f>((SUM(I$81:I87)/SUM(I$69:I75))-1)*100</f>
        <v>-0.64678041913277529</v>
      </c>
      <c r="DJ87" s="57">
        <f>((SUM(J$81:J87)/SUM(J$69:J75))-1)*100</f>
        <v>-2.98137934974958</v>
      </c>
      <c r="DK87" s="57">
        <f>((SUM(K$81:K87)/SUM(K$69:K75))-1)*100</f>
        <v>0.86929664271171436</v>
      </c>
      <c r="DL87" s="57">
        <f>((SUM(L$81:L87)/SUM(L$69:L75))-1)*100</f>
        <v>-2.2453153545173965</v>
      </c>
      <c r="DM87" s="57">
        <f>((SUM(M$81:M87)/SUM(M$69:M75))-1)*100</f>
        <v>0.28926755373697155</v>
      </c>
      <c r="DN87" s="57">
        <f>((SUM(N$81:N87)/SUM(N$69:N75))-1)*100</f>
        <v>6.8823654648148436</v>
      </c>
      <c r="DO87" s="57">
        <f>((SUM(O$81:O87)/SUM(O$69:O75))-1)*100</f>
        <v>2.3226878379494664</v>
      </c>
      <c r="DP87" s="57">
        <f>((SUM(P$81:P87)/SUM(P$69:P75))-1)*100</f>
        <v>-1.6230696501733477</v>
      </c>
      <c r="DQ87" s="57">
        <f>((SUM(Q$81:Q87)/SUM(Q$69:Q75))-1)*100</f>
        <v>3.7509266123054052</v>
      </c>
      <c r="DR87" s="57">
        <f>((SUM(R$81:R87)/SUM(R$69:R75))-1)*100</f>
        <v>-1.3031642765306439</v>
      </c>
      <c r="DS87" s="57">
        <f>((SUM(S$81:S87)/SUM(S$69:S75))-1)*100</f>
        <v>-6.7467653671593464E-2</v>
      </c>
      <c r="DT87" s="57">
        <f>((SUM(T$81:T87)/SUM(T$69:T75))-1)*100</f>
        <v>-8.8784722329281696</v>
      </c>
      <c r="DU87" s="57">
        <f>((SUM(U$81:U87)/SUM(U$69:U75))-1)*100</f>
        <v>1.2618035170703479</v>
      </c>
      <c r="DV87" s="57">
        <f>((SUM(V$81:V87)/SUM(V$69:V75))-1)*100</f>
        <v>0.67456891478181458</v>
      </c>
      <c r="DW87" s="57">
        <f>((SUM(W$81:W87)/SUM(W$69:W75))-1)*100</f>
        <v>3.6177848573254678</v>
      </c>
      <c r="DX87" s="57">
        <f>((SUM(X$81:X87)/SUM(X$69:X75))-1)*100</f>
        <v>11.287939408321247</v>
      </c>
      <c r="DY87" s="57">
        <f>((SUM(Y$81:Y87)/SUM(Y$69:Y75))-1)*100</f>
        <v>-1.5964106924491128</v>
      </c>
      <c r="DZ87" s="57">
        <f>((SUM(Z$81:Z87)/SUM(Z$69:Z75))-1)*100</f>
        <v>-1.8506059096170424</v>
      </c>
      <c r="EA87" s="57">
        <f>((SUM(AA$81:AA87)/SUM(AA$69:AA75))-1)*100</f>
        <v>-2.9705195634760706</v>
      </c>
      <c r="EB87" s="57">
        <f>((SUM(AB$81:AB87)/SUM(AB$69:AB75))-1)*100</f>
        <v>-10.697781512515558</v>
      </c>
      <c r="EC87" s="57">
        <f>((SUM(AC$81:AC87)/SUM(AC$69:AC75))-1)*100</f>
        <v>6.5735663035198622</v>
      </c>
      <c r="ED87" s="57">
        <f>((SUM(AD$81:AD87)/SUM(AD$69:AD75))-1)*100</f>
        <v>-0.16508713972369637</v>
      </c>
      <c r="EE87" s="57">
        <f>((SUM(AE$81:AE87)/SUM(AE$69:AE75))-1)*100</f>
        <v>4.0540070180024035</v>
      </c>
      <c r="EF87" s="57">
        <f>((SUM(AF$81:AF87)/SUM(AF$69:AF75))-1)*100</f>
        <v>-0.53164708704063202</v>
      </c>
      <c r="EG87" s="57">
        <f>((SUM(AG$81:AG87)/SUM(AG$69:AG75))-1)*100</f>
        <v>-11.38642792445863</v>
      </c>
      <c r="EH87" s="57">
        <f>((SUM(AH$81:AH87)/SUM(AH$69:AH75))-1)*100</f>
        <v>-14.271153380891343</v>
      </c>
      <c r="EI87" s="57">
        <f>((SUM(AI$81:AI87)/SUM(AI$69:AI75))-1)*100</f>
        <v>-1.365947597603312</v>
      </c>
      <c r="EJ87" s="57">
        <f>((SUM(AJ$81:AJ87)/SUM(AJ$69:AJ75))-1)*100</f>
        <v>-7.8602757631463955</v>
      </c>
      <c r="EK87" s="57">
        <f>((SUM(AK$81:AK87)/SUM(AK$69:AK75))-1)*100</f>
        <v>-11.778575321248507</v>
      </c>
      <c r="EL87" s="57">
        <f>((SUM(AL$81:AL87)/SUM(AL$69:AL75))-1)*100</f>
        <v>1.4238684565392123</v>
      </c>
      <c r="EM87" s="57">
        <f>((SUM(AM$81:AM87)/SUM(AM$69:AM75))-1)*100</f>
        <v>-2.4451764323587755</v>
      </c>
      <c r="EN87" s="57">
        <f>((SUM(AN$81:AN87)/SUM(AN$69:AN75))-1)*100</f>
        <v>3.0371003840128807</v>
      </c>
      <c r="EO87" s="57">
        <f>((SUM(AO$81:AO87)/SUM(AO$69:AO75))-1)*100</f>
        <v>-5.8540272785900793E-2</v>
      </c>
      <c r="EP87" s="57">
        <f>((SUM(AP$81:AP87)/SUM(AP$69:AP75))-1)*100</f>
        <v>-5.1207654680765486</v>
      </c>
      <c r="EQ87" s="57">
        <f>((SUM(AQ$81:AQ87)/SUM(AQ$69:AQ75))-1)*100</f>
        <v>-9.8351482192950979</v>
      </c>
      <c r="ER87" s="57">
        <f>((SUM(AR$81:AR87)/SUM(AR$69:AR75))-1)*100</f>
        <v>4.9292406209246575</v>
      </c>
      <c r="ES87" s="57">
        <f>((SUM(AS$81:AS87)/SUM(AS$69:AS75))-1)*100</f>
        <v>3.9086253429341689</v>
      </c>
      <c r="ET87" s="57">
        <f>((SUM(AT$81:AT87)/SUM(AT$69:AT75))-1)*100</f>
        <v>2.6321292396484841</v>
      </c>
      <c r="EU87" s="57">
        <f>((SUM(AU$81:AU87)/SUM(AU$69:AU75))-1)*100</f>
        <v>17.198897903164003</v>
      </c>
      <c r="EV87" s="57">
        <f>((SUM(AV$81:AV87)/SUM(AV$69:AV75))-1)*100</f>
        <v>-10.382362741590745</v>
      </c>
      <c r="EW87" s="57">
        <f>((SUM(AW$81:AW87)/SUM(AW$69:AW75))-1)*100</f>
        <v>-20.956563709654532</v>
      </c>
      <c r="EX87" s="57">
        <f>((SUM(AX$81:AX87)/SUM(AX$69:AX75))-1)*100</f>
        <v>-0.63978707511614941</v>
      </c>
      <c r="EY87" s="57">
        <f>((SUM(AY$81:AY87)/SUM(AY$69:AY75))-1)*100</f>
        <v>-4.4662061221937277</v>
      </c>
      <c r="EZ87" s="57">
        <f>((SUM(AZ$81:AZ87)/SUM(AZ$69:AZ75))-1)*100</f>
        <v>-8.603793442160935</v>
      </c>
      <c r="FA87" s="57">
        <f>((SUM(BA$81:BA87)/SUM(BA$69:BA75))-1)*100</f>
        <v>7.990003908254617</v>
      </c>
      <c r="FB87" s="57">
        <f>((SUM(BB$81:BB87)/SUM(BB$69:BB75))-1)*100</f>
        <v>0.12535712920351827</v>
      </c>
      <c r="FC87" s="63">
        <v>0.86832390850868579</v>
      </c>
      <c r="FD87" s="63">
        <v>-1.8422328762663072</v>
      </c>
      <c r="FE87" s="63">
        <v>-0.55992537657421559</v>
      </c>
      <c r="FF87" s="63">
        <v>0.32855619632463628</v>
      </c>
      <c r="FG87" s="63">
        <v>-1.2052781480072006</v>
      </c>
      <c r="FH87" s="60">
        <v>-1.2052781480072154</v>
      </c>
      <c r="FI87" s="60">
        <v>0</v>
      </c>
      <c r="FJ87" s="60">
        <v>-0.26799790357060088</v>
      </c>
      <c r="FK87" s="60">
        <v>7.202932958660444E-3</v>
      </c>
      <c r="FL87" s="60">
        <v>-4.2745892239027042E-2</v>
      </c>
      <c r="FM87" s="60">
        <v>-0.36642019153026462</v>
      </c>
      <c r="FN87" s="60">
        <v>0.75162609692907068</v>
      </c>
      <c r="FO87" s="60">
        <v>0.12076432207213061</v>
      </c>
      <c r="FP87" s="60">
        <v>-7.3052212444510937E-3</v>
      </c>
      <c r="FQ87" s="60">
        <v>1.0822549991779147E-2</v>
      </c>
      <c r="FR87" s="60">
        <v>-0.38107377901810779</v>
      </c>
      <c r="FS87" s="60">
        <v>1.8122419426005905E-2</v>
      </c>
      <c r="FT87" s="60">
        <v>-1.0989169400636718</v>
      </c>
      <c r="FU87" s="60">
        <v>0.1005474387982484</v>
      </c>
      <c r="FV87" s="60">
        <v>-4.9903980516987474E-2</v>
      </c>
      <c r="FW87" s="60">
        <v>1.6211047562278649</v>
      </c>
      <c r="FX87" s="60"/>
      <c r="FY87" s="60">
        <v>1.897487589662415</v>
      </c>
      <c r="FZ87" s="60">
        <v>0.10040085827878191</v>
      </c>
      <c r="GA87" s="60">
        <v>0.27294938164844668</v>
      </c>
      <c r="GB87" s="60">
        <v>-1.0602623906723454</v>
      </c>
      <c r="GC87" s="60">
        <v>0.71365482104470956</v>
      </c>
      <c r="GD87" s="60">
        <v>0.24421484406224436</v>
      </c>
      <c r="GE87" s="60">
        <v>1.7092941267986828E-3</v>
      </c>
      <c r="GF87" s="60">
        <v>3.4584642147603109E-2</v>
      </c>
      <c r="GG87" s="60">
        <v>0.18595283042922561</v>
      </c>
      <c r="GH87" s="60">
        <v>-8.6684226721091169E-3</v>
      </c>
      <c r="GI87" s="60">
        <v>-0.76247378567184598</v>
      </c>
      <c r="GJ87" s="60">
        <v>3.7765991637903992E-2</v>
      </c>
      <c r="GK87" s="60">
        <v>-3.6210897793964081E-2</v>
      </c>
      <c r="GL87" s="60">
        <v>1.5817293588849721</v>
      </c>
      <c r="GM87" s="60">
        <v>-2.0138596857043067</v>
      </c>
      <c r="GN87" s="60">
        <v>-0.54926100054132598</v>
      </c>
      <c r="GO87" s="60">
        <v>0.30868178526203316</v>
      </c>
      <c r="GP87" s="60">
        <v>-0.67270954209862743</v>
      </c>
      <c r="GQ87" s="60">
        <v>-0.67270954209861944</v>
      </c>
      <c r="GR87" s="60"/>
      <c r="GS87" s="60">
        <v>-0.28027184550754081</v>
      </c>
      <c r="GT87" s="60">
        <v>5.0382334358833526E-2</v>
      </c>
      <c r="GU87" s="60">
        <v>-6.6335151500241191E-2</v>
      </c>
      <c r="GV87" s="60">
        <v>0.10819384027528153</v>
      </c>
      <c r="GW87" s="60">
        <v>0.65811356685504563</v>
      </c>
      <c r="GX87" s="60">
        <v>0.17309617261596105</v>
      </c>
      <c r="GY87" s="60">
        <v>-3.8357025267072892E-3</v>
      </c>
      <c r="GZ87" s="60">
        <v>1.8442367704168117E-2</v>
      </c>
      <c r="HA87" s="60">
        <v>-0.36740728505630416</v>
      </c>
      <c r="HB87" s="60">
        <v>1.0298791030417533E-3</v>
      </c>
      <c r="HC87" s="60">
        <v>-1.0465550561171157</v>
      </c>
      <c r="HD87" s="60">
        <v>9.4592338914202212E-2</v>
      </c>
      <c r="HE87" s="60">
        <v>-1.2155001217243886E-2</v>
      </c>
      <c r="HF87" s="60">
        <v>-1.6921034608560133</v>
      </c>
      <c r="HG87" s="44"/>
      <c r="HH87" s="60">
        <v>-0.59712311937456308</v>
      </c>
      <c r="HI87" s="60">
        <v>-0.44647537659330672</v>
      </c>
      <c r="HJ87" s="60">
        <v>9.3471499750701348E-2</v>
      </c>
      <c r="HK87" s="60">
        <v>-4.7903187043385517E-2</v>
      </c>
      <c r="HL87" s="60">
        <v>0.43565120952812081</v>
      </c>
      <c r="HM87" s="60">
        <v>-0.10909197263970551</v>
      </c>
      <c r="HN87" s="60">
        <v>-1.920657675092545E-2</v>
      </c>
      <c r="HO87" s="60">
        <v>-0.16938217532613231</v>
      </c>
      <c r="HP87" s="60">
        <v>-0.21417459689483662</v>
      </c>
      <c r="HQ87" s="60">
        <v>-5.6475200445910451E-2</v>
      </c>
      <c r="HR87" s="60">
        <v>-0.5941460148251515</v>
      </c>
      <c r="HS87" s="60">
        <v>4.493896179779748E-2</v>
      </c>
      <c r="HT87" s="60">
        <v>-1.2186912038716319E-2</v>
      </c>
      <c r="HU87" s="64">
        <v>16516</v>
      </c>
      <c r="HV87" s="64">
        <f t="shared" si="33"/>
        <v>101797</v>
      </c>
      <c r="HW87" s="57">
        <f t="shared" si="30"/>
        <v>25.63517419747452</v>
      </c>
      <c r="HX87" s="57">
        <f t="shared" si="30"/>
        <v>-2.1323847521992012</v>
      </c>
      <c r="HY87" s="64">
        <v>73116</v>
      </c>
      <c r="HZ87" s="64">
        <f t="shared" si="34"/>
        <v>451324</v>
      </c>
      <c r="IA87" s="57">
        <f t="shared" si="31"/>
        <v>33.562281935589944</v>
      </c>
      <c r="IB87" s="57">
        <f t="shared" si="31"/>
        <v>11.660242358867269</v>
      </c>
    </row>
    <row r="88" spans="1:236" x14ac:dyDescent="0.2">
      <c r="A88" s="42">
        <v>2024</v>
      </c>
      <c r="B88" s="30" t="s">
        <v>168</v>
      </c>
      <c r="C88" s="57">
        <v>110.26634981931258</v>
      </c>
      <c r="D88" s="57">
        <v>79.945086838285988</v>
      </c>
      <c r="E88" s="57">
        <v>83.821852476240736</v>
      </c>
      <c r="F88" s="57">
        <v>91.403995653693499</v>
      </c>
      <c r="G88" s="57">
        <v>100.0034355257915</v>
      </c>
      <c r="H88" s="57">
        <v>100.0034355257915</v>
      </c>
      <c r="I88" s="57">
        <v>100.15849492294426</v>
      </c>
      <c r="J88" s="57">
        <v>97.463707095360562</v>
      </c>
      <c r="K88" s="57">
        <v>101.24460536642414</v>
      </c>
      <c r="L88" s="57">
        <v>114.29989976610683</v>
      </c>
      <c r="M88" s="57">
        <v>103.00082607351268</v>
      </c>
      <c r="N88" s="57">
        <v>117.44634533020988</v>
      </c>
      <c r="O88" s="57">
        <v>98.398974922262923</v>
      </c>
      <c r="P88" s="57">
        <v>91.861568999741081</v>
      </c>
      <c r="Q88" s="57">
        <v>112.60339268190103</v>
      </c>
      <c r="R88" s="57">
        <v>89.353230614904447</v>
      </c>
      <c r="S88" s="57">
        <v>87.037895222341447</v>
      </c>
      <c r="T88" s="57">
        <v>80.299204265258737</v>
      </c>
      <c r="U88" s="57">
        <v>121.00743761791968</v>
      </c>
      <c r="V88" s="57">
        <v>93.660036306812373</v>
      </c>
      <c r="W88" s="70">
        <v>110.50705835148807</v>
      </c>
      <c r="X88" s="70">
        <v>154.80084066561147</v>
      </c>
      <c r="Y88" s="58">
        <v>116.66868081999155</v>
      </c>
      <c r="Z88" s="58">
        <v>116.28298993224516</v>
      </c>
      <c r="AA88" s="58">
        <v>109.82322904688118</v>
      </c>
      <c r="AB88" s="58">
        <v>111.17383725220013</v>
      </c>
      <c r="AC88" s="58">
        <v>135.61727776075699</v>
      </c>
      <c r="AD88" s="58">
        <v>107.67857588336693</v>
      </c>
      <c r="AE88" s="58">
        <v>188.14074992419307</v>
      </c>
      <c r="AF88" s="58">
        <v>118.30633258190157</v>
      </c>
      <c r="AG88" s="58">
        <v>101.5270417707852</v>
      </c>
      <c r="AH88" s="58">
        <v>217.2981450118705</v>
      </c>
      <c r="AI88" s="58">
        <v>111.03207443918667</v>
      </c>
      <c r="AJ88" s="58">
        <v>98.716412189697493</v>
      </c>
      <c r="AK88" s="58">
        <v>99.579609925684778</v>
      </c>
      <c r="AL88" s="58">
        <v>119.34347626089394</v>
      </c>
      <c r="AM88" s="58">
        <v>112.01197258781801</v>
      </c>
      <c r="AN88" s="59">
        <v>159.50163753891485</v>
      </c>
      <c r="AO88" s="59">
        <v>158.62394557983174</v>
      </c>
      <c r="AP88" s="59">
        <v>146.96954909348165</v>
      </c>
      <c r="AQ88" s="59">
        <v>149.58319812196393</v>
      </c>
      <c r="AR88" s="59">
        <v>186.99997293713699</v>
      </c>
      <c r="AS88" s="59">
        <v>168.03440720075548</v>
      </c>
      <c r="AT88" s="59">
        <v>195.16086632935722</v>
      </c>
      <c r="AU88" s="59">
        <v>163.13345820711515</v>
      </c>
      <c r="AV88" s="59">
        <v>136.82734902181437</v>
      </c>
      <c r="AW88" s="59">
        <v>150.12394602354263</v>
      </c>
      <c r="AX88" s="59">
        <v>143.89311193932386</v>
      </c>
      <c r="AY88" s="59">
        <v>131.05013174069202</v>
      </c>
      <c r="AZ88" s="59">
        <v>114.84536971543073</v>
      </c>
      <c r="BA88" s="59">
        <v>168.69528795163296</v>
      </c>
      <c r="BB88" s="59">
        <v>155.77477212792704</v>
      </c>
      <c r="BC88" s="57">
        <f t="shared" si="32"/>
        <v>1.0596036609144877</v>
      </c>
      <c r="BD88" s="57">
        <f t="shared" si="32"/>
        <v>-8.909991210459566</v>
      </c>
      <c r="BE88" s="57">
        <f t="shared" si="32"/>
        <v>-5.8298528483823997</v>
      </c>
      <c r="BF88" s="57">
        <f t="shared" si="32"/>
        <v>3.0101707918100518</v>
      </c>
      <c r="BG88" s="57">
        <f t="shared" si="32"/>
        <v>-1.5001838449315019</v>
      </c>
      <c r="BH88" s="57">
        <f t="shared" si="32"/>
        <v>-1.5001838449314908</v>
      </c>
      <c r="BI88" s="57">
        <f t="shared" si="32"/>
        <v>-1.6875654622375502</v>
      </c>
      <c r="BJ88" s="57">
        <f t="shared" si="32"/>
        <v>-3.8927919496241858</v>
      </c>
      <c r="BK88" s="57">
        <f t="shared" si="32"/>
        <v>-1.0287569272925845</v>
      </c>
      <c r="BL88" s="57">
        <f t="shared" si="32"/>
        <v>-1.013791511642248</v>
      </c>
      <c r="BM88" s="57">
        <f t="shared" si="32"/>
        <v>-1.0253612794901557</v>
      </c>
      <c r="BN88" s="57">
        <f t="shared" si="32"/>
        <v>4.7926695380457573</v>
      </c>
      <c r="BO88" s="57">
        <f t="shared" si="32"/>
        <v>0.8989426317125071</v>
      </c>
      <c r="BP88" s="57">
        <f t="shared" si="32"/>
        <v>-1.9889502762431066</v>
      </c>
      <c r="BQ88" s="57">
        <f t="shared" si="32"/>
        <v>3.3453422542460309</v>
      </c>
      <c r="BR88" s="57">
        <f t="shared" si="32"/>
        <v>-1.2240024675737704</v>
      </c>
      <c r="BS88" s="57">
        <f t="shared" si="29"/>
        <v>2.2181841501283106</v>
      </c>
      <c r="BT88" s="57">
        <f t="shared" si="29"/>
        <v>-10.293774834857516</v>
      </c>
      <c r="BU88" s="57">
        <f t="shared" si="29"/>
        <v>0.57499555018099002</v>
      </c>
      <c r="BV88" s="57">
        <f t="shared" si="29"/>
        <v>-2.865898291561797</v>
      </c>
      <c r="BW88" s="57">
        <f t="shared" si="29"/>
        <v>5.6080608127441645</v>
      </c>
      <c r="BX88" s="57">
        <f t="shared" si="29"/>
        <v>12.066696927150833</v>
      </c>
      <c r="BY88" s="57">
        <f t="shared" si="29"/>
        <v>5.1097590795078807</v>
      </c>
      <c r="BZ88" s="57">
        <f t="shared" si="29"/>
        <v>5.9543527055163414</v>
      </c>
      <c r="CA88" s="57">
        <f t="shared" si="29"/>
        <v>7.1106243430410609</v>
      </c>
      <c r="CB88" s="57">
        <f t="shared" si="29"/>
        <v>-7.4427323101375009</v>
      </c>
      <c r="CC88" s="57">
        <f t="shared" si="29"/>
        <v>23.675579655272404</v>
      </c>
      <c r="CD88" s="57">
        <f t="shared" si="29"/>
        <v>2.9375352721735748</v>
      </c>
      <c r="CE88" s="57">
        <f t="shared" si="29"/>
        <v>22.943307385130176</v>
      </c>
      <c r="CF88" s="57">
        <f t="shared" si="29"/>
        <v>2.0735556126199928</v>
      </c>
      <c r="CG88" s="57">
        <f t="shared" si="29"/>
        <v>-8.6483772102820762</v>
      </c>
      <c r="CH88" s="57">
        <f t="shared" si="28"/>
        <v>23.783250411284108</v>
      </c>
      <c r="CI88" s="57">
        <f t="shared" si="28"/>
        <v>7.4990257160314711</v>
      </c>
      <c r="CJ88" s="57">
        <f t="shared" si="28"/>
        <v>-2.8618450053572553</v>
      </c>
      <c r="CK88" s="57">
        <f t="shared" si="28"/>
        <v>-7.1699314500020321</v>
      </c>
      <c r="CL88" s="57">
        <f t="shared" si="28"/>
        <v>3.9240387020341272</v>
      </c>
      <c r="CM88" s="57">
        <f t="shared" si="28"/>
        <v>10.945290139469432</v>
      </c>
      <c r="CN88" s="57">
        <f t="shared" si="28"/>
        <v>6.0544185398230699</v>
      </c>
      <c r="CO88" s="57">
        <f t="shared" si="28"/>
        <v>4.8381689225166724</v>
      </c>
      <c r="CP88" s="57">
        <f t="shared" si="28"/>
        <v>3.0687463667148807</v>
      </c>
      <c r="CQ88" s="57">
        <f t="shared" si="28"/>
        <v>-8.3110606620176775</v>
      </c>
      <c r="CR88" s="57">
        <f t="shared" si="28"/>
        <v>18.89160054027197</v>
      </c>
      <c r="CS88" s="57">
        <f t="shared" si="28"/>
        <v>5.4646420055935785</v>
      </c>
      <c r="CT88" s="57">
        <f t="shared" si="28"/>
        <v>13.099330816749166</v>
      </c>
      <c r="CU88" s="57">
        <f t="shared" si="28"/>
        <v>11.110848183285448</v>
      </c>
      <c r="CV88" s="57">
        <f t="shared" si="28"/>
        <v>-9.694553048067089</v>
      </c>
      <c r="CW88" s="57">
        <f t="shared" si="28"/>
        <v>0.4074299066922471</v>
      </c>
      <c r="CX88" s="57">
        <f t="shared" si="28"/>
        <v>6.8607292179741597</v>
      </c>
      <c r="CY88" s="57">
        <f t="shared" si="28"/>
        <v>-1.5287174787694369</v>
      </c>
      <c r="CZ88" s="57">
        <f t="shared" si="28"/>
        <v>-5.2929253498989688</v>
      </c>
      <c r="DA88" s="57">
        <f t="shared" si="28"/>
        <v>9.2017143731896844</v>
      </c>
      <c r="DB88" s="57">
        <f t="shared" si="28"/>
        <v>11.689284221502017</v>
      </c>
      <c r="DC88" s="57">
        <f>((SUM(C$81:C88)/SUM(C$69:C76))-1)*100</f>
        <v>2.2476029083686955</v>
      </c>
      <c r="DD88" s="57">
        <f>((SUM(D$81:D88)/SUM(D$69:D76))-1)*100</f>
        <v>-9.2138492693155101</v>
      </c>
      <c r="DE88" s="57">
        <f>((SUM(E$81:E88)/SUM(E$69:E76))-1)*100</f>
        <v>-4.9245760895257229</v>
      </c>
      <c r="DF88" s="57">
        <f>((SUM(F$81:F88)/SUM(F$69:F76))-1)*100</f>
        <v>11.128457661308255</v>
      </c>
      <c r="DG88" s="57">
        <f>((SUM(G$81:G88)/SUM(G$69:G76))-1)*100</f>
        <v>-0.56823636781047071</v>
      </c>
      <c r="DH88" s="57">
        <f>((SUM(H$81:H88)/SUM(H$69:H76))-1)*100</f>
        <v>-0.56823636781048181</v>
      </c>
      <c r="DI88" s="57">
        <f>((SUM(I$81:I88)/SUM(I$69:I76))-1)*100</f>
        <v>-0.7770212218605077</v>
      </c>
      <c r="DJ88" s="57">
        <f>((SUM(J$81:J88)/SUM(J$69:J76))-1)*100</f>
        <v>-3.0939990518372373</v>
      </c>
      <c r="DK88" s="57">
        <f>((SUM(K$81:K88)/SUM(K$69:K76))-1)*100</f>
        <v>0.62910860610496666</v>
      </c>
      <c r="DL88" s="57">
        <f>((SUM(L$81:L88)/SUM(L$69:L76))-1)*100</f>
        <v>-2.0928717519135498</v>
      </c>
      <c r="DM88" s="57">
        <f>((SUM(M$81:M88)/SUM(M$69:M76))-1)*100</f>
        <v>0.12500608269976343</v>
      </c>
      <c r="DN88" s="57">
        <f>((SUM(N$81:N88)/SUM(N$69:N76))-1)*100</f>
        <v>6.6124986367106509</v>
      </c>
      <c r="DO88" s="57">
        <f>((SUM(O$81:O88)/SUM(O$69:O76))-1)*100</f>
        <v>2.1432251161581872</v>
      </c>
      <c r="DP88" s="57">
        <f>((SUM(P$81:P88)/SUM(P$69:P76))-1)*100</f>
        <v>-1.6687353468487154</v>
      </c>
      <c r="DQ88" s="57">
        <f>((SUM(Q$81:Q88)/SUM(Q$69:Q76))-1)*100</f>
        <v>3.6998639279466117</v>
      </c>
      <c r="DR88" s="57">
        <f>((SUM(R$81:R88)/SUM(R$69:R76))-1)*100</f>
        <v>-1.2933796004624853</v>
      </c>
      <c r="DS88" s="57">
        <f>((SUM(S$81:S88)/SUM(S$69:S76))-1)*100</f>
        <v>0.22267481533639888</v>
      </c>
      <c r="DT88" s="57">
        <f>((SUM(T$81:T88)/SUM(T$69:T76))-1)*100</f>
        <v>-9.0537526934789234</v>
      </c>
      <c r="DU88" s="57">
        <f>((SUM(U$81:U88)/SUM(U$69:U76))-1)*100</f>
        <v>1.1744680425548326</v>
      </c>
      <c r="DV88" s="57">
        <f>((SUM(V$81:V88)/SUM(V$69:V76))-1)*100</f>
        <v>0.22381788772674049</v>
      </c>
      <c r="DW88" s="57">
        <f>((SUM(W$81:W88)/SUM(W$69:W76))-1)*100</f>
        <v>3.8627990801478385</v>
      </c>
      <c r="DX88" s="57">
        <f>((SUM(X$81:X88)/SUM(X$69:X76))-1)*100</f>
        <v>11.385891630158884</v>
      </c>
      <c r="DY88" s="57">
        <f>((SUM(Y$81:Y88)/SUM(Y$69:Y76))-1)*100</f>
        <v>-0.75122769533488842</v>
      </c>
      <c r="DZ88" s="57">
        <f>((SUM(Z$81:Z88)/SUM(Z$69:Z76))-1)*100</f>
        <v>-0.87409208542282846</v>
      </c>
      <c r="EA88" s="57">
        <f>((SUM(AA$81:AA88)/SUM(AA$69:AA76))-1)*100</f>
        <v>-1.7184861369755722</v>
      </c>
      <c r="EB88" s="57">
        <f>((SUM(AB$81:AB88)/SUM(AB$69:AB76))-1)*100</f>
        <v>-10.297345631257283</v>
      </c>
      <c r="EC88" s="57">
        <f>((SUM(AC$81:AC88)/SUM(AC$69:AC76))-1)*100</f>
        <v>8.6593433335947481</v>
      </c>
      <c r="ED88" s="57">
        <f>((SUM(AD$81:AD88)/SUM(AD$69:AD76))-1)*100</f>
        <v>0.21674762922265778</v>
      </c>
      <c r="EE88" s="57">
        <f>((SUM(AE$81:AE88)/SUM(AE$69:AE76))-1)*100</f>
        <v>6.7143911766581965</v>
      </c>
      <c r="EF88" s="57">
        <f>((SUM(AF$81:AF88)/SUM(AF$69:AF76))-1)*100</f>
        <v>-0.19405589441030546</v>
      </c>
      <c r="EG88" s="57">
        <f>((SUM(AG$81:AG88)/SUM(AG$69:AG76))-1)*100</f>
        <v>-11.048880110394933</v>
      </c>
      <c r="EH88" s="57">
        <f>((SUM(AH$81:AH88)/SUM(AH$69:AH76))-1)*100</f>
        <v>-10.42746850817392</v>
      </c>
      <c r="EI88" s="57">
        <f>((SUM(AI$81:AI88)/SUM(AI$69:AI76))-1)*100</f>
        <v>-0.27192702264631219</v>
      </c>
      <c r="EJ88" s="57">
        <f>((SUM(AJ$81:AJ88)/SUM(AJ$69:AJ76))-1)*100</f>
        <v>-7.1695822010291561</v>
      </c>
      <c r="EK88" s="57">
        <f>((SUM(AK$81:AK88)/SUM(AK$69:AK76))-1)*100</f>
        <v>-11.199995919612181</v>
      </c>
      <c r="EL88" s="57">
        <f>((SUM(AL$81:AL88)/SUM(AL$69:AL76))-1)*100</f>
        <v>1.7372619051007732</v>
      </c>
      <c r="EM88" s="57">
        <f>((SUM(AM$81:AM88)/SUM(AM$69:AM76))-1)*100</f>
        <v>-0.85977909530721153</v>
      </c>
      <c r="EN88" s="57">
        <f>((SUM(AN$81:AN88)/SUM(AN$69:AN76))-1)*100</f>
        <v>3.4265317292970776</v>
      </c>
      <c r="EO88" s="57">
        <f>((SUM(AO$81:AO88)/SUM(AO$69:AO76))-1)*100</f>
        <v>0.56181999681941264</v>
      </c>
      <c r="EP88" s="57">
        <f>((SUM(AP$81:AP88)/SUM(AP$69:AP76))-1)*100</f>
        <v>-4.0951457689752395</v>
      </c>
      <c r="EQ88" s="57">
        <f>((SUM(AQ$81:AQ88)/SUM(AQ$69:AQ76))-1)*100</f>
        <v>-9.6453992420549195</v>
      </c>
      <c r="ER88" s="57">
        <f>((SUM(AR$81:AR88)/SUM(AR$69:AR76))-1)*100</f>
        <v>6.6520973139682749</v>
      </c>
      <c r="ES88" s="57">
        <f>((SUM(AS$81:AS88)/SUM(AS$69:AS76))-1)*100</f>
        <v>4.1040902148576475</v>
      </c>
      <c r="ET88" s="57">
        <f>((SUM(AT$81:AT88)/SUM(AT$69:AT76))-1)*100</f>
        <v>4.1123473942889621</v>
      </c>
      <c r="EU88" s="57">
        <f>((SUM(AU$81:AU88)/SUM(AU$69:AU76))-1)*100</f>
        <v>16.348298533065297</v>
      </c>
      <c r="EV88" s="57">
        <f>((SUM(AV$81:AV88)/SUM(AV$69:AV76))-1)*100</f>
        <v>-10.296445971982294</v>
      </c>
      <c r="EW88" s="57">
        <f>((SUM(AW$81:AW88)/SUM(AW$69:AW76))-1)*100</f>
        <v>-18.760240315924147</v>
      </c>
      <c r="EX88" s="57">
        <f>((SUM(AX$81:AX88)/SUM(AX$69:AX76))-1)*100</f>
        <v>0.29254089770973657</v>
      </c>
      <c r="EY88" s="57">
        <f>((SUM(AY$81:AY88)/SUM(AY$69:AY76))-1)*100</f>
        <v>-4.0496973578977631</v>
      </c>
      <c r="EZ88" s="57">
        <f>((SUM(AZ$81:AZ88)/SUM(AZ$69:AZ76))-1)*100</f>
        <v>-8.18194327820102</v>
      </c>
      <c r="FA88" s="57">
        <f>((SUM(BA$81:BA88)/SUM(BA$69:BA76))-1)*100</f>
        <v>8.1449345862028011</v>
      </c>
      <c r="FB88" s="57">
        <f>((SUM(BB$81:BB88)/SUM(BB$69:BB76))-1)*100</f>
        <v>1.5156968689990835</v>
      </c>
      <c r="FC88" s="63">
        <v>0.60284330465480584</v>
      </c>
      <c r="FD88" s="63">
        <v>-1.7955059581400548</v>
      </c>
      <c r="FE88" s="63">
        <v>-0.6015781346349014</v>
      </c>
      <c r="FF88" s="63">
        <v>7.7847186722137821E-2</v>
      </c>
      <c r="FG88" s="63">
        <v>-1.7163936013980126</v>
      </c>
      <c r="FH88" s="60">
        <v>-1.7163936013980394</v>
      </c>
      <c r="FI88" s="60">
        <v>0</v>
      </c>
      <c r="FJ88" s="60">
        <v>-0.31890231069552133</v>
      </c>
      <c r="FK88" s="60">
        <v>-3.4633881898594281E-2</v>
      </c>
      <c r="FL88" s="60">
        <v>-2.1632764236008118E-2</v>
      </c>
      <c r="FM88" s="60">
        <v>-0.2984899780794677</v>
      </c>
      <c r="FN88" s="60">
        <v>0.56394871748752295</v>
      </c>
      <c r="FO88" s="60">
        <v>8.3623487105370695E-2</v>
      </c>
      <c r="FP88" s="60">
        <v>-4.0591318437202262E-3</v>
      </c>
      <c r="FQ88" s="60">
        <v>1.5424701006136722E-2</v>
      </c>
      <c r="FR88" s="60">
        <v>-0.45223689900792097</v>
      </c>
      <c r="FS88" s="60">
        <v>1.9282809177558025E-2</v>
      </c>
      <c r="FT88" s="60">
        <v>-1.2515939684919728</v>
      </c>
      <c r="FU88" s="60">
        <v>4.3311581083634927E-2</v>
      </c>
      <c r="FV88" s="60">
        <v>-6.04359630050572E-2</v>
      </c>
      <c r="FW88" s="60">
        <v>5.155973876861097</v>
      </c>
      <c r="FX88" s="60"/>
      <c r="FY88" s="60">
        <v>1.0863156702061172</v>
      </c>
      <c r="FZ88" s="60">
        <v>-0.27746717298818202</v>
      </c>
      <c r="GA88" s="60">
        <v>0.35890815095801493</v>
      </c>
      <c r="GB88" s="60">
        <v>0.96098425874586513</v>
      </c>
      <c r="GC88" s="60">
        <v>2.1647571318615038</v>
      </c>
      <c r="GD88" s="60">
        <v>0.44194317500085517</v>
      </c>
      <c r="GE88" s="60">
        <v>-1.4239253753371272E-2</v>
      </c>
      <c r="GF88" s="60">
        <v>0.21799068742287944</v>
      </c>
      <c r="GG88" s="60">
        <v>0.4010457277456751</v>
      </c>
      <c r="GH88" s="60">
        <v>-2.2603625552026954E-2</v>
      </c>
      <c r="GI88" s="60">
        <v>-0.32378409252684492</v>
      </c>
      <c r="GJ88" s="60">
        <v>0.11186994441200582</v>
      </c>
      <c r="GK88" s="60">
        <v>5.0253275328605344E-2</v>
      </c>
      <c r="GL88" s="60">
        <v>1.4619130794057182</v>
      </c>
      <c r="GM88" s="60">
        <v>-1.9821544728524398</v>
      </c>
      <c r="GN88" s="60">
        <v>-0.55217816452817414</v>
      </c>
      <c r="GO88" s="60">
        <v>0.27209046164637429</v>
      </c>
      <c r="GP88" s="60">
        <v>-0.80032909632852134</v>
      </c>
      <c r="GQ88" s="60">
        <v>-0.80032909632854676</v>
      </c>
      <c r="GR88" s="60"/>
      <c r="GS88" s="60">
        <v>-0.28561068627104147</v>
      </c>
      <c r="GT88" s="60">
        <v>3.9728424500398908E-2</v>
      </c>
      <c r="GU88" s="60">
        <v>-5.9674409656131154E-2</v>
      </c>
      <c r="GV88" s="60">
        <v>6.2954703249198926E-2</v>
      </c>
      <c r="GW88" s="60">
        <v>0.64086532422450548</v>
      </c>
      <c r="GX88" s="60">
        <v>0.17101711959091401</v>
      </c>
      <c r="GY88" s="60">
        <v>-3.761424015911629E-3</v>
      </c>
      <c r="GZ88" s="60">
        <v>1.7993839211252895E-2</v>
      </c>
      <c r="HA88" s="60">
        <v>-0.38378514193950003</v>
      </c>
      <c r="HB88" s="60">
        <v>3.3154228728161654E-3</v>
      </c>
      <c r="HC88" s="60">
        <v>-1.0730845231672703</v>
      </c>
      <c r="HD88" s="60">
        <v>8.8054374285158415E-2</v>
      </c>
      <c r="HE88" s="60">
        <v>-1.8342119212936808E-2</v>
      </c>
      <c r="HF88" s="60">
        <v>-0.8108382095440444</v>
      </c>
      <c r="HG88" s="44"/>
      <c r="HH88" s="60">
        <v>-0.38586150972431227</v>
      </c>
      <c r="HI88" s="60">
        <v>-0.41747516016167097</v>
      </c>
      <c r="HJ88" s="60">
        <v>0.1342342463250952</v>
      </c>
      <c r="HK88" s="60">
        <v>8.0955764155031987E-2</v>
      </c>
      <c r="HL88" s="60">
        <v>0.65351010174859281</v>
      </c>
      <c r="HM88" s="60">
        <v>-3.9713288366500232E-2</v>
      </c>
      <c r="HN88" s="60">
        <v>-1.8584793208147161E-2</v>
      </c>
      <c r="HO88" s="60">
        <v>-0.12015911360482409</v>
      </c>
      <c r="HP88" s="60">
        <v>-0.13466820138788752</v>
      </c>
      <c r="HQ88" s="60">
        <v>-5.2220496223356852E-2</v>
      </c>
      <c r="HR88" s="60">
        <v>-0.55917275370799924</v>
      </c>
      <c r="HS88" s="60">
        <v>5.2641624413860617E-2</v>
      </c>
      <c r="HT88" s="60">
        <v>-4.3246298019268105E-3</v>
      </c>
      <c r="HU88" s="64">
        <v>16522</v>
      </c>
      <c r="HV88" s="64">
        <f t="shared" si="33"/>
        <v>118319</v>
      </c>
      <c r="HW88" s="57">
        <f t="shared" si="30"/>
        <v>11.079736452870792</v>
      </c>
      <c r="HX88" s="57">
        <f t="shared" si="30"/>
        <v>-0.4794388042627995</v>
      </c>
      <c r="HY88" s="64">
        <v>75171</v>
      </c>
      <c r="HZ88" s="64">
        <f t="shared" si="34"/>
        <v>526495</v>
      </c>
      <c r="IA88" s="57">
        <f t="shared" si="31"/>
        <v>30.584556588204649</v>
      </c>
      <c r="IB88" s="57">
        <f t="shared" si="31"/>
        <v>14.019434380271957</v>
      </c>
    </row>
    <row r="89" spans="1:236" x14ac:dyDescent="0.2">
      <c r="A89" s="42">
        <v>2024</v>
      </c>
      <c r="B89" s="30" t="s">
        <v>169</v>
      </c>
      <c r="C89" s="57">
        <v>110.69023317872507</v>
      </c>
      <c r="D89" s="57">
        <v>80.676427259496947</v>
      </c>
      <c r="E89" s="57">
        <v>83.074415421268</v>
      </c>
      <c r="F89" s="57">
        <v>91.130679089425797</v>
      </c>
      <c r="G89" s="57">
        <v>100.36108779011168</v>
      </c>
      <c r="H89" s="57">
        <v>100.3610877901116</v>
      </c>
      <c r="I89" s="57">
        <v>100.53133634433757</v>
      </c>
      <c r="J89" s="57">
        <v>98.412697511483231</v>
      </c>
      <c r="K89" s="57">
        <v>101.14929799143407</v>
      </c>
      <c r="L89" s="57">
        <v>114.29516645622475</v>
      </c>
      <c r="M89" s="57">
        <v>103.38321771495151</v>
      </c>
      <c r="N89" s="57">
        <v>117.55046023520504</v>
      </c>
      <c r="O89" s="57">
        <v>98.645367996101811</v>
      </c>
      <c r="P89" s="57">
        <v>90.100975230862161</v>
      </c>
      <c r="Q89" s="57">
        <v>112.21085097434459</v>
      </c>
      <c r="R89" s="57">
        <v>90.111606149566953</v>
      </c>
      <c r="S89" s="57">
        <v>86.424872718976744</v>
      </c>
      <c r="T89" s="57">
        <v>80.515317132446825</v>
      </c>
      <c r="U89" s="57">
        <v>121.29943613275478</v>
      </c>
      <c r="V89" s="57">
        <v>93.571511883365076</v>
      </c>
      <c r="W89" s="70">
        <v>109.55114978563338</v>
      </c>
      <c r="X89" s="70">
        <v>153.83563599529023</v>
      </c>
      <c r="Y89" s="58">
        <v>112.32022056617006</v>
      </c>
      <c r="Z89" s="58">
        <v>113.87338840902453</v>
      </c>
      <c r="AA89" s="58">
        <v>119.75467498304921</v>
      </c>
      <c r="AB89" s="58">
        <v>108.39397112210425</v>
      </c>
      <c r="AC89" s="58">
        <v>128.65562011809462</v>
      </c>
      <c r="AD89" s="58">
        <v>106.59689912686115</v>
      </c>
      <c r="AE89" s="58">
        <v>145.11097840821358</v>
      </c>
      <c r="AF89" s="58">
        <v>106.29805187634499</v>
      </c>
      <c r="AG89" s="58">
        <v>102.27737471568507</v>
      </c>
      <c r="AH89" s="58">
        <v>244.67373184577892</v>
      </c>
      <c r="AI89" s="58">
        <v>107.02051906966415</v>
      </c>
      <c r="AJ89" s="58">
        <v>79.275983928400535</v>
      </c>
      <c r="AK89" s="58">
        <v>99.784308208807047</v>
      </c>
      <c r="AL89" s="58">
        <v>115.08130722127341</v>
      </c>
      <c r="AM89" s="58">
        <v>110.68241777034757</v>
      </c>
      <c r="AN89" s="59">
        <v>155.21223559238047</v>
      </c>
      <c r="AO89" s="59">
        <v>156.43282098769168</v>
      </c>
      <c r="AP89" s="59">
        <v>160.3843336828136</v>
      </c>
      <c r="AQ89" s="59">
        <v>145.71489101716713</v>
      </c>
      <c r="AR89" s="59">
        <v>177.37439480496053</v>
      </c>
      <c r="AS89" s="59">
        <v>165.79124514282836</v>
      </c>
      <c r="AT89" s="59">
        <v>155.87691266326388</v>
      </c>
      <c r="AU89" s="59">
        <v>150.55675572304375</v>
      </c>
      <c r="AV89" s="59">
        <v>137.7134173807234</v>
      </c>
      <c r="AW89" s="59">
        <v>168.8663936409163</v>
      </c>
      <c r="AX89" s="59">
        <v>138.47745765745603</v>
      </c>
      <c r="AY89" s="59">
        <v>104.74216704252848</v>
      </c>
      <c r="AZ89" s="59">
        <v>115.24037913878846</v>
      </c>
      <c r="BA89" s="59">
        <v>162.87502695098559</v>
      </c>
      <c r="BB89" s="59">
        <v>153.73124182002155</v>
      </c>
      <c r="BC89" s="57">
        <f t="shared" si="32"/>
        <v>1.1878101120989193</v>
      </c>
      <c r="BD89" s="57">
        <f t="shared" si="32"/>
        <v>-8.1487576251377476</v>
      </c>
      <c r="BE89" s="57">
        <f t="shared" si="32"/>
        <v>-8.5744135084075417</v>
      </c>
      <c r="BF89" s="57">
        <f t="shared" si="32"/>
        <v>2.2742965338915289</v>
      </c>
      <c r="BG89" s="57">
        <f t="shared" si="32"/>
        <v>-1.5275506283453977</v>
      </c>
      <c r="BH89" s="57">
        <f t="shared" si="32"/>
        <v>-1.5275506283454088</v>
      </c>
      <c r="BI89" s="57">
        <f t="shared" si="32"/>
        <v>-1.7056807489769121</v>
      </c>
      <c r="BJ89" s="57">
        <f t="shared" si="32"/>
        <v>-3.0377683930848387</v>
      </c>
      <c r="BK89" s="57">
        <f t="shared" si="32"/>
        <v>-0.72241511806983016</v>
      </c>
      <c r="BL89" s="57">
        <f t="shared" si="32"/>
        <v>-1.2349959742439132</v>
      </c>
      <c r="BM89" s="57">
        <f t="shared" si="32"/>
        <v>-1.1042533066569216</v>
      </c>
      <c r="BN89" s="57">
        <f t="shared" si="32"/>
        <v>4.5676517639134495</v>
      </c>
      <c r="BO89" s="57">
        <f t="shared" si="32"/>
        <v>0.77234665897369936</v>
      </c>
      <c r="BP89" s="57">
        <f t="shared" si="32"/>
        <v>-2.5755879059350506</v>
      </c>
      <c r="BQ89" s="57">
        <f t="shared" si="32"/>
        <v>2.3529411764705799</v>
      </c>
      <c r="BR89" s="57">
        <f t="shared" si="32"/>
        <v>-2.1215070283670423</v>
      </c>
      <c r="BS89" s="57">
        <f t="shared" si="29"/>
        <v>3.1813560662787843</v>
      </c>
      <c r="BT89" s="57">
        <f t="shared" si="29"/>
        <v>-9.8712558630157154</v>
      </c>
      <c r="BU89" s="57">
        <f t="shared" si="29"/>
        <v>0.55026963512783134</v>
      </c>
      <c r="BV89" s="57">
        <f t="shared" si="29"/>
        <v>-3.563106436959651</v>
      </c>
      <c r="BW89" s="57">
        <f t="shared" si="29"/>
        <v>4.5928430970447742</v>
      </c>
      <c r="BX89" s="57">
        <f t="shared" si="29"/>
        <v>10.67123108394965</v>
      </c>
      <c r="BY89" s="57">
        <f t="shared" si="29"/>
        <v>1.5563974942973235</v>
      </c>
      <c r="BZ89" s="57">
        <f t="shared" si="29"/>
        <v>3.9303189551976647</v>
      </c>
      <c r="CA89" s="57">
        <f t="shared" si="29"/>
        <v>12.493100524805921</v>
      </c>
      <c r="CB89" s="57">
        <f t="shared" si="29"/>
        <v>-8.7324810590700288</v>
      </c>
      <c r="CC89" s="57">
        <f t="shared" si="29"/>
        <v>15.778292201959388</v>
      </c>
      <c r="CD89" s="57">
        <f t="shared" si="29"/>
        <v>0.69208223040384542</v>
      </c>
      <c r="CE89" s="57">
        <f t="shared" si="29"/>
        <v>12.793006807917839</v>
      </c>
      <c r="CF89" s="57">
        <f t="shared" si="29"/>
        <v>-7.3202726119465762</v>
      </c>
      <c r="CG89" s="57">
        <f t="shared" si="29"/>
        <v>-3.1099540248013646</v>
      </c>
      <c r="CH89" s="57">
        <f t="shared" si="28"/>
        <v>14.384101554318418</v>
      </c>
      <c r="CI89" s="57">
        <f t="shared" si="28"/>
        <v>3.0447381307730392</v>
      </c>
      <c r="CJ89" s="57">
        <f t="shared" si="28"/>
        <v>-4.8841170294640079</v>
      </c>
      <c r="CK89" s="57">
        <f t="shared" si="28"/>
        <v>-10.483004783585326</v>
      </c>
      <c r="CL89" s="57">
        <f t="shared" si="28"/>
        <v>1.3832660481635228</v>
      </c>
      <c r="CM89" s="57">
        <f t="shared" si="28"/>
        <v>3.6542755684531247</v>
      </c>
      <c r="CN89" s="57">
        <f t="shared" si="28"/>
        <v>2.8627344962165457</v>
      </c>
      <c r="CO89" s="57">
        <f t="shared" si="28"/>
        <v>3.1404698052035052</v>
      </c>
      <c r="CP89" s="57">
        <f t="shared" si="28"/>
        <v>9.199003618091206</v>
      </c>
      <c r="CQ89" s="57">
        <f t="shared" si="28"/>
        <v>-9.8412000335787013</v>
      </c>
      <c r="CR89" s="57">
        <f t="shared" si="28"/>
        <v>12.065597333095246</v>
      </c>
      <c r="CS89" s="57">
        <f t="shared" si="28"/>
        <v>2.5584313406477266</v>
      </c>
      <c r="CT89" s="57">
        <f t="shared" si="28"/>
        <v>4.9732003014015813</v>
      </c>
      <c r="CU89" s="57">
        <f t="shared" si="28"/>
        <v>1.8010836987609524</v>
      </c>
      <c r="CV89" s="57">
        <f t="shared" si="28"/>
        <v>-4.4727231995831733</v>
      </c>
      <c r="CW89" s="57">
        <f t="shared" si="28"/>
        <v>-6.9127040612155017</v>
      </c>
      <c r="CX89" s="57">
        <f t="shared" si="28"/>
        <v>2.3042130054017118</v>
      </c>
      <c r="CY89" s="57">
        <f t="shared" si="28"/>
        <v>-4.8843690355591329</v>
      </c>
      <c r="CZ89" s="57">
        <f t="shared" si="28"/>
        <v>-8.8157932697051749</v>
      </c>
      <c r="DA89" s="57">
        <f t="shared" si="28"/>
        <v>5.8917070364591817</v>
      </c>
      <c r="DB89" s="57">
        <f t="shared" si="28"/>
        <v>3.5899730935190499</v>
      </c>
      <c r="DC89" s="57">
        <f>((SUM(C$81:C89)/SUM(C$69:C77))-1)*100</f>
        <v>2.1280546680254586</v>
      </c>
      <c r="DD89" s="57">
        <f>((SUM(D$81:D89)/SUM(D$69:D77))-1)*100</f>
        <v>-9.0983976715435126</v>
      </c>
      <c r="DE89" s="57">
        <f>((SUM(E$81:E89)/SUM(E$69:E77))-1)*100</f>
        <v>-5.3224422871443799</v>
      </c>
      <c r="DF89" s="57">
        <f>((SUM(F$81:F89)/SUM(F$69:F77))-1)*100</f>
        <v>10.091794046701841</v>
      </c>
      <c r="DG89" s="57">
        <f>((SUM(G$81:G89)/SUM(G$69:G77))-1)*100</f>
        <v>-0.67534567032877524</v>
      </c>
      <c r="DH89" s="57">
        <f>((SUM(H$81:H89)/SUM(H$69:H77))-1)*100</f>
        <v>-0.67534567032879744</v>
      </c>
      <c r="DI89" s="57">
        <f>((SUM(I$81:I89)/SUM(I$69:I77))-1)*100</f>
        <v>-0.88066472908427951</v>
      </c>
      <c r="DJ89" s="57">
        <f>((SUM(J$81:J89)/SUM(J$69:J77))-1)*100</f>
        <v>-3.0878104052940447</v>
      </c>
      <c r="DK89" s="57">
        <f>((SUM(K$81:K89)/SUM(K$69:K77))-1)*100</f>
        <v>0.47783490521065008</v>
      </c>
      <c r="DL89" s="57">
        <f>((SUM(L$81:L89)/SUM(L$69:L77))-1)*100</f>
        <v>-1.9981921964964622</v>
      </c>
      <c r="DM89" s="57">
        <f>((SUM(M$81:M89)/SUM(M$69:M77))-1)*100</f>
        <v>-1.2076184407416868E-2</v>
      </c>
      <c r="DN89" s="57">
        <f>((SUM(N$81:N89)/SUM(N$69:N77))-1)*100</f>
        <v>6.3779968522791997</v>
      </c>
      <c r="DO89" s="57">
        <f>((SUM(O$81:O89)/SUM(O$69:O77))-1)*100</f>
        <v>1.9892566452989424</v>
      </c>
      <c r="DP89" s="57">
        <f>((SUM(P$81:P89)/SUM(P$69:P77))-1)*100</f>
        <v>-1.7681728880157288</v>
      </c>
      <c r="DQ89" s="57">
        <f>((SUM(Q$81:Q89)/SUM(Q$69:Q77))-1)*100</f>
        <v>3.5484242005981104</v>
      </c>
      <c r="DR89" s="57">
        <f>((SUM(R$81:R89)/SUM(R$69:R77))-1)*100</f>
        <v>-1.3859139541382515</v>
      </c>
      <c r="DS89" s="57">
        <f>((SUM(S$81:S89)/SUM(S$69:S77))-1)*100</f>
        <v>0.55111351892638272</v>
      </c>
      <c r="DT89" s="57">
        <f>((SUM(T$81:T89)/SUM(T$69:T77))-1)*100</f>
        <v>-9.1436795257506134</v>
      </c>
      <c r="DU89" s="57">
        <f>((SUM(U$81:U89)/SUM(U$69:U77))-1)*100</f>
        <v>1.1038826043299865</v>
      </c>
      <c r="DV89" s="57">
        <f>((SUM(V$81:V89)/SUM(V$69:V77))-1)*100</f>
        <v>-0.20624099533873563</v>
      </c>
      <c r="DW89" s="57">
        <f>((SUM(W$81:W89)/SUM(W$69:W77))-1)*100</f>
        <v>3.9428897958339482</v>
      </c>
      <c r="DX89" s="57">
        <f>((SUM(X$81:X89)/SUM(X$69:X77))-1)*100</f>
        <v>11.305598502519999</v>
      </c>
      <c r="DY89" s="57">
        <f>((SUM(Y$81:Y89)/SUM(Y$69:Y77))-1)*100</f>
        <v>-0.493770480224065</v>
      </c>
      <c r="DZ89" s="57">
        <f>((SUM(Z$81:Z89)/SUM(Z$69:Z77))-1)*100</f>
        <v>-0.34061775918075021</v>
      </c>
      <c r="EA89" s="57">
        <f>((SUM(AA$81:AA89)/SUM(AA$69:AA77))-1)*100</f>
        <v>-9.5256072389671154E-2</v>
      </c>
      <c r="EB89" s="57">
        <f>((SUM(AB$81:AB89)/SUM(AB$69:AB77))-1)*100</f>
        <v>-10.127640113676584</v>
      </c>
      <c r="EC89" s="57">
        <f>((SUM(AC$81:AC89)/SUM(AC$69:AC77))-1)*100</f>
        <v>9.4424092800310824</v>
      </c>
      <c r="ED89" s="57">
        <f>((SUM(AD$81:AD89)/SUM(AD$69:AD77))-1)*100</f>
        <v>0.26939313496927575</v>
      </c>
      <c r="EE89" s="57">
        <f>((SUM(AE$81:AE89)/SUM(AE$69:AE77))-1)*100</f>
        <v>7.3579293799209466</v>
      </c>
      <c r="EF89" s="57">
        <f>((SUM(AF$81:AF89)/SUM(AF$69:AF77))-1)*100</f>
        <v>-1.0040020070969935</v>
      </c>
      <c r="EG89" s="57">
        <f>((SUM(AG$81:AG89)/SUM(AG$69:AG77))-1)*100</f>
        <v>-10.21673050293016</v>
      </c>
      <c r="EH89" s="57">
        <f>((SUM(AH$81:AH89)/SUM(AH$69:AH77))-1)*100</f>
        <v>-7.7084270875833028</v>
      </c>
      <c r="EI89" s="57">
        <f>((SUM(AI$81:AI89)/SUM(AI$69:AI77))-1)*100</f>
        <v>9.4211108922737097E-2</v>
      </c>
      <c r="EJ89" s="57">
        <f>((SUM(AJ$81:AJ89)/SUM(AJ$69:AJ77))-1)*100</f>
        <v>-6.9369381653087814</v>
      </c>
      <c r="EK89" s="57">
        <f>((SUM(AK$81:AK89)/SUM(AK$69:AK77))-1)*100</f>
        <v>-11.117254139788047</v>
      </c>
      <c r="EL89" s="57">
        <f>((SUM(AL$81:AL89)/SUM(AL$69:AL77))-1)*100</f>
        <v>1.6982366147148875</v>
      </c>
      <c r="EM89" s="57">
        <f>((SUM(AM$81:AM89)/SUM(AM$69:AM77))-1)*100</f>
        <v>-0.35742826988437448</v>
      </c>
      <c r="EN89" s="57">
        <f>((SUM(AN$81:AN89)/SUM(AN$69:AN77))-1)*100</f>
        <v>3.3618947165937829</v>
      </c>
      <c r="EO89" s="57">
        <f>((SUM(AO$81:AO89)/SUM(AO$69:AO77))-1)*100</f>
        <v>0.85239564202408413</v>
      </c>
      <c r="EP89" s="57">
        <f>((SUM(AP$81:AP89)/SUM(AP$69:AP77))-1)*100</f>
        <v>-2.5762080649273322</v>
      </c>
      <c r="EQ89" s="57">
        <f>((SUM(AQ$81:AQ89)/SUM(AQ$69:AQ77))-1)*100</f>
        <v>-9.6668974957893283</v>
      </c>
      <c r="ER89" s="57">
        <f>((SUM(AR$81:AR89)/SUM(AR$69:AR77))-1)*100</f>
        <v>7.250046823713463</v>
      </c>
      <c r="ES89" s="57">
        <f>((SUM(AS$81:AS89)/SUM(AS$69:AS77))-1)*100</f>
        <v>3.9293599255086464</v>
      </c>
      <c r="ET89" s="57">
        <f>((SUM(AT$81:AT89)/SUM(AT$69:AT77))-1)*100</f>
        <v>4.2057417679304043</v>
      </c>
      <c r="EU89" s="57">
        <f>((SUM(AU$81:AU89)/SUM(AU$69:AU77))-1)*100</f>
        <v>14.553554671726342</v>
      </c>
      <c r="EV89" s="57">
        <f>((SUM(AV$81:AV89)/SUM(AV$69:AV77))-1)*100</f>
        <v>-9.6778197446762313</v>
      </c>
      <c r="EW89" s="57">
        <f>((SUM(AW$81:AW89)/SUM(AW$69:AW77))-1)*100</f>
        <v>-17.446344227836473</v>
      </c>
      <c r="EX89" s="57">
        <f>((SUM(AX$81:AX89)/SUM(AX$69:AX77))-1)*100</f>
        <v>0.51598282438531928</v>
      </c>
      <c r="EY89" s="57">
        <f>((SUM(AY$81:AY89)/SUM(AY$69:AY77))-1)*100</f>
        <v>-4.1373421246213127</v>
      </c>
      <c r="EZ89" s="57">
        <f>((SUM(AZ$81:AZ89)/SUM(AZ$69:AZ77))-1)*100</f>
        <v>-8.2562463606832281</v>
      </c>
      <c r="FA89" s="57">
        <f>((SUM(BA$81:BA89)/SUM(BA$69:BA77))-1)*100</f>
        <v>7.8904743858705162</v>
      </c>
      <c r="FB89" s="57">
        <f>((SUM(BB$81:BB89)/SUM(BB$69:BB77))-1)*100</f>
        <v>1.7509625639043236</v>
      </c>
      <c r="FC89" s="63">
        <v>0.74383190477637595</v>
      </c>
      <c r="FD89" s="63">
        <v>-1.5926778165585562</v>
      </c>
      <c r="FE89" s="63">
        <v>-0.7306726623255213</v>
      </c>
      <c r="FF89" s="63">
        <v>5.999118014486729E-2</v>
      </c>
      <c r="FG89" s="63">
        <v>-1.5195273939628342</v>
      </c>
      <c r="FH89" s="60">
        <v>-1.5195273939628606</v>
      </c>
      <c r="FI89" s="60">
        <v>0</v>
      </c>
      <c r="FJ89" s="60">
        <v>-0.25487491838221676</v>
      </c>
      <c r="FK89" s="60">
        <v>-2.1015497257141014E-2</v>
      </c>
      <c r="FL89" s="60">
        <v>-2.0288630387590115E-2</v>
      </c>
      <c r="FM89" s="60">
        <v>-0.37688954664800678</v>
      </c>
      <c r="FN89" s="60">
        <v>0.39911193880109974</v>
      </c>
      <c r="FO89" s="60">
        <v>8.1834965740600368E-2</v>
      </c>
      <c r="FP89" s="60">
        <v>-6.2108082492728948E-3</v>
      </c>
      <c r="FQ89" s="60">
        <v>1.1881546216000344E-2</v>
      </c>
      <c r="FR89" s="60">
        <v>-0.30646172783336695</v>
      </c>
      <c r="FS89" s="60">
        <v>4.0826791056425664E-2</v>
      </c>
      <c r="FT89" s="60">
        <v>-1.0435022614179545</v>
      </c>
      <c r="FU89" s="60">
        <v>4.2099348390507239E-2</v>
      </c>
      <c r="FV89" s="60">
        <v>-6.603859399197648E-2</v>
      </c>
      <c r="FW89" s="60">
        <v>1.5461289111760959</v>
      </c>
      <c r="FX89" s="60"/>
      <c r="FY89" s="60">
        <v>2.0447425777951085</v>
      </c>
      <c r="FZ89" s="60">
        <v>-0.34149646690617935</v>
      </c>
      <c r="GA89" s="60">
        <v>0.24313516950832931</v>
      </c>
      <c r="GB89" s="60">
        <v>0.22409038851298724</v>
      </c>
      <c r="GC89" s="60">
        <v>1.0554344060067238</v>
      </c>
      <c r="GD89" s="60">
        <v>-1.4999780622944749</v>
      </c>
      <c r="GE89" s="60">
        <v>-4.8843704679029376E-3</v>
      </c>
      <c r="GF89" s="60">
        <v>0.15681056446273264</v>
      </c>
      <c r="GG89" s="60">
        <v>0.11998672329418236</v>
      </c>
      <c r="GH89" s="60">
        <v>-3.4842569880782048E-2</v>
      </c>
      <c r="GI89" s="60">
        <v>-0.47563473445507837</v>
      </c>
      <c r="GJ89" s="60">
        <v>4.132461649962739E-2</v>
      </c>
      <c r="GK89" s="60">
        <v>1.7440669100822256E-2</v>
      </c>
      <c r="GL89" s="60">
        <v>1.3759207197825836</v>
      </c>
      <c r="GM89" s="60">
        <v>-1.8883485890472096</v>
      </c>
      <c r="GN89" s="60">
        <v>-0.58174351103124422</v>
      </c>
      <c r="GO89" s="60">
        <v>0.25081511085722352</v>
      </c>
      <c r="GP89" s="60">
        <v>-0.84335626943864661</v>
      </c>
      <c r="GQ89" s="60">
        <v>-0.84335626943867226</v>
      </c>
      <c r="GR89" s="60"/>
      <c r="GS89" s="60">
        <v>-0.28255603611955155</v>
      </c>
      <c r="GT89" s="60">
        <v>3.442448202803338E-2</v>
      </c>
      <c r="GU89" s="60">
        <v>-5.7556519693859942E-2</v>
      </c>
      <c r="GV89" s="60">
        <v>1.7520869756439503E-2</v>
      </c>
      <c r="GW89" s="60">
        <v>0.61393424730794688</v>
      </c>
      <c r="GX89" s="60">
        <v>0.15277953155114074</v>
      </c>
      <c r="GY89" s="60">
        <v>-4.3357788922189682E-3</v>
      </c>
      <c r="GZ89" s="60">
        <v>1.8396950716290151E-2</v>
      </c>
      <c r="HA89" s="60">
        <v>-0.36997868073146939</v>
      </c>
      <c r="HB89" s="60">
        <v>8.4222935121331041E-3</v>
      </c>
      <c r="HC89" s="60">
        <v>-1.0346035949409902</v>
      </c>
      <c r="HD89" s="60">
        <v>8.3857074258203448E-2</v>
      </c>
      <c r="HE89" s="60">
        <v>-2.3661108190774927E-2</v>
      </c>
      <c r="HF89" s="60">
        <v>-0.55886211087201154</v>
      </c>
      <c r="HG89" s="44"/>
      <c r="HH89" s="60">
        <v>-0.11502229603396197</v>
      </c>
      <c r="HI89" s="60">
        <v>-0.40919496399567251</v>
      </c>
      <c r="HJ89" s="60">
        <v>0.14116081871811137</v>
      </c>
      <c r="HK89" s="60">
        <v>9.3378413909317781E-2</v>
      </c>
      <c r="HL89" s="60">
        <v>0.6983255093536197</v>
      </c>
      <c r="HM89" s="60">
        <v>-0.20254545436243646</v>
      </c>
      <c r="HN89" s="60">
        <v>-1.7058846380299638E-2</v>
      </c>
      <c r="HO89" s="60">
        <v>-8.9132891478693674E-2</v>
      </c>
      <c r="HP89" s="60">
        <v>-0.10742107708237063</v>
      </c>
      <c r="HQ89" s="60">
        <v>-5.0294745730468479E-2</v>
      </c>
      <c r="HR89" s="60">
        <v>-0.55122795320961215</v>
      </c>
      <c r="HS89" s="60">
        <v>5.2070760554524559E-2</v>
      </c>
      <c r="HT89" s="60">
        <v>-1.8993851340694729E-3</v>
      </c>
      <c r="HU89" s="64">
        <v>17144</v>
      </c>
      <c r="HV89" s="64">
        <f t="shared" si="33"/>
        <v>135463</v>
      </c>
      <c r="HW89" s="57">
        <f t="shared" si="30"/>
        <v>9.8199987188520854</v>
      </c>
      <c r="HX89" s="57">
        <f t="shared" si="30"/>
        <v>0.71598513011152942</v>
      </c>
      <c r="HY89" s="64">
        <v>69929</v>
      </c>
      <c r="HZ89" s="64">
        <f t="shared" si="34"/>
        <v>596424</v>
      </c>
      <c r="IA89" s="57">
        <f t="shared" si="31"/>
        <v>16.110981967920821</v>
      </c>
      <c r="IB89" s="57">
        <f t="shared" si="31"/>
        <v>14.260754619385608</v>
      </c>
    </row>
    <row r="90" spans="1:236" x14ac:dyDescent="0.2">
      <c r="A90" s="42">
        <v>2024</v>
      </c>
      <c r="B90" s="30" t="s">
        <v>170</v>
      </c>
      <c r="C90" s="57">
        <v>110.81995308327575</v>
      </c>
      <c r="D90" s="57">
        <v>81.094612080302952</v>
      </c>
      <c r="E90" s="57">
        <v>85.365474641149618</v>
      </c>
      <c r="F90" s="57">
        <v>91.358337835903271</v>
      </c>
      <c r="G90" s="57">
        <v>100.77698902910981</v>
      </c>
      <c r="H90" s="57">
        <v>100.77698902910979</v>
      </c>
      <c r="I90" s="57">
        <v>100.95401460555122</v>
      </c>
      <c r="J90" s="57">
        <v>98.035930082862166</v>
      </c>
      <c r="K90" s="57">
        <v>101.27335822229107</v>
      </c>
      <c r="L90" s="57">
        <v>113.24551377318895</v>
      </c>
      <c r="M90" s="57">
        <v>103.17119104224707</v>
      </c>
      <c r="N90" s="57">
        <v>120.49880504484041</v>
      </c>
      <c r="O90" s="57">
        <v>98.993232239786479</v>
      </c>
      <c r="P90" s="57">
        <v>90.100975230862161</v>
      </c>
      <c r="Q90" s="57">
        <v>112.60339268190103</v>
      </c>
      <c r="R90" s="57">
        <v>90.862160031424466</v>
      </c>
      <c r="S90" s="57">
        <v>86.885735785933804</v>
      </c>
      <c r="T90" s="57">
        <v>82.541316090534465</v>
      </c>
      <c r="U90" s="57">
        <v>121.76298333288969</v>
      </c>
      <c r="V90" s="57">
        <v>94.030881864592303</v>
      </c>
      <c r="W90" s="70">
        <v>109.02917212049863</v>
      </c>
      <c r="X90" s="70">
        <v>152.90067392476763</v>
      </c>
      <c r="Y90" s="58">
        <v>119.80129963404357</v>
      </c>
      <c r="Z90" s="58">
        <v>120.57133955690789</v>
      </c>
      <c r="AA90" s="58">
        <v>129.78682844706117</v>
      </c>
      <c r="AB90" s="58">
        <v>118.3667493570799</v>
      </c>
      <c r="AC90" s="58">
        <v>139.73149377028992</v>
      </c>
      <c r="AD90" s="58">
        <v>109.02359092433022</v>
      </c>
      <c r="AE90" s="58">
        <v>151.32968095029111</v>
      </c>
      <c r="AF90" s="58">
        <v>116.90385901275644</v>
      </c>
      <c r="AG90" s="58">
        <v>103.87457109984872</v>
      </c>
      <c r="AH90" s="58">
        <v>244.42601649697875</v>
      </c>
      <c r="AI90" s="58">
        <v>119.58478249997503</v>
      </c>
      <c r="AJ90" s="58">
        <v>84.264258885358529</v>
      </c>
      <c r="AK90" s="58">
        <v>113.20341688369578</v>
      </c>
      <c r="AL90" s="58">
        <v>117.75302070396209</v>
      </c>
      <c r="AM90" s="58">
        <v>118.68204192680123</v>
      </c>
      <c r="AN90" s="59">
        <v>164.84492267037004</v>
      </c>
      <c r="AO90" s="59">
        <v>164.91709578703191</v>
      </c>
      <c r="AP90" s="59">
        <v>173.38003579487358</v>
      </c>
      <c r="AQ90" s="59">
        <v>159.72401470937373</v>
      </c>
      <c r="AR90" s="59">
        <v>192.07962763395028</v>
      </c>
      <c r="AS90" s="59">
        <v>168.89579618001187</v>
      </c>
      <c r="AT90" s="59">
        <v>161.84472452402537</v>
      </c>
      <c r="AU90" s="59">
        <v>164.75691820319531</v>
      </c>
      <c r="AV90" s="59">
        <v>140.57608306074025</v>
      </c>
      <c r="AW90" s="59">
        <v>165.65439286536204</v>
      </c>
      <c r="AX90" s="59">
        <v>155.23588181295187</v>
      </c>
      <c r="AY90" s="59">
        <v>112.34454667117933</v>
      </c>
      <c r="AZ90" s="59">
        <v>130.65064024495933</v>
      </c>
      <c r="BA90" s="59">
        <v>166.67952523598021</v>
      </c>
      <c r="BB90" s="59">
        <v>165.9648326580753</v>
      </c>
      <c r="BC90" s="57">
        <f t="shared" si="32"/>
        <v>1.0105086319355472</v>
      </c>
      <c r="BD90" s="57">
        <f t="shared" si="32"/>
        <v>-8.2670922130838704</v>
      </c>
      <c r="BE90" s="57">
        <f t="shared" si="32"/>
        <v>-6.0968425835797095</v>
      </c>
      <c r="BF90" s="57">
        <f t="shared" si="32"/>
        <v>3.3180858950826897</v>
      </c>
      <c r="BG90" s="57">
        <f t="shared" si="32"/>
        <v>-1.4297986317215683</v>
      </c>
      <c r="BH90" s="57">
        <f t="shared" si="32"/>
        <v>-1.4297986317215461</v>
      </c>
      <c r="BI90" s="57">
        <f t="shared" si="32"/>
        <v>-1.6254549315061539</v>
      </c>
      <c r="BJ90" s="57">
        <f t="shared" si="32"/>
        <v>-2.8323407838994563</v>
      </c>
      <c r="BK90" s="57">
        <f t="shared" si="32"/>
        <v>-0.84490884389518683</v>
      </c>
      <c r="BL90" s="57">
        <f t="shared" si="32"/>
        <v>-2.1440192491553933</v>
      </c>
      <c r="BM90" s="57">
        <f t="shared" si="32"/>
        <v>-0.92958333878634392</v>
      </c>
      <c r="BN90" s="57">
        <f t="shared" si="32"/>
        <v>3.9095657851779375</v>
      </c>
      <c r="BO90" s="57">
        <f t="shared" si="32"/>
        <v>1.1226303264670001</v>
      </c>
      <c r="BP90" s="57">
        <f t="shared" si="32"/>
        <v>-3.1180400890868709</v>
      </c>
      <c r="BQ90" s="57">
        <f t="shared" si="32"/>
        <v>1.2096774193548265</v>
      </c>
      <c r="BR90" s="57">
        <f t="shared" si="32"/>
        <v>-1.9302986121635723</v>
      </c>
      <c r="BS90" s="57">
        <f t="shared" si="29"/>
        <v>4.6440848316117833</v>
      </c>
      <c r="BT90" s="57">
        <f t="shared" si="29"/>
        <v>-9.8405091659789168</v>
      </c>
      <c r="BU90" s="57">
        <f t="shared" si="29"/>
        <v>0.70993190179302612</v>
      </c>
      <c r="BV90" s="57">
        <f t="shared" si="29"/>
        <v>-2.1718026583769867</v>
      </c>
      <c r="BW90" s="57">
        <f t="shared" si="29"/>
        <v>3.9812344959321511</v>
      </c>
      <c r="BX90" s="57">
        <f t="shared" si="29"/>
        <v>9.6051371018682765</v>
      </c>
      <c r="BY90" s="57">
        <f t="shared" si="29"/>
        <v>8.7622351048156411</v>
      </c>
      <c r="BZ90" s="57">
        <f t="shared" si="29"/>
        <v>11.06725047257282</v>
      </c>
      <c r="CA90" s="57">
        <f t="shared" si="29"/>
        <v>26.961047764438774</v>
      </c>
      <c r="CB90" s="57">
        <f t="shared" si="29"/>
        <v>8.5650904012857012</v>
      </c>
      <c r="CC90" s="57">
        <f t="shared" si="29"/>
        <v>28.628582940072622</v>
      </c>
      <c r="CD90" s="57">
        <f t="shared" si="29"/>
        <v>2.5310816569476424</v>
      </c>
      <c r="CE90" s="57">
        <f t="shared" si="29"/>
        <v>17.652656279956002</v>
      </c>
      <c r="CF90" s="57">
        <f t="shared" si="29"/>
        <v>0.35904804024091685</v>
      </c>
      <c r="CG90" s="57">
        <f t="shared" si="29"/>
        <v>3.3257690389990824</v>
      </c>
      <c r="CH90" s="57">
        <f t="shared" si="28"/>
        <v>14.746909741401826</v>
      </c>
      <c r="CI90" s="57">
        <f t="shared" si="28"/>
        <v>12.275690993774013</v>
      </c>
      <c r="CJ90" s="57">
        <f t="shared" si="28"/>
        <v>1.9114159263809549</v>
      </c>
      <c r="CK90" s="57">
        <f t="shared" si="28"/>
        <v>-0.10600339078176146</v>
      </c>
      <c r="CL90" s="57">
        <f t="shared" si="28"/>
        <v>7.3733317221828187</v>
      </c>
      <c r="CM90" s="57">
        <f t="shared" si="28"/>
        <v>0.69580072055734909</v>
      </c>
      <c r="CN90" s="57">
        <f t="shared" si="28"/>
        <v>9.6963152897781679</v>
      </c>
      <c r="CO90" s="57">
        <f t="shared" si="28"/>
        <v>9.7723295246685993</v>
      </c>
      <c r="CP90" s="57">
        <f t="shared" si="28"/>
        <v>23.829807979438854</v>
      </c>
      <c r="CQ90" s="57">
        <f t="shared" si="28"/>
        <v>7.5330119354225955</v>
      </c>
      <c r="CR90" s="57">
        <f t="shared" si="28"/>
        <v>24.905211038642229</v>
      </c>
      <c r="CS90" s="57">
        <f t="shared" si="28"/>
        <v>3.770488573191022</v>
      </c>
      <c r="CT90" s="57">
        <f t="shared" si="28"/>
        <v>8.8355281225896967</v>
      </c>
      <c r="CU90" s="57">
        <f t="shared" si="28"/>
        <v>9.4512583548161935</v>
      </c>
      <c r="CV90" s="57">
        <f t="shared" si="28"/>
        <v>2.4715170551760979</v>
      </c>
      <c r="CW90" s="57">
        <f t="shared" si="28"/>
        <v>-8.2229126798111452</v>
      </c>
      <c r="CX90" s="57">
        <f t="shared" si="28"/>
        <v>11.879809861509315</v>
      </c>
      <c r="CY90" s="57">
        <f t="shared" si="28"/>
        <v>3.0260280449575294</v>
      </c>
      <c r="CZ90" s="57">
        <f t="shared" si="28"/>
        <v>1.5294285197651636</v>
      </c>
      <c r="DA90" s="57">
        <f t="shared" si="28"/>
        <v>11.647986075211936</v>
      </c>
      <c r="DB90" s="57">
        <f t="shared" si="28"/>
        <v>1.1192333842253044</v>
      </c>
      <c r="DC90" s="57">
        <f>((SUM(C$81:C90)/SUM(C$69:C78))-1)*100</f>
        <v>2.0144723936520226</v>
      </c>
      <c r="DD90" s="57">
        <f>((SUM(D$81:D90)/SUM(D$69:D78))-1)*100</f>
        <v>-9.0166248919215768</v>
      </c>
      <c r="DE90" s="57">
        <f>((SUM(E$81:E90)/SUM(E$69:E78))-1)*100</f>
        <v>-5.3985934365881949</v>
      </c>
      <c r="DF90" s="57">
        <f>((SUM(F$81:F90)/SUM(F$69:F78))-1)*100</f>
        <v>9.3866903399639767</v>
      </c>
      <c r="DG90" s="57">
        <f>((SUM(G$81:G90)/SUM(G$69:G78))-1)*100</f>
        <v>-0.75133584426393396</v>
      </c>
      <c r="DH90" s="57">
        <f>((SUM(H$81:H90)/SUM(H$69:H78))-1)*100</f>
        <v>-0.75133584426395617</v>
      </c>
      <c r="DI90" s="57">
        <f>((SUM(I$81:I90)/SUM(I$69:I78))-1)*100</f>
        <v>-0.95566953277975708</v>
      </c>
      <c r="DJ90" s="57">
        <f>((SUM(J$81:J90)/SUM(J$69:J78))-1)*100</f>
        <v>-3.0626170147438736</v>
      </c>
      <c r="DK90" s="57">
        <f>((SUM(K$81:K90)/SUM(K$69:K78))-1)*100</f>
        <v>0.344390751035073</v>
      </c>
      <c r="DL90" s="57">
        <f>((SUM(L$81:L90)/SUM(L$69:L78))-1)*100</f>
        <v>-2.0126869912162504</v>
      </c>
      <c r="DM90" s="57">
        <f>((SUM(M$81:M90)/SUM(M$69:M78))-1)*100</f>
        <v>-0.10381212285258679</v>
      </c>
      <c r="DN90" s="57">
        <f>((SUM(N$81:N90)/SUM(N$69:N78))-1)*100</f>
        <v>6.1168720158177647</v>
      </c>
      <c r="DO90" s="57">
        <f>((SUM(O$81:O90)/SUM(O$69:O78))-1)*100</f>
        <v>1.901746775064983</v>
      </c>
      <c r="DP90" s="57">
        <f>((SUM(P$81:P90)/SUM(P$69:P78))-1)*100</f>
        <v>-1.902234019022353</v>
      </c>
      <c r="DQ90" s="57">
        <f>((SUM(Q$81:Q90)/SUM(Q$69:Q78))-1)*100</f>
        <v>3.3088994424943285</v>
      </c>
      <c r="DR90" s="57">
        <f>((SUM(R$81:R90)/SUM(R$69:R78))-1)*100</f>
        <v>-1.4409422214899936</v>
      </c>
      <c r="DS90" s="57">
        <f>((SUM(S$81:S90)/SUM(S$69:S78))-1)*100</f>
        <v>0.95685771849380874</v>
      </c>
      <c r="DT90" s="57">
        <f>((SUM(T$81:T90)/SUM(T$69:T78))-1)*100</f>
        <v>-9.214275657211612</v>
      </c>
      <c r="DU90" s="57">
        <f>((SUM(U$81:U90)/SUM(U$69:U78))-1)*100</f>
        <v>1.0637796530626131</v>
      </c>
      <c r="DV90" s="57">
        <f>((SUM(V$81:V90)/SUM(V$69:V78))-1)*100</f>
        <v>-0.40500351766450393</v>
      </c>
      <c r="DW90" s="57">
        <f>((SUM(W$81:W90)/SUM(W$69:W78))-1)*100</f>
        <v>3.9466843108848959</v>
      </c>
      <c r="DX90" s="57">
        <f>((SUM(X$81:X90)/SUM(X$69:X78))-1)*100</f>
        <v>11.1332918008906</v>
      </c>
      <c r="DY90" s="57">
        <f>((SUM(Y$81:Y90)/SUM(Y$69:Y78))-1)*100</f>
        <v>0.4318589473628176</v>
      </c>
      <c r="DZ90" s="57">
        <f>((SUM(Z$81:Z90)/SUM(Z$69:Z78))-1)*100</f>
        <v>0.7900295212529107</v>
      </c>
      <c r="EA90" s="57">
        <f>((SUM(AA$81:AA90)/SUM(AA$69:AA78))-1)*100</f>
        <v>2.578990176980378</v>
      </c>
      <c r="EB90" s="57">
        <f>((SUM(AB$81:AB90)/SUM(AB$69:AB78))-1)*100</f>
        <v>-8.4351543723842788</v>
      </c>
      <c r="EC90" s="57">
        <f>((SUM(AC$81:AC90)/SUM(AC$69:AC78))-1)*100</f>
        <v>11.305224390130618</v>
      </c>
      <c r="ED90" s="57">
        <f>((SUM(AD$81:AD90)/SUM(AD$69:AD78))-1)*100</f>
        <v>0.49580586143729288</v>
      </c>
      <c r="EE90" s="57">
        <f>((SUM(AE$81:AE90)/SUM(AE$69:AE78))-1)*100</f>
        <v>8.3432876423699796</v>
      </c>
      <c r="EF90" s="57">
        <f>((SUM(AF$81:AF90)/SUM(AF$69:AF78))-1)*100</f>
        <v>-0.86294414857732704</v>
      </c>
      <c r="EG90" s="57">
        <f>((SUM(AG$81:AG90)/SUM(AG$69:AG78))-1)*100</f>
        <v>-8.9875517737537649</v>
      </c>
      <c r="EH90" s="57">
        <f>((SUM(AH$81:AH90)/SUM(AH$69:AH78))-1)*100</f>
        <v>-5.4989818840646461</v>
      </c>
      <c r="EI90" s="57">
        <f>((SUM(AI$81:AI90)/SUM(AI$69:AI78))-1)*100</f>
        <v>1.3330489793133893</v>
      </c>
      <c r="EJ90" s="57">
        <f>((SUM(AJ$81:AJ90)/SUM(AJ$69:AJ78))-1)*100</f>
        <v>-6.1253586522238113</v>
      </c>
      <c r="EK90" s="57">
        <f>((SUM(AK$81:AK90)/SUM(AK$69:AK78))-1)*100</f>
        <v>-9.9610532729183188</v>
      </c>
      <c r="EL90" s="57">
        <f>((SUM(AL$81:AL90)/SUM(AL$69:AL78))-1)*100</f>
        <v>2.2445016385407079</v>
      </c>
      <c r="EM90" s="57">
        <f>((SUM(AM$81:AM90)/SUM(AM$69:AM78))-1)*100</f>
        <v>-0.24220787537028166</v>
      </c>
      <c r="EN90" s="57">
        <f>((SUM(AN$81:AN90)/SUM(AN$69:AN78))-1)*100</f>
        <v>4.0110179665578949</v>
      </c>
      <c r="EO90" s="57">
        <f>((SUM(AO$81:AO90)/SUM(AO$69:AO78))-1)*100</f>
        <v>1.7480620126185675</v>
      </c>
      <c r="EP90" s="57">
        <f>((SUM(AP$81:AP90)/SUM(AP$69:AP78))-1)*100</f>
        <v>1.7448442268030995E-2</v>
      </c>
      <c r="EQ90" s="57">
        <f>((SUM(AQ$81:AQ90)/SUM(AQ$69:AQ78))-1)*100</f>
        <v>-8.0903870284482977</v>
      </c>
      <c r="ER90" s="57">
        <f>((SUM(AR$81:AR90)/SUM(AR$69:AR78))-1)*100</f>
        <v>8.9611188797904084</v>
      </c>
      <c r="ES90" s="57">
        <f>((SUM(AS$81:AS90)/SUM(AS$69:AS78))-1)*100</f>
        <v>3.9131253540829247</v>
      </c>
      <c r="ET90" s="57">
        <f>((SUM(AT$81:AT90)/SUM(AT$69:AT78))-1)*100</f>
        <v>4.6594577456339881</v>
      </c>
      <c r="EU90" s="57">
        <f>((SUM(AU$81:AU90)/SUM(AU$69:AU78))-1)*100</f>
        <v>13.984322377269475</v>
      </c>
      <c r="EV90" s="57">
        <f>((SUM(AV$81:AV90)/SUM(AV$69:AV78))-1)*100</f>
        <v>-8.5624502963538411</v>
      </c>
      <c r="EW90" s="57">
        <f>((SUM(AW$81:AW90)/SUM(AW$69:AW78))-1)*100</f>
        <v>-16.529735870537632</v>
      </c>
      <c r="EX90" s="57">
        <f>((SUM(AX$81:AX90)/SUM(AX$69:AX78))-1)*100</f>
        <v>1.6775844676637952</v>
      </c>
      <c r="EY90" s="57">
        <f>((SUM(AY$81:AY90)/SUM(AY$69:AY78))-1)*100</f>
        <v>-3.4626552419384726</v>
      </c>
      <c r="EZ90" s="57">
        <f>((SUM(AZ$81:AZ90)/SUM(AZ$69:AZ78))-1)*100</f>
        <v>-7.212785158308554</v>
      </c>
      <c r="FA90" s="57">
        <f>((SUM(BA$81:BA90)/SUM(BA$69:BA78))-1)*100</f>
        <v>8.2616532686167652</v>
      </c>
      <c r="FB90" s="57">
        <f>((SUM(BB$81:BB90)/SUM(BB$69:BB78))-1)*100</f>
        <v>1.6805517798988312</v>
      </c>
      <c r="FC90" s="63">
        <v>0.61330761778345722</v>
      </c>
      <c r="FD90" s="63">
        <v>-1.7427891608080757</v>
      </c>
      <c r="FE90" s="63">
        <v>-0.56433608924666034</v>
      </c>
      <c r="FF90" s="63">
        <v>8.2315707532370067E-2</v>
      </c>
      <c r="FG90" s="63">
        <v>-1.6115019247389084</v>
      </c>
      <c r="FH90" s="60">
        <v>-1.6115019247389171</v>
      </c>
      <c r="FI90" s="60">
        <v>0</v>
      </c>
      <c r="FJ90" s="60">
        <v>-0.2261781065757387</v>
      </c>
      <c r="FK90" s="60">
        <v>-3.488759555523125E-2</v>
      </c>
      <c r="FL90" s="60">
        <v>-4.3961540870220819E-2</v>
      </c>
      <c r="FM90" s="60">
        <v>-0.42971519948374698</v>
      </c>
      <c r="FN90" s="60">
        <v>0.25795458396834248</v>
      </c>
      <c r="FO90" s="60">
        <v>8.6686657728136524E-2</v>
      </c>
      <c r="FP90" s="60">
        <v>-7.539382412435929E-3</v>
      </c>
      <c r="FQ90" s="60">
        <v>5.3852731517397877E-3</v>
      </c>
      <c r="FR90" s="60">
        <v>-0.24621319258562666</v>
      </c>
      <c r="FS90" s="60">
        <v>7.0223518060361687E-2</v>
      </c>
      <c r="FT90" s="60">
        <v>-1.0454031173408402</v>
      </c>
      <c r="FU90" s="60">
        <v>5.1406467421495766E-2</v>
      </c>
      <c r="FV90" s="60">
        <v>-4.9260290245135271E-2</v>
      </c>
      <c r="FW90" s="60">
        <v>9.0213294567871714</v>
      </c>
      <c r="FX90" s="60"/>
      <c r="FY90" s="60">
        <v>4.5109172254530154</v>
      </c>
      <c r="FZ90" s="60">
        <v>0.32108387302713864</v>
      </c>
      <c r="GA90" s="60">
        <v>0.45020098416666066</v>
      </c>
      <c r="GB90" s="60">
        <v>0.80133726292720409</v>
      </c>
      <c r="GC90" s="60">
        <v>1.3341596433573113</v>
      </c>
      <c r="GD90" s="60">
        <v>0.32125698948398229</v>
      </c>
      <c r="GE90" s="60">
        <v>4.9975458793003278E-3</v>
      </c>
      <c r="GF90" s="60">
        <v>0.16169772483622619</v>
      </c>
      <c r="GG90" s="60">
        <v>0.87491335986783203</v>
      </c>
      <c r="GH90" s="60">
        <v>1.4398423517740169E-2</v>
      </c>
      <c r="GI90" s="60">
        <v>1.2054582339440885E-2</v>
      </c>
      <c r="GJ90" s="60">
        <v>0.21195032565721783</v>
      </c>
      <c r="GK90" s="60">
        <v>2.3615162741014296E-3</v>
      </c>
      <c r="GL90" s="60">
        <v>1.268401692431397</v>
      </c>
      <c r="GM90" s="60">
        <v>-1.9032619572957581</v>
      </c>
      <c r="GN90" s="60">
        <v>-0.57977965882788218</v>
      </c>
      <c r="GO90" s="60">
        <v>0.23115217012456127</v>
      </c>
      <c r="GP90" s="60">
        <v>-0.98348775356768192</v>
      </c>
      <c r="GQ90" s="60">
        <v>-0.9834877535676867</v>
      </c>
      <c r="GR90" s="60"/>
      <c r="GS90" s="60">
        <v>-0.27599400095788207</v>
      </c>
      <c r="GT90" s="60">
        <v>1.730229197078598E-2</v>
      </c>
      <c r="GU90" s="60">
        <v>-5.6203438251301564E-2</v>
      </c>
      <c r="GV90" s="60">
        <v>-4.9144859329334406E-2</v>
      </c>
      <c r="GW90" s="60">
        <v>0.3838120865077192</v>
      </c>
      <c r="GX90" s="60">
        <v>0.13710554954398127</v>
      </c>
      <c r="GY90" s="60">
        <v>-4.6591628823014035E-3</v>
      </c>
      <c r="GZ90" s="60">
        <v>1.7092626620535914E-2</v>
      </c>
      <c r="HA90" s="60">
        <v>-0.18228530253640673</v>
      </c>
      <c r="HB90" s="60">
        <v>1.467554448169443E-2</v>
      </c>
      <c r="HC90" s="60">
        <v>-1.0394791854908361</v>
      </c>
      <c r="HD90" s="60">
        <v>8.0613765081519156E-2</v>
      </c>
      <c r="HE90" s="60">
        <v>-2.6323668325871588E-2</v>
      </c>
      <c r="HF90" s="60">
        <v>0.38086612693976424</v>
      </c>
      <c r="HG90" s="44"/>
      <c r="HH90" s="60">
        <v>0.34668690511737943</v>
      </c>
      <c r="HI90" s="60">
        <v>-0.34814801879705132</v>
      </c>
      <c r="HJ90" s="60">
        <v>0.17205887931461894</v>
      </c>
      <c r="HK90" s="60">
        <v>0.15570161151355841</v>
      </c>
      <c r="HL90" s="60">
        <v>0.65648157202430779</v>
      </c>
      <c r="HM90" s="60">
        <v>-0.14870419121979672</v>
      </c>
      <c r="HN90" s="60">
        <v>-1.4860209894792094E-2</v>
      </c>
      <c r="HO90" s="60">
        <v>-6.4104045709512517E-2</v>
      </c>
      <c r="HP90" s="60">
        <v>9.6042776021039125E-2</v>
      </c>
      <c r="HQ90" s="60">
        <v>-3.891035313265178E-2</v>
      </c>
      <c r="HR90" s="60">
        <v>-0.49795409931076484</v>
      </c>
      <c r="HS90" s="60">
        <v>6.8049610376789305E-2</v>
      </c>
      <c r="HT90" s="60">
        <v>-1.4743093633594754E-3</v>
      </c>
      <c r="HU90" s="64">
        <v>18550</v>
      </c>
      <c r="HV90" s="64">
        <f t="shared" si="33"/>
        <v>154013</v>
      </c>
      <c r="HW90" s="57">
        <f t="shared" si="30"/>
        <v>33.520477938530192</v>
      </c>
      <c r="HX90" s="57">
        <f t="shared" si="30"/>
        <v>3.7872406380354828</v>
      </c>
      <c r="HY90" s="64">
        <v>75878</v>
      </c>
      <c r="HZ90" s="64">
        <f t="shared" si="34"/>
        <v>672302</v>
      </c>
      <c r="IA90" s="57">
        <f t="shared" si="31"/>
        <v>34.423441458359164</v>
      </c>
      <c r="IB90" s="57">
        <f t="shared" si="31"/>
        <v>16.228355277716311</v>
      </c>
    </row>
    <row r="91" spans="1:236" x14ac:dyDescent="0.2">
      <c r="A91" s="42">
        <v>2024</v>
      </c>
      <c r="B91" s="30" t="s">
        <v>171</v>
      </c>
      <c r="C91" s="57">
        <v>111.13241925451607</v>
      </c>
      <c r="D91" s="57">
        <v>83.189375110954387</v>
      </c>
      <c r="E91" s="57">
        <v>95.852486452344849</v>
      </c>
      <c r="F91" s="57">
        <v>90.669337624563923</v>
      </c>
      <c r="G91" s="57">
        <v>102.49205734559376</v>
      </c>
      <c r="H91" s="57">
        <v>102.49205734559371</v>
      </c>
      <c r="I91" s="57">
        <v>102.84297620979936</v>
      </c>
      <c r="J91" s="57">
        <v>98.428034041817043</v>
      </c>
      <c r="K91" s="57">
        <v>101.04443664376623</v>
      </c>
      <c r="L91" s="57">
        <v>114.1424226808797</v>
      </c>
      <c r="M91" s="57">
        <v>103.41814995488059</v>
      </c>
      <c r="N91" s="57">
        <v>125.71874778164265</v>
      </c>
      <c r="O91" s="57">
        <v>98.564777228895935</v>
      </c>
      <c r="P91" s="57">
        <v>92.586519375161814</v>
      </c>
      <c r="Q91" s="57">
        <v>112.99593438945746</v>
      </c>
      <c r="R91" s="57">
        <v>91.710096315347869</v>
      </c>
      <c r="S91" s="57">
        <v>92.143041766778879</v>
      </c>
      <c r="T91" s="57">
        <v>92.11572443332831</v>
      </c>
      <c r="U91" s="57">
        <v>122.71745532052975</v>
      </c>
      <c r="V91" s="57">
        <v>94.316791826889173</v>
      </c>
      <c r="W91" s="70">
        <v>109.24429885360011</v>
      </c>
      <c r="X91" s="70">
        <v>153.61777751850093</v>
      </c>
      <c r="Y91" s="58">
        <v>130.87517840648769</v>
      </c>
      <c r="Z91" s="58">
        <v>135.33029658127685</v>
      </c>
      <c r="AA91" s="58">
        <v>150.85104405746813</v>
      </c>
      <c r="AB91" s="58">
        <v>119.84486741063138</v>
      </c>
      <c r="AC91" s="58">
        <v>135.55905955022126</v>
      </c>
      <c r="AD91" s="58">
        <v>112.20101973557475</v>
      </c>
      <c r="AE91" s="58">
        <v>206.11806729508692</v>
      </c>
      <c r="AF91" s="58">
        <v>113.60960363181198</v>
      </c>
      <c r="AG91" s="58">
        <v>101.0191356658424</v>
      </c>
      <c r="AH91" s="58">
        <v>328.08097943349611</v>
      </c>
      <c r="AI91" s="58">
        <v>133.08364125926065</v>
      </c>
      <c r="AJ91" s="58">
        <v>107.43002781760909</v>
      </c>
      <c r="AK91" s="58">
        <v>143.05208273408593</v>
      </c>
      <c r="AL91" s="58">
        <v>121.70289574200896</v>
      </c>
      <c r="AM91" s="58">
        <v>129.90378220038536</v>
      </c>
      <c r="AN91" s="59">
        <v>177.28936147459544</v>
      </c>
      <c r="AO91" s="59">
        <v>181.81301027992339</v>
      </c>
      <c r="AP91" s="59">
        <v>202.24469365304191</v>
      </c>
      <c r="AQ91" s="59">
        <v>161.24771601561002</v>
      </c>
      <c r="AR91" s="59">
        <v>186.75478542689086</v>
      </c>
      <c r="AS91" s="59">
        <v>172.10704450282094</v>
      </c>
      <c r="AT91" s="59">
        <v>212.96382697112711</v>
      </c>
      <c r="AU91" s="59">
        <v>159.84342326057589</v>
      </c>
      <c r="AV91" s="59">
        <v>136.27211350194426</v>
      </c>
      <c r="AW91" s="59">
        <v>220.26677205109678</v>
      </c>
      <c r="AX91" s="59">
        <v>172.35825880368492</v>
      </c>
      <c r="AY91" s="59">
        <v>143.46032047234786</v>
      </c>
      <c r="AZ91" s="59">
        <v>165.65713472751361</v>
      </c>
      <c r="BA91" s="59">
        <v>172.88076945444973</v>
      </c>
      <c r="BB91" s="59">
        <v>182.32610630082903</v>
      </c>
      <c r="BC91" s="57">
        <f t="shared" si="32"/>
        <v>0.71729551480474996</v>
      </c>
      <c r="BD91" s="57">
        <f t="shared" si="32"/>
        <v>-7.7199231562062103</v>
      </c>
      <c r="BE91" s="57">
        <f t="shared" si="32"/>
        <v>-2.5840184413125855</v>
      </c>
      <c r="BF91" s="57">
        <f t="shared" si="32"/>
        <v>2.2024853599286853</v>
      </c>
      <c r="BG91" s="57">
        <f t="shared" si="32"/>
        <v>-1.2638072643564868</v>
      </c>
      <c r="BH91" s="57">
        <f t="shared" si="32"/>
        <v>-1.263807264356509</v>
      </c>
      <c r="BI91" s="57">
        <f t="shared" si="32"/>
        <v>-1.3731108653507795</v>
      </c>
      <c r="BJ91" s="57">
        <f t="shared" si="32"/>
        <v>-2.5684450111937762</v>
      </c>
      <c r="BK91" s="57">
        <f t="shared" si="32"/>
        <v>-0.70387440030063031</v>
      </c>
      <c r="BL91" s="57">
        <f t="shared" si="32"/>
        <v>-1.9233094374058179</v>
      </c>
      <c r="BM91" s="57">
        <f t="shared" si="32"/>
        <v>-0.89917656970383009</v>
      </c>
      <c r="BN91" s="57">
        <f t="shared" si="32"/>
        <v>3.6238102668123107</v>
      </c>
      <c r="BO91" s="57">
        <f t="shared" si="32"/>
        <v>0.13322701037914442</v>
      </c>
      <c r="BP91" s="57">
        <f t="shared" si="32"/>
        <v>-0.88691796008868451</v>
      </c>
      <c r="BQ91" s="57">
        <f t="shared" si="32"/>
        <v>-0.54294175715694504</v>
      </c>
      <c r="BR91" s="57">
        <f t="shared" si="32"/>
        <v>-1.4521127124418887</v>
      </c>
      <c r="BS91" s="57">
        <f t="shared" si="29"/>
        <v>8.3772293127132968</v>
      </c>
      <c r="BT91" s="57">
        <f t="shared" si="29"/>
        <v>-8.2934099476551282</v>
      </c>
      <c r="BU91" s="57">
        <f t="shared" si="29"/>
        <v>0.92624230153652842</v>
      </c>
      <c r="BV91" s="57">
        <f t="shared" si="29"/>
        <v>-2.3543836616718328</v>
      </c>
      <c r="BW91" s="57">
        <f t="shared" si="29"/>
        <v>4.2672756506840104</v>
      </c>
      <c r="BX91" s="57">
        <f t="shared" si="29"/>
        <v>9.690177943990431</v>
      </c>
      <c r="BY91" s="57">
        <f t="shared" si="29"/>
        <v>10.375590886862618</v>
      </c>
      <c r="BZ91" s="57">
        <f t="shared" si="29"/>
        <v>12.517598039930578</v>
      </c>
      <c r="CA91" s="57">
        <f t="shared" si="29"/>
        <v>23.962296638270985</v>
      </c>
      <c r="CB91" s="57">
        <f t="shared" si="29"/>
        <v>3.5688386464357125</v>
      </c>
      <c r="CC91" s="57">
        <f t="shared" si="29"/>
        <v>20.109583395887043</v>
      </c>
      <c r="CD91" s="57">
        <f t="shared" si="29"/>
        <v>6.613766273192434</v>
      </c>
      <c r="CE91" s="57">
        <f t="shared" si="29"/>
        <v>23.373396722387831</v>
      </c>
      <c r="CF91" s="57">
        <f t="shared" si="29"/>
        <v>1.4028002015917584</v>
      </c>
      <c r="CG91" s="57">
        <f t="shared" si="29"/>
        <v>1.5749231524474938</v>
      </c>
      <c r="CH91" s="57">
        <f t="shared" si="28"/>
        <v>38.011579643781481</v>
      </c>
      <c r="CI91" s="57">
        <f t="shared" si="28"/>
        <v>10.68707088251788</v>
      </c>
      <c r="CJ91" s="57">
        <f t="shared" si="28"/>
        <v>3.3963613094788903</v>
      </c>
      <c r="CK91" s="57">
        <f t="shared" si="28"/>
        <v>-4.3740265134534777</v>
      </c>
      <c r="CL91" s="57">
        <f t="shared" si="28"/>
        <v>6.2051569619774982</v>
      </c>
      <c r="CM91" s="57">
        <f t="shared" si="28"/>
        <v>8.1761061878627537</v>
      </c>
      <c r="CN91" s="57">
        <f t="shared" si="28"/>
        <v>10.322151080312093</v>
      </c>
      <c r="CO91" s="57">
        <f t="shared" si="28"/>
        <v>10.839715774992831</v>
      </c>
      <c r="CP91" s="57">
        <f t="shared" si="28"/>
        <v>21.374358184034548</v>
      </c>
      <c r="CQ91" s="57">
        <f t="shared" si="28"/>
        <v>2.3846623972270775</v>
      </c>
      <c r="CR91" s="57">
        <f t="shared" si="28"/>
        <v>17.389365895515208</v>
      </c>
      <c r="CS91" s="57">
        <f t="shared" si="28"/>
        <v>7.6877954128445891</v>
      </c>
      <c r="CT91" s="57">
        <f t="shared" si="28"/>
        <v>12.274018385784746</v>
      </c>
      <c r="CU91" s="57">
        <f t="shared" si="28"/>
        <v>8.1389449154184224</v>
      </c>
      <c r="CV91" s="57">
        <f t="shared" si="28"/>
        <v>0.35071325547582077</v>
      </c>
      <c r="CW91" s="57">
        <f t="shared" si="28"/>
        <v>9.1413045765539103</v>
      </c>
      <c r="CX91" s="57">
        <f t="shared" si="28"/>
        <v>10.214605612536221</v>
      </c>
      <c r="CY91" s="57">
        <f t="shared" si="28"/>
        <v>4.3043553885389718</v>
      </c>
      <c r="CZ91" s="57">
        <f t="shared" si="28"/>
        <v>-2.706605332676959</v>
      </c>
      <c r="DA91" s="57">
        <f t="shared" si="28"/>
        <v>10.221080171346042</v>
      </c>
      <c r="DB91" s="57">
        <f t="shared" si="28"/>
        <v>8.6451929287678642</v>
      </c>
      <c r="DC91" s="57">
        <f>((SUM(C$81:C91)/SUM(C$69:C79))-1)*100</f>
        <v>1.8941734363789875</v>
      </c>
      <c r="DD91" s="57">
        <f>((SUM(D$81:D91)/SUM(D$69:D79))-1)*100</f>
        <v>-8.8984115457694362</v>
      </c>
      <c r="DE91" s="57">
        <f>((SUM(E$81:E91)/SUM(E$69:E79))-1)*100</f>
        <v>-5.1278429712977029</v>
      </c>
      <c r="DF91" s="57">
        <f>((SUM(F$81:F91)/SUM(F$69:F79))-1)*100</f>
        <v>8.7073435917702788</v>
      </c>
      <c r="DG91" s="57">
        <f>((SUM(G$81:G91)/SUM(G$69:G79))-1)*100</f>
        <v>-0.7988811168809784</v>
      </c>
      <c r="DH91" s="57">
        <f>((SUM(H$81:H91)/SUM(H$69:H79))-1)*100</f>
        <v>-0.79888111688100061</v>
      </c>
      <c r="DI91" s="57">
        <f>((SUM(I$81:I91)/SUM(I$69:I79))-1)*100</f>
        <v>-0.99442011771302408</v>
      </c>
      <c r="DJ91" s="57">
        <f>((SUM(J$81:J91)/SUM(J$69:J79))-1)*100</f>
        <v>-3.0182065504523514</v>
      </c>
      <c r="DK91" s="57">
        <f>((SUM(K$81:K91)/SUM(K$69:K79))-1)*100</f>
        <v>0.24864939395867758</v>
      </c>
      <c r="DL91" s="57">
        <f>((SUM(L$81:L91)/SUM(L$69:L79))-1)*100</f>
        <v>-2.0045647924377463</v>
      </c>
      <c r="DM91" s="57">
        <f>((SUM(M$81:M91)/SUM(M$69:M79))-1)*100</f>
        <v>-0.17624447689831291</v>
      </c>
      <c r="DN91" s="57">
        <f>((SUM(N$81:N91)/SUM(N$69:N79))-1)*100</f>
        <v>5.8684515341620225</v>
      </c>
      <c r="DO91" s="57">
        <f>((SUM(O$81:O91)/SUM(O$69:O79))-1)*100</f>
        <v>1.7387332807539568</v>
      </c>
      <c r="DP91" s="57">
        <f>((SUM(P$81:P91)/SUM(P$69:P79))-1)*100</f>
        <v>-1.8101367658889811</v>
      </c>
      <c r="DQ91" s="57">
        <f>((SUM(Q$81:Q91)/SUM(Q$69:Q79))-1)*100</f>
        <v>2.944200392560048</v>
      </c>
      <c r="DR91" s="57">
        <f>((SUM(R$81:R91)/SUM(R$69:R79))-1)*100</f>
        <v>-1.4419718412206239</v>
      </c>
      <c r="DS91" s="57">
        <f>((SUM(S$81:S91)/SUM(S$69:S79))-1)*100</f>
        <v>1.6406779510193203</v>
      </c>
      <c r="DT91" s="57">
        <f>((SUM(T$81:T91)/SUM(T$69:T79))-1)*100</f>
        <v>-9.1221566232789879</v>
      </c>
      <c r="DU91" s="57">
        <f>((SUM(U$81:U91)/SUM(U$69:U79))-1)*100</f>
        <v>1.0510068847455312</v>
      </c>
      <c r="DV91" s="57">
        <f>((SUM(V$81:V91)/SUM(V$69:V79))-1)*100</f>
        <v>-0.58482538637238957</v>
      </c>
      <c r="DW91" s="57">
        <f>((SUM(W$81:W91)/SUM(W$69:W79))-1)*100</f>
        <v>3.9755322616535249</v>
      </c>
      <c r="DX91" s="57">
        <f>((SUM(X$81:X91)/SUM(X$69:X79))-1)*100</f>
        <v>11.000044703103873</v>
      </c>
      <c r="DY91" s="57">
        <f>((SUM(Y$81:Y91)/SUM(Y$69:Y79))-1)*100</f>
        <v>1.3982684844883853</v>
      </c>
      <c r="DZ91" s="57">
        <f>((SUM(Z$81:Z91)/SUM(Z$69:Z79))-1)*100</f>
        <v>1.9504056275817083</v>
      </c>
      <c r="EA91" s="57">
        <f>((SUM(AA$81:AA91)/SUM(AA$69:AA79))-1)*100</f>
        <v>4.8300984479620501</v>
      </c>
      <c r="EB91" s="57">
        <f>((SUM(AB$81:AB91)/SUM(AB$69:AB79))-1)*100</f>
        <v>-7.382755387889639</v>
      </c>
      <c r="EC91" s="57">
        <f>((SUM(AC$81:AC91)/SUM(AC$69:AC79))-1)*100</f>
        <v>12.111968728922239</v>
      </c>
      <c r="ED91" s="57">
        <f>((SUM(AD$81:AD91)/SUM(AD$69:AD79))-1)*100</f>
        <v>1.047329228211713</v>
      </c>
      <c r="EE91" s="57">
        <f>((SUM(AE$81:AE91)/SUM(AE$69:AE79))-1)*100</f>
        <v>10.005255149688196</v>
      </c>
      <c r="EF91" s="57">
        <f>((SUM(AF$81:AF91)/SUM(AF$69:AF79))-1)*100</f>
        <v>-0.65783742722981264</v>
      </c>
      <c r="EG91" s="57">
        <f>((SUM(AG$81:AG91)/SUM(AG$69:AG79))-1)*100</f>
        <v>-8.1172793271317758</v>
      </c>
      <c r="EH91" s="57">
        <f>((SUM(AH$81:AH91)/SUM(AH$69:AH79))-1)*100</f>
        <v>-1.1940061929655243</v>
      </c>
      <c r="EI91" s="57">
        <f>((SUM(AI$81:AI91)/SUM(AI$69:AI79))-1)*100</f>
        <v>2.2963286578236319</v>
      </c>
      <c r="EJ91" s="57">
        <f>((SUM(AJ$81:AJ91)/SUM(AJ$69:AJ79))-1)*100</f>
        <v>-5.1413276661821055</v>
      </c>
      <c r="EK91" s="57">
        <f>((SUM(AK$81:AK91)/SUM(AK$69:AK79))-1)*100</f>
        <v>-9.2809097989557277</v>
      </c>
      <c r="EL91" s="57">
        <f>((SUM(AL$81:AL91)/SUM(AL$69:AL79))-1)*100</f>
        <v>2.6064574199600843</v>
      </c>
      <c r="EM91" s="57">
        <f>((SUM(AM$81:AM91)/SUM(AM$69:AM79))-1)*100</f>
        <v>0.60200934722458577</v>
      </c>
      <c r="EN91" s="57">
        <f>((SUM(AN$81:AN91)/SUM(AN$69:AN79))-1)*100</f>
        <v>4.6343262545531339</v>
      </c>
      <c r="EO91" s="57">
        <f>((SUM(AO$81:AO91)/SUM(AO$69:AO79))-1)*100</f>
        <v>2.6463278944524049</v>
      </c>
      <c r="EP91" s="57">
        <f>((SUM(AP$81:AP91)/SUM(AP$69:AP79))-1)*100</f>
        <v>2.2526309772184394</v>
      </c>
      <c r="EQ91" s="57">
        <f>((SUM(AQ$81:AQ91)/SUM(AQ$69:AQ79))-1)*100</f>
        <v>-7.1625386201137342</v>
      </c>
      <c r="ER91" s="57">
        <f>((SUM(AR$81:AR91)/SUM(AR$69:AR79))-1)*100</f>
        <v>9.7291515499350556</v>
      </c>
      <c r="ES91" s="57">
        <f>((SUM(AS$81:AS91)/SUM(AS$69:AS79))-1)*100</f>
        <v>4.2573434948207867</v>
      </c>
      <c r="ET91" s="57">
        <f>((SUM(AT$81:AT91)/SUM(AT$69:AT79))-1)*100</f>
        <v>5.5055405192519169</v>
      </c>
      <c r="EU91" s="57">
        <f>((SUM(AU$81:AU91)/SUM(AU$69:AU79))-1)*100</f>
        <v>13.407185054570236</v>
      </c>
      <c r="EV91" s="57">
        <f>((SUM(AV$81:AV91)/SUM(AV$69:AV79))-1)*100</f>
        <v>-7.8199419929641634</v>
      </c>
      <c r="EW91" s="57">
        <f>((SUM(AW$81:AW91)/SUM(AW$69:AW79))-1)*100</f>
        <v>-13.962499073939426</v>
      </c>
      <c r="EX91" s="57">
        <f>((SUM(AX$81:AX91)/SUM(AX$69:AX79))-1)*100</f>
        <v>2.5595170290334091</v>
      </c>
      <c r="EY91" s="57">
        <f>((SUM(AY$81:AY91)/SUM(AY$69:AY79))-1)*100</f>
        <v>-2.6379259899565133</v>
      </c>
      <c r="EZ91" s="57">
        <f>((SUM(AZ$81:AZ91)/SUM(AZ$69:AZ79))-1)*100</f>
        <v>-6.6556228021392494</v>
      </c>
      <c r="FA91" s="57">
        <f>((SUM(BA$81:BA91)/SUM(BA$69:BA79))-1)*100</f>
        <v>8.4458908637466745</v>
      </c>
      <c r="FB91" s="57">
        <f>((SUM(BB$81:BB91)/SUM(BB$69:BB79))-1)*100</f>
        <v>2.3930638360510459</v>
      </c>
      <c r="FC91" s="63">
        <v>0.52398924606389041</v>
      </c>
      <c r="FD91" s="63">
        <v>-1.6235416893489356</v>
      </c>
      <c r="FE91" s="63">
        <v>-0.21449521593245513</v>
      </c>
      <c r="FF91" s="63">
        <v>5.6278705605355445E-2</v>
      </c>
      <c r="FG91" s="63">
        <v>-1.2577689536121448</v>
      </c>
      <c r="FH91" s="60">
        <v>-1.2577689536121994</v>
      </c>
      <c r="FI91" s="60">
        <v>0</v>
      </c>
      <c r="FJ91" s="60">
        <v>-0.15215494378143574</v>
      </c>
      <c r="FK91" s="60">
        <v>-2.6657986805968842E-2</v>
      </c>
      <c r="FL91" s="60">
        <v>-3.8186692767416722E-2</v>
      </c>
      <c r="FM91" s="60">
        <v>-0.41789037682574409</v>
      </c>
      <c r="FN91" s="60">
        <v>0.24668750920365881</v>
      </c>
      <c r="FO91" s="60">
        <v>2.1820422418110365E-2</v>
      </c>
      <c r="FP91" s="60">
        <v>-2.1243273128409433E-3</v>
      </c>
      <c r="FQ91" s="60">
        <v>-3.1864909692615358E-3</v>
      </c>
      <c r="FR91" s="60">
        <v>-0.17070070704797055</v>
      </c>
      <c r="FS91" s="60">
        <v>0.12039683406400442</v>
      </c>
      <c r="FT91" s="60">
        <v>-0.8602097183293721</v>
      </c>
      <c r="FU91" s="60">
        <v>7.1335000426247269E-2</v>
      </c>
      <c r="FV91" s="60">
        <v>-4.6897475884208319E-2</v>
      </c>
      <c r="FW91" s="60">
        <v>10.431301731566791</v>
      </c>
      <c r="FX91" s="60"/>
      <c r="FY91" s="60">
        <v>4.5230544919660467</v>
      </c>
      <c r="FZ91" s="60">
        <v>0.13369048999208949</v>
      </c>
      <c r="GA91" s="60">
        <v>0.32157223903452986</v>
      </c>
      <c r="GB91" s="60">
        <v>1.8757940926115844</v>
      </c>
      <c r="GC91" s="60">
        <v>2.1211005008968691</v>
      </c>
      <c r="GD91" s="60">
        <v>0.27027626220690115</v>
      </c>
      <c r="GE91" s="60">
        <v>2.1701271998796753E-3</v>
      </c>
      <c r="GF91" s="60">
        <v>0.44156441529128154</v>
      </c>
      <c r="GG91" s="60">
        <v>0.79967906635001929</v>
      </c>
      <c r="GH91" s="60">
        <v>1.6140952648108265E-2</v>
      </c>
      <c r="GI91" s="60">
        <v>-0.29319575198276321</v>
      </c>
      <c r="GJ91" s="60">
        <v>0.17742378818456683</v>
      </c>
      <c r="GK91" s="60">
        <v>4.2031057167675724E-2</v>
      </c>
      <c r="GL91" s="60">
        <v>1.237609575397403</v>
      </c>
      <c r="GM91" s="60">
        <v>-1.873279743565923</v>
      </c>
      <c r="GN91" s="60">
        <v>-0.54139950303109319</v>
      </c>
      <c r="GO91" s="60">
        <v>0.21606033835106861</v>
      </c>
      <c r="GP91" s="60">
        <v>-0.96100933284854451</v>
      </c>
      <c r="GQ91" s="60">
        <v>-0.96100933284859025</v>
      </c>
      <c r="GR91" s="60"/>
      <c r="GS91" s="60">
        <v>-0.23445641496077343</v>
      </c>
      <c r="GT91" s="60">
        <v>1.250291093050231E-2</v>
      </c>
      <c r="GU91" s="60">
        <v>-5.4451620442910728E-2</v>
      </c>
      <c r="GV91" s="60">
        <v>-7.6200396927720418E-2</v>
      </c>
      <c r="GW91" s="60">
        <v>0.37089964634018124</v>
      </c>
      <c r="GX91" s="60">
        <v>0.12632949474772664</v>
      </c>
      <c r="GY91" s="60">
        <v>-4.4219059704088525E-3</v>
      </c>
      <c r="GZ91" s="60">
        <v>1.5255575597910447E-2</v>
      </c>
      <c r="HA91" s="60">
        <v>-0.18037009044898389</v>
      </c>
      <c r="HB91" s="60">
        <v>2.4478246076637605E-2</v>
      </c>
      <c r="HC91" s="60">
        <v>-1.0126508210010268</v>
      </c>
      <c r="HD91" s="60">
        <v>8.0336662632680453E-2</v>
      </c>
      <c r="HE91" s="60">
        <v>-2.8260619422391428E-2</v>
      </c>
      <c r="HF91" s="60">
        <v>1.4201769713307877</v>
      </c>
      <c r="HG91" s="44"/>
      <c r="HH91" s="60">
        <v>0.84640340067624265</v>
      </c>
      <c r="HI91" s="60">
        <v>-0.30130524838499162</v>
      </c>
      <c r="HJ91" s="60">
        <v>0.18486016797380209</v>
      </c>
      <c r="HK91" s="60">
        <v>0.32313860329319355</v>
      </c>
      <c r="HL91" s="60">
        <v>0.79734210209347778</v>
      </c>
      <c r="HM91" s="60">
        <v>-0.13582029228529244</v>
      </c>
      <c r="HN91" s="60">
        <v>-1.318279504251319E-2</v>
      </c>
      <c r="HO91" s="60">
        <v>-1.4795257455180323E-2</v>
      </c>
      <c r="HP91" s="60">
        <v>0.16233746928693438</v>
      </c>
      <c r="HQ91" s="60">
        <v>-3.3586663610931884E-2</v>
      </c>
      <c r="HR91" s="60">
        <v>-0.47709325466720354</v>
      </c>
      <c r="HS91" s="60">
        <v>7.9125931545921305E-2</v>
      </c>
      <c r="HT91" s="60">
        <v>2.7528079073290113E-3</v>
      </c>
      <c r="HU91" s="64">
        <v>21848</v>
      </c>
      <c r="HV91" s="64">
        <f t="shared" si="33"/>
        <v>175861</v>
      </c>
      <c r="HW91" s="57">
        <f t="shared" si="30"/>
        <v>17.709175152200849</v>
      </c>
      <c r="HX91" s="57">
        <f t="shared" si="30"/>
        <v>5.3350024557662579</v>
      </c>
      <c r="HY91" s="64">
        <v>72936</v>
      </c>
      <c r="HZ91" s="64">
        <f t="shared" si="34"/>
        <v>745238</v>
      </c>
      <c r="IA91" s="57">
        <f t="shared" si="31"/>
        <v>31.132686084142392</v>
      </c>
      <c r="IB91" s="57">
        <f t="shared" si="31"/>
        <v>17.53578570842771</v>
      </c>
    </row>
    <row r="92" spans="1:236" x14ac:dyDescent="0.2">
      <c r="A92" s="42">
        <v>2024</v>
      </c>
      <c r="B92" s="30" t="s">
        <v>172</v>
      </c>
      <c r="C92" s="57">
        <v>111.1566861484456</v>
      </c>
      <c r="D92" s="57">
        <v>91.108641766816973</v>
      </c>
      <c r="E92" s="57">
        <v>106.37426906459646</v>
      </c>
      <c r="F92" s="57">
        <v>90.256758080400573</v>
      </c>
      <c r="G92" s="57">
        <v>105.39105551836462</v>
      </c>
      <c r="H92" s="57">
        <v>105.39105551836461</v>
      </c>
      <c r="I92" s="57">
        <v>106.01155197655973</v>
      </c>
      <c r="J92" s="57">
        <v>98.649391296347517</v>
      </c>
      <c r="K92" s="57">
        <v>100.09205314348549</v>
      </c>
      <c r="L92" s="57">
        <v>113.71788492842182</v>
      </c>
      <c r="M92" s="57">
        <v>104.07369637514626</v>
      </c>
      <c r="N92" s="57">
        <v>128.54404770355649</v>
      </c>
      <c r="O92" s="57">
        <v>98.275876945272671</v>
      </c>
      <c r="P92" s="57">
        <v>92.793648053853445</v>
      </c>
      <c r="Q92" s="57">
        <v>115.01472031403337</v>
      </c>
      <c r="R92" s="57">
        <v>92.027517143595489</v>
      </c>
      <c r="S92" s="57">
        <v>95.720725973393044</v>
      </c>
      <c r="T92" s="57">
        <v>113.56627158715398</v>
      </c>
      <c r="U92" s="57">
        <v>123.040007857212</v>
      </c>
      <c r="V92" s="57">
        <v>97.448642376171307</v>
      </c>
      <c r="W92" s="70">
        <v>114.90952036566</v>
      </c>
      <c r="X92" s="70">
        <v>162.32359554002403</v>
      </c>
      <c r="Y92" s="58">
        <v>151.86745177000989</v>
      </c>
      <c r="Z92" s="58">
        <v>160.00924819581536</v>
      </c>
      <c r="AA92" s="58">
        <v>129.04613986172208</v>
      </c>
      <c r="AB92" s="58">
        <v>129.08398984707421</v>
      </c>
      <c r="AC92" s="58">
        <v>144.82565376412245</v>
      </c>
      <c r="AD92" s="58">
        <v>142.80755302433562</v>
      </c>
      <c r="AE92" s="58">
        <v>250.54268209612709</v>
      </c>
      <c r="AF92" s="58">
        <v>120.15524554302341</v>
      </c>
      <c r="AG92" s="58">
        <v>117.03786295168537</v>
      </c>
      <c r="AH92" s="58">
        <v>450.69320547318875</v>
      </c>
      <c r="AI92" s="58">
        <v>137.76438627516569</v>
      </c>
      <c r="AJ92" s="58">
        <v>170.53614304584983</v>
      </c>
      <c r="AK92" s="58">
        <v>293.89640657447467</v>
      </c>
      <c r="AL92" s="58">
        <v>145.90848504611375</v>
      </c>
      <c r="AM92" s="58">
        <v>199.68899408941076</v>
      </c>
      <c r="AN92" s="59">
        <v>205.49431375480896</v>
      </c>
      <c r="AO92" s="59">
        <v>213.57859907900215</v>
      </c>
      <c r="AP92" s="59">
        <v>173.88484583232403</v>
      </c>
      <c r="AQ92" s="59">
        <v>173.05479115825042</v>
      </c>
      <c r="AR92" s="59">
        <v>199.76210929934433</v>
      </c>
      <c r="AS92" s="59">
        <v>217.21159240810991</v>
      </c>
      <c r="AT92" s="59">
        <v>262.43426225195685</v>
      </c>
      <c r="AU92" s="59">
        <v>174.11166619230156</v>
      </c>
      <c r="AV92" s="59">
        <v>157.59178744278125</v>
      </c>
      <c r="AW92" s="59">
        <v>298.12083792979405</v>
      </c>
      <c r="AX92" s="59">
        <v>177.66331574409898</v>
      </c>
      <c r="AY92" s="59">
        <v>230.03191951283824</v>
      </c>
      <c r="AZ92" s="59">
        <v>341.09496882986235</v>
      </c>
      <c r="BA92" s="59">
        <v>206.9937372322118</v>
      </c>
      <c r="BB92" s="59">
        <v>280.36821017940008</v>
      </c>
      <c r="BC92" s="57">
        <f t="shared" si="32"/>
        <v>0.4071708114030681</v>
      </c>
      <c r="BD92" s="57">
        <f t="shared" si="32"/>
        <v>-6.0177087795009854</v>
      </c>
      <c r="BE92" s="57">
        <f t="shared" si="32"/>
        <v>-5.5473218552569703</v>
      </c>
      <c r="BF92" s="57">
        <f t="shared" si="32"/>
        <v>0.27714210973108777</v>
      </c>
      <c r="BG92" s="57">
        <f t="shared" si="32"/>
        <v>-1.5764607892684301</v>
      </c>
      <c r="BH92" s="57">
        <f t="shared" si="32"/>
        <v>-1.5764607892683635</v>
      </c>
      <c r="BI92" s="57">
        <f t="shared" si="32"/>
        <v>-1.6657351028516065</v>
      </c>
      <c r="BJ92" s="57">
        <f t="shared" si="32"/>
        <v>-2.4775851041548225</v>
      </c>
      <c r="BK92" s="57">
        <f t="shared" si="32"/>
        <v>-1.1103146757484139</v>
      </c>
      <c r="BL92" s="57">
        <f t="shared" si="32"/>
        <v>-1.3397730143411501</v>
      </c>
      <c r="BM92" s="57">
        <f t="shared" si="32"/>
        <v>-1.7304459648694648</v>
      </c>
      <c r="BN92" s="57">
        <f t="shared" si="32"/>
        <v>2.839618355293072</v>
      </c>
      <c r="BO92" s="57">
        <f t="shared" si="32"/>
        <v>-0.42297602653607047</v>
      </c>
      <c r="BP92" s="57">
        <f t="shared" si="32"/>
        <v>-0.55493895671476778</v>
      </c>
      <c r="BQ92" s="57">
        <f t="shared" si="32"/>
        <v>0.146484375</v>
      </c>
      <c r="BR92" s="57">
        <f t="shared" si="32"/>
        <v>-1.0909074650172768</v>
      </c>
      <c r="BS92" s="57">
        <f t="shared" si="29"/>
        <v>10.129506117051768</v>
      </c>
      <c r="BT92" s="57">
        <f t="shared" si="29"/>
        <v>-6.9273909563290488</v>
      </c>
      <c r="BU92" s="57">
        <f t="shared" si="29"/>
        <v>1.2367315753201158</v>
      </c>
      <c r="BV92" s="57">
        <f t="shared" si="29"/>
        <v>-3.1575443435471029</v>
      </c>
      <c r="BW92" s="57">
        <f t="shared" si="29"/>
        <v>4.7839971787102309</v>
      </c>
      <c r="BX92" s="57">
        <f t="shared" si="29"/>
        <v>10.231669410772138</v>
      </c>
      <c r="BY92" s="57">
        <f t="shared" si="29"/>
        <v>8.3020136246142684</v>
      </c>
      <c r="BZ92" s="57">
        <f t="shared" si="29"/>
        <v>9.855483122907426</v>
      </c>
      <c r="CA92" s="57">
        <f t="shared" si="29"/>
        <v>18.917465518272181</v>
      </c>
      <c r="CB92" s="57">
        <f t="shared" si="29"/>
        <v>7.5671781505108671</v>
      </c>
      <c r="CC92" s="57">
        <f t="shared" si="29"/>
        <v>23.562131783225016</v>
      </c>
      <c r="CD92" s="57">
        <f t="shared" si="29"/>
        <v>3.4045376408511796</v>
      </c>
      <c r="CE92" s="57">
        <f t="shared" si="29"/>
        <v>24.958905881635118</v>
      </c>
      <c r="CF92" s="57">
        <f t="shared" si="29"/>
        <v>0.87038308262763486</v>
      </c>
      <c r="CG92" s="57">
        <f t="shared" si="29"/>
        <v>4.0275770053849635</v>
      </c>
      <c r="CH92" s="57">
        <f t="shared" si="28"/>
        <v>33.636216656657346</v>
      </c>
      <c r="CI92" s="57">
        <f t="shared" si="28"/>
        <v>14.496466125260831</v>
      </c>
      <c r="CJ92" s="57">
        <f t="shared" si="28"/>
        <v>4.9379208213935932</v>
      </c>
      <c r="CK92" s="57">
        <f t="shared" ref="CK92:DB94" si="35">+((AK92/AK80)-1)*100</f>
        <v>-2.1657573622748227</v>
      </c>
      <c r="CL92" s="57">
        <f t="shared" si="35"/>
        <v>9.280463253369664</v>
      </c>
      <c r="CM92" s="57">
        <f t="shared" si="35"/>
        <v>19.64684554675571</v>
      </c>
      <c r="CN92" s="57">
        <f t="shared" si="35"/>
        <v>8.9992325963515807</v>
      </c>
      <c r="CO92" s="57">
        <f t="shared" si="35"/>
        <v>8.9252010611982069</v>
      </c>
      <c r="CP92" s="57">
        <f t="shared" si="35"/>
        <v>17.748373854754938</v>
      </c>
      <c r="CQ92" s="57">
        <f t="shared" si="35"/>
        <v>6.5417160518300488</v>
      </c>
      <c r="CR92" s="57">
        <f t="shared" si="35"/>
        <v>21.255986079854729</v>
      </c>
      <c r="CS92" s="57">
        <f t="shared" si="35"/>
        <v>5.0533159338000733</v>
      </c>
      <c r="CT92" s="57">
        <f t="shared" si="35"/>
        <v>14.737720718283477</v>
      </c>
      <c r="CU92" s="57">
        <f t="shared" si="35"/>
        <v>9.405065185164819</v>
      </c>
      <c r="CV92" s="57">
        <f t="shared" si="35"/>
        <v>2.8897292121249363</v>
      </c>
      <c r="CW92" s="57">
        <f t="shared" si="35"/>
        <v>6.7849360399559133</v>
      </c>
      <c r="CX92" s="57">
        <f t="shared" si="35"/>
        <v>14.058301718807066</v>
      </c>
      <c r="CY92" s="57">
        <f t="shared" si="35"/>
        <v>6.3377938521356425</v>
      </c>
      <c r="CZ92" s="57">
        <f t="shared" si="35"/>
        <v>-0.44724314949555755</v>
      </c>
      <c r="DA92" s="57">
        <f t="shared" si="35"/>
        <v>12.845107470239014</v>
      </c>
      <c r="DB92" s="57">
        <f t="shared" si="35"/>
        <v>20.522710419825827</v>
      </c>
      <c r="DC92" s="57">
        <f>((SUM(C$81:C92)/SUM(C$69:C80))-1)*100</f>
        <v>1.7675919521379369</v>
      </c>
      <c r="DD92" s="57">
        <f>((SUM(D$81:D92)/SUM(D$69:D80))-1)*100</f>
        <v>-8.6412166102942223</v>
      </c>
      <c r="DE92" s="57">
        <f>((SUM(E$81:E92)/SUM(E$69:E80))-1)*100</f>
        <v>-5.1694485648342887</v>
      </c>
      <c r="DF92" s="57">
        <f>((SUM(F$81:F92)/SUM(F$69:F80))-1)*100</f>
        <v>7.969365498828096</v>
      </c>
      <c r="DG92" s="57">
        <f>((SUM(G$81:G92)/SUM(G$69:G80))-1)*100</f>
        <v>-0.86679841688783732</v>
      </c>
      <c r="DH92" s="57">
        <f>((SUM(H$81:H92)/SUM(H$69:H80))-1)*100</f>
        <v>-0.86679841688783732</v>
      </c>
      <c r="DI92" s="57">
        <f>((SUM(I$81:I92)/SUM(I$69:I80))-1)*100</f>
        <v>-1.0532066814113894</v>
      </c>
      <c r="DJ92" s="57">
        <f>((SUM(J$81:J92)/SUM(J$69:J80))-1)*100</f>
        <v>-2.9735741686750083</v>
      </c>
      <c r="DK92" s="57">
        <f>((SUM(K$81:K92)/SUM(K$69:K80))-1)*100</f>
        <v>0.13547655759520438</v>
      </c>
      <c r="DL92" s="57">
        <f>((SUM(L$81:L92)/SUM(L$69:L80))-1)*100</f>
        <v>-1.9496727982004747</v>
      </c>
      <c r="DM92" s="57">
        <f>((SUM(M$81:M92)/SUM(M$69:M80))-1)*100</f>
        <v>-0.307732545746775</v>
      </c>
      <c r="DN92" s="57">
        <f>((SUM(N$81:N92)/SUM(N$69:N80))-1)*100</f>
        <v>5.5864582672391361</v>
      </c>
      <c r="DO92" s="57">
        <f>((SUM(O$81:O92)/SUM(O$69:O80))-1)*100</f>
        <v>1.5558532757217414</v>
      </c>
      <c r="DP92" s="57">
        <f>((SUM(P$81:P92)/SUM(P$69:P80))-1)*100</f>
        <v>-1.7058552328261922</v>
      </c>
      <c r="DQ92" s="57">
        <f>((SUM(Q$81:Q92)/SUM(Q$69:Q80))-1)*100</f>
        <v>2.699820864966318</v>
      </c>
      <c r="DR92" s="57">
        <f>((SUM(R$81:R92)/SUM(R$69:R80))-1)*100</f>
        <v>-1.4123495287170718</v>
      </c>
      <c r="DS92" s="57">
        <f>((SUM(S$81:S92)/SUM(S$69:S80))-1)*100</f>
        <v>2.3715500750696172</v>
      </c>
      <c r="DT92" s="57">
        <f>((SUM(T$81:T92)/SUM(T$69:T80))-1)*100</f>
        <v>-8.8843475017619902</v>
      </c>
      <c r="DU92" s="57">
        <f>((SUM(U$81:U92)/SUM(U$69:U80))-1)*100</f>
        <v>1.0667825955623877</v>
      </c>
      <c r="DV92" s="57">
        <f>((SUM(V$81:V92)/SUM(V$69:V80))-1)*100</f>
        <v>-0.81038544119912403</v>
      </c>
      <c r="DW92" s="57">
        <f>((SUM(W$81:W92)/SUM(W$69:W80))-1)*100</f>
        <v>4.0451219049038922</v>
      </c>
      <c r="DX92" s="57">
        <f>((SUM(X$81:X92)/SUM(X$69:X80))-1)*100</f>
        <v>10.932047472024475</v>
      </c>
      <c r="DY92" s="57">
        <f>((SUM(Y$81:Y92)/SUM(Y$69:Y80))-1)*100</f>
        <v>2.1099580138408625</v>
      </c>
      <c r="DZ92" s="57">
        <f>((SUM(Z$81:Z92)/SUM(Z$69:Z80))-1)*100</f>
        <v>2.7962615203480645</v>
      </c>
      <c r="EA92" s="57">
        <f>((SUM(AA$81:AA92)/SUM(AA$69:AA80))-1)*100</f>
        <v>6.0390900221477972</v>
      </c>
      <c r="EB92" s="57">
        <f>((SUM(AB$81:AB92)/SUM(AB$69:AB80))-1)*100</f>
        <v>-6.1367970464520809</v>
      </c>
      <c r="EC92" s="57">
        <f>((SUM(AC$81:AC92)/SUM(AC$69:AC80))-1)*100</f>
        <v>13.106874869038322</v>
      </c>
      <c r="ED92" s="57">
        <f>((SUM(AD$81:AD92)/SUM(AD$69:AD80))-1)*100</f>
        <v>1.2966881514784312</v>
      </c>
      <c r="EE92" s="57">
        <f>((SUM(AE$81:AE92)/SUM(AE$69:AE80))-1)*100</f>
        <v>11.757164340593418</v>
      </c>
      <c r="EF92" s="57">
        <f>((SUM(AF$81:AF92)/SUM(AF$69:AF80))-1)*100</f>
        <v>-0.52366572364087594</v>
      </c>
      <c r="EG92" s="57">
        <f>((SUM(AG$81:AG92)/SUM(AG$69:AG80))-1)*100</f>
        <v>-7.0818031204435865</v>
      </c>
      <c r="EH92" s="57">
        <f>((SUM(AH$81:AH92)/SUM(AH$69:AH80))-1)*100</f>
        <v>3.0932422940996629</v>
      </c>
      <c r="EI92" s="57">
        <f>((SUM(AI$81:AI92)/SUM(AI$69:AI80))-1)*100</f>
        <v>3.4361544509064146</v>
      </c>
      <c r="EJ92" s="57">
        <f>((SUM(AJ$81:AJ92)/SUM(AJ$69:AJ80))-1)*100</f>
        <v>-3.738796926995902</v>
      </c>
      <c r="EK92" s="57">
        <f>((SUM(AK$81:AK92)/SUM(AK$69:AK80))-1)*100</f>
        <v>-7.8832267328337373</v>
      </c>
      <c r="EL92" s="57">
        <f>((SUM(AL$81:AL92)/SUM(AL$69:AL80))-1)*100</f>
        <v>3.2487218847443877</v>
      </c>
      <c r="EM92" s="57">
        <f>((SUM(AM$81:AM92)/SUM(AM$69:AM80))-1)*100</f>
        <v>2.9317160752925897</v>
      </c>
      <c r="EN92" s="57">
        <f>((SUM(AN$81:AN92)/SUM(AN$69:AN80))-1)*100</f>
        <v>5.087552737990797</v>
      </c>
      <c r="EO92" s="57">
        <f>((SUM(AO$81:AO92)/SUM(AO$69:AO80))-1)*100</f>
        <v>3.3095540248640809</v>
      </c>
      <c r="EP92" s="57">
        <f>((SUM(AP$81:AP92)/SUM(AP$69:AP80))-1)*100</f>
        <v>3.5679204037689649</v>
      </c>
      <c r="EQ92" s="57">
        <f>((SUM(AQ$81:AQ92)/SUM(AQ$69:AQ80))-1)*100</f>
        <v>-6.0153994583461712</v>
      </c>
      <c r="ER92" s="57">
        <f>((SUM(AR$81:AR92)/SUM(AR$69:AR80))-1)*100</f>
        <v>10.723085172665225</v>
      </c>
      <c r="ES92" s="57">
        <f>((SUM(AS$81:AS92)/SUM(AS$69:AS80))-1)*100</f>
        <v>4.3413399877081371</v>
      </c>
      <c r="ET92" s="57">
        <f>((SUM(AT$81:AT92)/SUM(AT$69:AT80))-1)*100</f>
        <v>6.5963596791805301</v>
      </c>
      <c r="EU92" s="57">
        <f>((SUM(AU$81:AU92)/SUM(AU$69:AU80))-1)*100</f>
        <v>13.022628243141199</v>
      </c>
      <c r="EV92" s="57">
        <f>((SUM(AV$81:AV92)/SUM(AV$69:AV80))-1)*100</f>
        <v>-6.9000877030606977</v>
      </c>
      <c r="EW92" s="57">
        <f>((SUM(AW$81:AW92)/SUM(AW$69:AW80))-1)*100</f>
        <v>-11.441122500303802</v>
      </c>
      <c r="EX92" s="57">
        <f>((SUM(AX$81:AX92)/SUM(AX$69:AX80))-1)*100</f>
        <v>3.6323287950817518</v>
      </c>
      <c r="EY92" s="57">
        <f>((SUM(AY$81:AY92)/SUM(AY$69:AY80))-1)*100</f>
        <v>-1.3534520435085406</v>
      </c>
      <c r="EZ92" s="57">
        <f>((SUM(AZ$81:AZ92)/SUM(AZ$69:AZ80))-1)*100</f>
        <v>-5.4186781970004372</v>
      </c>
      <c r="FA92" s="57">
        <f>((SUM(BA$81:BA92)/SUM(BA$69:BA80))-1)*100</f>
        <v>8.8817126842279048</v>
      </c>
      <c r="FB92" s="57">
        <f>((SUM(BB$81:BB92)/SUM(BB$69:BB80))-1)*100</f>
        <v>4.644758473020083</v>
      </c>
      <c r="FC92" s="63">
        <v>0.28395906840537533</v>
      </c>
      <c r="FD92" s="63">
        <v>-1.4223235663025269</v>
      </c>
      <c r="FE92" s="63">
        <v>-0.55252269199622017</v>
      </c>
      <c r="FF92" s="63">
        <v>1.1416712078602851E-2</v>
      </c>
      <c r="FG92" s="63">
        <v>-1.6794704778147689</v>
      </c>
      <c r="FH92" s="60">
        <v>-1.6794704778147747</v>
      </c>
      <c r="FI92" s="60">
        <v>0</v>
      </c>
      <c r="FJ92" s="60">
        <v>-0.14915140384923367</v>
      </c>
      <c r="FK92" s="60">
        <v>-3.9431264178853988E-2</v>
      </c>
      <c r="FL92" s="60">
        <v>-3.2193887782275908E-2</v>
      </c>
      <c r="FM92" s="60">
        <v>-0.82175145155528273</v>
      </c>
      <c r="FN92" s="60">
        <v>0.19301036883671382</v>
      </c>
      <c r="FO92" s="60">
        <v>1.8878403443339228E-2</v>
      </c>
      <c r="FP92" s="60">
        <v>-1.2884537305521775E-3</v>
      </c>
      <c r="FQ92" s="60">
        <v>5.1538149222078939E-4</v>
      </c>
      <c r="FR92" s="60">
        <v>-0.15850722979539994</v>
      </c>
      <c r="FS92" s="60">
        <v>0.12274758879260174</v>
      </c>
      <c r="FT92" s="60">
        <v>-0.86348458557399899</v>
      </c>
      <c r="FU92" s="60">
        <v>8.9467448035486855E-2</v>
      </c>
      <c r="FV92" s="60">
        <v>-3.8281391949560088E-2</v>
      </c>
      <c r="FW92" s="60">
        <v>7.7897037351247906</v>
      </c>
      <c r="FX92" s="60"/>
      <c r="FY92" s="60">
        <v>2.6943821512801089</v>
      </c>
      <c r="FZ92" s="60">
        <v>0.23590196203834451</v>
      </c>
      <c r="GA92" s="60">
        <v>0.29779856517224396</v>
      </c>
      <c r="GB92" s="60">
        <v>0.94762734358172795</v>
      </c>
      <c r="GC92" s="60">
        <v>2.2969620732621974</v>
      </c>
      <c r="GD92" s="60">
        <v>0.14980258064967111</v>
      </c>
      <c r="GE92" s="60">
        <v>5.3051702560419078E-3</v>
      </c>
      <c r="GF92" s="60">
        <v>0.46715299233171093</v>
      </c>
      <c r="GG92" s="60">
        <v>0.86670009243309498</v>
      </c>
      <c r="GH92" s="60">
        <v>1.540770016760336E-2</v>
      </c>
      <c r="GI92" s="60">
        <v>-0.56171261972379072</v>
      </c>
      <c r="GJ92" s="60">
        <v>0.25545482847468243</v>
      </c>
      <c r="GK92" s="60">
        <v>0.11892089520115422</v>
      </c>
      <c r="GL92" s="60">
        <v>1.167607353109998</v>
      </c>
      <c r="GM92" s="60">
        <v>-1.8366767355888811</v>
      </c>
      <c r="GN92" s="60">
        <v>-0.54253124819808773</v>
      </c>
      <c r="GO92" s="60">
        <v>0.19758616153963807</v>
      </c>
      <c r="GP92" s="60">
        <v>-1.0140144691373327</v>
      </c>
      <c r="GQ92" s="60">
        <v>-1.0140144691373649</v>
      </c>
      <c r="GR92" s="60"/>
      <c r="GS92" s="60">
        <v>-0.23114847142164949</v>
      </c>
      <c r="GT92" s="60">
        <v>7.366282173311884E-3</v>
      </c>
      <c r="GU92" s="60">
        <v>-5.5367029144841116E-2</v>
      </c>
      <c r="GV92" s="60">
        <v>-0.14113579350234043</v>
      </c>
      <c r="GW92" s="60">
        <v>0.35537842671354219</v>
      </c>
      <c r="GX92" s="60">
        <v>0.11785691475270953</v>
      </c>
      <c r="GY92" s="60">
        <v>-4.1487353405695523E-3</v>
      </c>
      <c r="GZ92" s="60">
        <v>1.3971146579323322E-2</v>
      </c>
      <c r="HA92" s="60">
        <v>-0.17992094354713259</v>
      </c>
      <c r="HB92" s="60">
        <v>3.2937791913659142E-2</v>
      </c>
      <c r="HC92" s="60">
        <v>-1.0011932549636753</v>
      </c>
      <c r="HD92" s="60">
        <v>8.1098234040165446E-2</v>
      </c>
      <c r="HE92" s="60">
        <v>-9.7090373898734324E-3</v>
      </c>
      <c r="HF92" s="60">
        <v>2.0649971274793586</v>
      </c>
      <c r="HG92" s="44"/>
      <c r="HH92" s="60">
        <v>1.0293584795366575</v>
      </c>
      <c r="HI92" s="60">
        <v>-0.24830307521777836</v>
      </c>
      <c r="HJ92" s="60">
        <v>0.19322308452150028</v>
      </c>
      <c r="HK92" s="60">
        <v>0.38722263663164314</v>
      </c>
      <c r="HL92" s="60">
        <v>0.95188787034001199</v>
      </c>
      <c r="HM92" s="60">
        <v>-0.10636599229149851</v>
      </c>
      <c r="HN92" s="60">
        <v>-1.1276863049030385E-2</v>
      </c>
      <c r="HO92" s="60">
        <v>3.4868260993753404E-2</v>
      </c>
      <c r="HP92" s="60">
        <v>0.23576225206997528</v>
      </c>
      <c r="HQ92" s="60">
        <v>-2.8535850986246104E-2</v>
      </c>
      <c r="HR92" s="60">
        <v>-0.48519988034318973</v>
      </c>
      <c r="HS92" s="60">
        <v>9.7410683480217711E-2</v>
      </c>
      <c r="HT92" s="60">
        <v>1.4945521793342098E-2</v>
      </c>
      <c r="HU92" s="64">
        <v>25358</v>
      </c>
      <c r="HV92" s="64">
        <f t="shared" si="33"/>
        <v>201219</v>
      </c>
      <c r="HW92" s="57">
        <f t="shared" si="30"/>
        <v>27.606682769726241</v>
      </c>
      <c r="HX92" s="57">
        <f t="shared" si="30"/>
        <v>7.703959834284313</v>
      </c>
      <c r="HY92" s="64">
        <v>87940</v>
      </c>
      <c r="HZ92" s="64">
        <f t="shared" si="34"/>
        <v>833178</v>
      </c>
      <c r="IA92" s="57">
        <f t="shared" si="31"/>
        <v>41.137574629261088</v>
      </c>
      <c r="IB92" s="57">
        <f t="shared" si="31"/>
        <v>19.647596070997754</v>
      </c>
    </row>
    <row r="93" spans="1:236" x14ac:dyDescent="0.2">
      <c r="A93" s="42" t="s">
        <v>493</v>
      </c>
      <c r="B93" s="30" t="s">
        <v>160</v>
      </c>
      <c r="C93" s="57">
        <v>109.93200990286209</v>
      </c>
      <c r="D93" s="57">
        <v>80.463433946129499</v>
      </c>
      <c r="E93" s="57">
        <v>88.506653916914061</v>
      </c>
      <c r="F93" s="57">
        <v>86.640753309086037</v>
      </c>
      <c r="G93" s="57">
        <v>100.23808326522916</v>
      </c>
      <c r="H93" s="57">
        <v>100.23808326522914</v>
      </c>
      <c r="I93" s="57">
        <v>100.43467056653166</v>
      </c>
      <c r="J93" s="57">
        <v>98.16498414555619</v>
      </c>
      <c r="K93" s="57">
        <v>99.642621544836246</v>
      </c>
      <c r="L93" s="57">
        <v>113.49266828717577</v>
      </c>
      <c r="M93" s="57">
        <v>102.18874556287238</v>
      </c>
      <c r="N93" s="57">
        <v>117.17659307635881</v>
      </c>
      <c r="O93" s="57">
        <v>98.111074833357705</v>
      </c>
      <c r="P93" s="57">
        <v>92.586519375161814</v>
      </c>
      <c r="Q93" s="57">
        <v>113.61278564418897</v>
      </c>
      <c r="R93" s="57">
        <v>89.365874701995878</v>
      </c>
      <c r="S93" s="57">
        <v>103.31566403172985</v>
      </c>
      <c r="T93" s="57">
        <v>83.445626266119277</v>
      </c>
      <c r="U93" s="57">
        <v>121.53024583705705</v>
      </c>
      <c r="V93" s="57">
        <v>91.83093031383433</v>
      </c>
      <c r="W93" s="70">
        <v>115.14374156826834</v>
      </c>
      <c r="X93" s="70">
        <v>164.18131158907562</v>
      </c>
      <c r="Y93" s="58">
        <v>118.24974958907907</v>
      </c>
      <c r="Z93" s="58">
        <v>120.08980085802166</v>
      </c>
      <c r="AA93" s="58">
        <v>113.60670071648534</v>
      </c>
      <c r="AB93" s="58">
        <v>128.24960809121632</v>
      </c>
      <c r="AC93" s="58">
        <v>143.15534649341811</v>
      </c>
      <c r="AD93" s="58">
        <v>109.66536815316135</v>
      </c>
      <c r="AE93" s="58">
        <v>168.1276536321821</v>
      </c>
      <c r="AF93" s="58">
        <v>111.05955913573415</v>
      </c>
      <c r="AG93" s="58">
        <v>113.25699052417318</v>
      </c>
      <c r="AH93" s="58">
        <v>282.80174088486984</v>
      </c>
      <c r="AI93" s="58">
        <v>127.91880813589962</v>
      </c>
      <c r="AJ93" s="58">
        <v>140.76175606338154</v>
      </c>
      <c r="AK93" s="58">
        <v>98.733429326124835</v>
      </c>
      <c r="AL93" s="58">
        <v>129.99289625067573</v>
      </c>
      <c r="AM93" s="58">
        <v>109.70289306101239</v>
      </c>
      <c r="AN93" s="59">
        <v>163.71091877487137</v>
      </c>
      <c r="AO93" s="59">
        <v>164.25483342012384</v>
      </c>
      <c r="AP93" s="59">
        <v>152.86287635542132</v>
      </c>
      <c r="AQ93" s="59">
        <v>171.74370851110223</v>
      </c>
      <c r="AR93" s="59">
        <v>197.59552954447631</v>
      </c>
      <c r="AS93" s="59">
        <v>171.7194391699945</v>
      </c>
      <c r="AT93" s="59">
        <v>172.29824652114763</v>
      </c>
      <c r="AU93" s="59">
        <v>161.66602850436115</v>
      </c>
      <c r="AV93" s="59">
        <v>152.23153947616959</v>
      </c>
      <c r="AW93" s="59">
        <v>178.21459069348879</v>
      </c>
      <c r="AX93" s="59">
        <v>165.70117508820039</v>
      </c>
      <c r="AY93" s="59">
        <v>185.3203601080229</v>
      </c>
      <c r="AZ93" s="59">
        <v>114.10042847490396</v>
      </c>
      <c r="BA93" s="59">
        <v>186.40556282474921</v>
      </c>
      <c r="BB93" s="59">
        <v>154.08126319445577</v>
      </c>
      <c r="BC93" s="57">
        <f t="shared" si="32"/>
        <v>0.24153227259522403</v>
      </c>
      <c r="BD93" s="57">
        <f t="shared" si="32"/>
        <v>-3.888363812983997</v>
      </c>
      <c r="BE93" s="57">
        <f t="shared" si="32"/>
        <v>-7.431319640691525</v>
      </c>
      <c r="BF93" s="57">
        <f t="shared" si="32"/>
        <v>-2.9566794132903973</v>
      </c>
      <c r="BG93" s="57">
        <f t="shared" si="32"/>
        <v>-1.3558685316885311</v>
      </c>
      <c r="BH93" s="57">
        <f t="shared" si="32"/>
        <v>-1.35586853168852</v>
      </c>
      <c r="BI93" s="57">
        <f t="shared" si="32"/>
        <v>-1.4455573705613012</v>
      </c>
      <c r="BJ93" s="57">
        <f t="shared" si="32"/>
        <v>-1.9066425699069023</v>
      </c>
      <c r="BK93" s="57">
        <f t="shared" si="32"/>
        <v>-1.2627270154728976</v>
      </c>
      <c r="BL93" s="57">
        <f t="shared" si="32"/>
        <v>-0.46366491124918419</v>
      </c>
      <c r="BM93" s="57">
        <f t="shared" si="32"/>
        <v>-1.9949153496058747</v>
      </c>
      <c r="BN93" s="57">
        <f t="shared" si="32"/>
        <v>-0.5302908565000819</v>
      </c>
      <c r="BO93" s="57">
        <f t="shared" si="32"/>
        <v>-0.28752597219922071</v>
      </c>
      <c r="BP93" s="57">
        <f t="shared" si="32"/>
        <v>0.56242969628794715</v>
      </c>
      <c r="BQ93" s="57">
        <f t="shared" si="32"/>
        <v>0.89641434262948128</v>
      </c>
      <c r="BR93" s="57">
        <f t="shared" si="32"/>
        <v>-1.6417485625221717</v>
      </c>
      <c r="BS93" s="57">
        <f t="shared" si="29"/>
        <v>18.352677118117967</v>
      </c>
      <c r="BT93" s="57">
        <f t="shared" si="29"/>
        <v>-4.1741944565088396</v>
      </c>
      <c r="BU93" s="57">
        <f t="shared" si="29"/>
        <v>1.147318582729806</v>
      </c>
      <c r="BV93" s="57">
        <f t="shared" si="29"/>
        <v>-4.7214775096464878</v>
      </c>
      <c r="BW93" s="57">
        <f t="shared" si="29"/>
        <v>2.6263386096895269</v>
      </c>
      <c r="BX93" s="57">
        <f t="shared" si="29"/>
        <v>7.987305787026866</v>
      </c>
      <c r="BY93" s="57">
        <f t="shared" si="29"/>
        <v>10.16049694128467</v>
      </c>
      <c r="BZ93" s="57">
        <f t="shared" si="29"/>
        <v>12.848852020944967</v>
      </c>
      <c r="CA93" s="57">
        <f t="shared" si="29"/>
        <v>19.71168368610854</v>
      </c>
      <c r="CB93" s="57">
        <f t="shared" si="29"/>
        <v>8.8669989763136456</v>
      </c>
      <c r="CC93" s="57">
        <f t="shared" si="29"/>
        <v>21.731919420776702</v>
      </c>
      <c r="CD93" s="57">
        <f t="shared" si="29"/>
        <v>4.5842752544227316</v>
      </c>
      <c r="CE93" s="57">
        <f t="shared" si="29"/>
        <v>25.701707998947242</v>
      </c>
      <c r="CF93" s="57">
        <f t="shared" si="29"/>
        <v>6.3058950068417552E-2</v>
      </c>
      <c r="CG93" s="57">
        <f t="shared" si="29"/>
        <v>6.1426823186697899</v>
      </c>
      <c r="CH93" s="57">
        <f t="shared" si="29"/>
        <v>48.34747153780927</v>
      </c>
      <c r="CI93" s="57">
        <f t="shared" ref="CI93:CJ94" si="36">+((AI93/AI81)-1)*100</f>
        <v>19.511651054975143</v>
      </c>
      <c r="CJ93" s="57">
        <f t="shared" si="36"/>
        <v>22.353642747084599</v>
      </c>
      <c r="CK93" s="57">
        <f t="shared" si="35"/>
        <v>5.858999776095497</v>
      </c>
      <c r="CL93" s="57">
        <f t="shared" si="35"/>
        <v>9.0599702004852123</v>
      </c>
      <c r="CM93" s="57">
        <f t="shared" si="35"/>
        <v>12.260003776232132</v>
      </c>
      <c r="CN93" s="57">
        <f t="shared" si="35"/>
        <v>10.75951565887101</v>
      </c>
      <c r="CO93" s="57">
        <f t="shared" si="35"/>
        <v>11.703049191975424</v>
      </c>
      <c r="CP93" s="57">
        <f t="shared" si="35"/>
        <v>18.635515658905156</v>
      </c>
      <c r="CQ93" s="57">
        <f t="shared" si="35"/>
        <v>7.966476013364554</v>
      </c>
      <c r="CR93" s="57">
        <f t="shared" si="35"/>
        <v>19.841750213692166</v>
      </c>
      <c r="CS93" s="57">
        <f t="shared" si="35"/>
        <v>6.8801807772872037</v>
      </c>
      <c r="CT93" s="57">
        <f t="shared" si="35"/>
        <v>13.67304971453227</v>
      </c>
      <c r="CU93" s="57">
        <f t="shared" si="35"/>
        <v>7.1885716201940397</v>
      </c>
      <c r="CV93" s="57">
        <f t="shared" si="35"/>
        <v>5.0794473154315067</v>
      </c>
      <c r="CW93" s="57">
        <f t="shared" si="35"/>
        <v>14.435083513424797</v>
      </c>
      <c r="CX93" s="57">
        <f t="shared" si="35"/>
        <v>18.664892254885658</v>
      </c>
      <c r="CY93" s="57">
        <f t="shared" si="35"/>
        <v>24.178837783144779</v>
      </c>
      <c r="CZ93" s="57">
        <f t="shared" si="35"/>
        <v>7.0632646600710558</v>
      </c>
      <c r="DA93" s="57">
        <f t="shared" si="35"/>
        <v>12.943003362972449</v>
      </c>
      <c r="DB93" s="57">
        <f t="shared" si="35"/>
        <v>13.391603183872668</v>
      </c>
      <c r="DC93" s="57">
        <f>((SUM(C$93:C93)/SUM(C$81:C81))-1)*100</f>
        <v>0.24153227259522403</v>
      </c>
      <c r="DD93" s="57">
        <f>((SUM(D$93:D93)/SUM(D$81:D81))-1)*100</f>
        <v>-3.888363812983997</v>
      </c>
      <c r="DE93" s="57">
        <f>((SUM(E$93:E93)/SUM(E$81:E81))-1)*100</f>
        <v>-7.431319640691525</v>
      </c>
      <c r="DF93" s="57">
        <f>((SUM(F$93:F93)/SUM(F$81:F81))-1)*100</f>
        <v>-2.9566794132903973</v>
      </c>
      <c r="DG93" s="57">
        <f>((SUM(G$93:G93)/SUM(G$81:G81))-1)*100</f>
        <v>-1.3558685316885311</v>
      </c>
      <c r="DH93" s="57">
        <f>((SUM(H$93:H93)/SUM(H$81:H81))-1)*100</f>
        <v>-1.35586853168852</v>
      </c>
      <c r="DI93" s="57">
        <f>((SUM(I$93:I93)/SUM(I$81:I81))-1)*100</f>
        <v>-1.4455573705613012</v>
      </c>
      <c r="DJ93" s="57">
        <f>((SUM(J$93:J93)/SUM(J$81:J81))-1)*100</f>
        <v>-1.9066425699069023</v>
      </c>
      <c r="DK93" s="57">
        <f>((SUM(K$93:K93)/SUM(K$81:K81))-1)*100</f>
        <v>-1.2627270154728976</v>
      </c>
      <c r="DL93" s="57">
        <f>((SUM(L$93:L93)/SUM(L$81:L81))-1)*100</f>
        <v>-0.46366491124918419</v>
      </c>
      <c r="DM93" s="57">
        <f>((SUM(M$93:M93)/SUM(M$81:M81))-1)*100</f>
        <v>-1.9949153496058747</v>
      </c>
      <c r="DN93" s="57">
        <f>((SUM(N$93:N93)/SUM(N$81:N81))-1)*100</f>
        <v>-0.5302908565000819</v>
      </c>
      <c r="DO93" s="57">
        <f>((SUM(O$93:O93)/SUM(O$81:O81))-1)*100</f>
        <v>-0.28752597219922071</v>
      </c>
      <c r="DP93" s="57">
        <f>((SUM(P$93:P93)/SUM(P$81:P81))-1)*100</f>
        <v>0.56242969628794715</v>
      </c>
      <c r="DQ93" s="57">
        <f>((SUM(Q$93:Q93)/SUM(Q$81:Q81))-1)*100</f>
        <v>0.89641434262948128</v>
      </c>
      <c r="DR93" s="57">
        <f>((SUM(R$93:R93)/SUM(R$81:R81))-1)*100</f>
        <v>-1.6417485625221717</v>
      </c>
      <c r="DS93" s="57">
        <f>((SUM(S$93:S93)/SUM(S$81:S81))-1)*100</f>
        <v>18.352677118117967</v>
      </c>
      <c r="DT93" s="57">
        <f>((SUM(T$93:T93)/SUM(T$81:T81))-1)*100</f>
        <v>-4.1741944565088396</v>
      </c>
      <c r="DU93" s="57">
        <f>((SUM(U$93:U93)/SUM(U$81:U81))-1)*100</f>
        <v>1.147318582729806</v>
      </c>
      <c r="DV93" s="57">
        <f>((SUM(V$93:V93)/SUM(V$81:V81))-1)*100</f>
        <v>-4.7214775096464878</v>
      </c>
      <c r="DW93" s="57">
        <f>((SUM(W$93:W93)/SUM(W$81:W81))-1)*100</f>
        <v>2.6263386096895269</v>
      </c>
      <c r="DX93" s="57">
        <f>((SUM(X$93:X93)/SUM(X$81:X81))-1)*100</f>
        <v>7.987305787026866</v>
      </c>
      <c r="DY93" s="57">
        <f>((SUM(Y$93:Y93)/SUM(Y$81:Y81))-1)*100</f>
        <v>10.16049694128467</v>
      </c>
      <c r="DZ93" s="57">
        <f>((SUM(Z$93:Z93)/SUM(Z$81:Z81))-1)*100</f>
        <v>12.848852020944967</v>
      </c>
      <c r="EA93" s="57">
        <f>((SUM(AA$93:AA93)/SUM(AA$81:AA81))-1)*100</f>
        <v>19.71168368610854</v>
      </c>
      <c r="EB93" s="57">
        <f>((SUM(AB$93:AB93)/SUM(AB$81:AB81))-1)*100</f>
        <v>8.8669989763136456</v>
      </c>
      <c r="EC93" s="57">
        <f>((SUM(AC$93:AC93)/SUM(AC$81:AC81))-1)*100</f>
        <v>21.731919420776702</v>
      </c>
      <c r="ED93" s="57">
        <f>((SUM(AD$93:AD93)/SUM(AD$81:AD81))-1)*100</f>
        <v>4.5842752544227316</v>
      </c>
      <c r="EE93" s="57">
        <f>((SUM(AE$93:AE93)/SUM(AE$81:AE81))-1)*100</f>
        <v>25.701707998947242</v>
      </c>
      <c r="EF93" s="57">
        <f>((SUM(AF$93:AF93)/SUM(AF$81:AF81))-1)*100</f>
        <v>6.3058950068417552E-2</v>
      </c>
      <c r="EG93" s="57">
        <f>((SUM(AG$93:AG93)/SUM(AG$81:AG81))-1)*100</f>
        <v>6.1426823186697899</v>
      </c>
      <c r="EH93" s="57">
        <f>((SUM(AH$93:AH93)/SUM(AH$81:AH81))-1)*100</f>
        <v>48.34747153780927</v>
      </c>
      <c r="EI93" s="57">
        <f>((SUM(AI$93:AI93)/SUM(AI$81:AI81))-1)*100</f>
        <v>19.511651054975143</v>
      </c>
      <c r="EJ93" s="57">
        <f>((SUM(AJ$93:AJ93)/SUM(AJ$81:AJ81))-1)*100</f>
        <v>22.353642747084599</v>
      </c>
      <c r="EK93" s="57">
        <f>((SUM(AK$93:AK93)/SUM(AK$81:AK81))-1)*100</f>
        <v>5.858999776095497</v>
      </c>
      <c r="EL93" s="57">
        <f>((SUM(AL$93:AL93)/SUM(AL$81:AL81))-1)*100</f>
        <v>9.0599702004852123</v>
      </c>
      <c r="EM93" s="57">
        <f>((SUM(AM$93:AM93)/SUM(AM$81:AM81))-1)*100</f>
        <v>12.260003776232132</v>
      </c>
      <c r="EN93" s="57">
        <f>((SUM(AN$93:AN93)/SUM(AN$81:AN81))-1)*100</f>
        <v>10.75951565887101</v>
      </c>
      <c r="EO93" s="57">
        <f>((SUM(AO$93:AO93)/SUM(AO$81:AO81))-1)*100</f>
        <v>11.703049191975424</v>
      </c>
      <c r="EP93" s="57">
        <f>((SUM(AP$93:AP93)/SUM(AP$81:AP81))-1)*100</f>
        <v>18.635515658905156</v>
      </c>
      <c r="EQ93" s="57">
        <f>((SUM(AQ$93:AQ93)/SUM(AQ$81:AQ81))-1)*100</f>
        <v>7.966476013364554</v>
      </c>
      <c r="ER93" s="57">
        <f>((SUM(AR$93:AR93)/SUM(AR$81:AR81))-1)*100</f>
        <v>19.841750213692166</v>
      </c>
      <c r="ES93" s="57">
        <f>((SUM(AS$93:AS93)/SUM(AS$81:AS81))-1)*100</f>
        <v>6.8801807772872037</v>
      </c>
      <c r="ET93" s="57">
        <f>((SUM(AT$93:AT93)/SUM(AT$81:AT81))-1)*100</f>
        <v>13.67304971453227</v>
      </c>
      <c r="EU93" s="57">
        <f>((SUM(AU$93:AU93)/SUM(AU$81:AU81))-1)*100</f>
        <v>7.1885716201940397</v>
      </c>
      <c r="EV93" s="57">
        <f>((SUM(AV$93:AV93)/SUM(AV$81:AV81))-1)*100</f>
        <v>5.0794473154315067</v>
      </c>
      <c r="EW93" s="57">
        <f>((SUM(AW$93:AW93)/SUM(AW$81:AW81))-1)*100</f>
        <v>14.435083513424797</v>
      </c>
      <c r="EX93" s="57">
        <f>((SUM(AX$93:AX93)/SUM(AX$81:AX81))-1)*100</f>
        <v>18.664892254885658</v>
      </c>
      <c r="EY93" s="57">
        <f>((SUM(AY$93:AY93)/SUM(AY$81:AY81))-1)*100</f>
        <v>24.178837783144779</v>
      </c>
      <c r="EZ93" s="57">
        <f>((SUM(AZ$93:AZ93)/SUM(AZ$81:AZ81))-1)*100</f>
        <v>7.0632646600710558</v>
      </c>
      <c r="FA93" s="57">
        <f>((SUM(BA$93:BA93)/SUM(BA$81:BA81))-1)*100</f>
        <v>12.943003362972449</v>
      </c>
      <c r="FB93" s="57">
        <f>((SUM(BB$93:BB93)/SUM(BB$81:BB81))-1)*100</f>
        <v>13.391603183872668</v>
      </c>
      <c r="FC93" s="63">
        <v>1.268307009956115E-2</v>
      </c>
      <c r="FD93" s="63">
        <v>-0.70074818538514105</v>
      </c>
      <c r="FE93" s="63">
        <v>-0.61286496827300152</v>
      </c>
      <c r="FF93" s="63">
        <v>-8.6771382293072921E-2</v>
      </c>
      <c r="FG93" s="63">
        <v>-1.3877014658516544</v>
      </c>
      <c r="FH93" s="60">
        <v>-1.3877014658517055</v>
      </c>
      <c r="FI93" s="60">
        <v>0</v>
      </c>
      <c r="FJ93" s="60">
        <v>-0.1333692896951911</v>
      </c>
      <c r="FK93" s="60">
        <v>-5.0863934346181097E-2</v>
      </c>
      <c r="FL93" s="60">
        <v>-9.7858967280380176E-3</v>
      </c>
      <c r="FM93" s="60">
        <v>-0.97639546493718454</v>
      </c>
      <c r="FN93" s="60">
        <v>-3.6332771631147794E-2</v>
      </c>
      <c r="FO93" s="60">
        <v>-1.8756881373406385E-2</v>
      </c>
      <c r="FP93" s="60">
        <v>1.3557004339980036E-3</v>
      </c>
      <c r="FQ93" s="60">
        <v>4.0671013019941138E-3</v>
      </c>
      <c r="FR93" s="60">
        <v>-0.24432421634245288</v>
      </c>
      <c r="FS93" s="60">
        <v>0.26104831236524623</v>
      </c>
      <c r="FT93" s="60">
        <v>-0.21574959001724875</v>
      </c>
      <c r="FU93" s="60">
        <v>8.7983363228838374E-2</v>
      </c>
      <c r="FV93" s="60">
        <v>-5.6577898110919247E-2</v>
      </c>
      <c r="FW93" s="60">
        <v>10.161081266757787</v>
      </c>
      <c r="FX93" s="60"/>
      <c r="FY93" s="60">
        <v>3.2095724567526687</v>
      </c>
      <c r="FZ93" s="60">
        <v>0.37188658499036142</v>
      </c>
      <c r="GA93" s="60">
        <v>0.3475156550051654</v>
      </c>
      <c r="GB93" s="60">
        <v>1.411313516457575</v>
      </c>
      <c r="GC93" s="60">
        <v>2.0612693380732265</v>
      </c>
      <c r="GD93" s="60">
        <v>1.3204457262891696E-2</v>
      </c>
      <c r="GE93" s="60">
        <v>1.0020819512489556E-2</v>
      </c>
      <c r="GF93" s="60">
        <v>0.50108109200179474</v>
      </c>
      <c r="GG93" s="60">
        <v>1.423962643113631</v>
      </c>
      <c r="GH93" s="60">
        <v>0.19861167619078227</v>
      </c>
      <c r="GI93" s="60">
        <v>0.26769686508125523</v>
      </c>
      <c r="GJ93" s="60">
        <v>0.28719578771132398</v>
      </c>
      <c r="GK93" s="60">
        <v>5.7750374604619993E-2</v>
      </c>
      <c r="GL93" s="60">
        <v>0.94774061405067977</v>
      </c>
      <c r="GM93" s="60">
        <v>-1.7009620845154094</v>
      </c>
      <c r="GN93" s="60">
        <v>-0.52590988569134633</v>
      </c>
      <c r="GO93" s="60">
        <v>0.17556122218021766</v>
      </c>
      <c r="GP93" s="60">
        <v>-1.1035701339758583</v>
      </c>
      <c r="GQ93" s="60">
        <v>-1.1035701339758788</v>
      </c>
      <c r="GR93" s="60"/>
      <c r="GS93" s="60">
        <v>-0.22239715024913295</v>
      </c>
      <c r="GT93" s="60">
        <v>-5.510995951428301E-3</v>
      </c>
      <c r="GU93" s="60">
        <v>-5.2779181970744327E-2</v>
      </c>
      <c r="GV93" s="60">
        <v>-0.25416435350377703</v>
      </c>
      <c r="GW93" s="60">
        <v>0.31032473436884994</v>
      </c>
      <c r="GX93" s="60">
        <v>9.5031651190123134E-2</v>
      </c>
      <c r="GY93" s="60">
        <v>-3.9920360423253178E-3</v>
      </c>
      <c r="GZ93" s="60">
        <v>1.231251565863265E-2</v>
      </c>
      <c r="HA93" s="60">
        <v>-0.18270228829779664</v>
      </c>
      <c r="HB93" s="60">
        <v>6.0063161867766342E-2</v>
      </c>
      <c r="HC93" s="60">
        <v>-0.91451052167869762</v>
      </c>
      <c r="HD93" s="60">
        <v>7.08084456152199E-2</v>
      </c>
      <c r="HE93" s="60">
        <v>-1.6054114982558092E-2</v>
      </c>
      <c r="HF93" s="60">
        <v>3.2096853661885789</v>
      </c>
      <c r="HG93" s="44"/>
      <c r="HH93" s="60">
        <v>1.3694877861851831</v>
      </c>
      <c r="HI93" s="60">
        <v>-0.13629341964489258</v>
      </c>
      <c r="HJ93" s="60">
        <v>0.21743679455719098</v>
      </c>
      <c r="HK93" s="60">
        <v>0.5453431443999911</v>
      </c>
      <c r="HL93" s="60">
        <v>1.1365541637830061</v>
      </c>
      <c r="HM93" s="60">
        <v>-0.11232367165034753</v>
      </c>
      <c r="HN93" s="60">
        <v>-8.4372479970765638E-3</v>
      </c>
      <c r="HO93" s="60">
        <v>7.6608294563314208E-2</v>
      </c>
      <c r="HP93" s="60">
        <v>0.38608870739431184</v>
      </c>
      <c r="HQ93" s="60">
        <v>4.905568320445207E-4</v>
      </c>
      <c r="HR93" s="60">
        <v>-0.40203861419927978</v>
      </c>
      <c r="HS93" s="60">
        <v>0.11517856631520101</v>
      </c>
      <c r="HT93" s="60">
        <v>2.1590305649932071E-2</v>
      </c>
      <c r="HU93" s="64">
        <v>14399</v>
      </c>
      <c r="HV93" s="64">
        <f>HU93</f>
        <v>14399</v>
      </c>
      <c r="HW93" s="57">
        <f t="shared" si="30"/>
        <v>24.193548387096776</v>
      </c>
      <c r="HX93" s="57">
        <f t="shared" si="30"/>
        <v>24.193548387096776</v>
      </c>
      <c r="HY93" s="64">
        <v>74903</v>
      </c>
      <c r="HZ93" s="64">
        <f>HY93</f>
        <v>74903</v>
      </c>
      <c r="IA93" s="57">
        <f t="shared" si="31"/>
        <v>30.850933738623066</v>
      </c>
      <c r="IB93" s="57">
        <f t="shared" si="31"/>
        <v>30.850933738623066</v>
      </c>
    </row>
    <row r="94" spans="1:236" x14ac:dyDescent="0.2">
      <c r="A94" s="42" t="s">
        <v>493</v>
      </c>
      <c r="B94" s="30" t="s">
        <v>162</v>
      </c>
      <c r="C94" s="57">
        <v>110.32078099073543</v>
      </c>
      <c r="D94" s="57">
        <v>80.181637912515811</v>
      </c>
      <c r="E94" s="57">
        <v>82.971170184042563</v>
      </c>
      <c r="F94" s="57">
        <v>82.647068259078281</v>
      </c>
      <c r="G94" s="57">
        <v>99.748332331789186</v>
      </c>
      <c r="H94" s="57">
        <v>99.748332331789129</v>
      </c>
      <c r="I94" s="57">
        <v>99.835923496928018</v>
      </c>
      <c r="J94" s="57">
        <v>98.091255196010266</v>
      </c>
      <c r="K94" s="57">
        <v>101.70179247335915</v>
      </c>
      <c r="L94" s="57">
        <v>114.47604323848502</v>
      </c>
      <c r="M94" s="57">
        <v>102.32695939944807</v>
      </c>
      <c r="N94" s="57">
        <v>115.10375996781903</v>
      </c>
      <c r="O94" s="57">
        <v>98.949070529464393</v>
      </c>
      <c r="P94" s="57">
        <v>92.068697678432727</v>
      </c>
      <c r="Q94" s="57">
        <v>113.78101780457031</v>
      </c>
      <c r="R94" s="57">
        <v>89.416012820313398</v>
      </c>
      <c r="S94" s="57">
        <v>93.466941958756365</v>
      </c>
      <c r="T94" s="57">
        <v>79.337176616010012</v>
      </c>
      <c r="U94" s="57">
        <v>121.60485019008816</v>
      </c>
      <c r="V94" s="57">
        <v>92.376432166590092</v>
      </c>
      <c r="W94" s="70">
        <v>111.95313448524797</v>
      </c>
      <c r="X94" s="70">
        <v>161.44389851827805</v>
      </c>
      <c r="Y94" s="58">
        <v>111.87772346265071</v>
      </c>
      <c r="Z94" s="58">
        <v>113.84313259450991</v>
      </c>
      <c r="AA94" s="58">
        <v>113.96632443307455</v>
      </c>
      <c r="AB94" s="58">
        <v>119.93159120716747</v>
      </c>
      <c r="AC94" s="58">
        <v>147.88907561798504</v>
      </c>
      <c r="AD94" s="58">
        <v>104.77258409683886</v>
      </c>
      <c r="AE94" s="58">
        <v>158.48181103905412</v>
      </c>
      <c r="AF94" s="58">
        <v>104.23125803693252</v>
      </c>
      <c r="AG94" s="58">
        <v>102.38087014188847</v>
      </c>
      <c r="AH94" s="58">
        <v>268.19198125855428</v>
      </c>
      <c r="AI94" s="58">
        <v>114.77181268857193</v>
      </c>
      <c r="AJ94" s="58">
        <v>110.47615050208326</v>
      </c>
      <c r="AK94" s="58">
        <v>81.70027331321765</v>
      </c>
      <c r="AL94" s="58">
        <v>117.08330810967121</v>
      </c>
      <c r="AM94" s="58">
        <v>101.98799860671454</v>
      </c>
      <c r="AN94" s="59">
        <v>154.91527317969209</v>
      </c>
      <c r="AO94" s="59">
        <v>155.93980514102057</v>
      </c>
      <c r="AP94" s="59">
        <v>152.98457674254044</v>
      </c>
      <c r="AQ94" s="59">
        <v>161.61170083420424</v>
      </c>
      <c r="AR94" s="59">
        <v>204.67029575125522</v>
      </c>
      <c r="AS94" s="59">
        <v>164.28774652036597</v>
      </c>
      <c r="AT94" s="59">
        <v>159.59253808961304</v>
      </c>
      <c r="AU94" s="59">
        <v>151.02215025519763</v>
      </c>
      <c r="AV94" s="59">
        <v>138.41800366190483</v>
      </c>
      <c r="AW94" s="59">
        <v>166.64158239324289</v>
      </c>
      <c r="AX94" s="59">
        <v>149.44948186030823</v>
      </c>
      <c r="AY94" s="59">
        <v>147.01591775804948</v>
      </c>
      <c r="AZ94" s="59">
        <v>94.951651062389118</v>
      </c>
      <c r="BA94" s="59">
        <v>168.39438158159763</v>
      </c>
      <c r="BB94" s="59">
        <v>142.72534868757211</v>
      </c>
      <c r="BC94" s="57">
        <f t="shared" si="32"/>
        <v>0.60599448014702073</v>
      </c>
      <c r="BD94" s="57">
        <f t="shared" si="32"/>
        <v>-3.2181656929204938</v>
      </c>
      <c r="BE94" s="57">
        <f t="shared" si="32"/>
        <v>-6.5401879139751813</v>
      </c>
      <c r="BF94" s="57">
        <f t="shared" si="32"/>
        <v>-9.3027217563404712</v>
      </c>
      <c r="BG94" s="57">
        <f t="shared" si="32"/>
        <v>-1.0212095549454681</v>
      </c>
      <c r="BH94" s="57">
        <f t="shared" si="32"/>
        <v>-1.0212095549454681</v>
      </c>
      <c r="BI94" s="57">
        <f t="shared" si="32"/>
        <v>-1.1031194695064528</v>
      </c>
      <c r="BJ94" s="57">
        <f t="shared" si="32"/>
        <v>-2.6000593344892353</v>
      </c>
      <c r="BK94" s="57">
        <f t="shared" si="32"/>
        <v>-0.21473172514896444</v>
      </c>
      <c r="BL94" s="57">
        <f t="shared" si="32"/>
        <v>-7.3929483463530676E-2</v>
      </c>
      <c r="BM94" s="57">
        <f t="shared" si="32"/>
        <v>-2.0572076574304154</v>
      </c>
      <c r="BN94" s="57">
        <f t="shared" si="32"/>
        <v>1.4896724389735105</v>
      </c>
      <c r="BO94" s="57">
        <f t="shared" si="32"/>
        <v>6.2553546365640145E-3</v>
      </c>
      <c r="BP94" s="57">
        <f t="shared" si="32"/>
        <v>-1.3318534961154205</v>
      </c>
      <c r="BQ94" s="57">
        <f t="shared" si="32"/>
        <v>1.2475049900199542</v>
      </c>
      <c r="BR94" s="57">
        <f t="shared" si="32"/>
        <v>-1.2533556355221354</v>
      </c>
      <c r="BS94" s="57">
        <f t="shared" si="29"/>
        <v>10.408094837049585</v>
      </c>
      <c r="BT94" s="57">
        <f t="shared" si="29"/>
        <v>-2.1703474169352366</v>
      </c>
      <c r="BU94" s="57">
        <f t="shared" si="29"/>
        <v>2.1912218600905309</v>
      </c>
      <c r="BV94" s="57">
        <f t="shared" si="29"/>
        <v>-3.4991252185895605</v>
      </c>
      <c r="BW94" s="57">
        <f t="shared" si="29"/>
        <v>2.3271232556501875</v>
      </c>
      <c r="BX94" s="57">
        <f t="shared" si="29"/>
        <v>7.7242617233302058</v>
      </c>
      <c r="BY94" s="57">
        <f t="shared" si="29"/>
        <v>7.4690588585801354</v>
      </c>
      <c r="BZ94" s="57">
        <f t="shared" si="29"/>
        <v>10.245290480145108</v>
      </c>
      <c r="CA94" s="57">
        <f t="shared" si="29"/>
        <v>16.900711581001126</v>
      </c>
      <c r="CB94" s="57">
        <f t="shared" si="29"/>
        <v>5.1659585558920362</v>
      </c>
      <c r="CC94" s="57">
        <f t="shared" si="29"/>
        <v>24.337321829660773</v>
      </c>
      <c r="CD94" s="57">
        <f t="shared" si="29"/>
        <v>2.5627612037052216</v>
      </c>
      <c r="CE94" s="57">
        <f t="shared" si="29"/>
        <v>23.718094106654462</v>
      </c>
      <c r="CF94" s="57">
        <f t="shared" si="29"/>
        <v>-2.9675911839435742</v>
      </c>
      <c r="CG94" s="57">
        <f t="shared" si="29"/>
        <v>0.84509638325684922</v>
      </c>
      <c r="CH94" s="57">
        <f t="shared" si="29"/>
        <v>42.284970309124745</v>
      </c>
      <c r="CI94" s="57">
        <f t="shared" si="36"/>
        <v>11.039708161320494</v>
      </c>
      <c r="CJ94" s="57">
        <f t="shared" si="36"/>
        <v>18.851661704227809</v>
      </c>
      <c r="CK94" s="57">
        <f t="shared" si="35"/>
        <v>7.1085712913590449</v>
      </c>
      <c r="CL94" s="57">
        <f t="shared" si="35"/>
        <v>7.1458050444074939</v>
      </c>
      <c r="CM94" s="57">
        <f t="shared" si="35"/>
        <v>3.4385203199949421</v>
      </c>
      <c r="CN94" s="57">
        <f t="shared" si="35"/>
        <v>7.7635205521311645</v>
      </c>
      <c r="CO94" s="57">
        <f t="shared" si="35"/>
        <v>8.9150591700246196</v>
      </c>
      <c r="CP94" s="57">
        <f t="shared" si="35"/>
        <v>15.612989267229981</v>
      </c>
      <c r="CQ94" s="57">
        <f t="shared" si="35"/>
        <v>4.827396000591766</v>
      </c>
      <c r="CR94" s="57">
        <f t="shared" si="35"/>
        <v>22.873315147672592</v>
      </c>
      <c r="CS94" s="57">
        <f t="shared" si="35"/>
        <v>4.4699217368936672</v>
      </c>
      <c r="CT94" s="57">
        <f t="shared" si="35"/>
        <v>11.059799342736287</v>
      </c>
      <c r="CU94" s="57">
        <f t="shared" si="35"/>
        <v>3.3843905581839806</v>
      </c>
      <c r="CV94" s="57">
        <f t="shared" si="35"/>
        <v>0.38427690819728966</v>
      </c>
      <c r="CW94" s="57">
        <f t="shared" si="35"/>
        <v>9.0810426279383183</v>
      </c>
      <c r="CX94" s="57">
        <f t="shared" si="35"/>
        <v>10.803183204716316</v>
      </c>
      <c r="CY94" s="57">
        <f t="shared" si="35"/>
        <v>20.281279643568119</v>
      </c>
      <c r="CZ94" s="57">
        <f t="shared" si="35"/>
        <v>8.3376594343157251</v>
      </c>
      <c r="DA94" s="57">
        <f t="shared" si="35"/>
        <v>11.027137168535205</v>
      </c>
      <c r="DB94" s="57">
        <f t="shared" si="35"/>
        <v>4.2626079073682988</v>
      </c>
      <c r="DC94" s="57">
        <f>((SUM(C$93:C94)/SUM(C$81:C82))-1)*100</f>
        <v>0.42375435440265008</v>
      </c>
      <c r="DD94" s="57">
        <f>((SUM(D$93:D94)/SUM(D$81:D82))-1)*100</f>
        <v>-3.5550168411823013</v>
      </c>
      <c r="DE94" s="57">
        <f>((SUM(E$93:E94)/SUM(E$81:E82))-1)*100</f>
        <v>-7.0022689489729339</v>
      </c>
      <c r="DF94" s="57">
        <f>((SUM(F$93:F94)/SUM(F$81:F82))-1)*100</f>
        <v>-6.1621264456518503</v>
      </c>
      <c r="DG94" s="57">
        <f>((SUM(G$93:G94)/SUM(G$81:G82))-1)*100</f>
        <v>-1.1892321765550551</v>
      </c>
      <c r="DH94" s="57">
        <f>((SUM(H$93:H94)/SUM(H$81:H82))-1)*100</f>
        <v>-1.189232176555044</v>
      </c>
      <c r="DI94" s="57">
        <f>((SUM(I$93:I94)/SUM(I$81:I82))-1)*100</f>
        <v>-1.2751472508437778</v>
      </c>
      <c r="DJ94" s="57">
        <f>((SUM(J$93:J94)/SUM(J$81:J82))-1)*100</f>
        <v>-2.2544504815515842</v>
      </c>
      <c r="DK94" s="57">
        <f>((SUM(K$93:K94)/SUM(K$81:K82))-1)*100</f>
        <v>-0.73613642000392998</v>
      </c>
      <c r="DL94" s="57">
        <f>((SUM(L$93:L94)/SUM(L$81:L82))-1)*100</f>
        <v>-0.26833736204179282</v>
      </c>
      <c r="DM94" s="57">
        <f>((SUM(M$93:M94)/SUM(M$81:M82))-1)*100</f>
        <v>-2.0260924538439085</v>
      </c>
      <c r="DN94" s="57">
        <f>((SUM(N$93:N94)/SUM(N$81:N82))-1)*100</f>
        <v>0.46052766236159837</v>
      </c>
      <c r="DO94" s="57">
        <f>((SUM(O$93:O94)/SUM(O$81:O82))-1)*100</f>
        <v>-0.14022672814086867</v>
      </c>
      <c r="DP94" s="57">
        <f>((SUM(P$93:P94)/SUM(P$81:P82))-1)*100</f>
        <v>-0.39106145251397439</v>
      </c>
      <c r="DQ94" s="57">
        <f>((SUM(Q$93:Q94)/SUM(Q$81:Q82))-1)*100</f>
        <v>1.071784646061813</v>
      </c>
      <c r="DR94" s="57">
        <f>((SUM(R$93:R94)/SUM(R$81:R82))-1)*100</f>
        <v>-1.4478803000708251</v>
      </c>
      <c r="DS94" s="57">
        <f>((SUM(S$93:S94)/SUM(S$81:S82))-1)*100</f>
        <v>14.441347293838902</v>
      </c>
      <c r="DT94" s="57">
        <f>((SUM(T$93:T94)/SUM(T$81:T82))-1)*100</f>
        <v>-3.2079164073586353</v>
      </c>
      <c r="DU94" s="57">
        <f>((SUM(U$93:U94)/SUM(U$81:U82))-1)*100</f>
        <v>1.6667507694787309</v>
      </c>
      <c r="DV94" s="57">
        <f>((SUM(V$93:V94)/SUM(V$81:V82))-1)*100</f>
        <v>-4.112386977786386</v>
      </c>
      <c r="DW94" s="57">
        <f>((SUM(W$93:W94)/SUM(W$81:W82))-1)*100</f>
        <v>2.4786144756174577</v>
      </c>
      <c r="DX94" s="57">
        <f>((SUM(X$93:X94)/SUM(X$81:X82))-1)*100</f>
        <v>7.8567290416563962</v>
      </c>
      <c r="DY94" s="57">
        <f>((SUM(Y$93:Y94)/SUM(Y$81:Y82))-1)*100</f>
        <v>8.8354041426512264</v>
      </c>
      <c r="DZ94" s="57">
        <f>((SUM(Z$93:Z94)/SUM(Z$81:Z82))-1)*100</f>
        <v>11.566646473896004</v>
      </c>
      <c r="EA94" s="57">
        <f>((SUM(AA$93:AA94)/SUM(AA$81:AA82))-1)*100</f>
        <v>18.287279686071891</v>
      </c>
      <c r="EB94" s="57">
        <f>((SUM(AB$93:AB94)/SUM(AB$81:AB82))-1)*100</f>
        <v>7.0465189866919964</v>
      </c>
      <c r="EC94" s="57">
        <f>((SUM(AC$93:AC94)/SUM(AC$81:AC82))-1)*100</f>
        <v>23.042016735781303</v>
      </c>
      <c r="ED94" s="57">
        <f>((SUM(AD$93:AD94)/SUM(AD$81:AD82))-1)*100</f>
        <v>3.586719578966191</v>
      </c>
      <c r="EE94" s="57">
        <f>((SUM(AE$93:AE94)/SUM(AE$81:AE82))-1)*100</f>
        <v>24.731309620654287</v>
      </c>
      <c r="EF94" s="57">
        <f>((SUM(AF$93:AF94)/SUM(AF$81:AF82))-1)*100</f>
        <v>-1.4274935032475233</v>
      </c>
      <c r="EG94" s="57">
        <f>((SUM(AG$93:AG94)/SUM(AG$81:AG82))-1)*100</f>
        <v>3.5597790495912385</v>
      </c>
      <c r="EH94" s="57">
        <f>((SUM(AH$93:AH94)/SUM(AH$81:AH82))-1)*100</f>
        <v>45.333373973660663</v>
      </c>
      <c r="EI94" s="57">
        <f>((SUM(AI$93:AI94)/SUM(AI$81:AI82))-1)*100</f>
        <v>15.349640275108323</v>
      </c>
      <c r="EJ94" s="57">
        <f>((SUM(AJ$93:AJ94)/SUM(AJ$81:AJ82))-1)*100</f>
        <v>20.788629729879315</v>
      </c>
      <c r="EK94" s="57">
        <f>((SUM(AK$93:AK94)/SUM(AK$81:AK82))-1)*100</f>
        <v>6.4211738112990302</v>
      </c>
      <c r="EL94" s="57">
        <f>((SUM(AL$93:AL94)/SUM(AL$81:AL82))-1)*100</f>
        <v>8.1444403784158403</v>
      </c>
      <c r="EM94" s="57">
        <f>((SUM(AM$93:AM94)/SUM(AM$81:AM82))-1)*100</f>
        <v>7.8295911090402237</v>
      </c>
      <c r="EN94" s="57">
        <f>((SUM(AN$93:AN94)/SUM(AN$81:AN82))-1)*100</f>
        <v>9.2823402153970225</v>
      </c>
      <c r="EO94" s="57">
        <f>((SUM(AO$93:AO94)/SUM(AO$81:AO82))-1)*100</f>
        <v>10.32764431414086</v>
      </c>
      <c r="EP94" s="57">
        <f>((SUM(AP$93:AP94)/SUM(AP$81:AP82))-1)*100</f>
        <v>17.104151271727396</v>
      </c>
      <c r="EQ94" s="57">
        <f>((SUM(AQ$93:AQ94)/SUM(AQ$81:AQ82))-1)*100</f>
        <v>6.4214981874673116</v>
      </c>
      <c r="ER94" s="57">
        <f>((SUM(AR$93:AR94)/SUM(AR$81:AR82))-1)*100</f>
        <v>21.365260427065902</v>
      </c>
      <c r="ES94" s="57">
        <f>((SUM(AS$93:AS94)/SUM(AS$81:AS82))-1)*100</f>
        <v>5.6879657341922352</v>
      </c>
      <c r="ET94" s="57">
        <f>((SUM(AT$93:AT94)/SUM(AT$81:AT82))-1)*100</f>
        <v>12.401267541783589</v>
      </c>
      <c r="EU94" s="57">
        <f>((SUM(AU$93:AU94)/SUM(AU$81:AU82))-1)*100</f>
        <v>5.3168838850791378</v>
      </c>
      <c r="EV94" s="57">
        <f>((SUM(AV$93:AV94)/SUM(AV$81:AV82))-1)*100</f>
        <v>2.7898514130216601</v>
      </c>
      <c r="EW94" s="57">
        <f>((SUM(AW$93:AW94)/SUM(AW$81:AW82))-1)*100</f>
        <v>11.783797154626807</v>
      </c>
      <c r="EX94" s="57">
        <f>((SUM(AX$93:AX94)/SUM(AX$81:AX82))-1)*100</f>
        <v>14.802191147092403</v>
      </c>
      <c r="EY94" s="57">
        <f>((SUM(AY$93:AY94)/SUM(AY$81:AY82))-1)*100</f>
        <v>22.423957140358098</v>
      </c>
      <c r="EZ94" s="57">
        <f>((SUM(AZ$93:AZ94)/SUM(AZ$81:AZ82))-1)*100</f>
        <v>7.6383597147347215</v>
      </c>
      <c r="FA94" s="57">
        <f>((SUM(BA$93:BA94)/SUM(BA$81:BA82))-1)*100</f>
        <v>12.025522393858544</v>
      </c>
      <c r="FB94" s="57">
        <f>((SUM(BB$93:BB94)/SUM(BB$81:BB82))-1)*100</f>
        <v>8.8102705025577386</v>
      </c>
      <c r="FC94" s="63">
        <v>0.33681193440709495</v>
      </c>
      <c r="FD94" s="63">
        <v>-0.64159502971341498</v>
      </c>
      <c r="FE94" s="63">
        <v>-0.64253958692519408</v>
      </c>
      <c r="FF94" s="63">
        <v>-0.25334743904391849</v>
      </c>
      <c r="FG94" s="63">
        <v>-1.2006701212754327</v>
      </c>
      <c r="FH94" s="60">
        <v>-1.2006701212754223</v>
      </c>
      <c r="FI94" s="60">
        <v>0</v>
      </c>
      <c r="FJ94" s="60">
        <v>-0.21753501748138782</v>
      </c>
      <c r="FK94" s="60">
        <v>-1.1914954803636604E-2</v>
      </c>
      <c r="FL94" s="60">
        <v>-1.2459033691224366E-2</v>
      </c>
      <c r="FM94" s="60">
        <v>-0.89795991935127373</v>
      </c>
      <c r="FN94" s="60">
        <v>9.9198685744056436E-2</v>
      </c>
      <c r="FO94" s="60">
        <v>1.8562135733015496E-2</v>
      </c>
      <c r="FP94" s="60">
        <v>-3.2613266545990487E-3</v>
      </c>
      <c r="FQ94" s="60">
        <v>6.522653309198094E-3</v>
      </c>
      <c r="FR94" s="60">
        <v>-0.16646915272454968</v>
      </c>
      <c r="FS94" s="60">
        <v>0.14003127196928214</v>
      </c>
      <c r="FT94" s="60">
        <v>-0.28069403540068744</v>
      </c>
      <c r="FU94" s="60">
        <v>0.16812858315042373</v>
      </c>
      <c r="FV94" s="60">
        <v>-4.2820011074071539E-2</v>
      </c>
      <c r="FW94" s="60">
        <v>7.4910001030414843</v>
      </c>
      <c r="FX94" s="60"/>
      <c r="FY94" s="60">
        <v>2.8938684137894963</v>
      </c>
      <c r="FZ94" s="60">
        <v>0.21243805285428061</v>
      </c>
      <c r="GA94" s="60">
        <v>0.413433366290057</v>
      </c>
      <c r="GB94" s="60">
        <v>0.83847857945652426</v>
      </c>
      <c r="GC94" s="60">
        <v>1.8724013380316844</v>
      </c>
      <c r="GD94" s="60">
        <v>-0.62119135015051963</v>
      </c>
      <c r="GE94" s="60">
        <v>1.3481637045286354E-3</v>
      </c>
      <c r="GF94" s="60">
        <v>0.43617775665327208</v>
      </c>
      <c r="GG94" s="60">
        <v>0.82203711203312924</v>
      </c>
      <c r="GH94" s="60">
        <v>0.13612234608581689</v>
      </c>
      <c r="GI94" s="60">
        <v>0.24500266603697582</v>
      </c>
      <c r="GJ94" s="60">
        <v>0.2167691831862319</v>
      </c>
      <c r="GK94" s="60">
        <v>2.4114475070006039E-2</v>
      </c>
      <c r="GL94" s="60">
        <v>0.21944941892293443</v>
      </c>
      <c r="GM94" s="60">
        <v>-0.69752596938757361</v>
      </c>
      <c r="GN94" s="60">
        <v>-0.60619871782404788</v>
      </c>
      <c r="GO94" s="60">
        <v>-0.16628032706052082</v>
      </c>
      <c r="GP94" s="60">
        <v>-1.250555595349208</v>
      </c>
      <c r="GQ94" s="60">
        <v>-1.2505555953491978</v>
      </c>
      <c r="GR94" s="60"/>
      <c r="GS94" s="60">
        <v>-0.18983560788597034</v>
      </c>
      <c r="GT94" s="60">
        <v>-3.2190490164794694E-2</v>
      </c>
      <c r="GU94" s="60">
        <v>-1.1726863304938438E-2</v>
      </c>
      <c r="GV94" s="60">
        <v>-0.86914335395868325</v>
      </c>
      <c r="GW94" s="60">
        <v>3.1566260654330193E-2</v>
      </c>
      <c r="GX94" s="60">
        <v>4.8382557555216941E-4</v>
      </c>
      <c r="GY94" s="60">
        <v>-9.4834259476531818E-4</v>
      </c>
      <c r="GZ94" s="60">
        <v>5.6900555685916957E-3</v>
      </c>
      <c r="HA94" s="60">
        <v>-0.18354301082808896</v>
      </c>
      <c r="HB94" s="60">
        <v>0.1979086781845085</v>
      </c>
      <c r="HC94" s="60">
        <v>-0.27620579688166791</v>
      </c>
      <c r="HD94" s="60">
        <v>0.12763615475046383</v>
      </c>
      <c r="HE94" s="60">
        <v>-5.0247104463754189E-2</v>
      </c>
      <c r="HF94" s="60">
        <v>8.8579716971337188</v>
      </c>
      <c r="HG94" s="44"/>
      <c r="HH94" s="60">
        <v>3.047947670227904</v>
      </c>
      <c r="HI94" s="60">
        <v>0.28975259249806545</v>
      </c>
      <c r="HJ94" s="60">
        <v>0.3840388028964245</v>
      </c>
      <c r="HK94" s="60">
        <v>1.1488243152785864</v>
      </c>
      <c r="HL94" s="60">
        <v>1.9648642958050753</v>
      </c>
      <c r="HM94" s="60">
        <v>-0.29916215321836537</v>
      </c>
      <c r="HN94" s="60">
        <v>5.7355592413725889E-3</v>
      </c>
      <c r="HO94" s="60">
        <v>0.4670730773523159</v>
      </c>
      <c r="HP94" s="60">
        <v>1.135264651435125</v>
      </c>
      <c r="HQ94" s="60">
        <v>0.16508028044214526</v>
      </c>
      <c r="HR94" s="60">
        <v>0.2513874312524535</v>
      </c>
      <c r="HS94" s="60">
        <v>0.25662755472164983</v>
      </c>
      <c r="HT94" s="60">
        <v>4.0537619200967233E-2</v>
      </c>
      <c r="HU94" s="64">
        <v>17114</v>
      </c>
      <c r="HV94" s="64">
        <f>HU94+HU93</f>
        <v>31513</v>
      </c>
      <c r="HW94" s="57">
        <f t="shared" si="30"/>
        <v>9.6208045093517889</v>
      </c>
      <c r="HX94" s="57">
        <f t="shared" si="30"/>
        <v>15.831066676468431</v>
      </c>
      <c r="HY94" s="64">
        <v>82297</v>
      </c>
      <c r="HZ94" s="64">
        <f>HY94+HY93</f>
        <v>157200</v>
      </c>
      <c r="IA94" s="57">
        <f t="shared" si="31"/>
        <v>25.071428571428566</v>
      </c>
      <c r="IB94" s="57">
        <f t="shared" si="31"/>
        <v>27.760213908958665</v>
      </c>
    </row>
    <row r="95" spans="1:236" x14ac:dyDescent="0.2">
      <c r="A95" s="42" t="s">
        <v>493</v>
      </c>
      <c r="B95" s="30" t="s">
        <v>163</v>
      </c>
      <c r="C95" s="57">
        <v>110.64179525585314</v>
      </c>
      <c r="D95" s="57">
        <v>79.301526346871896</v>
      </c>
      <c r="E95" s="57">
        <v>82.405326764888898</v>
      </c>
      <c r="F95" s="57">
        <v>84.308707389644326</v>
      </c>
      <c r="G95" s="57">
        <v>99.740811686076867</v>
      </c>
      <c r="H95" s="57">
        <v>99.740811686076867</v>
      </c>
      <c r="I95" s="57">
        <v>99.801471751812826</v>
      </c>
      <c r="J95" s="57">
        <v>97.934084161038143</v>
      </c>
      <c r="K95" s="57">
        <v>102.120756928338</v>
      </c>
      <c r="L95" s="57">
        <v>115.99510580026742</v>
      </c>
      <c r="M95" s="57">
        <v>102.33167113334645</v>
      </c>
      <c r="N95" s="57">
        <v>115.36404723030691</v>
      </c>
      <c r="O95" s="57">
        <v>99.276311125927961</v>
      </c>
      <c r="P95" s="57">
        <v>91.861568999741081</v>
      </c>
      <c r="Q95" s="57">
        <v>114.06140473853918</v>
      </c>
      <c r="R95" s="57">
        <v>88.736236147272095</v>
      </c>
      <c r="S95" s="57">
        <v>90.432207562669305</v>
      </c>
      <c r="T95" s="57">
        <v>78.756632468688835</v>
      </c>
      <c r="U95" s="57">
        <v>123.11482798143352</v>
      </c>
      <c r="V95" s="57">
        <v>92.536733149666034</v>
      </c>
      <c r="W95" s="70">
        <v>112.246501138922</v>
      </c>
      <c r="X95" s="70">
        <v>162.72061221620817</v>
      </c>
      <c r="Y95" s="58">
        <v>120.90256581473662</v>
      </c>
      <c r="Z95" s="58">
        <v>123.05882102555307</v>
      </c>
      <c r="AA95" s="58">
        <v>118.4245332071266</v>
      </c>
      <c r="AB95" s="58">
        <v>114.31568885533167</v>
      </c>
      <c r="AC95" s="58">
        <v>148.21144997493329</v>
      </c>
      <c r="AD95" s="58">
        <v>116.18764855795627</v>
      </c>
      <c r="AE95" s="58">
        <v>177.99569975097603</v>
      </c>
      <c r="AF95" s="58">
        <v>112.55277182631562</v>
      </c>
      <c r="AG95" s="58">
        <v>105.62651489295017</v>
      </c>
      <c r="AH95" s="58">
        <v>304.76931224344656</v>
      </c>
      <c r="AI95" s="58">
        <v>122.50030013147246</v>
      </c>
      <c r="AJ95" s="58">
        <v>93.965584186065811</v>
      </c>
      <c r="AK95" s="58">
        <v>94.2389780827057</v>
      </c>
      <c r="AL95" s="58">
        <v>130.84498419013156</v>
      </c>
      <c r="AM95" s="58">
        <v>120.03447416341228</v>
      </c>
      <c r="AN95" s="59">
        <v>168.43783620344291</v>
      </c>
      <c r="AO95" s="59">
        <v>169.62852520386011</v>
      </c>
      <c r="AP95" s="59">
        <v>159.52339578978939</v>
      </c>
      <c r="AQ95" s="59">
        <v>155.14883633969816</v>
      </c>
      <c r="AR95" s="59">
        <v>206.29763914399967</v>
      </c>
      <c r="AS95" s="59">
        <v>184.23836466939417</v>
      </c>
      <c r="AT95" s="59">
        <v>179.95016107558669</v>
      </c>
      <c r="AU95" s="59">
        <v>163.95824846647105</v>
      </c>
      <c r="AV95" s="59">
        <v>143.69256007237078</v>
      </c>
      <c r="AW95" s="59">
        <v>181.56843041004817</v>
      </c>
      <c r="AX95" s="59">
        <v>159.56932553611441</v>
      </c>
      <c r="AY95" s="59">
        <v>126.02647877438847</v>
      </c>
      <c r="AZ95" s="59">
        <v>109.7462993735881</v>
      </c>
      <c r="BA95" s="59">
        <v>189.35275632339662</v>
      </c>
      <c r="BB95" s="59">
        <v>168.35969990203546</v>
      </c>
      <c r="BC95" s="57">
        <f>+((C95/C83)-1)*100</f>
        <v>1.0432712338145356</v>
      </c>
      <c r="BD95" s="57">
        <f t="shared" ref="BD95" si="37">+((D95/D83)-1)*100</f>
        <v>-3.7411745193196899</v>
      </c>
      <c r="BE95" s="57">
        <f t="shared" ref="BE95" si="38">+((E95/E83)-1)*100</f>
        <v>-7.1218570366508143</v>
      </c>
      <c r="BF95" s="57">
        <f t="shared" ref="BF95" si="39">+((F95/F83)-1)*100</f>
        <v>-10.715417162092155</v>
      </c>
      <c r="BG95" s="57">
        <f t="shared" ref="BG95" si="40">+((G95/G83)-1)*100</f>
        <v>-0.91521965840527519</v>
      </c>
      <c r="BH95" s="57">
        <f t="shared" ref="BH95" si="41">+((H95/H83)-1)*100</f>
        <v>-0.91521965840520858</v>
      </c>
      <c r="BI95" s="57">
        <f t="shared" ref="BI95" si="42">+((I95/I83)-1)*100</f>
        <v>-0.98217563489576554</v>
      </c>
      <c r="BJ95" s="57">
        <f t="shared" ref="BJ95" si="43">+((J95/J83)-1)*100</f>
        <v>-1.9689986478855892</v>
      </c>
      <c r="BK95" s="57">
        <f t="shared" ref="BK95" si="44">+((K95/K83)-1)*100</f>
        <v>0.50251735561126498</v>
      </c>
      <c r="BL95" s="57">
        <f t="shared" ref="BL95" si="45">+((L95/L83)-1)*100</f>
        <v>1.3107362921177534</v>
      </c>
      <c r="BM95" s="57">
        <f t="shared" ref="BM95" si="46">+((M95/M83)-1)*100</f>
        <v>-1.8500499055396302</v>
      </c>
      <c r="BN95" s="57">
        <f t="shared" ref="BN95" si="47">+((N95/N83)-1)*100</f>
        <v>1.4524721158648335</v>
      </c>
      <c r="BO95" s="57">
        <f t="shared" ref="BO95" si="48">+((O95/O83)-1)*100</f>
        <v>-6.7457108246704589E-2</v>
      </c>
      <c r="BP95" s="57">
        <f t="shared" ref="BP95" si="49">+((P95/P83)-1)*100</f>
        <v>-1.5538290788013387</v>
      </c>
      <c r="BQ95" s="57">
        <f t="shared" ref="BQ95" si="50">+((Q95/Q83)-1)*100</f>
        <v>1.3452914798206317</v>
      </c>
      <c r="BR95" s="57">
        <f t="shared" ref="BR95" si="51">+((R95/R83)-1)*100</f>
        <v>-1.6073496260352704</v>
      </c>
      <c r="BS95" s="57">
        <f t="shared" ref="BS95" si="52">+((S95/S83)-1)*100</f>
        <v>10.811902215070045</v>
      </c>
      <c r="BT95" s="57">
        <f t="shared" ref="BT95" si="53">+((T95/T83)-1)*100</f>
        <v>-3.8843846849750507</v>
      </c>
      <c r="BU95" s="57">
        <f t="shared" ref="BU95" si="54">+((U95/U83)-1)*100</f>
        <v>3.3310444383484628</v>
      </c>
      <c r="BV95" s="57">
        <f t="shared" ref="BV95" si="55">+((V95/V83)-1)*100</f>
        <v>-2.4699607881032759</v>
      </c>
      <c r="BW95" s="57">
        <f t="shared" ref="BW95" si="56">+((W95/W83)-1)*100</f>
        <v>2.3552614957281781</v>
      </c>
      <c r="BX95" s="57">
        <f t="shared" ref="BX95" si="57">+((X95/X83)-1)*100</f>
        <v>7.564180655816144</v>
      </c>
      <c r="BY95" s="57">
        <f t="shared" ref="BY95" si="58">+((Y95/Y83)-1)*100</f>
        <v>12.658061632387474</v>
      </c>
      <c r="BZ95" s="57">
        <f t="shared" ref="BZ95" si="59">+((Z95/Z83)-1)*100</f>
        <v>14.748710281990807</v>
      </c>
      <c r="CA95" s="57">
        <f t="shared" ref="CA95" si="60">+((AA95/AA83)-1)*100</f>
        <v>24.653641200031416</v>
      </c>
      <c r="CB95" s="57">
        <f t="shared" ref="CB95" si="61">+((AB95/AB83)-1)*100</f>
        <v>19.424025891164341</v>
      </c>
      <c r="CC95" s="57">
        <f t="shared" ref="CC95" si="62">+((AC95/AC83)-1)*100</f>
        <v>33.116400405652072</v>
      </c>
      <c r="CD95" s="57">
        <f t="shared" ref="CD95" si="63">+((AD95/AD83)-1)*100</f>
        <v>2.8679778715257953</v>
      </c>
      <c r="CE95" s="57">
        <f t="shared" ref="CE95" si="64">+((AE95/AE83)-1)*100</f>
        <v>32.02721747727464</v>
      </c>
      <c r="CF95" s="57">
        <f t="shared" ref="CF95" si="65">+((AF95/AF83)-1)*100</f>
        <v>4.494598924019777</v>
      </c>
      <c r="CG95" s="57">
        <f t="shared" ref="CG95" si="66">+((AG95/AG83)-1)*100</f>
        <v>10.43884624831184</v>
      </c>
      <c r="CH95" s="57">
        <f t="shared" ref="CH95" si="67">+((AH95/AH83)-1)*100</f>
        <v>63.999337264256503</v>
      </c>
      <c r="CI95" s="57">
        <f t="shared" ref="CI95" si="68">+((AI95/AI83)-1)*100</f>
        <v>20.993884264328045</v>
      </c>
      <c r="CJ95" s="57">
        <f t="shared" ref="CJ95" si="69">+((AJ95/AJ83)-1)*100</f>
        <v>22.909052956599329</v>
      </c>
      <c r="CK95" s="57">
        <f t="shared" ref="CK95" si="70">+((AK95/AK83)-1)*100</f>
        <v>6.4930174227038284</v>
      </c>
      <c r="CL95" s="57">
        <f t="shared" ref="CL95" si="71">+((AL95/AL83)-1)*100</f>
        <v>13.667360473430378</v>
      </c>
      <c r="CM95" s="57">
        <f t="shared" ref="CM95" si="72">+((AM95/AM83)-1)*100</f>
        <v>18.9942767113344</v>
      </c>
      <c r="CN95" s="57">
        <f t="shared" ref="CN95" si="73">+((AN95/AN83)-1)*100</f>
        <v>13.135951926251899</v>
      </c>
      <c r="CO95" s="57">
        <f t="shared" ref="CO95" si="74">+((AO95/AO83)-1)*100</f>
        <v>13.753602241511587</v>
      </c>
      <c r="CP95" s="57">
        <f t="shared" ref="CP95" si="75">+((AP95/AP83)-1)*100</f>
        <v>24.355664141231337</v>
      </c>
      <c r="CQ95" s="57">
        <f t="shared" ref="CQ95" si="76">+((AQ95/AQ83)-1)*100</f>
        <v>19.344454993888416</v>
      </c>
      <c r="CR95" s="57">
        <f t="shared" ref="CR95" si="77">+((AR95/AR83)-1)*100</f>
        <v>32.287906752309439</v>
      </c>
      <c r="CS95" s="57">
        <f t="shared" ref="CS95" si="78">+((AS95/AS83)-1)*100</f>
        <v>5.7907083642798618</v>
      </c>
      <c r="CT95" s="57">
        <f t="shared" ref="CT95" si="79">+((AT95/AT83)-1)*100</f>
        <v>19.114095709979175</v>
      </c>
      <c r="CU95" s="57">
        <f t="shared" ref="CU95" si="80">+((AU95/AU83)-1)*100</f>
        <v>10.713236825960838</v>
      </c>
      <c r="CV95" s="57">
        <f t="shared" ref="CV95" si="81">+((AV95/AV83)-1)*100</f>
        <v>10.138417196389927</v>
      </c>
      <c r="CW95" s="57">
        <f t="shared" ref="CW95" si="82">+((AW95/AW83)-1)*100</f>
        <v>25.905896705112252</v>
      </c>
      <c r="CX95" s="57">
        <f t="shared" ref="CX95" si="83">+((AX95/AX83)-1)*100</f>
        <v>20.678787904344031</v>
      </c>
      <c r="CY95" s="57">
        <f t="shared" ref="CY95" si="84">+((AY95/AY83)-1)*100</f>
        <v>24.051666626477065</v>
      </c>
      <c r="CZ95" s="57">
        <f t="shared" ref="CZ95" si="85">+((AZ95/AZ83)-1)*100</f>
        <v>7.7299382603427169</v>
      </c>
      <c r="DA95" s="57">
        <f t="shared" ref="DA95" si="86">+((BA95/BA83)-1)*100</f>
        <v>17.779948924022506</v>
      </c>
      <c r="DB95" s="57">
        <f t="shared" ref="DB95" si="87">+((BB95/BB83)-1)*100</f>
        <v>19.694674605388229</v>
      </c>
      <c r="DC95" s="57">
        <f>((SUM(C$93:C95)/SUM(C$81:C83))-1)*100</f>
        <v>0.63005615247506697</v>
      </c>
      <c r="DD95" s="57">
        <f>((SUM(D$93:D95)/SUM(D$81:D83))-1)*100</f>
        <v>-3.6166209235087954</v>
      </c>
      <c r="DE95" s="57">
        <f>((SUM(E$93:E95)/SUM(E$81:E83))-1)*100</f>
        <v>-7.0411185616506948</v>
      </c>
      <c r="DF95" s="57">
        <f>((SUM(F$93:F95)/SUM(F$81:F83))-1)*100</f>
        <v>-7.7265515740882362</v>
      </c>
      <c r="DG95" s="57">
        <f>((SUM(G$93:G95)/SUM(G$81:G83))-1)*100</f>
        <v>-1.0982169034751132</v>
      </c>
      <c r="DH95" s="57">
        <f>((SUM(H$93:H95)/SUM(H$81:H83))-1)*100</f>
        <v>-1.0982169034750799</v>
      </c>
      <c r="DI95" s="57">
        <f>((SUM(I$93:I95)/SUM(I$81:I83))-1)*100</f>
        <v>-1.1778999349509656</v>
      </c>
      <c r="DJ95" s="57">
        <f>((SUM(J$93:J95)/SUM(J$81:J83))-1)*100</f>
        <v>-2.1596101517988187</v>
      </c>
      <c r="DK95" s="57">
        <f>((SUM(K$93:K95)/SUM(K$81:K83))-1)*100</f>
        <v>-0.32273279080390349</v>
      </c>
      <c r="DL95" s="57">
        <f>((SUM(L$93:L95)/SUM(L$81:L83))-1)*100</f>
        <v>0.25864447828405357</v>
      </c>
      <c r="DM95" s="57">
        <f>((SUM(M$93:M95)/SUM(M$81:M83))-1)*100</f>
        <v>-1.967453596404134</v>
      </c>
      <c r="DN95" s="57">
        <f>((SUM(N$93:N95)/SUM(N$81:N83))-1)*100</f>
        <v>0.78754201824791092</v>
      </c>
      <c r="DO95" s="57">
        <f>((SUM(O$93:O95)/SUM(O$81:O83))-1)*100</f>
        <v>-0.1158598298093283</v>
      </c>
      <c r="DP95" s="57">
        <f>((SUM(P$93:P95)/SUM(P$81:P83))-1)*100</f>
        <v>-0.78037904124860225</v>
      </c>
      <c r="DQ95" s="57">
        <f>((SUM(Q$93:Q95)/SUM(Q$81:Q83))-1)*100</f>
        <v>1.1629838843661755</v>
      </c>
      <c r="DR95" s="57">
        <f>((SUM(R$93:R95)/SUM(R$81:R83))-1)*100</f>
        <v>-1.5008338216577433</v>
      </c>
      <c r="DS95" s="57">
        <f>((SUM(S$93:S95)/SUM(S$81:S83))-1)*100</f>
        <v>13.273200856301216</v>
      </c>
      <c r="DT95" s="57">
        <f>((SUM(T$93:T95)/SUM(T$81:T83))-1)*100</f>
        <v>-3.4295302683491236</v>
      </c>
      <c r="DU95" s="57">
        <f>((SUM(U$93:U95)/SUM(U$81:U83))-1)*100</f>
        <v>2.2201883399021627</v>
      </c>
      <c r="DV95" s="57">
        <f>((SUM(V$93:V95)/SUM(V$81:V83))-1)*100</f>
        <v>-3.5693890395439687</v>
      </c>
      <c r="DW95" s="57">
        <f>((SUM(W$93:W95)/SUM(W$81:W83))-1)*100</f>
        <v>2.4377794282666398</v>
      </c>
      <c r="DX95" s="57">
        <f>((SUM(X$93:X95)/SUM(X$81:X83))-1)*100</f>
        <v>7.7590730324818891</v>
      </c>
      <c r="DY95" s="57">
        <f>((SUM(Y$93:Y95)/SUM(Y$81:Y83))-1)*100</f>
        <v>10.122378611180283</v>
      </c>
      <c r="DZ95" s="57">
        <f>((SUM(Z$93:Z95)/SUM(Z$81:Z83))-1)*100</f>
        <v>12.643412726099189</v>
      </c>
      <c r="EA95" s="57">
        <f>((SUM(AA$93:AA95)/SUM(AA$81:AA83))-1)*100</f>
        <v>20.391793886565999</v>
      </c>
      <c r="EB95" s="57">
        <f>((SUM(AB$93:AB95)/SUM(AB$81:AB83))-1)*100</f>
        <v>10.66351030921453</v>
      </c>
      <c r="EC95" s="57">
        <f>((SUM(AC$93:AC95)/SUM(AC$81:AC83))-1)*100</f>
        <v>26.266340886328997</v>
      </c>
      <c r="ED95" s="57">
        <f>((SUM(AD$93:AD95)/SUM(AD$81:AD83))-1)*100</f>
        <v>3.3329993098736299</v>
      </c>
      <c r="EE95" s="57">
        <f>((SUM(AE$93:AE95)/SUM(AE$81:AE83))-1)*100</f>
        <v>27.211005233283856</v>
      </c>
      <c r="EF95" s="57">
        <f>((SUM(AF$93:AF95)/SUM(AF$81:AF83))-1)*100</f>
        <v>0.5284661560382764</v>
      </c>
      <c r="EG95" s="57">
        <f>((SUM(AG$93:AG95)/SUM(AG$81:AG83))-1)*100</f>
        <v>5.7249671440659622</v>
      </c>
      <c r="EH95" s="57">
        <f>((SUM(AH$93:AH95)/SUM(AH$81:AH83))-1)*100</f>
        <v>51.473284894962212</v>
      </c>
      <c r="EI95" s="57">
        <f>((SUM(AI$93:AI95)/SUM(AI$81:AI83))-1)*100</f>
        <v>17.183327960935934</v>
      </c>
      <c r="EJ95" s="57">
        <f>((SUM(AJ$93:AJ95)/SUM(AJ$81:AJ83))-1)*100</f>
        <v>21.358534962952568</v>
      </c>
      <c r="EK95" s="57">
        <f>((SUM(AK$93:AK95)/SUM(AK$81:AK83))-1)*100</f>
        <v>6.4458121093177168</v>
      </c>
      <c r="EL95" s="57">
        <f>((SUM(AL$93:AL95)/SUM(AL$81:AL83))-1)*100</f>
        <v>9.9948209472081153</v>
      </c>
      <c r="EM95" s="57">
        <f>((SUM(AM$93:AM95)/SUM(AM$81:AM83))-1)*100</f>
        <v>11.619130013942103</v>
      </c>
      <c r="EN95" s="57">
        <f>((SUM(AN$93:AN95)/SUM(AN$81:AN83))-1)*100</f>
        <v>10.584957906900549</v>
      </c>
      <c r="EO95" s="57">
        <f>((SUM(AO$93:AO95)/SUM(AO$81:AO83))-1)*100</f>
        <v>11.49046882010536</v>
      </c>
      <c r="EP95" s="57">
        <f>((SUM(AP$93:AP95)/SUM(AP$81:AP83))-1)*100</f>
        <v>19.492674914951301</v>
      </c>
      <c r="EQ95" s="57">
        <f>((SUM(AQ$93:AQ95)/SUM(AQ$81:AQ83))-1)*100</f>
        <v>10.211746940606137</v>
      </c>
      <c r="ER95" s="57">
        <f>((SUM(AR$93:AR95)/SUM(AR$81:AR83))-1)*100</f>
        <v>24.86003826523384</v>
      </c>
      <c r="ES95" s="57">
        <f>((SUM(AS$93:AS95)/SUM(AS$81:AS83))-1)*100</f>
        <v>5.724327903322779</v>
      </c>
      <c r="ET95" s="57">
        <f>((SUM(AT$93:AT95)/SUM(AT$81:AT83))-1)*100</f>
        <v>14.673339315823487</v>
      </c>
      <c r="EU95" s="57">
        <f>((SUM(AU$93:AU95)/SUM(AU$81:AU83))-1)*100</f>
        <v>7.1127707752897562</v>
      </c>
      <c r="EV95" s="57">
        <f>((SUM(AV$93:AV95)/SUM(AV$81:AV83))-1)*100</f>
        <v>5.1099691070586983</v>
      </c>
      <c r="EW95" s="57">
        <f>((SUM(AW$93:AW95)/SUM(AW$81:AW83))-1)*100</f>
        <v>16.282332029567016</v>
      </c>
      <c r="EX95" s="57">
        <f>((SUM(AX$93:AX95)/SUM(AX$81:AX83))-1)*100</f>
        <v>16.712592263402072</v>
      </c>
      <c r="EY95" s="57">
        <f>((SUM(AY$93:AY95)/SUM(AY$81:AY83))-1)*100</f>
        <v>22.86722149419187</v>
      </c>
      <c r="EZ95" s="57">
        <f>((SUM(AZ$93:AZ95)/SUM(AZ$81:AZ83))-1)*100</f>
        <v>7.669868037986971</v>
      </c>
      <c r="FA95" s="57">
        <f>((SUM(BA$93:BA95)/SUM(BA$81:BA83))-1)*100</f>
        <v>13.963039538459853</v>
      </c>
      <c r="FB95" s="57">
        <f>((SUM(BB$93:BB95)/SUM(BB$81:BB83))-1)*100</f>
        <v>12.513356500045546</v>
      </c>
      <c r="FC95" s="63">
        <v>0.72350883363437035</v>
      </c>
      <c r="FD95" s="63">
        <v>-0.71281983369426161</v>
      </c>
      <c r="FE95" s="63">
        <v>-0.62768046846867631</v>
      </c>
      <c r="FF95" s="63">
        <v>-0.29822818987671335</v>
      </c>
      <c r="FG95" s="63">
        <v>-0.91521965840528097</v>
      </c>
      <c r="FH95" s="60">
        <v>-0.91521965840520636</v>
      </c>
      <c r="FI95" s="60"/>
      <c r="FJ95" s="60">
        <v>-0.15628742168482268</v>
      </c>
      <c r="FK95" s="60">
        <v>2.2605927807812932E-2</v>
      </c>
      <c r="FL95" s="60">
        <v>3.1297099665660973E-2</v>
      </c>
      <c r="FM95" s="60">
        <v>-0.76620186217645392</v>
      </c>
      <c r="FN95" s="60">
        <v>9.4503569451698813E-2</v>
      </c>
      <c r="FO95" s="60">
        <v>-5.0406095008609523E-3</v>
      </c>
      <c r="FP95" s="60">
        <v>-3.7909741327329001E-3</v>
      </c>
      <c r="FQ95" s="60">
        <v>7.3111643988419848E-3</v>
      </c>
      <c r="FR95" s="60">
        <v>-0.15830052875398953</v>
      </c>
      <c r="FS95" s="60">
        <v>0.14161386217015715</v>
      </c>
      <c r="FT95" s="60">
        <v>-0.34877216352575574</v>
      </c>
      <c r="FU95" s="60">
        <v>0.25531258869024387</v>
      </c>
      <c r="FV95" s="60">
        <v>-2.9470310815026986E-2</v>
      </c>
      <c r="FW95" s="60">
        <v>12.658061632387476</v>
      </c>
      <c r="FX95" s="60"/>
      <c r="FY95" s="60">
        <v>3.9801168089176566</v>
      </c>
      <c r="FZ95" s="60">
        <v>0.65544902521911974</v>
      </c>
      <c r="GA95" s="60">
        <v>0.51196866763712889</v>
      </c>
      <c r="GB95" s="60">
        <v>0.97523832074433758</v>
      </c>
      <c r="GC95" s="60">
        <v>2.5758021905343753</v>
      </c>
      <c r="GD95" s="60">
        <v>0.91362727034206115</v>
      </c>
      <c r="GE95" s="60">
        <v>1.5191989479962387E-2</v>
      </c>
      <c r="GF95" s="60">
        <v>0.64019568413608363</v>
      </c>
      <c r="GG95" s="60">
        <v>1.4619793424339693</v>
      </c>
      <c r="GH95" s="60">
        <v>0.13101843598613447</v>
      </c>
      <c r="GI95" s="60">
        <v>0.27582760472200801</v>
      </c>
      <c r="GJ95" s="60">
        <v>0.43145632718279059</v>
      </c>
      <c r="GK95" s="60">
        <v>9.0189965051848078E-2</v>
      </c>
      <c r="GL95" s="60">
        <v>0.43583275366607865</v>
      </c>
      <c r="GM95" s="60">
        <v>-0.69165597257781963</v>
      </c>
      <c r="GN95" s="60">
        <v>-0.63450072282808967</v>
      </c>
      <c r="GO95" s="60">
        <v>-0.20789296173528718</v>
      </c>
      <c r="GP95" s="60">
        <v>-1.0982169034751179</v>
      </c>
      <c r="GQ95" s="60">
        <v>-1.0982169034750768</v>
      </c>
      <c r="GR95" s="60"/>
      <c r="GS95" s="60">
        <v>-0.17137111540170413</v>
      </c>
      <c r="GT95" s="60">
        <v>-1.4448869967238926E-2</v>
      </c>
      <c r="GU95" s="60">
        <v>6.1467081097568189E-3</v>
      </c>
      <c r="GV95" s="60">
        <v>-0.81253163179171151</v>
      </c>
      <c r="GW95" s="60">
        <v>5.1627197467613108E-2</v>
      </c>
      <c r="GX95" s="60">
        <v>-8.5878005167930489E-3</v>
      </c>
      <c r="GY95" s="60">
        <v>-1.8887999073517511E-3</v>
      </c>
      <c r="GZ95" s="60">
        <v>6.2959996911724717E-3</v>
      </c>
      <c r="HA95" s="60">
        <v>-0.14785322566405967</v>
      </c>
      <c r="HB95" s="60">
        <v>0.17941805205047781</v>
      </c>
      <c r="HC95" s="60">
        <v>-0.31221129487078814</v>
      </c>
      <c r="HD95" s="60">
        <v>0.16997569109773866</v>
      </c>
      <c r="HE95" s="60">
        <v>-4.2787813772215716E-2</v>
      </c>
      <c r="HF95" s="44">
        <v>10.122378611180281</v>
      </c>
      <c r="HG95" s="44"/>
      <c r="HH95" s="44">
        <v>3.3528502736890227</v>
      </c>
      <c r="HI95" s="44">
        <v>0.41456260203196138</v>
      </c>
      <c r="HJ95" s="44">
        <v>0.42715369640256529</v>
      </c>
      <c r="HK95" s="44">
        <v>1.0809171652811596</v>
      </c>
      <c r="HL95" s="44">
        <v>2.1678208869256039</v>
      </c>
      <c r="HM95" s="44">
        <v>0.10950025290882329</v>
      </c>
      <c r="HN95" s="44">
        <v>8.9119679177270313E-3</v>
      </c>
      <c r="HO95" s="44">
        <v>0.52700171843642951</v>
      </c>
      <c r="HP95" s="44">
        <v>1.2400542113459385</v>
      </c>
      <c r="HQ95" s="44">
        <v>0.1530104832973764</v>
      </c>
      <c r="HR95" s="44">
        <v>0.26881332778393979</v>
      </c>
      <c r="HS95" s="44">
        <v>0.31705854086659269</v>
      </c>
      <c r="HT95" s="44">
        <v>5.4723484293148369E-2</v>
      </c>
      <c r="HU95" s="64">
        <v>18361</v>
      </c>
      <c r="HV95" s="64">
        <v>49874</v>
      </c>
      <c r="HW95" s="57">
        <f>+((HU95/HU83)-1)*100</f>
        <v>37.422348626599813</v>
      </c>
      <c r="HX95" s="57">
        <f t="shared" ref="HX95" si="88">+((HV95/HV83)-1)*100</f>
        <v>22.942292996770774</v>
      </c>
      <c r="HY95" s="64">
        <v>85763</v>
      </c>
      <c r="HZ95" s="64">
        <v>242963</v>
      </c>
      <c r="IA95" s="57">
        <f t="shared" ref="IA95" si="89">+((HY95/HY83)-1)*100</f>
        <v>45.385658586201046</v>
      </c>
      <c r="IB95" s="57">
        <f t="shared" ref="IB95" si="90">+((HZ95/HZ83)-1)*100</f>
        <v>33.471952887663228</v>
      </c>
    </row>
    <row r="96" spans="1:236" x14ac:dyDescent="0.2">
      <c r="A96" s="42"/>
      <c r="C96" s="57"/>
      <c r="D96" s="57"/>
      <c r="E96" s="57"/>
      <c r="F96" s="57"/>
      <c r="G96" s="57"/>
      <c r="H96" s="70"/>
      <c r="I96" s="70"/>
      <c r="J96" s="70"/>
      <c r="K96" s="70"/>
      <c r="L96" s="70"/>
      <c r="M96" s="70"/>
      <c r="N96" s="70"/>
      <c r="O96" s="70"/>
      <c r="P96" s="70"/>
      <c r="Q96" s="70"/>
      <c r="R96" s="70"/>
      <c r="S96" s="70"/>
      <c r="T96" s="70"/>
      <c r="U96" s="70"/>
      <c r="V96" s="70"/>
      <c r="W96" s="70"/>
      <c r="X96" s="70"/>
      <c r="Y96" s="59"/>
      <c r="Z96" s="59"/>
      <c r="AA96" s="59"/>
      <c r="AB96" s="59"/>
      <c r="AC96" s="59"/>
      <c r="AD96" s="59"/>
      <c r="AE96" s="59"/>
      <c r="AF96" s="59"/>
      <c r="AG96" s="59"/>
      <c r="AH96" s="59"/>
      <c r="AI96" s="59"/>
      <c r="AJ96" s="59"/>
      <c r="AK96" s="59"/>
      <c r="AL96" s="59"/>
      <c r="AM96" s="59"/>
      <c r="AN96" s="59"/>
      <c r="AO96" s="59"/>
      <c r="AP96" s="59"/>
      <c r="AQ96" s="59"/>
      <c r="AR96" s="59"/>
      <c r="AS96" s="59"/>
      <c r="AT96" s="59"/>
      <c r="AU96" s="59"/>
      <c r="AV96" s="59"/>
      <c r="AW96" s="59"/>
      <c r="AX96" s="59"/>
      <c r="AY96" s="59"/>
      <c r="AZ96" s="59"/>
      <c r="BA96" s="59"/>
      <c r="BB96" s="59"/>
      <c r="BC96" s="57"/>
      <c r="BD96" s="57"/>
      <c r="BE96" s="57"/>
      <c r="BF96" s="57"/>
      <c r="BG96" s="57"/>
      <c r="BH96" s="57"/>
      <c r="BI96" s="57"/>
      <c r="BJ96" s="57"/>
      <c r="BK96" s="57"/>
      <c r="BL96" s="57"/>
      <c r="BM96" s="57"/>
      <c r="BN96" s="57"/>
      <c r="BO96" s="57"/>
      <c r="BP96" s="57"/>
      <c r="BQ96" s="57"/>
      <c r="BR96" s="57"/>
      <c r="BS96" s="57"/>
      <c r="BT96" s="57"/>
      <c r="BU96" s="57"/>
      <c r="BV96" s="57"/>
      <c r="BW96" s="57"/>
      <c r="BX96" s="57"/>
      <c r="BY96" s="57"/>
      <c r="BZ96" s="57"/>
      <c r="CA96" s="57"/>
      <c r="CB96" s="57"/>
      <c r="CC96" s="57"/>
      <c r="CD96" s="57"/>
      <c r="CE96" s="57"/>
      <c r="CF96" s="57"/>
      <c r="CG96" s="57"/>
      <c r="CH96" s="57"/>
      <c r="CI96" s="57"/>
      <c r="CJ96" s="57"/>
      <c r="CK96" s="57"/>
      <c r="CL96" s="57"/>
      <c r="CM96" s="57"/>
      <c r="CN96" s="57"/>
      <c r="CO96" s="57"/>
      <c r="CP96" s="57"/>
      <c r="CQ96" s="57"/>
      <c r="CR96" s="57"/>
      <c r="CS96" s="57"/>
      <c r="CT96" s="57"/>
      <c r="CU96" s="57"/>
      <c r="CV96" s="57"/>
      <c r="CW96" s="57"/>
      <c r="CX96" s="57"/>
      <c r="CY96" s="57"/>
      <c r="CZ96" s="57"/>
      <c r="DA96" s="57"/>
      <c r="DB96" s="57"/>
      <c r="DC96" s="57"/>
      <c r="DD96" s="57"/>
      <c r="DE96" s="57"/>
      <c r="DF96" s="57"/>
      <c r="DG96" s="57"/>
      <c r="DH96" s="57"/>
      <c r="DI96" s="57"/>
      <c r="DJ96" s="57"/>
      <c r="DK96" s="57"/>
      <c r="DL96" s="57"/>
      <c r="DM96" s="57"/>
      <c r="DN96" s="57"/>
      <c r="DO96" s="57"/>
      <c r="DP96" s="57"/>
      <c r="DQ96" s="57"/>
      <c r="DR96" s="57"/>
      <c r="DS96" s="57"/>
      <c r="DT96" s="57"/>
      <c r="DU96" s="57"/>
      <c r="DV96" s="57"/>
      <c r="DW96" s="57"/>
      <c r="DX96" s="57"/>
      <c r="DY96" s="57"/>
      <c r="DZ96" s="57"/>
      <c r="EA96" s="57"/>
      <c r="EB96" s="57"/>
      <c r="EC96" s="57"/>
      <c r="ED96" s="57"/>
      <c r="EE96" s="57"/>
      <c r="EF96" s="57"/>
      <c r="EG96" s="57"/>
      <c r="EH96" s="57"/>
      <c r="EI96" s="57"/>
      <c r="EJ96" s="57"/>
      <c r="EK96" s="57"/>
      <c r="EL96" s="57"/>
      <c r="EM96" s="57"/>
      <c r="EN96" s="57"/>
      <c r="EO96" s="57"/>
      <c r="EP96" s="57"/>
      <c r="EQ96" s="57"/>
      <c r="ER96" s="57"/>
      <c r="ES96" s="57"/>
      <c r="ET96" s="57"/>
      <c r="EU96" s="57"/>
      <c r="EV96" s="57"/>
      <c r="EW96" s="57"/>
      <c r="EX96" s="57"/>
      <c r="EY96" s="57"/>
      <c r="EZ96" s="57"/>
      <c r="FA96" s="57"/>
      <c r="FB96" s="57"/>
      <c r="FC96" s="63"/>
      <c r="FD96" s="63"/>
      <c r="FE96" s="63"/>
      <c r="FF96" s="63"/>
      <c r="FG96" s="63"/>
      <c r="FH96" s="60"/>
      <c r="FI96" s="60"/>
      <c r="FJ96" s="60"/>
      <c r="FK96" s="60"/>
      <c r="FL96" s="60"/>
      <c r="FM96" s="60"/>
      <c r="FN96" s="60"/>
      <c r="FO96" s="60"/>
      <c r="FP96" s="60"/>
      <c r="FQ96" s="60"/>
      <c r="FR96" s="60"/>
      <c r="FS96" s="60"/>
      <c r="FT96" s="60"/>
      <c r="FU96" s="60"/>
      <c r="FV96" s="60"/>
      <c r="FW96" s="71"/>
      <c r="FX96" s="71"/>
      <c r="FY96" s="71"/>
      <c r="FZ96" s="71"/>
      <c r="GA96" s="71"/>
      <c r="GB96" s="71"/>
      <c r="GC96" s="71"/>
      <c r="GD96" s="71"/>
      <c r="GE96" s="71"/>
      <c r="GF96" s="71"/>
      <c r="GG96" s="71"/>
      <c r="GH96" s="71"/>
      <c r="GI96" s="71"/>
      <c r="GJ96" s="71"/>
      <c r="GK96" s="71"/>
      <c r="GL96" s="60"/>
      <c r="GM96" s="60"/>
      <c r="GN96" s="60"/>
      <c r="GO96" s="60"/>
      <c r="GP96" s="60"/>
      <c r="GQ96" s="60"/>
      <c r="GR96" s="60"/>
      <c r="GS96" s="60"/>
      <c r="GT96" s="60"/>
      <c r="GU96" s="60"/>
      <c r="GV96" s="60"/>
      <c r="GW96" s="60"/>
      <c r="GX96" s="60"/>
      <c r="GY96" s="60"/>
      <c r="GZ96" s="60"/>
      <c r="HA96" s="60"/>
      <c r="HB96" s="60"/>
      <c r="HC96" s="60"/>
      <c r="HD96" s="60"/>
      <c r="HE96" s="60"/>
      <c r="HF96" s="44"/>
      <c r="HG96" s="44"/>
      <c r="HH96" s="44"/>
      <c r="HI96" s="44"/>
      <c r="HJ96" s="44"/>
      <c r="HK96" s="44"/>
      <c r="HL96" s="44"/>
      <c r="HM96" s="44"/>
      <c r="HN96" s="44"/>
      <c r="HO96" s="44"/>
      <c r="HP96" s="44"/>
      <c r="HQ96" s="44"/>
      <c r="HR96" s="44"/>
      <c r="HS96" s="44"/>
      <c r="HT96" s="44"/>
      <c r="HU96" s="64"/>
      <c r="HV96" s="64"/>
      <c r="HW96" s="57"/>
      <c r="HX96" s="57"/>
      <c r="HY96" s="64"/>
      <c r="HZ96" s="64"/>
      <c r="IA96" s="57"/>
      <c r="IB96" s="57"/>
    </row>
    <row r="97" spans="1:236" x14ac:dyDescent="0.2">
      <c r="A97" s="42"/>
      <c r="C97" s="57"/>
      <c r="D97" s="57"/>
      <c r="E97" s="57"/>
      <c r="F97" s="57"/>
      <c r="G97" s="57"/>
      <c r="H97" s="70"/>
      <c r="I97" s="70"/>
      <c r="J97" s="70"/>
      <c r="K97" s="70"/>
      <c r="L97" s="70"/>
      <c r="M97" s="70"/>
      <c r="N97" s="70"/>
      <c r="O97" s="70"/>
      <c r="P97" s="70"/>
      <c r="Q97" s="70"/>
      <c r="R97" s="70"/>
      <c r="S97" s="70"/>
      <c r="T97" s="70"/>
      <c r="U97" s="70"/>
      <c r="V97" s="70"/>
      <c r="W97" s="70"/>
      <c r="X97" s="70"/>
      <c r="Y97" s="59"/>
      <c r="Z97" s="59"/>
      <c r="AA97" s="59"/>
      <c r="AB97" s="59"/>
      <c r="AC97" s="59"/>
      <c r="AD97" s="59"/>
      <c r="AE97" s="59"/>
      <c r="AF97" s="59"/>
      <c r="AG97" s="59"/>
      <c r="AH97" s="59"/>
      <c r="AI97" s="59"/>
      <c r="AJ97" s="59"/>
      <c r="AK97" s="59"/>
      <c r="AL97" s="59"/>
      <c r="AM97" s="59"/>
      <c r="AN97" s="59"/>
      <c r="AO97" s="59"/>
      <c r="AP97" s="59"/>
      <c r="AQ97" s="59"/>
      <c r="AR97" s="59"/>
      <c r="AS97" s="59"/>
      <c r="AT97" s="59"/>
      <c r="AU97" s="59"/>
      <c r="AV97" s="59"/>
      <c r="AW97" s="59"/>
      <c r="AX97" s="59"/>
      <c r="AY97" s="59"/>
      <c r="AZ97" s="59"/>
      <c r="BA97" s="59"/>
      <c r="BB97" s="59"/>
      <c r="BC97" s="57"/>
      <c r="BD97" s="57"/>
      <c r="BE97" s="57"/>
      <c r="BF97" s="57"/>
      <c r="BG97" s="57"/>
      <c r="BH97" s="57"/>
      <c r="BI97" s="57"/>
      <c r="BJ97" s="57"/>
      <c r="BK97" s="57"/>
      <c r="BL97" s="57"/>
      <c r="BM97" s="57"/>
      <c r="BN97" s="57"/>
      <c r="BO97" s="57"/>
      <c r="BP97" s="57"/>
      <c r="BQ97" s="57"/>
      <c r="BR97" s="57"/>
      <c r="BS97" s="57"/>
      <c r="BT97" s="57"/>
      <c r="BU97" s="57"/>
      <c r="BV97" s="57"/>
      <c r="BW97" s="57"/>
      <c r="BX97" s="57"/>
      <c r="BY97" s="57"/>
      <c r="BZ97" s="57"/>
      <c r="CA97" s="57"/>
      <c r="CB97" s="57"/>
      <c r="CC97" s="57"/>
      <c r="CD97" s="57"/>
      <c r="CE97" s="57"/>
      <c r="CF97" s="57"/>
      <c r="CG97" s="57"/>
      <c r="CH97" s="57"/>
      <c r="CI97" s="57"/>
      <c r="CJ97" s="57"/>
      <c r="CK97" s="57"/>
      <c r="CL97" s="57"/>
      <c r="CM97" s="57"/>
      <c r="CN97" s="57"/>
      <c r="CO97" s="57"/>
      <c r="CP97" s="57"/>
      <c r="CQ97" s="57"/>
      <c r="CR97" s="57"/>
      <c r="CS97" s="57"/>
      <c r="CT97" s="57"/>
      <c r="CU97" s="57"/>
      <c r="CV97" s="57"/>
      <c r="CW97" s="57"/>
      <c r="CX97" s="57"/>
      <c r="CY97" s="57"/>
      <c r="CZ97" s="57"/>
      <c r="DA97" s="57"/>
      <c r="DB97" s="57"/>
      <c r="DC97" s="57"/>
      <c r="DD97" s="57"/>
      <c r="DE97" s="57"/>
      <c r="DF97" s="57"/>
      <c r="DG97" s="57"/>
      <c r="DH97" s="57"/>
      <c r="DI97" s="57"/>
      <c r="DJ97" s="57"/>
      <c r="DK97" s="57"/>
      <c r="DL97" s="57"/>
      <c r="DM97" s="57"/>
      <c r="DN97" s="57"/>
      <c r="DO97" s="57"/>
      <c r="DP97" s="57"/>
      <c r="DQ97" s="57"/>
      <c r="DR97" s="57"/>
      <c r="DS97" s="57"/>
      <c r="DT97" s="57"/>
      <c r="DU97" s="57"/>
      <c r="DV97" s="57"/>
      <c r="DW97" s="57"/>
      <c r="DX97" s="57"/>
      <c r="DY97" s="57"/>
      <c r="DZ97" s="57"/>
      <c r="EA97" s="57"/>
      <c r="EB97" s="57"/>
      <c r="EC97" s="57"/>
      <c r="ED97" s="57"/>
      <c r="EE97" s="57"/>
      <c r="EF97" s="57"/>
      <c r="EG97" s="57"/>
      <c r="EH97" s="57"/>
      <c r="EI97" s="57"/>
      <c r="EJ97" s="57"/>
      <c r="EK97" s="57"/>
      <c r="EL97" s="57"/>
      <c r="EM97" s="57"/>
      <c r="EN97" s="57"/>
      <c r="EO97" s="57"/>
      <c r="EP97" s="57"/>
      <c r="EQ97" s="57"/>
      <c r="ER97" s="57"/>
      <c r="ES97" s="57"/>
      <c r="ET97" s="57"/>
      <c r="EU97" s="57"/>
      <c r="EV97" s="57"/>
      <c r="EW97" s="57"/>
      <c r="EX97" s="57"/>
      <c r="EY97" s="57"/>
      <c r="EZ97" s="57"/>
      <c r="FA97" s="57"/>
      <c r="FB97" s="57"/>
      <c r="FC97" s="63"/>
      <c r="FD97" s="63"/>
      <c r="FE97" s="63"/>
      <c r="FF97" s="63"/>
      <c r="FG97" s="63"/>
      <c r="FH97" s="60"/>
      <c r="FI97" s="60"/>
      <c r="FJ97" s="60"/>
      <c r="FK97" s="60"/>
      <c r="FL97" s="60"/>
      <c r="FM97" s="60"/>
      <c r="FN97" s="60"/>
      <c r="FO97" s="60"/>
      <c r="FP97" s="60"/>
      <c r="FQ97" s="60"/>
      <c r="FR97" s="60"/>
      <c r="FS97" s="60"/>
      <c r="FT97" s="60"/>
      <c r="FU97" s="60"/>
      <c r="FV97" s="60"/>
      <c r="FW97" s="71"/>
      <c r="FX97" s="71"/>
      <c r="FY97" s="71"/>
      <c r="FZ97" s="71"/>
      <c r="GA97" s="71"/>
      <c r="GB97" s="71"/>
      <c r="GC97" s="71"/>
      <c r="GD97" s="71"/>
      <c r="GE97" s="71"/>
      <c r="GF97" s="71"/>
      <c r="GG97" s="71"/>
      <c r="GH97" s="71"/>
      <c r="GI97" s="71"/>
      <c r="GJ97" s="71"/>
      <c r="GK97" s="71"/>
      <c r="GL97" s="60"/>
      <c r="GM97" s="60"/>
      <c r="GN97" s="60"/>
      <c r="GO97" s="60"/>
      <c r="GP97" s="60"/>
      <c r="GQ97" s="60"/>
      <c r="GR97" s="60"/>
      <c r="GS97" s="60"/>
      <c r="GT97" s="60"/>
      <c r="GU97" s="60"/>
      <c r="GV97" s="60"/>
      <c r="GW97" s="60"/>
      <c r="GX97" s="60"/>
      <c r="GY97" s="60"/>
      <c r="GZ97" s="60"/>
      <c r="HA97" s="60"/>
      <c r="HB97" s="60"/>
      <c r="HC97" s="60"/>
      <c r="HD97" s="60"/>
      <c r="HE97" s="60"/>
      <c r="HF97" s="44"/>
      <c r="HG97" s="44"/>
      <c r="HH97" s="44"/>
      <c r="HI97" s="44"/>
      <c r="HJ97" s="44"/>
      <c r="HK97" s="44"/>
      <c r="HL97" s="44"/>
      <c r="HM97" s="44"/>
      <c r="HN97" s="44"/>
      <c r="HO97" s="44"/>
      <c r="HP97" s="44"/>
      <c r="HQ97" s="44"/>
      <c r="HR97" s="44"/>
      <c r="HS97" s="44"/>
      <c r="HT97" s="44"/>
      <c r="HU97" s="64"/>
      <c r="HV97" s="64"/>
      <c r="HW97" s="57"/>
      <c r="HX97" s="57"/>
      <c r="HY97" s="64"/>
      <c r="HZ97" s="64"/>
      <c r="IA97" s="57"/>
      <c r="IB97" s="57"/>
    </row>
    <row r="98" spans="1:236" x14ac:dyDescent="0.2">
      <c r="A98" s="42"/>
      <c r="C98" s="57"/>
      <c r="D98" s="57"/>
      <c r="E98" s="57"/>
      <c r="F98" s="57"/>
      <c r="G98" s="57"/>
      <c r="H98" s="70"/>
      <c r="I98" s="70"/>
      <c r="J98" s="70"/>
      <c r="K98" s="70"/>
      <c r="L98" s="70"/>
      <c r="M98" s="70"/>
      <c r="N98" s="70"/>
      <c r="O98" s="70"/>
      <c r="P98" s="70"/>
      <c r="Q98" s="70"/>
      <c r="R98" s="70"/>
      <c r="S98" s="70"/>
      <c r="T98" s="70"/>
      <c r="U98" s="70"/>
      <c r="V98" s="70"/>
      <c r="W98" s="70"/>
      <c r="X98" s="70"/>
      <c r="Y98" s="59"/>
      <c r="Z98" s="59"/>
      <c r="AA98" s="59"/>
      <c r="AB98" s="59"/>
      <c r="AC98" s="59"/>
      <c r="AD98" s="59"/>
      <c r="AE98" s="59"/>
      <c r="AF98" s="59"/>
      <c r="AG98" s="59"/>
      <c r="AH98" s="59"/>
      <c r="AI98" s="59"/>
      <c r="AJ98" s="59"/>
      <c r="AK98" s="59"/>
      <c r="AL98" s="59"/>
      <c r="AM98" s="59"/>
      <c r="AN98" s="59"/>
      <c r="AO98" s="59"/>
      <c r="AP98" s="59"/>
      <c r="AQ98" s="59"/>
      <c r="AR98" s="59"/>
      <c r="AS98" s="59"/>
      <c r="AT98" s="59"/>
      <c r="AU98" s="59"/>
      <c r="AV98" s="59"/>
      <c r="AW98" s="59"/>
      <c r="AX98" s="59"/>
      <c r="AY98" s="59"/>
      <c r="AZ98" s="59"/>
      <c r="BA98" s="59"/>
      <c r="BB98" s="59"/>
      <c r="BC98" s="57"/>
      <c r="BD98" s="57"/>
      <c r="BE98" s="57"/>
      <c r="BF98" s="57"/>
      <c r="BG98" s="57"/>
      <c r="BH98" s="57"/>
      <c r="BI98" s="57"/>
      <c r="BJ98" s="57"/>
      <c r="BK98" s="57"/>
      <c r="BL98" s="57"/>
      <c r="BM98" s="57"/>
      <c r="BN98" s="57"/>
      <c r="BO98" s="57"/>
      <c r="BP98" s="57"/>
      <c r="BQ98" s="57"/>
      <c r="BR98" s="57"/>
      <c r="BS98" s="57"/>
      <c r="BT98" s="57"/>
      <c r="BU98" s="57"/>
      <c r="BV98" s="57"/>
      <c r="BW98" s="57"/>
      <c r="BX98" s="57"/>
      <c r="BY98" s="57"/>
      <c r="BZ98" s="57"/>
      <c r="CA98" s="57"/>
      <c r="CB98" s="57"/>
      <c r="CC98" s="57"/>
      <c r="CD98" s="57"/>
      <c r="CE98" s="57"/>
      <c r="CF98" s="57"/>
      <c r="CG98" s="57"/>
      <c r="CH98" s="57"/>
      <c r="CI98" s="57"/>
      <c r="CJ98" s="57"/>
      <c r="CK98" s="57"/>
      <c r="CL98" s="57"/>
      <c r="CM98" s="57"/>
      <c r="CN98" s="57"/>
      <c r="CO98" s="57"/>
      <c r="CP98" s="57"/>
      <c r="CQ98" s="57"/>
      <c r="CR98" s="57"/>
      <c r="CS98" s="57"/>
      <c r="CT98" s="57"/>
      <c r="CU98" s="57"/>
      <c r="CV98" s="57"/>
      <c r="CW98" s="57"/>
      <c r="CX98" s="57"/>
      <c r="CY98" s="57"/>
      <c r="CZ98" s="57"/>
      <c r="DA98" s="57"/>
      <c r="DB98" s="57"/>
      <c r="DC98" s="57"/>
      <c r="DD98" s="57"/>
      <c r="DE98" s="57"/>
      <c r="DF98" s="57"/>
      <c r="DG98" s="57"/>
      <c r="DH98" s="57"/>
      <c r="DI98" s="57"/>
      <c r="DJ98" s="57"/>
      <c r="DK98" s="57"/>
      <c r="DL98" s="57"/>
      <c r="DM98" s="57"/>
      <c r="DN98" s="57"/>
      <c r="DO98" s="57"/>
      <c r="DP98" s="57"/>
      <c r="DQ98" s="57"/>
      <c r="DR98" s="57"/>
      <c r="DS98" s="57"/>
      <c r="DT98" s="57"/>
      <c r="DU98" s="57"/>
      <c r="DV98" s="57"/>
      <c r="DW98" s="57"/>
      <c r="DX98" s="57"/>
      <c r="DY98" s="57"/>
      <c r="DZ98" s="57"/>
      <c r="EA98" s="57"/>
      <c r="EB98" s="57"/>
      <c r="EC98" s="57"/>
      <c r="ED98" s="57"/>
      <c r="EE98" s="57"/>
      <c r="EF98" s="57"/>
      <c r="EG98" s="57"/>
      <c r="EH98" s="57"/>
      <c r="EI98" s="57"/>
      <c r="EJ98" s="57"/>
      <c r="EK98" s="57"/>
      <c r="EL98" s="57"/>
      <c r="EM98" s="57"/>
      <c r="EN98" s="57"/>
      <c r="EO98" s="57"/>
      <c r="EP98" s="57"/>
      <c r="EQ98" s="57"/>
      <c r="ER98" s="57"/>
      <c r="ES98" s="57"/>
      <c r="ET98" s="57"/>
      <c r="EU98" s="57"/>
      <c r="EV98" s="57"/>
      <c r="EW98" s="57"/>
      <c r="EX98" s="57"/>
      <c r="EY98" s="57"/>
      <c r="EZ98" s="57"/>
      <c r="FA98" s="57"/>
      <c r="FB98" s="57"/>
      <c r="FC98" s="74"/>
      <c r="FD98" s="74"/>
      <c r="FE98" s="74"/>
      <c r="FF98" s="74"/>
      <c r="FG98" s="74"/>
      <c r="FH98" s="75"/>
      <c r="FI98" s="75"/>
      <c r="FJ98" s="75"/>
      <c r="FK98" s="75"/>
      <c r="FL98" s="75"/>
      <c r="FM98" s="75"/>
      <c r="FN98" s="75"/>
      <c r="FO98" s="75"/>
      <c r="FP98" s="75"/>
      <c r="FQ98" s="75"/>
      <c r="FR98" s="75"/>
      <c r="FS98" s="75"/>
      <c r="FT98" s="75"/>
      <c r="FU98" s="75"/>
      <c r="FV98" s="75"/>
      <c r="FW98" s="71"/>
      <c r="FX98" s="71"/>
      <c r="FY98" s="71"/>
      <c r="FZ98" s="71"/>
      <c r="GA98" s="71"/>
      <c r="GB98" s="71"/>
      <c r="GC98" s="71"/>
      <c r="GD98" s="71"/>
      <c r="GE98" s="71"/>
      <c r="GF98" s="71"/>
      <c r="GG98" s="71"/>
      <c r="GH98" s="71"/>
      <c r="GI98" s="71"/>
      <c r="GJ98" s="71"/>
      <c r="GK98" s="71"/>
      <c r="GL98" s="60"/>
      <c r="GM98" s="60"/>
      <c r="GN98" s="60"/>
      <c r="GO98" s="60"/>
      <c r="GP98" s="60"/>
      <c r="GQ98" s="60"/>
      <c r="GR98" s="60"/>
      <c r="GS98" s="60"/>
      <c r="GT98" s="60"/>
      <c r="GU98" s="60"/>
      <c r="GV98" s="60"/>
      <c r="GW98" s="60"/>
      <c r="GX98" s="60"/>
      <c r="GY98" s="60"/>
      <c r="GZ98" s="60"/>
      <c r="HA98" s="60"/>
      <c r="HB98" s="60"/>
      <c r="HC98" s="60"/>
      <c r="HD98" s="60"/>
      <c r="HE98" s="60"/>
      <c r="HF98" s="44"/>
      <c r="HG98" s="44"/>
      <c r="HH98" s="44"/>
      <c r="HI98" s="44"/>
      <c r="HJ98" s="44"/>
      <c r="HK98" s="44"/>
      <c r="HL98" s="44"/>
      <c r="HM98" s="44"/>
      <c r="HN98" s="44"/>
      <c r="HO98" s="44"/>
      <c r="HP98" s="44"/>
      <c r="HQ98" s="44"/>
      <c r="HR98" s="44"/>
      <c r="HS98" s="44"/>
      <c r="HT98" s="44"/>
      <c r="HU98" s="64"/>
      <c r="HV98" s="64"/>
      <c r="HW98" s="57"/>
      <c r="HX98" s="57"/>
      <c r="HY98" s="64"/>
      <c r="HZ98" s="64"/>
      <c r="IA98" s="57"/>
      <c r="IB98" s="57"/>
    </row>
    <row r="99" spans="1:236" x14ac:dyDescent="0.2">
      <c r="A99" s="42"/>
      <c r="C99" s="57"/>
      <c r="D99" s="57"/>
      <c r="E99" s="57"/>
      <c r="F99" s="57"/>
      <c r="G99" s="57"/>
      <c r="H99" s="70"/>
      <c r="I99" s="70"/>
      <c r="J99" s="70"/>
      <c r="K99" s="70"/>
      <c r="L99" s="70"/>
      <c r="M99" s="70"/>
      <c r="N99" s="70"/>
      <c r="O99" s="70"/>
      <c r="P99" s="70"/>
      <c r="Q99" s="70"/>
      <c r="R99" s="70"/>
      <c r="S99" s="70"/>
      <c r="T99" s="70"/>
      <c r="U99" s="70"/>
      <c r="V99" s="70"/>
      <c r="W99" s="70"/>
      <c r="X99" s="70"/>
      <c r="Y99" s="59"/>
      <c r="Z99" s="59"/>
      <c r="AA99" s="59"/>
      <c r="AB99" s="59"/>
      <c r="AC99" s="59"/>
      <c r="AD99" s="59"/>
      <c r="AE99" s="59"/>
      <c r="AF99" s="59"/>
      <c r="AG99" s="59"/>
      <c r="AH99" s="59"/>
      <c r="AI99" s="59"/>
      <c r="AJ99" s="59"/>
      <c r="AK99" s="59"/>
      <c r="AL99" s="59"/>
      <c r="AM99" s="59"/>
      <c r="AN99" s="59"/>
      <c r="AO99" s="59"/>
      <c r="AP99" s="59"/>
      <c r="AQ99" s="59"/>
      <c r="AR99" s="59"/>
      <c r="AS99" s="59"/>
      <c r="AT99" s="59"/>
      <c r="AU99" s="59"/>
      <c r="AV99" s="59"/>
      <c r="AW99" s="59"/>
      <c r="AX99" s="59"/>
      <c r="AY99" s="59"/>
      <c r="AZ99" s="59"/>
      <c r="BA99" s="59"/>
      <c r="BB99" s="59"/>
      <c r="BC99" s="57"/>
      <c r="BD99" s="57"/>
      <c r="BE99" s="57"/>
      <c r="BF99" s="57"/>
      <c r="BG99" s="57"/>
      <c r="BH99" s="57"/>
      <c r="BI99" s="57"/>
      <c r="BJ99" s="57"/>
      <c r="BK99" s="57"/>
      <c r="BL99" s="57"/>
      <c r="BM99" s="57"/>
      <c r="BN99" s="57"/>
      <c r="BO99" s="57"/>
      <c r="BP99" s="57"/>
      <c r="BQ99" s="57"/>
      <c r="BR99" s="57"/>
      <c r="BS99" s="57"/>
      <c r="BT99" s="57"/>
      <c r="BU99" s="57"/>
      <c r="BV99" s="57"/>
      <c r="BW99" s="57"/>
      <c r="BX99" s="57"/>
      <c r="BY99" s="57"/>
      <c r="BZ99" s="57"/>
      <c r="CA99" s="57"/>
      <c r="CB99" s="57"/>
      <c r="CC99" s="57"/>
      <c r="CD99" s="57"/>
      <c r="CE99" s="57"/>
      <c r="CF99" s="57"/>
      <c r="CG99" s="57"/>
      <c r="CH99" s="57"/>
      <c r="CI99" s="57"/>
      <c r="CJ99" s="57"/>
      <c r="CK99" s="57"/>
      <c r="CL99" s="57"/>
      <c r="CM99" s="57"/>
      <c r="CN99" s="57"/>
      <c r="CO99" s="57"/>
      <c r="CP99" s="57"/>
      <c r="CQ99" s="57"/>
      <c r="CR99" s="57"/>
      <c r="CS99" s="57"/>
      <c r="CT99" s="57"/>
      <c r="CU99" s="57"/>
      <c r="CV99" s="57"/>
      <c r="CW99" s="57"/>
      <c r="CX99" s="57"/>
      <c r="CY99" s="57"/>
      <c r="CZ99" s="57"/>
      <c r="DA99" s="57"/>
      <c r="DB99" s="57"/>
      <c r="DC99" s="57"/>
      <c r="DD99" s="57"/>
      <c r="DE99" s="57"/>
      <c r="DF99" s="57"/>
      <c r="DG99" s="57"/>
      <c r="DH99" s="57"/>
      <c r="DI99" s="57"/>
      <c r="DJ99" s="57"/>
      <c r="DK99" s="57"/>
      <c r="DL99" s="57"/>
      <c r="DM99" s="57"/>
      <c r="DN99" s="57"/>
      <c r="DO99" s="57"/>
      <c r="DP99" s="57"/>
      <c r="DQ99" s="57"/>
      <c r="DR99" s="57"/>
      <c r="DS99" s="57"/>
      <c r="DT99" s="57"/>
      <c r="DU99" s="57"/>
      <c r="DV99" s="57"/>
      <c r="DW99" s="57"/>
      <c r="DX99" s="57"/>
      <c r="DY99" s="57"/>
      <c r="DZ99" s="57"/>
      <c r="EA99" s="57"/>
      <c r="EB99" s="57"/>
      <c r="EC99" s="57"/>
      <c r="ED99" s="57"/>
      <c r="EE99" s="57"/>
      <c r="EF99" s="57"/>
      <c r="EG99" s="57"/>
      <c r="EH99" s="57"/>
      <c r="EI99" s="57"/>
      <c r="EJ99" s="57"/>
      <c r="EK99" s="57"/>
      <c r="EL99" s="57"/>
      <c r="EM99" s="57"/>
      <c r="EN99" s="57"/>
      <c r="EO99" s="57"/>
      <c r="EP99" s="57"/>
      <c r="EQ99" s="57"/>
      <c r="ER99" s="57"/>
      <c r="ES99" s="57"/>
      <c r="ET99" s="57"/>
      <c r="EU99" s="57"/>
      <c r="EV99" s="57"/>
      <c r="EW99" s="57"/>
      <c r="EX99" s="57"/>
      <c r="EY99" s="57"/>
      <c r="EZ99" s="57"/>
      <c r="FA99" s="57"/>
      <c r="FB99" s="57"/>
      <c r="FC99" s="63"/>
      <c r="FD99" s="63"/>
      <c r="FE99" s="63"/>
      <c r="FF99" s="63"/>
      <c r="FG99" s="63"/>
      <c r="FH99" s="60"/>
      <c r="FI99" s="60"/>
      <c r="FJ99" s="60"/>
      <c r="FK99" s="60"/>
      <c r="FL99" s="60"/>
      <c r="FM99" s="60"/>
      <c r="FN99" s="60"/>
      <c r="FO99" s="60"/>
      <c r="FP99" s="60"/>
      <c r="FQ99" s="60"/>
      <c r="FR99" s="60"/>
      <c r="FS99" s="60"/>
      <c r="FT99" s="60"/>
      <c r="FU99" s="60"/>
      <c r="FV99" s="60"/>
      <c r="FW99" s="71"/>
      <c r="FX99" s="71"/>
      <c r="FY99" s="71"/>
      <c r="FZ99" s="71"/>
      <c r="GA99" s="71"/>
      <c r="GB99" s="71"/>
      <c r="GC99" s="71"/>
      <c r="GD99" s="71"/>
      <c r="GE99" s="71"/>
      <c r="GF99" s="71"/>
      <c r="GG99" s="71"/>
      <c r="GH99" s="71"/>
      <c r="GI99" s="71"/>
      <c r="GJ99" s="71"/>
      <c r="GK99" s="71"/>
      <c r="GL99" s="60"/>
      <c r="GM99" s="60"/>
      <c r="GN99" s="60"/>
      <c r="GO99" s="60"/>
      <c r="GP99" s="60"/>
      <c r="GQ99" s="60"/>
      <c r="GR99" s="60"/>
      <c r="GS99" s="60"/>
      <c r="GT99" s="60"/>
      <c r="GU99" s="60"/>
      <c r="GV99" s="60"/>
      <c r="GW99" s="60"/>
      <c r="GX99" s="60"/>
      <c r="GY99" s="60"/>
      <c r="GZ99" s="60"/>
      <c r="HA99" s="60"/>
      <c r="HB99" s="60"/>
      <c r="HC99" s="60"/>
      <c r="HD99" s="60"/>
      <c r="HE99" s="60"/>
      <c r="HF99" s="44"/>
      <c r="HG99" s="44"/>
      <c r="HH99" s="44"/>
      <c r="HI99" s="44"/>
      <c r="HJ99" s="44"/>
      <c r="HK99" s="44"/>
      <c r="HL99" s="44"/>
      <c r="HM99" s="44"/>
      <c r="HN99" s="44"/>
      <c r="HO99" s="44"/>
      <c r="HP99" s="44"/>
      <c r="HQ99" s="44"/>
      <c r="HR99" s="44"/>
      <c r="HS99" s="44"/>
      <c r="HT99" s="44"/>
      <c r="HU99" s="64"/>
      <c r="HV99" s="64"/>
      <c r="HW99" s="57"/>
      <c r="HX99" s="57"/>
      <c r="HY99" s="64"/>
      <c r="HZ99" s="64"/>
      <c r="IA99" s="57"/>
      <c r="IB99" s="57"/>
    </row>
    <row r="100" spans="1:236" x14ac:dyDescent="0.2">
      <c r="A100" s="42"/>
      <c r="C100" s="57"/>
      <c r="D100" s="57"/>
      <c r="E100" s="57"/>
      <c r="F100" s="57"/>
      <c r="G100" s="57"/>
      <c r="H100" s="70"/>
      <c r="I100" s="70"/>
      <c r="J100" s="70"/>
      <c r="K100" s="70"/>
      <c r="L100" s="70"/>
      <c r="M100" s="70"/>
      <c r="N100" s="70"/>
      <c r="O100" s="70"/>
      <c r="P100" s="70"/>
      <c r="Q100" s="70"/>
      <c r="R100" s="70"/>
      <c r="S100" s="70"/>
      <c r="T100" s="70"/>
      <c r="U100" s="70"/>
      <c r="V100" s="70"/>
      <c r="W100" s="70"/>
      <c r="X100" s="70"/>
      <c r="Y100" s="59"/>
      <c r="Z100" s="59"/>
      <c r="AA100" s="59"/>
      <c r="AB100" s="59"/>
      <c r="AC100" s="59"/>
      <c r="AD100" s="59"/>
      <c r="AE100" s="59"/>
      <c r="AF100" s="59"/>
      <c r="AG100" s="59"/>
      <c r="AH100" s="59"/>
      <c r="AI100" s="59"/>
      <c r="AJ100" s="59"/>
      <c r="AK100" s="59"/>
      <c r="AL100" s="59"/>
      <c r="AM100" s="59"/>
      <c r="AN100" s="59"/>
      <c r="AO100" s="59"/>
      <c r="AP100" s="59"/>
      <c r="AQ100" s="59"/>
      <c r="AR100" s="59"/>
      <c r="AS100" s="59"/>
      <c r="AT100" s="59"/>
      <c r="AU100" s="59"/>
      <c r="AV100" s="59"/>
      <c r="AW100" s="59"/>
      <c r="AX100" s="59"/>
      <c r="AY100" s="59"/>
      <c r="AZ100" s="59"/>
      <c r="BA100" s="59"/>
      <c r="BB100" s="59"/>
      <c r="BC100" s="57"/>
      <c r="BD100" s="57"/>
      <c r="BE100" s="57"/>
      <c r="BF100" s="57"/>
      <c r="BG100" s="57"/>
      <c r="BH100" s="57"/>
      <c r="BI100" s="57"/>
      <c r="BJ100" s="57"/>
      <c r="BK100" s="57"/>
      <c r="BL100" s="57"/>
      <c r="BM100" s="57"/>
      <c r="BN100" s="57"/>
      <c r="BO100" s="57"/>
      <c r="BP100" s="57"/>
      <c r="BQ100" s="57"/>
      <c r="BR100" s="57"/>
      <c r="BS100" s="57"/>
      <c r="BT100" s="57"/>
      <c r="BU100" s="57"/>
      <c r="BV100" s="57"/>
      <c r="BW100" s="57"/>
      <c r="BX100" s="57"/>
      <c r="BY100" s="57"/>
      <c r="BZ100" s="57"/>
      <c r="CA100" s="57"/>
      <c r="CB100" s="57"/>
      <c r="CC100" s="57"/>
      <c r="CD100" s="57"/>
      <c r="CE100" s="57"/>
      <c r="CF100" s="57"/>
      <c r="CG100" s="57"/>
      <c r="CH100" s="57"/>
      <c r="CI100" s="57"/>
      <c r="CJ100" s="57"/>
      <c r="CK100" s="57"/>
      <c r="CL100" s="57"/>
      <c r="CM100" s="57"/>
      <c r="CN100" s="57"/>
      <c r="CO100" s="57"/>
      <c r="CP100" s="57"/>
      <c r="CQ100" s="57"/>
      <c r="CR100" s="57"/>
      <c r="CS100" s="57"/>
      <c r="CT100" s="57"/>
      <c r="CU100" s="57"/>
      <c r="CV100" s="57"/>
      <c r="CW100" s="57"/>
      <c r="CX100" s="57"/>
      <c r="CY100" s="57"/>
      <c r="CZ100" s="57"/>
      <c r="DA100" s="57"/>
      <c r="DB100" s="57"/>
      <c r="DC100" s="57"/>
      <c r="DD100" s="57"/>
      <c r="DE100" s="57"/>
      <c r="DF100" s="57"/>
      <c r="DG100" s="57"/>
      <c r="DH100" s="57"/>
      <c r="DI100" s="57"/>
      <c r="DJ100" s="57"/>
      <c r="DK100" s="57"/>
      <c r="DL100" s="57"/>
      <c r="DM100" s="57"/>
      <c r="DN100" s="57"/>
      <c r="DO100" s="57"/>
      <c r="DP100" s="57"/>
      <c r="DQ100" s="57"/>
      <c r="DR100" s="57"/>
      <c r="DS100" s="57"/>
      <c r="DT100" s="57"/>
      <c r="DU100" s="57"/>
      <c r="DV100" s="57"/>
      <c r="DW100" s="57"/>
      <c r="DX100" s="57"/>
      <c r="DY100" s="57"/>
      <c r="DZ100" s="57"/>
      <c r="EA100" s="57"/>
      <c r="EB100" s="57"/>
      <c r="EC100" s="57"/>
      <c r="ED100" s="57"/>
      <c r="EE100" s="57"/>
      <c r="EF100" s="57"/>
      <c r="EG100" s="57"/>
      <c r="EH100" s="57"/>
      <c r="EI100" s="57"/>
      <c r="EJ100" s="57"/>
      <c r="EK100" s="57"/>
      <c r="EL100" s="57"/>
      <c r="EM100" s="57"/>
      <c r="EN100" s="57"/>
      <c r="EO100" s="57"/>
      <c r="EP100" s="57"/>
      <c r="EQ100" s="57"/>
      <c r="ER100" s="57"/>
      <c r="ES100" s="57"/>
      <c r="ET100" s="57"/>
      <c r="EU100" s="57"/>
      <c r="EV100" s="57"/>
      <c r="EW100" s="57"/>
      <c r="EX100" s="57"/>
      <c r="EY100" s="57"/>
      <c r="EZ100" s="57"/>
      <c r="FA100" s="57"/>
      <c r="FB100" s="57"/>
      <c r="FC100" s="63"/>
      <c r="FD100" s="63"/>
      <c r="FE100" s="63"/>
      <c r="FF100" s="63"/>
      <c r="FG100" s="63"/>
      <c r="FH100" s="60"/>
      <c r="FI100" s="60"/>
      <c r="FJ100" s="60"/>
      <c r="FK100" s="60"/>
      <c r="FL100" s="60"/>
      <c r="FM100" s="60"/>
      <c r="FN100" s="60"/>
      <c r="FO100" s="60"/>
      <c r="FP100" s="60"/>
      <c r="FQ100" s="60"/>
      <c r="FR100" s="60"/>
      <c r="FS100" s="60"/>
      <c r="FT100" s="60"/>
      <c r="FU100" s="60"/>
      <c r="FV100" s="60"/>
      <c r="FW100" s="71"/>
      <c r="FX100" s="71"/>
      <c r="FY100" s="71"/>
      <c r="FZ100" s="71"/>
      <c r="GA100" s="71"/>
      <c r="GB100" s="71"/>
      <c r="GC100" s="71"/>
      <c r="GD100" s="71"/>
      <c r="GE100" s="71"/>
      <c r="GF100" s="71"/>
      <c r="GG100" s="71"/>
      <c r="GH100" s="71"/>
      <c r="GI100" s="71"/>
      <c r="GJ100" s="71"/>
      <c r="GK100" s="71"/>
      <c r="GL100" s="60"/>
      <c r="GM100" s="60"/>
      <c r="GN100" s="60"/>
      <c r="GO100" s="60"/>
      <c r="GP100" s="60"/>
      <c r="GQ100" s="60"/>
      <c r="GR100" s="60"/>
      <c r="GS100" s="60"/>
      <c r="GT100" s="60"/>
      <c r="GU100" s="60"/>
      <c r="GV100" s="60"/>
      <c r="GW100" s="60"/>
      <c r="GX100" s="60"/>
      <c r="GY100" s="60"/>
      <c r="GZ100" s="60"/>
      <c r="HA100" s="60"/>
      <c r="HB100" s="60"/>
      <c r="HC100" s="60"/>
      <c r="HD100" s="60"/>
      <c r="HE100" s="60"/>
      <c r="HF100" s="44"/>
      <c r="HG100" s="44"/>
      <c r="HH100" s="44"/>
      <c r="HI100" s="44"/>
      <c r="HJ100" s="44"/>
      <c r="HK100" s="44"/>
      <c r="HL100" s="44"/>
      <c r="HM100" s="44"/>
      <c r="HN100" s="44"/>
      <c r="HO100" s="44"/>
      <c r="HP100" s="44"/>
      <c r="HQ100" s="44"/>
      <c r="HR100" s="44"/>
      <c r="HS100" s="44"/>
      <c r="HT100" s="44"/>
      <c r="HU100" s="64"/>
      <c r="HV100" s="64"/>
      <c r="HW100" s="57"/>
      <c r="HX100" s="57"/>
      <c r="HY100" s="64"/>
      <c r="HZ100" s="64"/>
      <c r="IA100" s="57"/>
      <c r="IB100" s="57"/>
    </row>
    <row r="101" spans="1:236" x14ac:dyDescent="0.2">
      <c r="A101" s="42"/>
      <c r="C101" s="57"/>
      <c r="D101" s="57"/>
      <c r="E101" s="57"/>
      <c r="F101" s="57"/>
      <c r="G101" s="57"/>
      <c r="H101" s="70"/>
      <c r="I101" s="70"/>
      <c r="J101" s="70"/>
      <c r="K101" s="70"/>
      <c r="L101" s="70"/>
      <c r="M101" s="70"/>
      <c r="N101" s="70"/>
      <c r="O101" s="70"/>
      <c r="P101" s="70"/>
      <c r="Q101" s="70"/>
      <c r="R101" s="70"/>
      <c r="S101" s="70"/>
      <c r="T101" s="70"/>
      <c r="U101" s="70"/>
      <c r="V101" s="70"/>
      <c r="W101" s="70"/>
      <c r="X101" s="70"/>
      <c r="Y101" s="59"/>
      <c r="Z101" s="59"/>
      <c r="AA101" s="59"/>
      <c r="AB101" s="59"/>
      <c r="AC101" s="59"/>
      <c r="AD101" s="59"/>
      <c r="AE101" s="59"/>
      <c r="AF101" s="59"/>
      <c r="AG101" s="59"/>
      <c r="AH101" s="59"/>
      <c r="AI101" s="59"/>
      <c r="AJ101" s="59"/>
      <c r="AK101" s="59"/>
      <c r="AL101" s="59"/>
      <c r="AM101" s="59"/>
      <c r="AN101" s="59"/>
      <c r="AO101" s="59"/>
      <c r="AP101" s="59"/>
      <c r="AQ101" s="59"/>
      <c r="AR101" s="59"/>
      <c r="AS101" s="59"/>
      <c r="AT101" s="59"/>
      <c r="AU101" s="59"/>
      <c r="AV101" s="59"/>
      <c r="AW101" s="59"/>
      <c r="AX101" s="59"/>
      <c r="AY101" s="59"/>
      <c r="AZ101" s="59"/>
      <c r="BA101" s="59"/>
      <c r="BB101" s="59"/>
      <c r="BC101" s="57"/>
      <c r="BD101" s="57"/>
      <c r="BE101" s="57"/>
      <c r="BF101" s="57"/>
      <c r="BG101" s="57"/>
      <c r="BH101" s="57"/>
      <c r="BI101" s="57"/>
      <c r="BJ101" s="57"/>
      <c r="BK101" s="57"/>
      <c r="BL101" s="57"/>
      <c r="BM101" s="57"/>
      <c r="BN101" s="57"/>
      <c r="BO101" s="57"/>
      <c r="BP101" s="57"/>
      <c r="BQ101" s="57"/>
      <c r="BR101" s="57"/>
      <c r="BS101" s="57"/>
      <c r="BT101" s="57"/>
      <c r="BU101" s="57"/>
      <c r="BV101" s="57"/>
      <c r="BW101" s="57"/>
      <c r="BX101" s="57"/>
      <c r="BY101" s="57"/>
      <c r="BZ101" s="57"/>
      <c r="CA101" s="57"/>
      <c r="CB101" s="57"/>
      <c r="CC101" s="57"/>
      <c r="CD101" s="57"/>
      <c r="CE101" s="57"/>
      <c r="CF101" s="57"/>
      <c r="CG101" s="57"/>
      <c r="CH101" s="57"/>
      <c r="CI101" s="57"/>
      <c r="CJ101" s="57"/>
      <c r="CK101" s="57"/>
      <c r="CL101" s="57"/>
      <c r="CM101" s="57"/>
      <c r="CN101" s="57"/>
      <c r="CO101" s="57"/>
      <c r="CP101" s="57"/>
      <c r="CQ101" s="57"/>
      <c r="CR101" s="57"/>
      <c r="CS101" s="57"/>
      <c r="CT101" s="57"/>
      <c r="CU101" s="57"/>
      <c r="CV101" s="57"/>
      <c r="CW101" s="57"/>
      <c r="CX101" s="57"/>
      <c r="CY101" s="57"/>
      <c r="CZ101" s="57"/>
      <c r="DA101" s="57"/>
      <c r="DB101" s="57"/>
      <c r="DC101" s="57"/>
      <c r="DD101" s="57"/>
      <c r="DE101" s="57"/>
      <c r="DF101" s="57"/>
      <c r="DG101" s="57"/>
      <c r="DH101" s="57"/>
      <c r="DI101" s="57"/>
      <c r="DJ101" s="57"/>
      <c r="DK101" s="57"/>
      <c r="DL101" s="57"/>
      <c r="DM101" s="57"/>
      <c r="DN101" s="57"/>
      <c r="DO101" s="57"/>
      <c r="DP101" s="57"/>
      <c r="DQ101" s="57"/>
      <c r="DR101" s="57"/>
      <c r="DS101" s="57"/>
      <c r="DT101" s="57"/>
      <c r="DU101" s="57"/>
      <c r="DV101" s="57"/>
      <c r="DW101" s="57"/>
      <c r="DX101" s="57"/>
      <c r="DY101" s="57"/>
      <c r="DZ101" s="57"/>
      <c r="EA101" s="57"/>
      <c r="EB101" s="57"/>
      <c r="EC101" s="57"/>
      <c r="ED101" s="57"/>
      <c r="EE101" s="57"/>
      <c r="EF101" s="57"/>
      <c r="EG101" s="57"/>
      <c r="EH101" s="57"/>
      <c r="EI101" s="57"/>
      <c r="EJ101" s="57"/>
      <c r="EK101" s="57"/>
      <c r="EL101" s="57"/>
      <c r="EM101" s="57"/>
      <c r="EN101" s="57"/>
      <c r="EO101" s="57"/>
      <c r="EP101" s="57"/>
      <c r="EQ101" s="57"/>
      <c r="ER101" s="57"/>
      <c r="ES101" s="57"/>
      <c r="ET101" s="57"/>
      <c r="EU101" s="57"/>
      <c r="EV101" s="57"/>
      <c r="EW101" s="57"/>
      <c r="EX101" s="57"/>
      <c r="EY101" s="57"/>
      <c r="EZ101" s="57"/>
      <c r="FA101" s="57"/>
      <c r="FB101" s="57"/>
      <c r="FC101" s="63"/>
      <c r="FD101" s="63"/>
      <c r="FE101" s="63"/>
      <c r="FF101" s="63"/>
      <c r="FG101" s="63"/>
      <c r="FH101" s="60"/>
      <c r="FI101" s="60"/>
      <c r="FJ101" s="60"/>
      <c r="FK101" s="60"/>
      <c r="FL101" s="60"/>
      <c r="FM101" s="60"/>
      <c r="FN101" s="60"/>
      <c r="FO101" s="60"/>
      <c r="FP101" s="60"/>
      <c r="FQ101" s="60"/>
      <c r="FR101" s="60"/>
      <c r="FS101" s="60"/>
      <c r="FT101" s="60"/>
      <c r="FU101" s="60"/>
      <c r="FV101" s="60"/>
      <c r="FW101" s="71"/>
      <c r="FX101" s="71"/>
      <c r="FY101" s="71"/>
      <c r="FZ101" s="71"/>
      <c r="GA101" s="71"/>
      <c r="GB101" s="71"/>
      <c r="GC101" s="71"/>
      <c r="GD101" s="71"/>
      <c r="GE101" s="71"/>
      <c r="GF101" s="71"/>
      <c r="GG101" s="71"/>
      <c r="GH101" s="71"/>
      <c r="GI101" s="71"/>
      <c r="GJ101" s="71"/>
      <c r="GK101" s="71"/>
      <c r="GL101" s="60"/>
      <c r="GM101" s="60"/>
      <c r="GN101" s="60"/>
      <c r="GO101" s="60"/>
      <c r="GP101" s="60"/>
      <c r="GQ101" s="60"/>
      <c r="GR101" s="60"/>
      <c r="GS101" s="60"/>
      <c r="GT101" s="60"/>
      <c r="GU101" s="60"/>
      <c r="GV101" s="60"/>
      <c r="GW101" s="60"/>
      <c r="GX101" s="60"/>
      <c r="GY101" s="60"/>
      <c r="GZ101" s="60"/>
      <c r="HA101" s="60"/>
      <c r="HB101" s="60"/>
      <c r="HC101" s="60"/>
      <c r="HD101" s="60"/>
      <c r="HE101" s="60"/>
      <c r="HF101" s="44"/>
      <c r="HG101" s="44"/>
      <c r="HH101" s="44"/>
      <c r="HI101" s="44"/>
      <c r="HJ101" s="44"/>
      <c r="HK101" s="44"/>
      <c r="HL101" s="44"/>
      <c r="HM101" s="44"/>
      <c r="HN101" s="44"/>
      <c r="HO101" s="44"/>
      <c r="HP101" s="44"/>
      <c r="HQ101" s="44"/>
      <c r="HR101" s="44"/>
      <c r="HS101" s="44"/>
      <c r="HT101" s="44"/>
      <c r="HU101" s="64"/>
      <c r="HV101" s="64"/>
      <c r="HW101" s="57"/>
      <c r="HX101" s="57"/>
      <c r="HY101" s="64"/>
      <c r="HZ101" s="64"/>
      <c r="IA101" s="57"/>
      <c r="IB101" s="57"/>
    </row>
    <row r="102" spans="1:236" x14ac:dyDescent="0.2">
      <c r="A102" s="42"/>
      <c r="C102" s="57"/>
      <c r="D102" s="57"/>
      <c r="E102" s="57"/>
      <c r="F102" s="57"/>
      <c r="G102" s="57"/>
      <c r="H102" s="70"/>
      <c r="I102" s="70"/>
      <c r="J102" s="70"/>
      <c r="K102" s="70"/>
      <c r="L102" s="70"/>
      <c r="M102" s="70"/>
      <c r="N102" s="70"/>
      <c r="O102" s="70"/>
      <c r="P102" s="70"/>
      <c r="Q102" s="70"/>
      <c r="R102" s="70"/>
      <c r="S102" s="70"/>
      <c r="T102" s="70"/>
      <c r="U102" s="70"/>
      <c r="V102" s="70"/>
      <c r="W102" s="70"/>
      <c r="X102" s="70"/>
      <c r="Y102" s="59"/>
      <c r="Z102" s="59"/>
      <c r="AA102" s="59"/>
      <c r="AB102" s="59"/>
      <c r="AC102" s="59"/>
      <c r="AD102" s="59"/>
      <c r="AE102" s="59"/>
      <c r="AF102" s="59"/>
      <c r="AG102" s="59"/>
      <c r="AH102" s="59"/>
      <c r="AI102" s="59"/>
      <c r="AJ102" s="59"/>
      <c r="AK102" s="59"/>
      <c r="AL102" s="59"/>
      <c r="AM102" s="59"/>
      <c r="AN102" s="59"/>
      <c r="AO102" s="59"/>
      <c r="AP102" s="59"/>
      <c r="AQ102" s="59"/>
      <c r="AR102" s="59"/>
      <c r="AS102" s="59"/>
      <c r="AT102" s="59"/>
      <c r="AU102" s="59"/>
      <c r="AV102" s="59"/>
      <c r="AW102" s="59"/>
      <c r="AX102" s="59"/>
      <c r="AY102" s="59"/>
      <c r="AZ102" s="59"/>
      <c r="BA102" s="59"/>
      <c r="BB102" s="59"/>
      <c r="BC102" s="57"/>
      <c r="BD102" s="57"/>
      <c r="BE102" s="57"/>
      <c r="BF102" s="57"/>
      <c r="BG102" s="57"/>
      <c r="BH102" s="57"/>
      <c r="BI102" s="57"/>
      <c r="BJ102" s="57"/>
      <c r="BK102" s="57"/>
      <c r="BL102" s="57"/>
      <c r="BM102" s="57"/>
      <c r="BN102" s="57"/>
      <c r="BO102" s="57"/>
      <c r="BP102" s="57"/>
      <c r="BQ102" s="57"/>
      <c r="BR102" s="57"/>
      <c r="BS102" s="57"/>
      <c r="BT102" s="57"/>
      <c r="BU102" s="57"/>
      <c r="BV102" s="57"/>
      <c r="BW102" s="57"/>
      <c r="BX102" s="57"/>
      <c r="BY102" s="57"/>
      <c r="BZ102" s="57"/>
      <c r="CA102" s="57"/>
      <c r="CB102" s="57"/>
      <c r="CC102" s="57"/>
      <c r="CD102" s="57"/>
      <c r="CE102" s="57"/>
      <c r="CF102" s="57"/>
      <c r="CG102" s="57"/>
      <c r="CH102" s="57"/>
      <c r="CI102" s="57"/>
      <c r="CJ102" s="57"/>
      <c r="CK102" s="57"/>
      <c r="CL102" s="57"/>
      <c r="CM102" s="57"/>
      <c r="CN102" s="57"/>
      <c r="CO102" s="57"/>
      <c r="CP102" s="57"/>
      <c r="CQ102" s="57"/>
      <c r="CR102" s="57"/>
      <c r="CS102" s="57"/>
      <c r="CT102" s="57"/>
      <c r="CU102" s="57"/>
      <c r="CV102" s="57"/>
      <c r="CW102" s="57"/>
      <c r="CX102" s="57"/>
      <c r="CY102" s="57"/>
      <c r="CZ102" s="57"/>
      <c r="DA102" s="57"/>
      <c r="DB102" s="57"/>
      <c r="DC102" s="57"/>
      <c r="DD102" s="57"/>
      <c r="DE102" s="57"/>
      <c r="DF102" s="57"/>
      <c r="DG102" s="57"/>
      <c r="DH102" s="57"/>
      <c r="DI102" s="57"/>
      <c r="DJ102" s="57"/>
      <c r="DK102" s="57"/>
      <c r="DL102" s="57"/>
      <c r="DM102" s="57"/>
      <c r="DN102" s="57"/>
      <c r="DO102" s="57"/>
      <c r="DP102" s="57"/>
      <c r="DQ102" s="57"/>
      <c r="DR102" s="57"/>
      <c r="DS102" s="57"/>
      <c r="DT102" s="57"/>
      <c r="DU102" s="57"/>
      <c r="DV102" s="57"/>
      <c r="DW102" s="57"/>
      <c r="DX102" s="57"/>
      <c r="DY102" s="57"/>
      <c r="DZ102" s="57"/>
      <c r="EA102" s="57"/>
      <c r="EB102" s="57"/>
      <c r="EC102" s="57"/>
      <c r="ED102" s="57"/>
      <c r="EE102" s="57"/>
      <c r="EF102" s="57"/>
      <c r="EG102" s="57"/>
      <c r="EH102" s="57"/>
      <c r="EI102" s="57"/>
      <c r="EJ102" s="57"/>
      <c r="EK102" s="57"/>
      <c r="EL102" s="57"/>
      <c r="EM102" s="57"/>
      <c r="EN102" s="57"/>
      <c r="EO102" s="57"/>
      <c r="EP102" s="57"/>
      <c r="EQ102" s="57"/>
      <c r="ER102" s="57"/>
      <c r="ES102" s="57"/>
      <c r="ET102" s="57"/>
      <c r="EU102" s="57"/>
      <c r="EV102" s="57"/>
      <c r="EW102" s="57"/>
      <c r="EX102" s="57"/>
      <c r="EY102" s="57"/>
      <c r="EZ102" s="57"/>
      <c r="FA102" s="57"/>
      <c r="FB102" s="57"/>
      <c r="FC102" s="63"/>
      <c r="FD102" s="63"/>
      <c r="FE102" s="63"/>
      <c r="FF102" s="63"/>
      <c r="FG102" s="63"/>
      <c r="FH102" s="60"/>
      <c r="FI102" s="60"/>
      <c r="FJ102" s="60"/>
      <c r="FK102" s="60"/>
      <c r="FL102" s="60"/>
      <c r="FM102" s="60"/>
      <c r="FN102" s="60"/>
      <c r="FO102" s="60"/>
      <c r="FP102" s="60"/>
      <c r="FQ102" s="60"/>
      <c r="FR102" s="60"/>
      <c r="FS102" s="60"/>
      <c r="FT102" s="60"/>
      <c r="FU102" s="60"/>
      <c r="FV102" s="60"/>
      <c r="FW102" s="71"/>
      <c r="FX102" s="71"/>
      <c r="FY102" s="71"/>
      <c r="FZ102" s="71"/>
      <c r="GA102" s="71"/>
      <c r="GB102" s="71"/>
      <c r="GC102" s="71"/>
      <c r="GD102" s="71"/>
      <c r="GE102" s="71"/>
      <c r="GF102" s="71"/>
      <c r="GG102" s="71"/>
      <c r="GH102" s="71"/>
      <c r="GI102" s="71"/>
      <c r="GJ102" s="71"/>
      <c r="GK102" s="71"/>
      <c r="GL102" s="60"/>
      <c r="GM102" s="60"/>
      <c r="GN102" s="60"/>
      <c r="GO102" s="60"/>
      <c r="GP102" s="60"/>
      <c r="GQ102" s="60"/>
      <c r="GR102" s="60"/>
      <c r="GS102" s="60"/>
      <c r="GT102" s="60"/>
      <c r="GU102" s="60"/>
      <c r="GV102" s="60"/>
      <c r="GW102" s="60"/>
      <c r="GX102" s="60"/>
      <c r="GY102" s="60"/>
      <c r="GZ102" s="60"/>
      <c r="HA102" s="60"/>
      <c r="HB102" s="60"/>
      <c r="HC102" s="60"/>
      <c r="HD102" s="60"/>
      <c r="HE102" s="60"/>
      <c r="HF102" s="44"/>
      <c r="HG102" s="44"/>
      <c r="HH102" s="44"/>
      <c r="HI102" s="44"/>
      <c r="HJ102" s="44"/>
      <c r="HK102" s="44"/>
      <c r="HL102" s="44"/>
      <c r="HM102" s="44"/>
      <c r="HN102" s="44"/>
      <c r="HO102" s="44"/>
      <c r="HP102" s="44"/>
      <c r="HQ102" s="44"/>
      <c r="HR102" s="44"/>
      <c r="HS102" s="44"/>
      <c r="HT102" s="44"/>
      <c r="HU102" s="64"/>
      <c r="HV102" s="64"/>
      <c r="HW102" s="57"/>
      <c r="HX102" s="57"/>
      <c r="HY102" s="64"/>
      <c r="HZ102" s="64"/>
      <c r="IA102" s="57"/>
      <c r="IB102" s="57"/>
    </row>
    <row r="103" spans="1:236" x14ac:dyDescent="0.2">
      <c r="A103" s="42"/>
      <c r="C103" s="57"/>
      <c r="D103" s="57"/>
      <c r="E103" s="57"/>
      <c r="F103" s="57"/>
      <c r="G103" s="57"/>
      <c r="H103" s="70"/>
      <c r="I103" s="70"/>
      <c r="J103" s="70"/>
      <c r="K103" s="70"/>
      <c r="L103" s="70"/>
      <c r="M103" s="70"/>
      <c r="N103" s="70"/>
      <c r="O103" s="70"/>
      <c r="P103" s="70"/>
      <c r="Q103" s="70"/>
      <c r="R103" s="70"/>
      <c r="S103" s="70"/>
      <c r="T103" s="70"/>
      <c r="U103" s="70"/>
      <c r="V103" s="70"/>
      <c r="W103" s="70"/>
      <c r="X103" s="70"/>
      <c r="Y103" s="59"/>
      <c r="Z103" s="59"/>
      <c r="AA103" s="59"/>
      <c r="AB103" s="59"/>
      <c r="AC103" s="59"/>
      <c r="AD103" s="59"/>
      <c r="AE103" s="59"/>
      <c r="AF103" s="59"/>
      <c r="AG103" s="59"/>
      <c r="AH103" s="59"/>
      <c r="AI103" s="59"/>
      <c r="AJ103" s="59"/>
      <c r="AK103" s="59"/>
      <c r="AL103" s="59"/>
      <c r="AM103" s="59"/>
      <c r="AN103" s="59"/>
      <c r="AO103" s="59"/>
      <c r="AP103" s="59"/>
      <c r="AQ103" s="59"/>
      <c r="AR103" s="59"/>
      <c r="AS103" s="59"/>
      <c r="AT103" s="59"/>
      <c r="AU103" s="59"/>
      <c r="AV103" s="59"/>
      <c r="AW103" s="59"/>
      <c r="AX103" s="59"/>
      <c r="AY103" s="59"/>
      <c r="AZ103" s="59"/>
      <c r="BA103" s="59"/>
      <c r="BB103" s="59"/>
      <c r="BC103" s="57"/>
      <c r="BD103" s="57"/>
      <c r="BE103" s="57"/>
      <c r="BF103" s="57"/>
      <c r="BG103" s="57"/>
      <c r="BH103" s="57"/>
      <c r="BI103" s="57"/>
      <c r="BJ103" s="57"/>
      <c r="BK103" s="57"/>
      <c r="BL103" s="57"/>
      <c r="BM103" s="57"/>
      <c r="BN103" s="57"/>
      <c r="BO103" s="57"/>
      <c r="BP103" s="57"/>
      <c r="BQ103" s="57"/>
      <c r="BR103" s="57"/>
      <c r="BS103" s="57"/>
      <c r="BT103" s="57"/>
      <c r="BU103" s="57"/>
      <c r="BV103" s="57"/>
      <c r="BW103" s="57"/>
      <c r="BX103" s="57"/>
      <c r="BY103" s="57"/>
      <c r="BZ103" s="57"/>
      <c r="CA103" s="57"/>
      <c r="CB103" s="57"/>
      <c r="CC103" s="57"/>
      <c r="CD103" s="57"/>
      <c r="CE103" s="57"/>
      <c r="CF103" s="57"/>
      <c r="CG103" s="57"/>
      <c r="CH103" s="57"/>
      <c r="CI103" s="57"/>
      <c r="CJ103" s="57"/>
      <c r="CK103" s="57"/>
      <c r="CL103" s="57"/>
      <c r="CM103" s="57"/>
      <c r="CN103" s="57"/>
      <c r="CO103" s="57"/>
      <c r="CP103" s="57"/>
      <c r="CQ103" s="57"/>
      <c r="CR103" s="57"/>
      <c r="CS103" s="57"/>
      <c r="CT103" s="57"/>
      <c r="CU103" s="57"/>
      <c r="CV103" s="57"/>
      <c r="CW103" s="57"/>
      <c r="CX103" s="57"/>
      <c r="CY103" s="57"/>
      <c r="CZ103" s="57"/>
      <c r="DA103" s="57"/>
      <c r="DB103" s="57"/>
      <c r="DC103" s="57"/>
      <c r="DD103" s="57"/>
      <c r="DE103" s="57"/>
      <c r="DF103" s="57"/>
      <c r="DG103" s="57"/>
      <c r="DH103" s="57"/>
      <c r="DI103" s="57"/>
      <c r="DJ103" s="57"/>
      <c r="DK103" s="57"/>
      <c r="DL103" s="57"/>
      <c r="DM103" s="57"/>
      <c r="DN103" s="57"/>
      <c r="DO103" s="57"/>
      <c r="DP103" s="57"/>
      <c r="DQ103" s="57"/>
      <c r="DR103" s="57"/>
      <c r="DS103" s="57"/>
      <c r="DT103" s="57"/>
      <c r="DU103" s="57"/>
      <c r="DV103" s="57"/>
      <c r="DW103" s="57"/>
      <c r="DX103" s="57"/>
      <c r="DY103" s="57"/>
      <c r="DZ103" s="57"/>
      <c r="EA103" s="57"/>
      <c r="EB103" s="57"/>
      <c r="EC103" s="57"/>
      <c r="ED103" s="57"/>
      <c r="EE103" s="57"/>
      <c r="EF103" s="57"/>
      <c r="EG103" s="57"/>
      <c r="EH103" s="57"/>
      <c r="EI103" s="57"/>
      <c r="EJ103" s="57"/>
      <c r="EK103" s="57"/>
      <c r="EL103" s="57"/>
      <c r="EM103" s="57"/>
      <c r="EN103" s="57"/>
      <c r="EO103" s="57"/>
      <c r="EP103" s="57"/>
      <c r="EQ103" s="57"/>
      <c r="ER103" s="57"/>
      <c r="ES103" s="57"/>
      <c r="ET103" s="57"/>
      <c r="EU103" s="57"/>
      <c r="EV103" s="57"/>
      <c r="EW103" s="57"/>
      <c r="EX103" s="57"/>
      <c r="EY103" s="57"/>
      <c r="EZ103" s="57"/>
      <c r="FA103" s="57"/>
      <c r="FB103" s="57"/>
      <c r="FC103" s="63"/>
      <c r="FD103" s="63"/>
      <c r="FE103" s="63"/>
      <c r="FF103" s="63"/>
      <c r="FG103" s="63"/>
      <c r="FH103" s="60"/>
      <c r="FI103" s="60"/>
      <c r="FJ103" s="60"/>
      <c r="FK103" s="60"/>
      <c r="FL103" s="60"/>
      <c r="FM103" s="60"/>
      <c r="FN103" s="60"/>
      <c r="FO103" s="60"/>
      <c r="FP103" s="60"/>
      <c r="FQ103" s="60"/>
      <c r="FR103" s="60"/>
      <c r="FS103" s="60"/>
      <c r="FT103" s="60"/>
      <c r="FU103" s="60"/>
      <c r="FV103" s="60"/>
      <c r="FW103" s="71"/>
      <c r="FX103" s="71"/>
      <c r="FY103" s="71"/>
      <c r="FZ103" s="71"/>
      <c r="GA103" s="71"/>
      <c r="GB103" s="71"/>
      <c r="GC103" s="71"/>
      <c r="GD103" s="71"/>
      <c r="GE103" s="71"/>
      <c r="GF103" s="71"/>
      <c r="GG103" s="71"/>
      <c r="GH103" s="71"/>
      <c r="GI103" s="71"/>
      <c r="GJ103" s="71"/>
      <c r="GK103" s="71"/>
      <c r="GL103" s="60"/>
      <c r="GM103" s="60"/>
      <c r="GN103" s="60"/>
      <c r="GO103" s="60"/>
      <c r="GP103" s="60"/>
      <c r="GQ103" s="60"/>
      <c r="GR103" s="60"/>
      <c r="GS103" s="60"/>
      <c r="GT103" s="60"/>
      <c r="GU103" s="60"/>
      <c r="GV103" s="60"/>
      <c r="GW103" s="60"/>
      <c r="GX103" s="60"/>
      <c r="GY103" s="60"/>
      <c r="GZ103" s="60"/>
      <c r="HA103" s="60"/>
      <c r="HB103" s="60"/>
      <c r="HC103" s="60"/>
      <c r="HD103" s="60"/>
      <c r="HE103" s="60"/>
      <c r="HF103" s="44"/>
      <c r="HG103" s="44"/>
      <c r="HH103" s="44"/>
      <c r="HI103" s="44"/>
      <c r="HJ103" s="44"/>
      <c r="HK103" s="44"/>
      <c r="HL103" s="44"/>
      <c r="HM103" s="44"/>
      <c r="HN103" s="44"/>
      <c r="HO103" s="44"/>
      <c r="HP103" s="44"/>
      <c r="HQ103" s="44"/>
      <c r="HR103" s="44"/>
      <c r="HS103" s="44"/>
      <c r="HT103" s="44"/>
      <c r="HU103" s="64"/>
      <c r="HV103" s="64"/>
      <c r="HW103" s="57"/>
      <c r="HX103" s="57"/>
      <c r="HY103" s="64"/>
      <c r="HZ103" s="64"/>
      <c r="IA103" s="57"/>
      <c r="IB103" s="57"/>
    </row>
    <row r="104" spans="1:236" x14ac:dyDescent="0.2">
      <c r="A104" s="42"/>
      <c r="C104" s="57"/>
      <c r="D104" s="57"/>
      <c r="E104" s="57"/>
      <c r="F104" s="57"/>
      <c r="G104" s="57"/>
      <c r="H104" s="70"/>
      <c r="I104" s="70"/>
      <c r="J104" s="70"/>
      <c r="K104" s="70"/>
      <c r="L104" s="70"/>
      <c r="M104" s="70"/>
      <c r="N104" s="70"/>
      <c r="O104" s="70"/>
      <c r="P104" s="70"/>
      <c r="Q104" s="70"/>
      <c r="R104" s="70"/>
      <c r="S104" s="70"/>
      <c r="T104" s="70"/>
      <c r="U104" s="70"/>
      <c r="V104" s="70"/>
      <c r="W104" s="70"/>
      <c r="X104" s="70"/>
      <c r="Y104" s="59"/>
      <c r="Z104" s="59"/>
      <c r="AA104" s="59"/>
      <c r="AB104" s="59"/>
      <c r="AC104" s="59"/>
      <c r="AD104" s="59"/>
      <c r="AE104" s="59"/>
      <c r="AF104" s="59"/>
      <c r="AG104" s="59"/>
      <c r="AH104" s="59"/>
      <c r="AI104" s="59"/>
      <c r="AJ104" s="59"/>
      <c r="AK104" s="59"/>
      <c r="AL104" s="59"/>
      <c r="AM104" s="59"/>
      <c r="AN104" s="59"/>
      <c r="AO104" s="59"/>
      <c r="AP104" s="59"/>
      <c r="AQ104" s="59"/>
      <c r="AR104" s="59"/>
      <c r="AS104" s="59"/>
      <c r="AT104" s="59"/>
      <c r="AU104" s="59"/>
      <c r="AV104" s="59"/>
      <c r="AW104" s="59"/>
      <c r="AX104" s="59"/>
      <c r="AY104" s="59"/>
      <c r="AZ104" s="59"/>
      <c r="BA104" s="59"/>
      <c r="BB104" s="59"/>
      <c r="BC104" s="57"/>
      <c r="BD104" s="57"/>
      <c r="BE104" s="57"/>
      <c r="BF104" s="57"/>
      <c r="BG104" s="57"/>
      <c r="BH104" s="57"/>
      <c r="BI104" s="57"/>
      <c r="BJ104" s="57"/>
      <c r="BK104" s="57"/>
      <c r="BL104" s="57"/>
      <c r="BM104" s="57"/>
      <c r="BN104" s="57"/>
      <c r="BO104" s="57"/>
      <c r="BP104" s="57"/>
      <c r="BQ104" s="57"/>
      <c r="BR104" s="57"/>
      <c r="BS104" s="57"/>
      <c r="BT104" s="57"/>
      <c r="BU104" s="57"/>
      <c r="BV104" s="57"/>
      <c r="BW104" s="57"/>
      <c r="BX104" s="57"/>
      <c r="BY104" s="57"/>
      <c r="BZ104" s="57"/>
      <c r="CA104" s="57"/>
      <c r="CB104" s="57"/>
      <c r="CC104" s="57"/>
      <c r="CD104" s="57"/>
      <c r="CE104" s="57"/>
      <c r="CF104" s="57"/>
      <c r="CG104" s="57"/>
      <c r="CH104" s="57"/>
      <c r="CI104" s="57"/>
      <c r="CJ104" s="57"/>
      <c r="CK104" s="57"/>
      <c r="CL104" s="57"/>
      <c r="CM104" s="57"/>
      <c r="CN104" s="57"/>
      <c r="CO104" s="57"/>
      <c r="CP104" s="57"/>
      <c r="CQ104" s="57"/>
      <c r="CR104" s="57"/>
      <c r="CS104" s="57"/>
      <c r="CT104" s="57"/>
      <c r="CU104" s="57"/>
      <c r="CV104" s="57"/>
      <c r="CW104" s="57"/>
      <c r="CX104" s="57"/>
      <c r="CY104" s="57"/>
      <c r="CZ104" s="57"/>
      <c r="DA104" s="57"/>
      <c r="DB104" s="57"/>
      <c r="DC104" s="57"/>
      <c r="DD104" s="57"/>
      <c r="DE104" s="57"/>
      <c r="DF104" s="57"/>
      <c r="DG104" s="57"/>
      <c r="DH104" s="57"/>
      <c r="DI104" s="57"/>
      <c r="DJ104" s="57"/>
      <c r="DK104" s="57"/>
      <c r="DL104" s="57"/>
      <c r="DM104" s="57"/>
      <c r="DN104" s="57"/>
      <c r="DO104" s="57"/>
      <c r="DP104" s="57"/>
      <c r="DQ104" s="57"/>
      <c r="DR104" s="57"/>
      <c r="DS104" s="57"/>
      <c r="DT104" s="57"/>
      <c r="DU104" s="57"/>
      <c r="DV104" s="57"/>
      <c r="DW104" s="57"/>
      <c r="DX104" s="57"/>
      <c r="DY104" s="57"/>
      <c r="DZ104" s="57"/>
      <c r="EA104" s="57"/>
      <c r="EB104" s="57"/>
      <c r="EC104" s="57"/>
      <c r="ED104" s="57"/>
      <c r="EE104" s="57"/>
      <c r="EF104" s="57"/>
      <c r="EG104" s="57"/>
      <c r="EH104" s="57"/>
      <c r="EI104" s="57"/>
      <c r="EJ104" s="57"/>
      <c r="EK104" s="57"/>
      <c r="EL104" s="57"/>
      <c r="EM104" s="57"/>
      <c r="EN104" s="57"/>
      <c r="EO104" s="57"/>
      <c r="EP104" s="57"/>
      <c r="EQ104" s="57"/>
      <c r="ER104" s="57"/>
      <c r="ES104" s="57"/>
      <c r="ET104" s="57"/>
      <c r="EU104" s="57"/>
      <c r="EV104" s="57"/>
      <c r="EW104" s="57"/>
      <c r="EX104" s="57"/>
      <c r="EY104" s="57"/>
      <c r="EZ104" s="57"/>
      <c r="FA104" s="57"/>
      <c r="FB104" s="57"/>
      <c r="FC104" s="63"/>
      <c r="FD104" s="63"/>
      <c r="FE104" s="63"/>
      <c r="FF104" s="63"/>
      <c r="FG104" s="63"/>
      <c r="FH104" s="60"/>
      <c r="FI104" s="60"/>
      <c r="FJ104" s="60"/>
      <c r="FK104" s="60"/>
      <c r="FL104" s="60"/>
      <c r="FM104" s="60"/>
      <c r="FN104" s="60"/>
      <c r="FO104" s="60"/>
      <c r="FP104" s="60"/>
      <c r="FQ104" s="60"/>
      <c r="FR104" s="60"/>
      <c r="FS104" s="60"/>
      <c r="FT104" s="60"/>
      <c r="FU104" s="60"/>
      <c r="FV104" s="60"/>
      <c r="FW104" s="71"/>
      <c r="FX104" s="71"/>
      <c r="FY104" s="71"/>
      <c r="FZ104" s="71"/>
      <c r="GA104" s="71"/>
      <c r="GB104" s="71"/>
      <c r="GC104" s="71"/>
      <c r="GD104" s="71"/>
      <c r="GE104" s="71"/>
      <c r="GF104" s="71"/>
      <c r="GG104" s="71"/>
      <c r="GH104" s="71"/>
      <c r="GI104" s="71"/>
      <c r="GJ104" s="71"/>
      <c r="GK104" s="71"/>
      <c r="GL104" s="60"/>
      <c r="GM104" s="60"/>
      <c r="GN104" s="60"/>
      <c r="GO104" s="60"/>
      <c r="GP104" s="60"/>
      <c r="GQ104" s="60"/>
      <c r="GR104" s="60"/>
      <c r="GS104" s="60"/>
      <c r="GT104" s="60"/>
      <c r="GU104" s="60"/>
      <c r="GV104" s="60"/>
      <c r="GW104" s="60"/>
      <c r="GX104" s="60"/>
      <c r="GY104" s="60"/>
      <c r="GZ104" s="60"/>
      <c r="HA104" s="60"/>
      <c r="HB104" s="60"/>
      <c r="HC104" s="60"/>
      <c r="HD104" s="60"/>
      <c r="HE104" s="60"/>
      <c r="HF104" s="44"/>
      <c r="HG104" s="44"/>
      <c r="HH104" s="44"/>
      <c r="HI104" s="44"/>
      <c r="HJ104" s="44"/>
      <c r="HK104" s="44"/>
      <c r="HL104" s="44"/>
      <c r="HM104" s="44"/>
      <c r="HN104" s="44"/>
      <c r="HO104" s="44"/>
      <c r="HP104" s="44"/>
      <c r="HQ104" s="44"/>
      <c r="HR104" s="44"/>
      <c r="HS104" s="44"/>
      <c r="HT104" s="44"/>
      <c r="HU104" s="64"/>
      <c r="HV104" s="64"/>
      <c r="HW104" s="57"/>
      <c r="HX104" s="57"/>
      <c r="HY104" s="64"/>
      <c r="HZ104" s="64"/>
      <c r="IA104" s="57"/>
      <c r="IB104" s="57"/>
    </row>
    <row r="105" spans="1:236" x14ac:dyDescent="0.2">
      <c r="A105" s="42"/>
      <c r="C105" s="57"/>
      <c r="D105" s="57"/>
      <c r="E105" s="57"/>
      <c r="F105" s="57"/>
      <c r="G105" s="57"/>
      <c r="H105" s="70"/>
      <c r="I105" s="70"/>
      <c r="J105" s="70"/>
      <c r="K105" s="70"/>
      <c r="L105" s="70"/>
      <c r="M105" s="70"/>
      <c r="N105" s="70"/>
      <c r="O105" s="70"/>
      <c r="P105" s="70"/>
      <c r="Q105" s="70"/>
      <c r="R105" s="70"/>
      <c r="S105" s="70"/>
      <c r="T105" s="70"/>
      <c r="U105" s="70"/>
      <c r="V105" s="70"/>
      <c r="W105" s="70"/>
      <c r="X105" s="70"/>
      <c r="Y105" s="59"/>
      <c r="Z105" s="59"/>
      <c r="AA105" s="59"/>
      <c r="AB105" s="59"/>
      <c r="AC105" s="59"/>
      <c r="AD105" s="59"/>
      <c r="AE105" s="59"/>
      <c r="AF105" s="59"/>
      <c r="AG105" s="59"/>
      <c r="AH105" s="59"/>
      <c r="AI105" s="59"/>
      <c r="AJ105" s="59"/>
      <c r="AK105" s="59"/>
      <c r="AL105" s="59"/>
      <c r="AM105" s="59"/>
      <c r="AN105" s="59"/>
      <c r="AO105" s="59"/>
      <c r="AP105" s="59"/>
      <c r="AQ105" s="59"/>
      <c r="AR105" s="59"/>
      <c r="AS105" s="59"/>
      <c r="AT105" s="59"/>
      <c r="AU105" s="59"/>
      <c r="AV105" s="59"/>
      <c r="AW105" s="59"/>
      <c r="AX105" s="59"/>
      <c r="AY105" s="59"/>
      <c r="AZ105" s="59"/>
      <c r="BA105" s="59"/>
      <c r="BB105" s="59"/>
      <c r="BC105" s="57"/>
      <c r="BD105" s="57"/>
      <c r="BE105" s="57"/>
      <c r="BF105" s="57"/>
      <c r="BG105" s="57"/>
      <c r="BH105" s="57"/>
      <c r="BI105" s="57"/>
      <c r="BJ105" s="57"/>
      <c r="BK105" s="57"/>
      <c r="BL105" s="57"/>
      <c r="BM105" s="57"/>
      <c r="BN105" s="57"/>
      <c r="BO105" s="57"/>
      <c r="BP105" s="57"/>
      <c r="BQ105" s="57"/>
      <c r="BR105" s="57"/>
      <c r="BS105" s="57"/>
      <c r="BT105" s="57"/>
      <c r="BU105" s="57"/>
      <c r="BV105" s="57"/>
      <c r="BW105" s="57"/>
      <c r="BX105" s="57"/>
      <c r="BY105" s="57"/>
      <c r="BZ105" s="57"/>
      <c r="CA105" s="57"/>
      <c r="CB105" s="57"/>
      <c r="CC105" s="57"/>
      <c r="CD105" s="57"/>
      <c r="CE105" s="57"/>
      <c r="CF105" s="57"/>
      <c r="CG105" s="57"/>
      <c r="CH105" s="57"/>
      <c r="CI105" s="57"/>
      <c r="CJ105" s="57"/>
      <c r="CK105" s="57"/>
      <c r="CL105" s="57"/>
      <c r="CM105" s="57"/>
      <c r="CN105" s="57"/>
      <c r="CO105" s="57"/>
      <c r="CP105" s="57"/>
      <c r="CQ105" s="57"/>
      <c r="CR105" s="57"/>
      <c r="CS105" s="57"/>
      <c r="CT105" s="57"/>
      <c r="CU105" s="57"/>
      <c r="CV105" s="57"/>
      <c r="CW105" s="57"/>
      <c r="CX105" s="57"/>
      <c r="CY105" s="57"/>
      <c r="CZ105" s="57"/>
      <c r="DA105" s="57"/>
      <c r="DB105" s="57"/>
      <c r="DC105" s="57"/>
      <c r="DD105" s="57"/>
      <c r="DE105" s="57"/>
      <c r="DF105" s="57"/>
      <c r="DG105" s="57"/>
      <c r="DH105" s="57"/>
      <c r="DI105" s="57"/>
      <c r="DJ105" s="57"/>
      <c r="DK105" s="57"/>
      <c r="DL105" s="57"/>
      <c r="DM105" s="57"/>
      <c r="DN105" s="57"/>
      <c r="DO105" s="57"/>
      <c r="DP105" s="57"/>
      <c r="DQ105" s="57"/>
      <c r="DR105" s="57"/>
      <c r="DS105" s="57"/>
      <c r="DT105" s="57"/>
      <c r="DU105" s="57"/>
      <c r="DV105" s="57"/>
      <c r="DW105" s="57"/>
      <c r="DX105" s="57"/>
      <c r="DY105" s="57"/>
      <c r="DZ105" s="57"/>
      <c r="EA105" s="57"/>
      <c r="EB105" s="57"/>
      <c r="EC105" s="57"/>
      <c r="ED105" s="57"/>
      <c r="EE105" s="57"/>
      <c r="EF105" s="57"/>
      <c r="EG105" s="57"/>
      <c r="EH105" s="57"/>
      <c r="EI105" s="57"/>
      <c r="EJ105" s="57"/>
      <c r="EK105" s="57"/>
      <c r="EL105" s="57"/>
      <c r="EM105" s="57"/>
      <c r="EN105" s="57"/>
      <c r="EO105" s="57"/>
      <c r="EP105" s="57"/>
      <c r="EQ105" s="57"/>
      <c r="ER105" s="57"/>
      <c r="ES105" s="57"/>
      <c r="ET105" s="57"/>
      <c r="EU105" s="57"/>
      <c r="EV105" s="57"/>
      <c r="EW105" s="57"/>
      <c r="EX105" s="57"/>
      <c r="EY105" s="57"/>
      <c r="EZ105" s="57"/>
      <c r="FA105" s="57"/>
      <c r="FB105" s="57"/>
      <c r="FC105" s="63"/>
      <c r="FD105" s="63"/>
      <c r="FE105" s="63"/>
      <c r="FF105" s="63"/>
      <c r="FG105" s="63"/>
      <c r="FH105" s="60"/>
      <c r="FI105" s="60"/>
      <c r="FJ105" s="60"/>
      <c r="FK105" s="60"/>
      <c r="FL105" s="60"/>
      <c r="FM105" s="60"/>
      <c r="FN105" s="60"/>
      <c r="FO105" s="60"/>
      <c r="FP105" s="60"/>
      <c r="FQ105" s="60"/>
      <c r="FR105" s="60"/>
      <c r="FS105" s="60"/>
      <c r="FT105" s="60"/>
      <c r="FU105" s="60"/>
      <c r="FV105" s="60"/>
      <c r="FW105" s="71"/>
      <c r="FX105" s="71"/>
      <c r="FY105" s="71"/>
      <c r="FZ105" s="71"/>
      <c r="GA105" s="71"/>
      <c r="GB105" s="71"/>
      <c r="GC105" s="71"/>
      <c r="GD105" s="71"/>
      <c r="GE105" s="71"/>
      <c r="GF105" s="71"/>
      <c r="GG105" s="71"/>
      <c r="GH105" s="71"/>
      <c r="GI105" s="71"/>
      <c r="GJ105" s="71"/>
      <c r="GK105" s="71"/>
      <c r="GL105" s="60"/>
      <c r="GM105" s="60"/>
      <c r="GN105" s="60"/>
      <c r="GO105" s="60"/>
      <c r="GP105" s="60"/>
      <c r="GQ105" s="60"/>
      <c r="GR105" s="60"/>
      <c r="GS105" s="60"/>
      <c r="GT105" s="60"/>
      <c r="GU105" s="60"/>
      <c r="GV105" s="60"/>
      <c r="GW105" s="60"/>
      <c r="GX105" s="60"/>
      <c r="GY105" s="60"/>
      <c r="GZ105" s="60"/>
      <c r="HA105" s="60"/>
      <c r="HB105" s="60"/>
      <c r="HC105" s="60"/>
      <c r="HD105" s="60"/>
      <c r="HE105" s="60"/>
      <c r="HF105" s="44"/>
      <c r="HG105" s="44"/>
      <c r="HH105" s="44"/>
      <c r="HI105" s="44"/>
      <c r="HJ105" s="44"/>
      <c r="HK105" s="44"/>
      <c r="HL105" s="44"/>
      <c r="HM105" s="44"/>
      <c r="HN105" s="44"/>
      <c r="HO105" s="44"/>
      <c r="HP105" s="44"/>
      <c r="HQ105" s="44"/>
      <c r="HR105" s="44"/>
      <c r="HS105" s="44"/>
      <c r="HT105" s="44"/>
      <c r="HU105" s="64"/>
      <c r="HV105" s="64"/>
      <c r="HW105" s="57"/>
      <c r="HX105" s="57"/>
      <c r="HY105" s="64"/>
      <c r="HZ105" s="64"/>
      <c r="IA105" s="57"/>
      <c r="IB105" s="57"/>
    </row>
    <row r="106" spans="1:236" x14ac:dyDescent="0.2">
      <c r="A106" s="42"/>
      <c r="C106" s="57"/>
      <c r="D106" s="57"/>
      <c r="E106" s="57"/>
      <c r="F106" s="57"/>
      <c r="G106" s="57"/>
      <c r="H106" s="70"/>
      <c r="I106" s="70"/>
      <c r="J106" s="70"/>
      <c r="K106" s="70"/>
      <c r="L106" s="70"/>
      <c r="M106" s="70"/>
      <c r="N106" s="70"/>
      <c r="O106" s="70"/>
      <c r="P106" s="70"/>
      <c r="Q106" s="70"/>
      <c r="R106" s="70"/>
      <c r="S106" s="70"/>
      <c r="T106" s="70"/>
      <c r="U106" s="70"/>
      <c r="V106" s="70"/>
      <c r="W106" s="70"/>
      <c r="X106" s="70"/>
      <c r="Y106" s="59"/>
      <c r="Z106" s="59"/>
      <c r="AA106" s="59"/>
      <c r="AB106" s="59"/>
      <c r="AC106" s="59"/>
      <c r="AD106" s="59"/>
      <c r="AE106" s="59"/>
      <c r="AF106" s="59"/>
      <c r="AG106" s="59"/>
      <c r="AH106" s="59"/>
      <c r="AI106" s="59"/>
      <c r="AJ106" s="59"/>
      <c r="AK106" s="59"/>
      <c r="AL106" s="59"/>
      <c r="AM106" s="59"/>
      <c r="AN106" s="59"/>
      <c r="AO106" s="59"/>
      <c r="AP106" s="59"/>
      <c r="AQ106" s="59"/>
      <c r="AR106" s="59"/>
      <c r="AS106" s="59"/>
      <c r="AT106" s="59"/>
      <c r="AU106" s="59"/>
      <c r="AV106" s="59"/>
      <c r="AW106" s="59"/>
      <c r="AX106" s="59"/>
      <c r="AY106" s="59"/>
      <c r="AZ106" s="59"/>
      <c r="BA106" s="59"/>
      <c r="BB106" s="59"/>
      <c r="BC106" s="57"/>
      <c r="BD106" s="57"/>
      <c r="BE106" s="57"/>
      <c r="BF106" s="57"/>
      <c r="BG106" s="57"/>
      <c r="BH106" s="57"/>
      <c r="BI106" s="57"/>
      <c r="BJ106" s="57"/>
      <c r="BK106" s="57"/>
      <c r="BL106" s="57"/>
      <c r="BM106" s="57"/>
      <c r="BN106" s="57"/>
      <c r="BO106" s="57"/>
      <c r="BP106" s="57"/>
      <c r="BQ106" s="57"/>
      <c r="BR106" s="57"/>
      <c r="BS106" s="57"/>
      <c r="BT106" s="57"/>
      <c r="BU106" s="57"/>
      <c r="BV106" s="57"/>
      <c r="BW106" s="57"/>
      <c r="BX106" s="57"/>
      <c r="BY106" s="57"/>
      <c r="BZ106" s="57"/>
      <c r="CA106" s="57"/>
      <c r="CB106" s="57"/>
      <c r="CC106" s="57"/>
      <c r="CD106" s="57"/>
      <c r="CE106" s="57"/>
      <c r="CF106" s="57"/>
      <c r="CG106" s="57"/>
      <c r="CH106" s="57"/>
      <c r="CI106" s="57"/>
      <c r="CJ106" s="57"/>
      <c r="CK106" s="57"/>
      <c r="CL106" s="57"/>
      <c r="CM106" s="57"/>
      <c r="CN106" s="57"/>
      <c r="CO106" s="57"/>
      <c r="CP106" s="57"/>
      <c r="CQ106" s="57"/>
      <c r="CR106" s="57"/>
      <c r="CS106" s="57"/>
      <c r="CT106" s="57"/>
      <c r="CU106" s="57"/>
      <c r="CV106" s="57"/>
      <c r="CW106" s="57"/>
      <c r="CX106" s="57"/>
      <c r="CY106" s="57"/>
      <c r="CZ106" s="57"/>
      <c r="DA106" s="57"/>
      <c r="DB106" s="57"/>
      <c r="DC106" s="57"/>
      <c r="DD106" s="57"/>
      <c r="DE106" s="57"/>
      <c r="DF106" s="57"/>
      <c r="DG106" s="57"/>
      <c r="DH106" s="57"/>
      <c r="DI106" s="57"/>
      <c r="DJ106" s="57"/>
      <c r="DK106" s="57"/>
      <c r="DL106" s="57"/>
      <c r="DM106" s="57"/>
      <c r="DN106" s="57"/>
      <c r="DO106" s="57"/>
      <c r="DP106" s="57"/>
      <c r="DQ106" s="57"/>
      <c r="DR106" s="57"/>
      <c r="DS106" s="57"/>
      <c r="DT106" s="57"/>
      <c r="DU106" s="57"/>
      <c r="DV106" s="57"/>
      <c r="DW106" s="57"/>
      <c r="DX106" s="57"/>
      <c r="DY106" s="57"/>
      <c r="DZ106" s="57"/>
      <c r="EA106" s="57"/>
      <c r="EB106" s="57"/>
      <c r="EC106" s="57"/>
      <c r="ED106" s="57"/>
      <c r="EE106" s="57"/>
      <c r="EF106" s="57"/>
      <c r="EG106" s="57"/>
      <c r="EH106" s="57"/>
      <c r="EI106" s="57"/>
      <c r="EJ106" s="57"/>
      <c r="EK106" s="57"/>
      <c r="EL106" s="57"/>
      <c r="EM106" s="57"/>
      <c r="EN106" s="57"/>
      <c r="EO106" s="57"/>
      <c r="EP106" s="57"/>
      <c r="EQ106" s="57"/>
      <c r="ER106" s="57"/>
      <c r="ES106" s="57"/>
      <c r="ET106" s="57"/>
      <c r="EU106" s="57"/>
      <c r="EV106" s="57"/>
      <c r="EW106" s="57"/>
      <c r="EX106" s="57"/>
      <c r="EY106" s="57"/>
      <c r="EZ106" s="57"/>
      <c r="FA106" s="57"/>
      <c r="FB106" s="57"/>
      <c r="FC106" s="63"/>
      <c r="FD106" s="63"/>
      <c r="FE106" s="63"/>
      <c r="FF106" s="63"/>
      <c r="FG106" s="63"/>
      <c r="FH106" s="60"/>
      <c r="FI106" s="60"/>
      <c r="FJ106" s="60"/>
      <c r="FK106" s="60"/>
      <c r="FL106" s="60"/>
      <c r="FM106" s="60"/>
      <c r="FN106" s="60"/>
      <c r="FO106" s="60"/>
      <c r="FP106" s="60"/>
      <c r="FQ106" s="60"/>
      <c r="FR106" s="60"/>
      <c r="FS106" s="60"/>
      <c r="FT106" s="60"/>
      <c r="FU106" s="60"/>
      <c r="FV106" s="60"/>
      <c r="FW106" s="71"/>
      <c r="FX106" s="71"/>
      <c r="FY106" s="71"/>
      <c r="FZ106" s="71"/>
      <c r="GA106" s="71"/>
      <c r="GB106" s="71"/>
      <c r="GC106" s="71"/>
      <c r="GD106" s="71"/>
      <c r="GE106" s="71"/>
      <c r="GF106" s="71"/>
      <c r="GG106" s="71"/>
      <c r="GH106" s="71"/>
      <c r="GI106" s="71"/>
      <c r="GJ106" s="71"/>
      <c r="GK106" s="71"/>
      <c r="GL106" s="60"/>
      <c r="GM106" s="60"/>
      <c r="GN106" s="60"/>
      <c r="GO106" s="60"/>
      <c r="GP106" s="60"/>
      <c r="GQ106" s="60"/>
      <c r="GR106" s="60"/>
      <c r="GS106" s="60"/>
      <c r="GT106" s="60"/>
      <c r="GU106" s="60"/>
      <c r="GV106" s="60"/>
      <c r="GW106" s="60"/>
      <c r="GX106" s="60"/>
      <c r="GY106" s="60"/>
      <c r="GZ106" s="60"/>
      <c r="HA106" s="60"/>
      <c r="HB106" s="60"/>
      <c r="HC106" s="60"/>
      <c r="HD106" s="60"/>
      <c r="HE106" s="60"/>
      <c r="HF106" s="44"/>
      <c r="HG106" s="44"/>
      <c r="HH106" s="44"/>
      <c r="HI106" s="44"/>
      <c r="HJ106" s="44"/>
      <c r="HK106" s="44"/>
      <c r="HL106" s="44"/>
      <c r="HM106" s="44"/>
      <c r="HN106" s="44"/>
      <c r="HO106" s="44"/>
      <c r="HP106" s="44"/>
      <c r="HQ106" s="44"/>
      <c r="HR106" s="44"/>
      <c r="HS106" s="44"/>
      <c r="HT106" s="44"/>
      <c r="HU106" s="64"/>
      <c r="HV106" s="64"/>
      <c r="HW106" s="57"/>
      <c r="HX106" s="57"/>
      <c r="HY106" s="64"/>
      <c r="HZ106" s="64"/>
      <c r="IA106" s="57"/>
      <c r="IB106" s="57"/>
    </row>
    <row r="107" spans="1:236" x14ac:dyDescent="0.2">
      <c r="A107" s="42"/>
      <c r="C107" s="57"/>
      <c r="D107" s="57"/>
      <c r="E107" s="57"/>
      <c r="F107" s="57"/>
      <c r="G107" s="57"/>
      <c r="H107" s="70"/>
      <c r="I107" s="70"/>
      <c r="J107" s="70"/>
      <c r="K107" s="70"/>
      <c r="L107" s="70"/>
      <c r="M107" s="70"/>
      <c r="N107" s="70"/>
      <c r="O107" s="70"/>
      <c r="P107" s="70"/>
      <c r="Q107" s="70"/>
      <c r="R107" s="70"/>
      <c r="S107" s="70"/>
      <c r="T107" s="70"/>
      <c r="U107" s="70"/>
      <c r="V107" s="70"/>
      <c r="W107" s="70"/>
      <c r="X107" s="70"/>
      <c r="Y107" s="59"/>
      <c r="Z107" s="59"/>
      <c r="AA107" s="59"/>
      <c r="AB107" s="59"/>
      <c r="AC107" s="59"/>
      <c r="AD107" s="59"/>
      <c r="AE107" s="59"/>
      <c r="AF107" s="59"/>
      <c r="AG107" s="59"/>
      <c r="AH107" s="59"/>
      <c r="AI107" s="59"/>
      <c r="AJ107" s="59"/>
      <c r="AK107" s="59"/>
      <c r="AL107" s="59"/>
      <c r="AM107" s="59"/>
      <c r="AN107" s="59"/>
      <c r="AO107" s="59"/>
      <c r="AP107" s="59"/>
      <c r="AQ107" s="59"/>
      <c r="AR107" s="59"/>
      <c r="AS107" s="59"/>
      <c r="AT107" s="59"/>
      <c r="AU107" s="59"/>
      <c r="AV107" s="59"/>
      <c r="AW107" s="59"/>
      <c r="AX107" s="59"/>
      <c r="AY107" s="59"/>
      <c r="AZ107" s="59"/>
      <c r="BA107" s="59"/>
      <c r="BB107" s="59"/>
      <c r="BC107" s="57"/>
      <c r="BD107" s="57"/>
      <c r="BE107" s="57"/>
      <c r="BF107" s="57"/>
      <c r="BG107" s="57"/>
      <c r="BH107" s="57"/>
      <c r="BI107" s="57"/>
      <c r="BJ107" s="57"/>
      <c r="BK107" s="57"/>
      <c r="BL107" s="57"/>
      <c r="BM107" s="57"/>
      <c r="BN107" s="57"/>
      <c r="BO107" s="57"/>
      <c r="BP107" s="57"/>
      <c r="BQ107" s="57"/>
      <c r="BR107" s="57"/>
      <c r="BS107" s="57"/>
      <c r="BT107" s="57"/>
      <c r="BU107" s="57"/>
      <c r="BV107" s="57"/>
      <c r="BW107" s="57"/>
      <c r="BX107" s="57"/>
      <c r="BY107" s="57"/>
      <c r="BZ107" s="57"/>
      <c r="CA107" s="57"/>
      <c r="CB107" s="57"/>
      <c r="CC107" s="57"/>
      <c r="CD107" s="57"/>
      <c r="CE107" s="57"/>
      <c r="CF107" s="57"/>
      <c r="CG107" s="57"/>
      <c r="CH107" s="57"/>
      <c r="CI107" s="57"/>
      <c r="CJ107" s="57"/>
      <c r="CK107" s="57"/>
      <c r="CL107" s="57"/>
      <c r="CM107" s="57"/>
      <c r="CN107" s="57"/>
      <c r="CO107" s="57"/>
      <c r="CP107" s="57"/>
      <c r="CQ107" s="57"/>
      <c r="CR107" s="57"/>
      <c r="CS107" s="57"/>
      <c r="CT107" s="57"/>
      <c r="CU107" s="57"/>
      <c r="CV107" s="57"/>
      <c r="CW107" s="57"/>
      <c r="CX107" s="57"/>
      <c r="CY107" s="57"/>
      <c r="CZ107" s="57"/>
      <c r="DA107" s="57"/>
      <c r="DB107" s="57"/>
      <c r="DC107" s="57"/>
      <c r="DD107" s="57"/>
      <c r="DE107" s="57"/>
      <c r="DF107" s="57"/>
      <c r="DG107" s="57"/>
      <c r="DH107" s="57"/>
      <c r="DI107" s="57"/>
      <c r="DJ107" s="57"/>
      <c r="DK107" s="57"/>
      <c r="DL107" s="57"/>
      <c r="DM107" s="57"/>
      <c r="DN107" s="57"/>
      <c r="DO107" s="57"/>
      <c r="DP107" s="57"/>
      <c r="DQ107" s="57"/>
      <c r="DR107" s="57"/>
      <c r="DS107" s="57"/>
      <c r="DT107" s="57"/>
      <c r="DU107" s="57"/>
      <c r="DV107" s="57"/>
      <c r="DW107" s="57"/>
      <c r="DX107" s="57"/>
      <c r="DY107" s="57"/>
      <c r="DZ107" s="57"/>
      <c r="EA107" s="57"/>
      <c r="EB107" s="57"/>
      <c r="EC107" s="57"/>
      <c r="ED107" s="57"/>
      <c r="EE107" s="57"/>
      <c r="EF107" s="57"/>
      <c r="EG107" s="57"/>
      <c r="EH107" s="57"/>
      <c r="EI107" s="57"/>
      <c r="EJ107" s="57"/>
      <c r="EK107" s="57"/>
      <c r="EL107" s="57"/>
      <c r="EM107" s="57"/>
      <c r="EN107" s="57"/>
      <c r="EO107" s="57"/>
      <c r="EP107" s="57"/>
      <c r="EQ107" s="57"/>
      <c r="ER107" s="57"/>
      <c r="ES107" s="57"/>
      <c r="ET107" s="57"/>
      <c r="EU107" s="57"/>
      <c r="EV107" s="57"/>
      <c r="EW107" s="57"/>
      <c r="EX107" s="57"/>
      <c r="EY107" s="57"/>
      <c r="EZ107" s="57"/>
      <c r="FA107" s="57"/>
      <c r="FB107" s="57"/>
      <c r="FC107" s="63"/>
      <c r="FD107" s="63"/>
      <c r="FE107" s="63"/>
      <c r="FF107" s="63"/>
      <c r="FG107" s="63"/>
      <c r="FH107" s="60"/>
      <c r="FI107" s="60"/>
      <c r="FJ107" s="60"/>
      <c r="FK107" s="60"/>
      <c r="FL107" s="60"/>
      <c r="FM107" s="60"/>
      <c r="FN107" s="60"/>
      <c r="FO107" s="60"/>
      <c r="FP107" s="60"/>
      <c r="FQ107" s="60"/>
      <c r="FR107" s="60"/>
      <c r="FS107" s="60"/>
      <c r="FT107" s="60"/>
      <c r="FU107" s="60"/>
      <c r="FV107" s="60"/>
      <c r="FW107" s="71"/>
      <c r="FX107" s="71"/>
      <c r="FY107" s="71"/>
      <c r="FZ107" s="71"/>
      <c r="GA107" s="71"/>
      <c r="GB107" s="71"/>
      <c r="GC107" s="71"/>
      <c r="GD107" s="71"/>
      <c r="GE107" s="71"/>
      <c r="GF107" s="71"/>
      <c r="GG107" s="71"/>
      <c r="GH107" s="71"/>
      <c r="GI107" s="71"/>
      <c r="GJ107" s="71"/>
      <c r="GK107" s="71"/>
      <c r="GL107" s="60"/>
      <c r="GM107" s="60"/>
      <c r="GN107" s="60"/>
      <c r="GO107" s="60"/>
      <c r="GP107" s="60"/>
      <c r="GQ107" s="60"/>
      <c r="GR107" s="60"/>
      <c r="GS107" s="60"/>
      <c r="GT107" s="60"/>
      <c r="GU107" s="60"/>
      <c r="GV107" s="60"/>
      <c r="GW107" s="60"/>
      <c r="GX107" s="60"/>
      <c r="GY107" s="60"/>
      <c r="GZ107" s="60"/>
      <c r="HA107" s="60"/>
      <c r="HB107" s="60"/>
      <c r="HC107" s="60"/>
      <c r="HD107" s="60"/>
      <c r="HE107" s="60"/>
      <c r="HF107" s="44"/>
      <c r="HG107" s="44"/>
      <c r="HH107" s="44"/>
      <c r="HI107" s="44"/>
      <c r="HJ107" s="44"/>
      <c r="HK107" s="44"/>
      <c r="HL107" s="44"/>
      <c r="HM107" s="44"/>
      <c r="HN107" s="44"/>
      <c r="HO107" s="44"/>
      <c r="HP107" s="44"/>
      <c r="HQ107" s="44"/>
      <c r="HR107" s="44"/>
      <c r="HS107" s="44"/>
      <c r="HT107" s="44"/>
      <c r="HU107" s="64"/>
      <c r="HV107" s="64"/>
      <c r="HW107" s="57"/>
      <c r="HX107" s="57"/>
      <c r="HY107" s="64"/>
      <c r="HZ107" s="64"/>
      <c r="IA107" s="57"/>
      <c r="IB107" s="57"/>
    </row>
    <row r="108" spans="1:236" x14ac:dyDescent="0.2">
      <c r="A108" s="42"/>
      <c r="C108" s="57"/>
      <c r="D108" s="57"/>
      <c r="E108" s="57"/>
      <c r="F108" s="57"/>
      <c r="G108" s="57"/>
      <c r="H108" s="70"/>
      <c r="I108" s="70"/>
      <c r="J108" s="70"/>
      <c r="K108" s="70"/>
      <c r="L108" s="70"/>
      <c r="M108" s="70"/>
      <c r="N108" s="70"/>
      <c r="O108" s="70"/>
      <c r="P108" s="70"/>
      <c r="Q108" s="70"/>
      <c r="R108" s="70"/>
      <c r="S108" s="70"/>
      <c r="T108" s="70"/>
      <c r="U108" s="70"/>
      <c r="V108" s="70"/>
      <c r="W108" s="70"/>
      <c r="X108" s="70"/>
      <c r="Y108" s="59"/>
      <c r="Z108" s="59"/>
      <c r="AA108" s="59"/>
      <c r="AB108" s="59"/>
      <c r="AC108" s="59"/>
      <c r="AD108" s="59"/>
      <c r="AE108" s="59"/>
      <c r="AF108" s="59"/>
      <c r="AG108" s="59"/>
      <c r="AH108" s="59"/>
      <c r="AI108" s="59"/>
      <c r="AJ108" s="59"/>
      <c r="AK108" s="59"/>
      <c r="AL108" s="59"/>
      <c r="AM108" s="59"/>
      <c r="AN108" s="59"/>
      <c r="AO108" s="59"/>
      <c r="AP108" s="59"/>
      <c r="AQ108" s="59"/>
      <c r="AR108" s="59"/>
      <c r="AS108" s="59"/>
      <c r="AT108" s="59"/>
      <c r="AU108" s="59"/>
      <c r="AV108" s="59"/>
      <c r="AW108" s="59"/>
      <c r="AX108" s="59"/>
      <c r="AY108" s="59"/>
      <c r="AZ108" s="59"/>
      <c r="BA108" s="59"/>
      <c r="BB108" s="59"/>
      <c r="BC108" s="57"/>
      <c r="BD108" s="57"/>
      <c r="BE108" s="57"/>
      <c r="BF108" s="57"/>
      <c r="BG108" s="57"/>
      <c r="BH108" s="57"/>
      <c r="BI108" s="57"/>
      <c r="BJ108" s="57"/>
      <c r="BK108" s="57"/>
      <c r="BL108" s="57"/>
      <c r="BM108" s="57"/>
      <c r="BN108" s="57"/>
      <c r="BO108" s="57"/>
      <c r="BP108" s="57"/>
      <c r="BQ108" s="57"/>
      <c r="BR108" s="57"/>
      <c r="BS108" s="57"/>
      <c r="BT108" s="57"/>
      <c r="BU108" s="57"/>
      <c r="BV108" s="57"/>
      <c r="BW108" s="57"/>
      <c r="BX108" s="57"/>
      <c r="BY108" s="57"/>
      <c r="BZ108" s="57"/>
      <c r="CA108" s="57"/>
      <c r="CB108" s="57"/>
      <c r="CC108" s="57"/>
      <c r="CD108" s="57"/>
      <c r="CE108" s="57"/>
      <c r="CF108" s="57"/>
      <c r="CG108" s="57"/>
      <c r="CH108" s="57"/>
      <c r="CI108" s="57"/>
      <c r="CJ108" s="57"/>
      <c r="CK108" s="57"/>
      <c r="CL108" s="57"/>
      <c r="CM108" s="57"/>
      <c r="CN108" s="57"/>
      <c r="CO108" s="57"/>
      <c r="CP108" s="57"/>
      <c r="CQ108" s="57"/>
      <c r="CR108" s="57"/>
      <c r="CS108" s="57"/>
      <c r="CT108" s="57"/>
      <c r="CU108" s="57"/>
      <c r="CV108" s="57"/>
      <c r="CW108" s="57"/>
      <c r="CX108" s="57"/>
      <c r="CY108" s="57"/>
      <c r="CZ108" s="57"/>
      <c r="DA108" s="57"/>
      <c r="DB108" s="57"/>
      <c r="DC108" s="57"/>
      <c r="DD108" s="57"/>
      <c r="DE108" s="57"/>
      <c r="DF108" s="57"/>
      <c r="DG108" s="57"/>
      <c r="DH108" s="57"/>
      <c r="DI108" s="57"/>
      <c r="DJ108" s="57"/>
      <c r="DK108" s="57"/>
      <c r="DL108" s="57"/>
      <c r="DM108" s="57"/>
      <c r="DN108" s="57"/>
      <c r="DO108" s="57"/>
      <c r="DP108" s="57"/>
      <c r="DQ108" s="57"/>
      <c r="DR108" s="57"/>
      <c r="DS108" s="57"/>
      <c r="DT108" s="57"/>
      <c r="DU108" s="57"/>
      <c r="DV108" s="57"/>
      <c r="DW108" s="57"/>
      <c r="DX108" s="57"/>
      <c r="DY108" s="57"/>
      <c r="DZ108" s="57"/>
      <c r="EA108" s="57"/>
      <c r="EB108" s="57"/>
      <c r="EC108" s="57"/>
      <c r="ED108" s="57"/>
      <c r="EE108" s="57"/>
      <c r="EF108" s="57"/>
      <c r="EG108" s="57"/>
      <c r="EH108" s="57"/>
      <c r="EI108" s="57"/>
      <c r="EJ108" s="57"/>
      <c r="EK108" s="57"/>
      <c r="EL108" s="57"/>
      <c r="EM108" s="57"/>
      <c r="EN108" s="57"/>
      <c r="EO108" s="57"/>
      <c r="EP108" s="57"/>
      <c r="EQ108" s="57"/>
      <c r="ER108" s="57"/>
      <c r="ES108" s="57"/>
      <c r="ET108" s="57"/>
      <c r="EU108" s="57"/>
      <c r="EV108" s="57"/>
      <c r="EW108" s="57"/>
      <c r="EX108" s="57"/>
      <c r="EY108" s="57"/>
      <c r="EZ108" s="57"/>
      <c r="FA108" s="57"/>
      <c r="FB108" s="57"/>
      <c r="FC108" s="63"/>
      <c r="FD108" s="63"/>
      <c r="FE108" s="63"/>
      <c r="FF108" s="63"/>
      <c r="FG108" s="63"/>
      <c r="FH108" s="60"/>
      <c r="FI108" s="60"/>
      <c r="FJ108" s="60"/>
      <c r="FK108" s="60"/>
      <c r="FL108" s="60"/>
      <c r="FM108" s="60"/>
      <c r="FN108" s="60"/>
      <c r="FO108" s="60"/>
      <c r="FP108" s="60"/>
      <c r="FQ108" s="60"/>
      <c r="FR108" s="60"/>
      <c r="FS108" s="60"/>
      <c r="FT108" s="60"/>
      <c r="FU108" s="60"/>
      <c r="FV108" s="60"/>
      <c r="FW108" s="71"/>
      <c r="FX108" s="71"/>
      <c r="FY108" s="71"/>
      <c r="FZ108" s="71"/>
      <c r="GA108" s="71"/>
      <c r="GB108" s="71"/>
      <c r="GC108" s="71"/>
      <c r="GD108" s="71"/>
      <c r="GE108" s="71"/>
      <c r="GF108" s="71"/>
      <c r="GG108" s="71"/>
      <c r="GH108" s="71"/>
      <c r="GI108" s="71"/>
      <c r="GJ108" s="71"/>
      <c r="GK108" s="71"/>
      <c r="GL108" s="60"/>
      <c r="GM108" s="60"/>
      <c r="GN108" s="60"/>
      <c r="GO108" s="60"/>
      <c r="GP108" s="60"/>
      <c r="GQ108" s="60"/>
      <c r="GR108" s="60"/>
      <c r="GS108" s="60"/>
      <c r="GT108" s="60"/>
      <c r="GU108" s="60"/>
      <c r="GV108" s="60"/>
      <c r="GW108" s="60"/>
      <c r="GX108" s="60"/>
      <c r="GY108" s="60"/>
      <c r="GZ108" s="60"/>
      <c r="HA108" s="60"/>
      <c r="HB108" s="60"/>
      <c r="HC108" s="60"/>
      <c r="HD108" s="60"/>
      <c r="HE108" s="60"/>
      <c r="HF108" s="44"/>
      <c r="HG108" s="44"/>
      <c r="HH108" s="44"/>
      <c r="HI108" s="44"/>
      <c r="HJ108" s="44"/>
      <c r="HK108" s="44"/>
      <c r="HL108" s="44"/>
      <c r="HM108" s="44"/>
      <c r="HN108" s="44"/>
      <c r="HO108" s="44"/>
      <c r="HP108" s="44"/>
      <c r="HQ108" s="44"/>
      <c r="HR108" s="44"/>
      <c r="HS108" s="44"/>
      <c r="HT108" s="44"/>
      <c r="HU108" s="64"/>
      <c r="HV108" s="64"/>
      <c r="HW108" s="57"/>
      <c r="HX108" s="57"/>
      <c r="HY108" s="64"/>
      <c r="HZ108" s="64"/>
      <c r="IA108" s="57"/>
      <c r="IB108" s="57"/>
    </row>
    <row r="109" spans="1:236" x14ac:dyDescent="0.2">
      <c r="A109" s="42"/>
      <c r="C109" s="57"/>
      <c r="D109" s="57"/>
      <c r="E109" s="57"/>
      <c r="F109" s="57"/>
      <c r="G109" s="57"/>
      <c r="H109" s="70"/>
      <c r="I109" s="70"/>
      <c r="J109" s="70"/>
      <c r="K109" s="70"/>
      <c r="L109" s="70"/>
      <c r="M109" s="70"/>
      <c r="N109" s="70"/>
      <c r="O109" s="70"/>
      <c r="P109" s="70"/>
      <c r="Q109" s="70"/>
      <c r="R109" s="70"/>
      <c r="S109" s="70"/>
      <c r="T109" s="70"/>
      <c r="U109" s="70"/>
      <c r="V109" s="70"/>
      <c r="W109" s="70"/>
      <c r="X109" s="70"/>
      <c r="Y109" s="59"/>
      <c r="Z109" s="59"/>
      <c r="AA109" s="59"/>
      <c r="AB109" s="59"/>
      <c r="AC109" s="59"/>
      <c r="AD109" s="59"/>
      <c r="AE109" s="59"/>
      <c r="AF109" s="59"/>
      <c r="AG109" s="59"/>
      <c r="AH109" s="59"/>
      <c r="AI109" s="59"/>
      <c r="AJ109" s="59"/>
      <c r="AK109" s="59"/>
      <c r="AL109" s="59"/>
      <c r="AM109" s="59"/>
      <c r="AN109" s="59"/>
      <c r="AO109" s="59"/>
      <c r="AP109" s="59"/>
      <c r="AQ109" s="59"/>
      <c r="AR109" s="59"/>
      <c r="AS109" s="59"/>
      <c r="AT109" s="59"/>
      <c r="AU109" s="59"/>
      <c r="AV109" s="59"/>
      <c r="AW109" s="59"/>
      <c r="AX109" s="59"/>
      <c r="AY109" s="59"/>
      <c r="AZ109" s="59"/>
      <c r="BA109" s="59"/>
      <c r="BB109" s="59"/>
      <c r="BC109" s="57"/>
      <c r="BD109" s="57"/>
      <c r="BE109" s="57"/>
      <c r="BF109" s="57"/>
      <c r="BG109" s="57"/>
      <c r="BH109" s="57"/>
      <c r="BI109" s="57"/>
      <c r="BJ109" s="57"/>
      <c r="BK109" s="57"/>
      <c r="BL109" s="57"/>
      <c r="BM109" s="57"/>
      <c r="BN109" s="57"/>
      <c r="BO109" s="57"/>
      <c r="BP109" s="57"/>
      <c r="BQ109" s="57"/>
      <c r="BR109" s="57"/>
      <c r="BS109" s="57"/>
      <c r="BT109" s="57"/>
      <c r="BU109" s="57"/>
      <c r="BV109" s="57"/>
      <c r="BW109" s="57"/>
      <c r="BX109" s="57"/>
      <c r="BY109" s="57"/>
      <c r="BZ109" s="57"/>
      <c r="CA109" s="57"/>
      <c r="CB109" s="57"/>
      <c r="CC109" s="57"/>
      <c r="CD109" s="57"/>
      <c r="CE109" s="57"/>
      <c r="CF109" s="57"/>
      <c r="CG109" s="57"/>
      <c r="CH109" s="57"/>
      <c r="CI109" s="57"/>
      <c r="CJ109" s="57"/>
      <c r="CK109" s="57"/>
      <c r="CL109" s="57"/>
      <c r="CM109" s="57"/>
      <c r="CN109" s="57"/>
      <c r="CO109" s="57"/>
      <c r="CP109" s="57"/>
      <c r="CQ109" s="57"/>
      <c r="CR109" s="57"/>
      <c r="CS109" s="57"/>
      <c r="CT109" s="57"/>
      <c r="CU109" s="57"/>
      <c r="CV109" s="57"/>
      <c r="CW109" s="57"/>
      <c r="CX109" s="57"/>
      <c r="CY109" s="57"/>
      <c r="CZ109" s="57"/>
      <c r="DA109" s="57"/>
      <c r="DB109" s="57"/>
      <c r="DC109" s="57"/>
      <c r="DD109" s="57"/>
      <c r="DE109" s="57"/>
      <c r="DF109" s="57"/>
      <c r="DG109" s="57"/>
      <c r="DH109" s="57"/>
      <c r="DI109" s="57"/>
      <c r="DJ109" s="57"/>
      <c r="DK109" s="57"/>
      <c r="DL109" s="57"/>
      <c r="DM109" s="57"/>
      <c r="DN109" s="57"/>
      <c r="DO109" s="57"/>
      <c r="DP109" s="57"/>
      <c r="DQ109" s="57"/>
      <c r="DR109" s="57"/>
      <c r="DS109" s="57"/>
      <c r="DT109" s="57"/>
      <c r="DU109" s="57"/>
      <c r="DV109" s="57"/>
      <c r="DW109" s="57"/>
      <c r="DX109" s="57"/>
      <c r="DY109" s="57"/>
      <c r="DZ109" s="57"/>
      <c r="EA109" s="57"/>
      <c r="EB109" s="57"/>
      <c r="EC109" s="57"/>
      <c r="ED109" s="57"/>
      <c r="EE109" s="57"/>
      <c r="EF109" s="57"/>
      <c r="EG109" s="57"/>
      <c r="EH109" s="57"/>
      <c r="EI109" s="57"/>
      <c r="EJ109" s="57"/>
      <c r="EK109" s="57"/>
      <c r="EL109" s="57"/>
      <c r="EM109" s="57"/>
      <c r="EN109" s="57"/>
      <c r="EO109" s="57"/>
      <c r="EP109" s="57"/>
      <c r="EQ109" s="57"/>
      <c r="ER109" s="57"/>
      <c r="ES109" s="57"/>
      <c r="ET109" s="57"/>
      <c r="EU109" s="57"/>
      <c r="EV109" s="57"/>
      <c r="EW109" s="57"/>
      <c r="EX109" s="57"/>
      <c r="EY109" s="57"/>
      <c r="EZ109" s="57"/>
      <c r="FA109" s="57"/>
      <c r="FB109" s="57"/>
      <c r="FC109" s="63"/>
      <c r="FD109" s="63"/>
      <c r="FE109" s="63"/>
      <c r="FF109" s="63"/>
      <c r="FG109" s="63"/>
      <c r="FH109" s="60"/>
      <c r="FI109" s="60"/>
      <c r="FJ109" s="60"/>
      <c r="FK109" s="60"/>
      <c r="FL109" s="60"/>
      <c r="FM109" s="60"/>
      <c r="FN109" s="60"/>
      <c r="FO109" s="60"/>
      <c r="FP109" s="60"/>
      <c r="FQ109" s="60"/>
      <c r="FR109" s="60"/>
      <c r="FS109" s="60"/>
      <c r="FT109" s="60"/>
      <c r="FU109" s="60"/>
      <c r="FV109" s="60"/>
      <c r="FW109" s="71"/>
      <c r="FX109" s="71"/>
      <c r="FY109" s="71"/>
      <c r="FZ109" s="71"/>
      <c r="GA109" s="71"/>
      <c r="GB109" s="71"/>
      <c r="GC109" s="71"/>
      <c r="GD109" s="71"/>
      <c r="GE109" s="71"/>
      <c r="GF109" s="71"/>
      <c r="GG109" s="71"/>
      <c r="GH109" s="71"/>
      <c r="GI109" s="71"/>
      <c r="GJ109" s="71"/>
      <c r="GK109" s="71"/>
      <c r="GL109" s="60"/>
      <c r="GM109" s="60"/>
      <c r="GN109" s="60"/>
      <c r="GO109" s="60"/>
      <c r="GP109" s="60"/>
      <c r="GQ109" s="60"/>
      <c r="GR109" s="60"/>
      <c r="GS109" s="60"/>
      <c r="GT109" s="60"/>
      <c r="GU109" s="60"/>
      <c r="GV109" s="60"/>
      <c r="GW109" s="60"/>
      <c r="GX109" s="60"/>
      <c r="GY109" s="60"/>
      <c r="GZ109" s="60"/>
      <c r="HA109" s="60"/>
      <c r="HB109" s="60"/>
      <c r="HC109" s="60"/>
      <c r="HD109" s="60"/>
      <c r="HE109" s="60"/>
      <c r="HF109" s="44"/>
      <c r="HG109" s="44"/>
      <c r="HH109" s="44"/>
      <c r="HI109" s="44"/>
      <c r="HJ109" s="44"/>
      <c r="HK109" s="44"/>
      <c r="HL109" s="44"/>
      <c r="HM109" s="44"/>
      <c r="HN109" s="44"/>
      <c r="HO109" s="44"/>
      <c r="HP109" s="44"/>
      <c r="HQ109" s="44"/>
      <c r="HR109" s="44"/>
      <c r="HS109" s="44"/>
      <c r="HT109" s="44"/>
      <c r="HU109" s="64"/>
      <c r="HV109" s="64"/>
      <c r="HW109" s="57"/>
      <c r="HX109" s="57"/>
      <c r="HY109" s="64"/>
      <c r="HZ109" s="64"/>
      <c r="IA109" s="57"/>
      <c r="IB109" s="57"/>
    </row>
    <row r="110" spans="1:236" x14ac:dyDescent="0.2">
      <c r="A110" s="42"/>
      <c r="C110" s="57"/>
      <c r="D110" s="57"/>
      <c r="E110" s="57"/>
      <c r="F110" s="57"/>
      <c r="G110" s="57"/>
      <c r="H110" s="70"/>
      <c r="I110" s="70"/>
      <c r="J110" s="70"/>
      <c r="K110" s="70"/>
      <c r="L110" s="70"/>
      <c r="M110" s="70"/>
      <c r="N110" s="70"/>
      <c r="O110" s="70"/>
      <c r="P110" s="70"/>
      <c r="Q110" s="70"/>
      <c r="R110" s="70"/>
      <c r="S110" s="70"/>
      <c r="T110" s="70"/>
      <c r="U110" s="70"/>
      <c r="V110" s="70"/>
      <c r="W110" s="70"/>
      <c r="X110" s="70"/>
      <c r="Y110" s="59"/>
      <c r="Z110" s="59"/>
      <c r="AA110" s="59"/>
      <c r="AB110" s="59"/>
      <c r="AC110" s="59"/>
      <c r="AD110" s="59"/>
      <c r="AE110" s="59"/>
      <c r="AF110" s="59"/>
      <c r="AG110" s="59"/>
      <c r="AH110" s="59"/>
      <c r="AI110" s="59"/>
      <c r="AJ110" s="59"/>
      <c r="AK110" s="59"/>
      <c r="AL110" s="59"/>
      <c r="AM110" s="59"/>
      <c r="AN110" s="59"/>
      <c r="AO110" s="59"/>
      <c r="AP110" s="59"/>
      <c r="AQ110" s="59"/>
      <c r="AR110" s="59"/>
      <c r="AS110" s="59"/>
      <c r="AT110" s="59"/>
      <c r="AU110" s="59"/>
      <c r="AV110" s="59"/>
      <c r="AW110" s="59"/>
      <c r="AX110" s="59"/>
      <c r="AY110" s="59"/>
      <c r="AZ110" s="59"/>
      <c r="BA110" s="59"/>
      <c r="BB110" s="59"/>
      <c r="BC110" s="57"/>
      <c r="BD110" s="57"/>
      <c r="BE110" s="57"/>
      <c r="BF110" s="57"/>
      <c r="BG110" s="57"/>
      <c r="BH110" s="57"/>
      <c r="BI110" s="57"/>
      <c r="BJ110" s="57"/>
      <c r="BK110" s="57"/>
      <c r="BL110" s="57"/>
      <c r="BM110" s="57"/>
      <c r="BN110" s="57"/>
      <c r="BO110" s="57"/>
      <c r="BP110" s="57"/>
      <c r="BQ110" s="57"/>
      <c r="BR110" s="57"/>
      <c r="BS110" s="57"/>
      <c r="BT110" s="57"/>
      <c r="BU110" s="57"/>
      <c r="BV110" s="57"/>
      <c r="BW110" s="57"/>
      <c r="BX110" s="57"/>
      <c r="BY110" s="57"/>
      <c r="BZ110" s="57"/>
      <c r="CA110" s="57"/>
      <c r="CB110" s="57"/>
      <c r="CC110" s="57"/>
      <c r="CD110" s="57"/>
      <c r="CE110" s="57"/>
      <c r="CF110" s="57"/>
      <c r="CG110" s="57"/>
      <c r="CH110" s="57"/>
      <c r="CI110" s="57"/>
      <c r="CJ110" s="57"/>
      <c r="CK110" s="57"/>
      <c r="CL110" s="57"/>
      <c r="CM110" s="57"/>
      <c r="CN110" s="57"/>
      <c r="CO110" s="57"/>
      <c r="CP110" s="57"/>
      <c r="CQ110" s="57"/>
      <c r="CR110" s="57"/>
      <c r="CS110" s="57"/>
      <c r="CT110" s="57"/>
      <c r="CU110" s="57"/>
      <c r="CV110" s="57"/>
      <c r="CW110" s="57"/>
      <c r="CX110" s="57"/>
      <c r="CY110" s="57"/>
      <c r="CZ110" s="57"/>
      <c r="DA110" s="57"/>
      <c r="DB110" s="57"/>
      <c r="DC110" s="57"/>
      <c r="DD110" s="57"/>
      <c r="DE110" s="57"/>
      <c r="DF110" s="57"/>
      <c r="DG110" s="57"/>
      <c r="DH110" s="57"/>
      <c r="DI110" s="57"/>
      <c r="DJ110" s="57"/>
      <c r="DK110" s="57"/>
      <c r="DL110" s="57"/>
      <c r="DM110" s="57"/>
      <c r="DN110" s="57"/>
      <c r="DO110" s="57"/>
      <c r="DP110" s="57"/>
      <c r="DQ110" s="57"/>
      <c r="DR110" s="57"/>
      <c r="DS110" s="57"/>
      <c r="DT110" s="57"/>
      <c r="DU110" s="57"/>
      <c r="DV110" s="57"/>
      <c r="DW110" s="57"/>
      <c r="DX110" s="57"/>
      <c r="DY110" s="57"/>
      <c r="DZ110" s="57"/>
      <c r="EA110" s="57"/>
      <c r="EB110" s="57"/>
      <c r="EC110" s="57"/>
      <c r="ED110" s="57"/>
      <c r="EE110" s="57"/>
      <c r="EF110" s="57"/>
      <c r="EG110" s="57"/>
      <c r="EH110" s="57"/>
      <c r="EI110" s="57"/>
      <c r="EJ110" s="57"/>
      <c r="EK110" s="57"/>
      <c r="EL110" s="57"/>
      <c r="EM110" s="57"/>
      <c r="EN110" s="57"/>
      <c r="EO110" s="57"/>
      <c r="EP110" s="57"/>
      <c r="EQ110" s="57"/>
      <c r="ER110" s="57"/>
      <c r="ES110" s="57"/>
      <c r="ET110" s="57"/>
      <c r="EU110" s="57"/>
      <c r="EV110" s="57"/>
      <c r="EW110" s="57"/>
      <c r="EX110" s="57"/>
      <c r="EY110" s="57"/>
      <c r="EZ110" s="57"/>
      <c r="FA110" s="57"/>
      <c r="FB110" s="57"/>
      <c r="FC110" s="63"/>
      <c r="FD110" s="63"/>
      <c r="FE110" s="63"/>
      <c r="FF110" s="63"/>
      <c r="FG110" s="63"/>
      <c r="FH110" s="60"/>
      <c r="FI110" s="60"/>
      <c r="FJ110" s="60"/>
      <c r="FK110" s="60"/>
      <c r="FL110" s="60"/>
      <c r="FM110" s="60"/>
      <c r="FN110" s="60"/>
      <c r="FO110" s="60"/>
      <c r="FP110" s="60"/>
      <c r="FQ110" s="60"/>
      <c r="FR110" s="60"/>
      <c r="FS110" s="60"/>
      <c r="FT110" s="60"/>
      <c r="FU110" s="60"/>
      <c r="FV110" s="60"/>
      <c r="FW110" s="71"/>
      <c r="FX110" s="71"/>
      <c r="FY110" s="71"/>
      <c r="FZ110" s="71"/>
      <c r="GA110" s="71"/>
      <c r="GB110" s="71"/>
      <c r="GC110" s="71"/>
      <c r="GD110" s="71"/>
      <c r="GE110" s="71"/>
      <c r="GF110" s="71"/>
      <c r="GG110" s="71"/>
      <c r="GH110" s="71"/>
      <c r="GI110" s="71"/>
      <c r="GJ110" s="71"/>
      <c r="GK110" s="71"/>
      <c r="GL110" s="60"/>
      <c r="GM110" s="60"/>
      <c r="GN110" s="60"/>
      <c r="GO110" s="60"/>
      <c r="GP110" s="60"/>
      <c r="GQ110" s="60"/>
      <c r="GR110" s="60"/>
      <c r="GS110" s="60"/>
      <c r="GT110" s="60"/>
      <c r="GU110" s="60"/>
      <c r="GV110" s="60"/>
      <c r="GW110" s="60"/>
      <c r="GX110" s="60"/>
      <c r="GY110" s="60"/>
      <c r="GZ110" s="60"/>
      <c r="HA110" s="60"/>
      <c r="HB110" s="60"/>
      <c r="HC110" s="60"/>
      <c r="HD110" s="60"/>
      <c r="HE110" s="60"/>
      <c r="HF110" s="44"/>
      <c r="HG110" s="44"/>
      <c r="HH110" s="44"/>
      <c r="HI110" s="44"/>
      <c r="HJ110" s="44"/>
      <c r="HK110" s="44"/>
      <c r="HL110" s="44"/>
      <c r="HM110" s="44"/>
      <c r="HN110" s="44"/>
      <c r="HO110" s="44"/>
      <c r="HP110" s="44"/>
      <c r="HQ110" s="44"/>
      <c r="HR110" s="44"/>
      <c r="HS110" s="44"/>
      <c r="HT110" s="44"/>
      <c r="HU110" s="64"/>
      <c r="HV110" s="64"/>
      <c r="HW110" s="57"/>
      <c r="HX110" s="57"/>
      <c r="HY110" s="64"/>
      <c r="HZ110" s="64"/>
      <c r="IA110" s="57"/>
      <c r="IB110" s="57"/>
    </row>
    <row r="111" spans="1:236" x14ac:dyDescent="0.2">
      <c r="A111" s="42"/>
      <c r="C111" s="57"/>
      <c r="D111" s="57"/>
      <c r="E111" s="57"/>
      <c r="F111" s="57"/>
      <c r="G111" s="57"/>
      <c r="H111" s="70"/>
      <c r="I111" s="70"/>
      <c r="J111" s="70"/>
      <c r="K111" s="70"/>
      <c r="L111" s="70"/>
      <c r="M111" s="70"/>
      <c r="N111" s="70"/>
      <c r="O111" s="70"/>
      <c r="P111" s="70"/>
      <c r="Q111" s="70"/>
      <c r="R111" s="70"/>
      <c r="S111" s="70"/>
      <c r="T111" s="70"/>
      <c r="U111" s="70"/>
      <c r="V111" s="70"/>
      <c r="W111" s="70"/>
      <c r="X111" s="70"/>
      <c r="Y111" s="59"/>
      <c r="Z111" s="59"/>
      <c r="AA111" s="59"/>
      <c r="AB111" s="59"/>
      <c r="AC111" s="59"/>
      <c r="AD111" s="59"/>
      <c r="AE111" s="59"/>
      <c r="AF111" s="59"/>
      <c r="AG111" s="59"/>
      <c r="AH111" s="59"/>
      <c r="AI111" s="59"/>
      <c r="AJ111" s="59"/>
      <c r="AK111" s="59"/>
      <c r="AL111" s="59"/>
      <c r="AM111" s="59"/>
      <c r="AN111" s="59"/>
      <c r="AO111" s="59"/>
      <c r="AP111" s="59"/>
      <c r="AQ111" s="59"/>
      <c r="AR111" s="59"/>
      <c r="AS111" s="59"/>
      <c r="AT111" s="59"/>
      <c r="AU111" s="59"/>
      <c r="AV111" s="59"/>
      <c r="AW111" s="59"/>
      <c r="AX111" s="59"/>
      <c r="AY111" s="59"/>
      <c r="AZ111" s="59"/>
      <c r="BA111" s="59"/>
      <c r="BB111" s="59"/>
      <c r="BC111" s="57"/>
      <c r="BD111" s="57"/>
      <c r="BE111" s="57"/>
      <c r="BF111" s="57"/>
      <c r="BG111" s="57"/>
      <c r="BH111" s="57"/>
      <c r="BI111" s="57"/>
      <c r="BJ111" s="57"/>
      <c r="BK111" s="57"/>
      <c r="BL111" s="57"/>
      <c r="BM111" s="57"/>
      <c r="BN111" s="57"/>
      <c r="BO111" s="57"/>
      <c r="BP111" s="57"/>
      <c r="BQ111" s="57"/>
      <c r="BR111" s="57"/>
      <c r="BS111" s="57"/>
      <c r="BT111" s="57"/>
      <c r="BU111" s="57"/>
      <c r="BV111" s="57"/>
      <c r="BW111" s="57"/>
      <c r="BX111" s="57"/>
      <c r="BY111" s="57"/>
      <c r="BZ111" s="57"/>
      <c r="CA111" s="57"/>
      <c r="CB111" s="57"/>
      <c r="CC111" s="57"/>
      <c r="CD111" s="57"/>
      <c r="CE111" s="57"/>
      <c r="CF111" s="57"/>
      <c r="CG111" s="57"/>
      <c r="CH111" s="57"/>
      <c r="CI111" s="57"/>
      <c r="CJ111" s="57"/>
      <c r="CK111" s="57"/>
      <c r="CL111" s="57"/>
      <c r="CM111" s="57"/>
      <c r="CN111" s="57"/>
      <c r="CO111" s="57"/>
      <c r="CP111" s="57"/>
      <c r="CQ111" s="57"/>
      <c r="CR111" s="57"/>
      <c r="CS111" s="57"/>
      <c r="CT111" s="57"/>
      <c r="CU111" s="57"/>
      <c r="CV111" s="57"/>
      <c r="CW111" s="57"/>
      <c r="CX111" s="57"/>
      <c r="CY111" s="57"/>
      <c r="CZ111" s="57"/>
      <c r="DA111" s="57"/>
      <c r="DB111" s="57"/>
      <c r="DC111" s="57"/>
      <c r="DD111" s="57"/>
      <c r="DE111" s="57"/>
      <c r="DF111" s="57"/>
      <c r="DG111" s="57"/>
      <c r="DH111" s="57"/>
      <c r="DI111" s="57"/>
      <c r="DJ111" s="57"/>
      <c r="DK111" s="57"/>
      <c r="DL111" s="57"/>
      <c r="DM111" s="57"/>
      <c r="DN111" s="57"/>
      <c r="DO111" s="57"/>
      <c r="DP111" s="57"/>
      <c r="DQ111" s="57"/>
      <c r="DR111" s="57"/>
      <c r="DS111" s="57"/>
      <c r="DT111" s="57"/>
      <c r="DU111" s="57"/>
      <c r="DV111" s="57"/>
      <c r="DW111" s="57"/>
      <c r="DX111" s="57"/>
      <c r="DY111" s="57"/>
      <c r="DZ111" s="57"/>
      <c r="EA111" s="57"/>
      <c r="EB111" s="57"/>
      <c r="EC111" s="57"/>
      <c r="ED111" s="57"/>
      <c r="EE111" s="57"/>
      <c r="EF111" s="57"/>
      <c r="EG111" s="57"/>
      <c r="EH111" s="57"/>
      <c r="EI111" s="57"/>
      <c r="EJ111" s="57"/>
      <c r="EK111" s="57"/>
      <c r="EL111" s="57"/>
      <c r="EM111" s="57"/>
      <c r="EN111" s="57"/>
      <c r="EO111" s="57"/>
      <c r="EP111" s="57"/>
      <c r="EQ111" s="57"/>
      <c r="ER111" s="57"/>
      <c r="ES111" s="57"/>
      <c r="ET111" s="57"/>
      <c r="EU111" s="57"/>
      <c r="EV111" s="57"/>
      <c r="EW111" s="57"/>
      <c r="EX111" s="57"/>
      <c r="EY111" s="57"/>
      <c r="EZ111" s="57"/>
      <c r="FA111" s="57"/>
      <c r="FB111" s="57"/>
      <c r="FC111" s="63"/>
      <c r="FD111" s="63"/>
      <c r="FE111" s="63"/>
      <c r="FF111" s="63"/>
      <c r="FG111" s="63"/>
      <c r="FH111" s="60"/>
      <c r="FI111" s="60"/>
      <c r="FJ111" s="60"/>
      <c r="FK111" s="60"/>
      <c r="FL111" s="60"/>
      <c r="FM111" s="60"/>
      <c r="FN111" s="60"/>
      <c r="FO111" s="60"/>
      <c r="FP111" s="60"/>
      <c r="FQ111" s="60"/>
      <c r="FR111" s="60"/>
      <c r="FS111" s="60"/>
      <c r="FT111" s="60"/>
      <c r="FU111" s="60"/>
      <c r="FV111" s="60"/>
      <c r="FW111" s="71"/>
      <c r="FX111" s="71"/>
      <c r="FY111" s="71"/>
      <c r="FZ111" s="71"/>
      <c r="GA111" s="71"/>
      <c r="GB111" s="71"/>
      <c r="GC111" s="71"/>
      <c r="GD111" s="71"/>
      <c r="GE111" s="71"/>
      <c r="GF111" s="71"/>
      <c r="GG111" s="71"/>
      <c r="GH111" s="71"/>
      <c r="GI111" s="71"/>
      <c r="GJ111" s="71"/>
      <c r="GK111" s="71"/>
      <c r="GL111" s="60"/>
      <c r="GM111" s="60"/>
      <c r="GN111" s="60"/>
      <c r="GO111" s="60"/>
      <c r="GP111" s="60"/>
      <c r="GQ111" s="60"/>
      <c r="GR111" s="60"/>
      <c r="GS111" s="60"/>
      <c r="GT111" s="60"/>
      <c r="GU111" s="60"/>
      <c r="GV111" s="60"/>
      <c r="GW111" s="60"/>
      <c r="GX111" s="60"/>
      <c r="GY111" s="60"/>
      <c r="GZ111" s="60"/>
      <c r="HA111" s="60"/>
      <c r="HB111" s="60"/>
      <c r="HC111" s="60"/>
      <c r="HD111" s="60"/>
      <c r="HE111" s="60"/>
      <c r="HF111" s="44"/>
      <c r="HG111" s="44"/>
      <c r="HH111" s="44"/>
      <c r="HI111" s="44"/>
      <c r="HJ111" s="44"/>
      <c r="HK111" s="44"/>
      <c r="HL111" s="44"/>
      <c r="HM111" s="44"/>
      <c r="HN111" s="44"/>
      <c r="HO111" s="44"/>
      <c r="HP111" s="44"/>
      <c r="HQ111" s="44"/>
      <c r="HR111" s="44"/>
      <c r="HS111" s="44"/>
      <c r="HT111" s="44"/>
      <c r="HU111" s="64"/>
      <c r="HV111" s="64"/>
      <c r="HW111" s="57"/>
      <c r="HX111" s="57"/>
      <c r="HY111" s="64"/>
      <c r="HZ111" s="64"/>
      <c r="IA111" s="57"/>
      <c r="IB111" s="57"/>
    </row>
    <row r="112" spans="1:236" x14ac:dyDescent="0.2">
      <c r="A112" s="42"/>
      <c r="C112" s="57"/>
      <c r="D112" s="57"/>
      <c r="E112" s="57"/>
      <c r="F112" s="57"/>
      <c r="G112" s="57"/>
      <c r="H112" s="70"/>
      <c r="I112" s="70"/>
      <c r="J112" s="70"/>
      <c r="K112" s="70"/>
      <c r="L112" s="70"/>
      <c r="M112" s="70"/>
      <c r="N112" s="70"/>
      <c r="O112" s="70"/>
      <c r="P112" s="70"/>
      <c r="Q112" s="70"/>
      <c r="R112" s="70"/>
      <c r="S112" s="70"/>
      <c r="T112" s="70"/>
      <c r="U112" s="70"/>
      <c r="V112" s="70"/>
      <c r="W112" s="70"/>
      <c r="X112" s="70"/>
      <c r="Y112" s="59"/>
      <c r="Z112" s="59"/>
      <c r="AA112" s="59"/>
      <c r="AB112" s="59"/>
      <c r="AC112" s="59"/>
      <c r="AD112" s="59"/>
      <c r="AE112" s="59"/>
      <c r="AF112" s="59"/>
      <c r="AG112" s="59"/>
      <c r="AH112" s="59"/>
      <c r="AI112" s="59"/>
      <c r="AJ112" s="59"/>
      <c r="AK112" s="59"/>
      <c r="AL112" s="59"/>
      <c r="AM112" s="59"/>
      <c r="AN112" s="59"/>
      <c r="AO112" s="59"/>
      <c r="AP112" s="59"/>
      <c r="AQ112" s="59"/>
      <c r="AR112" s="59"/>
      <c r="AS112" s="59"/>
      <c r="AT112" s="59"/>
      <c r="AU112" s="59"/>
      <c r="AV112" s="59"/>
      <c r="AW112" s="59"/>
      <c r="AX112" s="59"/>
      <c r="AY112" s="59"/>
      <c r="AZ112" s="59"/>
      <c r="BA112" s="59"/>
      <c r="BB112" s="59"/>
      <c r="BC112" s="57"/>
      <c r="BD112" s="57"/>
      <c r="BE112" s="57"/>
      <c r="BF112" s="57"/>
      <c r="BG112" s="57"/>
      <c r="BH112" s="57"/>
      <c r="BI112" s="57"/>
      <c r="BJ112" s="57"/>
      <c r="BK112" s="57"/>
      <c r="BL112" s="57"/>
      <c r="BM112" s="57"/>
      <c r="BN112" s="57"/>
      <c r="BO112" s="57"/>
      <c r="BP112" s="57"/>
      <c r="BQ112" s="57"/>
      <c r="BR112" s="57"/>
      <c r="BS112" s="57"/>
      <c r="BT112" s="57"/>
      <c r="BU112" s="57"/>
      <c r="BV112" s="57"/>
      <c r="BW112" s="57"/>
      <c r="BX112" s="57"/>
      <c r="BY112" s="57"/>
      <c r="BZ112" s="57"/>
      <c r="CA112" s="57"/>
      <c r="CB112" s="57"/>
      <c r="CC112" s="57"/>
      <c r="CD112" s="57"/>
      <c r="CE112" s="57"/>
      <c r="CF112" s="57"/>
      <c r="CG112" s="57"/>
      <c r="CH112" s="57"/>
      <c r="CI112" s="57"/>
      <c r="CJ112" s="57"/>
      <c r="CK112" s="57"/>
      <c r="CL112" s="57"/>
      <c r="CM112" s="57"/>
      <c r="CN112" s="57"/>
      <c r="CO112" s="57"/>
      <c r="CP112" s="57"/>
      <c r="CQ112" s="57"/>
      <c r="CR112" s="57"/>
      <c r="CS112" s="57"/>
      <c r="CT112" s="57"/>
      <c r="CU112" s="57"/>
      <c r="CV112" s="57"/>
      <c r="CW112" s="57"/>
      <c r="CX112" s="57"/>
      <c r="CY112" s="57"/>
      <c r="CZ112" s="57"/>
      <c r="DA112" s="57"/>
      <c r="DB112" s="57"/>
      <c r="DC112" s="57"/>
      <c r="DD112" s="57"/>
      <c r="DE112" s="57"/>
      <c r="DF112" s="57"/>
      <c r="DG112" s="57"/>
      <c r="DH112" s="57"/>
      <c r="DI112" s="57"/>
      <c r="DJ112" s="57"/>
      <c r="DK112" s="57"/>
      <c r="DL112" s="57"/>
      <c r="DM112" s="57"/>
      <c r="DN112" s="57"/>
      <c r="DO112" s="57"/>
      <c r="DP112" s="57"/>
      <c r="DQ112" s="57"/>
      <c r="DR112" s="57"/>
      <c r="DS112" s="57"/>
      <c r="DT112" s="57"/>
      <c r="DU112" s="57"/>
      <c r="DV112" s="57"/>
      <c r="DW112" s="57"/>
      <c r="DX112" s="57"/>
      <c r="DY112" s="57"/>
      <c r="DZ112" s="57"/>
      <c r="EA112" s="57"/>
      <c r="EB112" s="57"/>
      <c r="EC112" s="57"/>
      <c r="ED112" s="57"/>
      <c r="EE112" s="57"/>
      <c r="EF112" s="57"/>
      <c r="EG112" s="57"/>
      <c r="EH112" s="57"/>
      <c r="EI112" s="57"/>
      <c r="EJ112" s="57"/>
      <c r="EK112" s="57"/>
      <c r="EL112" s="57"/>
      <c r="EM112" s="57"/>
      <c r="EN112" s="57"/>
      <c r="EO112" s="57"/>
      <c r="EP112" s="57"/>
      <c r="EQ112" s="57"/>
      <c r="ER112" s="57"/>
      <c r="ES112" s="57"/>
      <c r="ET112" s="57"/>
      <c r="EU112" s="57"/>
      <c r="EV112" s="57"/>
      <c r="EW112" s="57"/>
      <c r="EX112" s="57"/>
      <c r="EY112" s="57"/>
      <c r="EZ112" s="57"/>
      <c r="FA112" s="57"/>
      <c r="FB112" s="57"/>
      <c r="FC112" s="63"/>
      <c r="FD112" s="63"/>
      <c r="FE112" s="63"/>
      <c r="FF112" s="63"/>
      <c r="FG112" s="63"/>
      <c r="FH112" s="60"/>
      <c r="FI112" s="60"/>
      <c r="FJ112" s="60"/>
      <c r="FK112" s="60"/>
      <c r="FL112" s="60"/>
      <c r="FM112" s="60"/>
      <c r="FN112" s="60"/>
      <c r="FO112" s="60"/>
      <c r="FP112" s="60"/>
      <c r="FQ112" s="60"/>
      <c r="FR112" s="60"/>
      <c r="FS112" s="60"/>
      <c r="FT112" s="60"/>
      <c r="FU112" s="60"/>
      <c r="FV112" s="60"/>
      <c r="FW112" s="71"/>
      <c r="FX112" s="71"/>
      <c r="FY112" s="71"/>
      <c r="FZ112" s="71"/>
      <c r="GA112" s="71"/>
      <c r="GB112" s="71"/>
      <c r="GC112" s="71"/>
      <c r="GD112" s="71"/>
      <c r="GE112" s="71"/>
      <c r="GF112" s="71"/>
      <c r="GG112" s="71"/>
      <c r="GH112" s="71"/>
      <c r="GI112" s="71"/>
      <c r="GJ112" s="71"/>
      <c r="GK112" s="71"/>
      <c r="GL112" s="60"/>
      <c r="GM112" s="60"/>
      <c r="GN112" s="60"/>
      <c r="GO112" s="60"/>
      <c r="GP112" s="60"/>
      <c r="GQ112" s="60"/>
      <c r="GR112" s="60"/>
      <c r="GS112" s="60"/>
      <c r="GT112" s="60"/>
      <c r="GU112" s="60"/>
      <c r="GV112" s="60"/>
      <c r="GW112" s="60"/>
      <c r="GX112" s="60"/>
      <c r="GY112" s="60"/>
      <c r="GZ112" s="60"/>
      <c r="HA112" s="60"/>
      <c r="HB112" s="60"/>
      <c r="HC112" s="60"/>
      <c r="HD112" s="60"/>
      <c r="HE112" s="60"/>
      <c r="HF112" s="44"/>
      <c r="HG112" s="44"/>
      <c r="HH112" s="44"/>
      <c r="HI112" s="44"/>
      <c r="HJ112" s="44"/>
      <c r="HK112" s="44"/>
      <c r="HL112" s="44"/>
      <c r="HM112" s="44"/>
      <c r="HN112" s="44"/>
      <c r="HO112" s="44"/>
      <c r="HP112" s="44"/>
      <c r="HQ112" s="44"/>
      <c r="HR112" s="44"/>
      <c r="HS112" s="44"/>
      <c r="HT112" s="44"/>
      <c r="HU112" s="64"/>
      <c r="HV112" s="64"/>
      <c r="HW112" s="57"/>
      <c r="HX112" s="57"/>
      <c r="HY112" s="64"/>
      <c r="HZ112" s="64"/>
      <c r="IA112" s="57"/>
      <c r="IB112" s="57"/>
    </row>
    <row r="113" spans="1:236" x14ac:dyDescent="0.2">
      <c r="A113" s="42"/>
      <c r="C113" s="57"/>
      <c r="D113" s="57"/>
      <c r="E113" s="57"/>
      <c r="F113" s="57"/>
      <c r="G113" s="57"/>
      <c r="H113" s="70"/>
      <c r="I113" s="70"/>
      <c r="J113" s="70"/>
      <c r="K113" s="70"/>
      <c r="L113" s="70"/>
      <c r="M113" s="70"/>
      <c r="N113" s="70"/>
      <c r="O113" s="70"/>
      <c r="P113" s="70"/>
      <c r="Q113" s="70"/>
      <c r="R113" s="70"/>
      <c r="S113" s="70"/>
      <c r="T113" s="70"/>
      <c r="U113" s="70"/>
      <c r="V113" s="70"/>
      <c r="W113" s="70"/>
      <c r="X113" s="70"/>
      <c r="Y113" s="59"/>
      <c r="Z113" s="59"/>
      <c r="AA113" s="59"/>
      <c r="AB113" s="59"/>
      <c r="AC113" s="59"/>
      <c r="AD113" s="59"/>
      <c r="AE113" s="59"/>
      <c r="AF113" s="59"/>
      <c r="AG113" s="59"/>
      <c r="AH113" s="59"/>
      <c r="AI113" s="59"/>
      <c r="AJ113" s="59"/>
      <c r="AK113" s="59"/>
      <c r="AL113" s="59"/>
      <c r="AM113" s="59"/>
      <c r="AN113" s="59"/>
      <c r="AO113" s="59"/>
      <c r="AP113" s="59"/>
      <c r="AQ113" s="59"/>
      <c r="AR113" s="59"/>
      <c r="AS113" s="59"/>
      <c r="AT113" s="59"/>
      <c r="AU113" s="59"/>
      <c r="AV113" s="59"/>
      <c r="AW113" s="59"/>
      <c r="AX113" s="59"/>
      <c r="AY113" s="59"/>
      <c r="AZ113" s="59"/>
      <c r="BA113" s="59"/>
      <c r="BB113" s="59"/>
      <c r="BC113" s="57"/>
      <c r="BD113" s="57"/>
      <c r="BE113" s="57"/>
      <c r="BF113" s="57"/>
      <c r="BG113" s="57"/>
      <c r="BH113" s="57"/>
      <c r="BI113" s="57"/>
      <c r="BJ113" s="57"/>
      <c r="BK113" s="57"/>
      <c r="BL113" s="57"/>
      <c r="BM113" s="57"/>
      <c r="BN113" s="57"/>
      <c r="BO113" s="57"/>
      <c r="BP113" s="57"/>
      <c r="BQ113" s="57"/>
      <c r="BR113" s="57"/>
      <c r="BS113" s="57"/>
      <c r="BT113" s="57"/>
      <c r="BU113" s="57"/>
      <c r="BV113" s="57"/>
      <c r="BW113" s="57"/>
      <c r="BX113" s="57"/>
      <c r="BY113" s="57"/>
      <c r="BZ113" s="57"/>
      <c r="CA113" s="57"/>
      <c r="CB113" s="57"/>
      <c r="CC113" s="57"/>
      <c r="CD113" s="57"/>
      <c r="CE113" s="57"/>
      <c r="CF113" s="57"/>
      <c r="CG113" s="57"/>
      <c r="CH113" s="57"/>
      <c r="CI113" s="57"/>
      <c r="CJ113" s="57"/>
      <c r="CK113" s="57"/>
      <c r="CL113" s="57"/>
      <c r="CM113" s="57"/>
      <c r="CN113" s="57"/>
      <c r="CO113" s="57"/>
      <c r="CP113" s="57"/>
      <c r="CQ113" s="57"/>
      <c r="CR113" s="57"/>
      <c r="CS113" s="57"/>
      <c r="CT113" s="57"/>
      <c r="CU113" s="57"/>
      <c r="CV113" s="57"/>
      <c r="CW113" s="57"/>
      <c r="CX113" s="57"/>
      <c r="CY113" s="57"/>
      <c r="CZ113" s="57"/>
      <c r="DA113" s="57"/>
      <c r="DB113" s="57"/>
      <c r="DC113" s="57"/>
      <c r="DD113" s="57"/>
      <c r="DE113" s="57"/>
      <c r="DF113" s="57"/>
      <c r="DG113" s="57"/>
      <c r="DH113" s="57"/>
      <c r="DI113" s="57"/>
      <c r="DJ113" s="57"/>
      <c r="DK113" s="57"/>
      <c r="DL113" s="57"/>
      <c r="DM113" s="57"/>
      <c r="DN113" s="57"/>
      <c r="DO113" s="57"/>
      <c r="DP113" s="57"/>
      <c r="DQ113" s="57"/>
      <c r="DR113" s="57"/>
      <c r="DS113" s="57"/>
      <c r="DT113" s="57"/>
      <c r="DU113" s="57"/>
      <c r="DV113" s="57"/>
      <c r="DW113" s="57"/>
      <c r="DX113" s="57"/>
      <c r="DY113" s="57"/>
      <c r="DZ113" s="57"/>
      <c r="EA113" s="57"/>
      <c r="EB113" s="57"/>
      <c r="EC113" s="57"/>
      <c r="ED113" s="57"/>
      <c r="EE113" s="57"/>
      <c r="EF113" s="57"/>
      <c r="EG113" s="57"/>
      <c r="EH113" s="57"/>
      <c r="EI113" s="57"/>
      <c r="EJ113" s="57"/>
      <c r="EK113" s="57"/>
      <c r="EL113" s="57"/>
      <c r="EM113" s="57"/>
      <c r="EN113" s="57"/>
      <c r="EO113" s="57"/>
      <c r="EP113" s="57"/>
      <c r="EQ113" s="57"/>
      <c r="ER113" s="57"/>
      <c r="ES113" s="57"/>
      <c r="ET113" s="57"/>
      <c r="EU113" s="57"/>
      <c r="EV113" s="57"/>
      <c r="EW113" s="57"/>
      <c r="EX113" s="57"/>
      <c r="EY113" s="57"/>
      <c r="EZ113" s="57"/>
      <c r="FA113" s="57"/>
      <c r="FB113" s="57"/>
      <c r="FC113" s="63"/>
      <c r="FD113" s="63"/>
      <c r="FE113" s="63"/>
      <c r="FF113" s="63"/>
      <c r="FG113" s="63"/>
      <c r="FH113" s="60"/>
      <c r="FI113" s="60"/>
      <c r="FJ113" s="60"/>
      <c r="FK113" s="60"/>
      <c r="FL113" s="60"/>
      <c r="FM113" s="60"/>
      <c r="FN113" s="60"/>
      <c r="FO113" s="60"/>
      <c r="FP113" s="60"/>
      <c r="FQ113" s="60"/>
      <c r="FR113" s="60"/>
      <c r="FS113" s="60"/>
      <c r="FT113" s="60"/>
      <c r="FU113" s="60"/>
      <c r="FV113" s="60"/>
      <c r="FW113" s="71"/>
      <c r="FX113" s="71"/>
      <c r="FY113" s="71"/>
      <c r="FZ113" s="71"/>
      <c r="GA113" s="71"/>
      <c r="GB113" s="71"/>
      <c r="GC113" s="71"/>
      <c r="GD113" s="71"/>
      <c r="GE113" s="71"/>
      <c r="GF113" s="71"/>
      <c r="GG113" s="71"/>
      <c r="GH113" s="71"/>
      <c r="GI113" s="71"/>
      <c r="GJ113" s="71"/>
      <c r="GK113" s="71"/>
      <c r="GL113" s="60"/>
      <c r="GM113" s="60"/>
      <c r="GN113" s="60"/>
      <c r="GO113" s="60"/>
      <c r="GP113" s="60"/>
      <c r="GQ113" s="60"/>
      <c r="GR113" s="60"/>
      <c r="GS113" s="60"/>
      <c r="GT113" s="60"/>
      <c r="GU113" s="60"/>
      <c r="GV113" s="60"/>
      <c r="GW113" s="60"/>
      <c r="GX113" s="60"/>
      <c r="GY113" s="60"/>
      <c r="GZ113" s="60"/>
      <c r="HA113" s="60"/>
      <c r="HB113" s="60"/>
      <c r="HC113" s="60"/>
      <c r="HD113" s="60"/>
      <c r="HE113" s="60"/>
      <c r="HF113" s="44"/>
      <c r="HG113" s="44"/>
      <c r="HH113" s="44"/>
      <c r="HI113" s="44"/>
      <c r="HJ113" s="44"/>
      <c r="HK113" s="44"/>
      <c r="HL113" s="44"/>
      <c r="HM113" s="44"/>
      <c r="HN113" s="44"/>
      <c r="HO113" s="44"/>
      <c r="HP113" s="44"/>
      <c r="HQ113" s="44"/>
      <c r="HR113" s="44"/>
      <c r="HS113" s="44"/>
      <c r="HT113" s="44"/>
      <c r="HU113" s="64"/>
      <c r="HV113" s="64"/>
      <c r="HW113" s="57"/>
      <c r="HX113" s="57"/>
      <c r="HY113" s="64"/>
      <c r="HZ113" s="64"/>
      <c r="IA113" s="57"/>
      <c r="IB113" s="57"/>
    </row>
    <row r="114" spans="1:236" x14ac:dyDescent="0.2">
      <c r="A114" s="42"/>
      <c r="C114" s="57"/>
      <c r="D114" s="57"/>
      <c r="E114" s="57"/>
      <c r="F114" s="57"/>
      <c r="G114" s="57"/>
      <c r="H114" s="70"/>
      <c r="I114" s="70"/>
      <c r="J114" s="70"/>
      <c r="K114" s="70"/>
      <c r="L114" s="70"/>
      <c r="M114" s="70"/>
      <c r="N114" s="70"/>
      <c r="O114" s="70"/>
      <c r="P114" s="70"/>
      <c r="Q114" s="70"/>
      <c r="R114" s="70"/>
      <c r="S114" s="70"/>
      <c r="T114" s="70"/>
      <c r="U114" s="70"/>
      <c r="V114" s="70"/>
      <c r="W114" s="70"/>
      <c r="X114" s="70"/>
      <c r="Y114" s="59"/>
      <c r="Z114" s="59"/>
      <c r="AA114" s="59"/>
      <c r="AB114" s="59"/>
      <c r="AC114" s="59"/>
      <c r="AD114" s="59"/>
      <c r="AE114" s="59"/>
      <c r="AF114" s="59"/>
      <c r="AG114" s="59"/>
      <c r="AH114" s="59"/>
      <c r="AI114" s="59"/>
      <c r="AJ114" s="59"/>
      <c r="AK114" s="59"/>
      <c r="AL114" s="59"/>
      <c r="AM114" s="59"/>
      <c r="AN114" s="59"/>
      <c r="AO114" s="59"/>
      <c r="AP114" s="59"/>
      <c r="AQ114" s="59"/>
      <c r="AR114" s="59"/>
      <c r="AS114" s="59"/>
      <c r="AT114" s="59"/>
      <c r="AU114" s="59"/>
      <c r="AV114" s="59"/>
      <c r="AW114" s="59"/>
      <c r="AX114" s="59"/>
      <c r="AY114" s="59"/>
      <c r="AZ114" s="59"/>
      <c r="BA114" s="59"/>
      <c r="BB114" s="59"/>
      <c r="BC114" s="57"/>
      <c r="BD114" s="57"/>
      <c r="BE114" s="57"/>
      <c r="BF114" s="57"/>
      <c r="BG114" s="57"/>
      <c r="BH114" s="57"/>
      <c r="BI114" s="57"/>
      <c r="BJ114" s="57"/>
      <c r="BK114" s="57"/>
      <c r="BL114" s="57"/>
      <c r="BM114" s="57"/>
      <c r="BN114" s="57"/>
      <c r="BO114" s="57"/>
      <c r="BP114" s="57"/>
      <c r="BQ114" s="57"/>
      <c r="BR114" s="57"/>
      <c r="BS114" s="57"/>
      <c r="BT114" s="57"/>
      <c r="BU114" s="57"/>
      <c r="BV114" s="57"/>
      <c r="BW114" s="57"/>
      <c r="BX114" s="57"/>
      <c r="BY114" s="57"/>
      <c r="BZ114" s="57"/>
      <c r="CA114" s="57"/>
      <c r="CB114" s="57"/>
      <c r="CC114" s="57"/>
      <c r="CD114" s="57"/>
      <c r="CE114" s="57"/>
      <c r="CF114" s="57"/>
      <c r="CG114" s="57"/>
      <c r="CH114" s="57"/>
      <c r="CI114" s="57"/>
      <c r="CJ114" s="57"/>
      <c r="CK114" s="57"/>
      <c r="CL114" s="57"/>
      <c r="CM114" s="57"/>
      <c r="CN114" s="57"/>
      <c r="CO114" s="57"/>
      <c r="CP114" s="57"/>
      <c r="CQ114" s="57"/>
      <c r="CR114" s="57"/>
      <c r="CS114" s="57"/>
      <c r="CT114" s="57"/>
      <c r="CU114" s="57"/>
      <c r="CV114" s="57"/>
      <c r="CW114" s="57"/>
      <c r="CX114" s="57"/>
      <c r="CY114" s="57"/>
      <c r="CZ114" s="57"/>
      <c r="DA114" s="57"/>
      <c r="DB114" s="57"/>
      <c r="DC114" s="57"/>
      <c r="DD114" s="57"/>
      <c r="DE114" s="57"/>
      <c r="DF114" s="57"/>
      <c r="DG114" s="57"/>
      <c r="DH114" s="57"/>
      <c r="DI114" s="57"/>
      <c r="DJ114" s="57"/>
      <c r="DK114" s="57"/>
      <c r="DL114" s="57"/>
      <c r="DM114" s="57"/>
      <c r="DN114" s="57"/>
      <c r="DO114" s="57"/>
      <c r="DP114" s="57"/>
      <c r="DQ114" s="57"/>
      <c r="DR114" s="57"/>
      <c r="DS114" s="57"/>
      <c r="DT114" s="57"/>
      <c r="DU114" s="57"/>
      <c r="DV114" s="57"/>
      <c r="DW114" s="57"/>
      <c r="DX114" s="57"/>
      <c r="DY114" s="57"/>
      <c r="DZ114" s="57"/>
      <c r="EA114" s="57"/>
      <c r="EB114" s="57"/>
      <c r="EC114" s="57"/>
      <c r="ED114" s="57"/>
      <c r="EE114" s="57"/>
      <c r="EF114" s="57"/>
      <c r="EG114" s="57"/>
      <c r="EH114" s="57"/>
      <c r="EI114" s="57"/>
      <c r="EJ114" s="57"/>
      <c r="EK114" s="57"/>
      <c r="EL114" s="57"/>
      <c r="EM114" s="57"/>
      <c r="EN114" s="57"/>
      <c r="EO114" s="57"/>
      <c r="EP114" s="57"/>
      <c r="EQ114" s="57"/>
      <c r="ER114" s="57"/>
      <c r="ES114" s="57"/>
      <c r="ET114" s="57"/>
      <c r="EU114" s="57"/>
      <c r="EV114" s="57"/>
      <c r="EW114" s="57"/>
      <c r="EX114" s="57"/>
      <c r="EY114" s="57"/>
      <c r="EZ114" s="57"/>
      <c r="FA114" s="57"/>
      <c r="FB114" s="57"/>
      <c r="FC114" s="63"/>
      <c r="FD114" s="63"/>
      <c r="FE114" s="63"/>
      <c r="FF114" s="63"/>
      <c r="FG114" s="63"/>
      <c r="FH114" s="60"/>
      <c r="FI114" s="60"/>
      <c r="FJ114" s="60"/>
      <c r="FK114" s="60"/>
      <c r="FL114" s="60"/>
      <c r="FM114" s="60"/>
      <c r="FN114" s="60"/>
      <c r="FO114" s="60"/>
      <c r="FP114" s="60"/>
      <c r="FQ114" s="60"/>
      <c r="FR114" s="60"/>
      <c r="FS114" s="60"/>
      <c r="FT114" s="60"/>
      <c r="FU114" s="60"/>
      <c r="FV114" s="60"/>
      <c r="FW114" s="71"/>
      <c r="FX114" s="71"/>
      <c r="FY114" s="71"/>
      <c r="FZ114" s="71"/>
      <c r="GA114" s="71"/>
      <c r="GB114" s="71"/>
      <c r="GC114" s="71"/>
      <c r="GD114" s="71"/>
      <c r="GE114" s="71"/>
      <c r="GF114" s="71"/>
      <c r="GG114" s="71"/>
      <c r="GH114" s="71"/>
      <c r="GI114" s="71"/>
      <c r="GJ114" s="71"/>
      <c r="GK114" s="71"/>
      <c r="GL114" s="60"/>
      <c r="GM114" s="60"/>
      <c r="GN114" s="60"/>
      <c r="GO114" s="60"/>
      <c r="GP114" s="60"/>
      <c r="GQ114" s="60"/>
      <c r="GR114" s="60"/>
      <c r="GS114" s="60"/>
      <c r="GT114" s="60"/>
      <c r="GU114" s="60"/>
      <c r="GV114" s="60"/>
      <c r="GW114" s="60"/>
      <c r="GX114" s="60"/>
      <c r="GY114" s="60"/>
      <c r="GZ114" s="60"/>
      <c r="HA114" s="60"/>
      <c r="HB114" s="60"/>
      <c r="HC114" s="60"/>
      <c r="HD114" s="60"/>
      <c r="HE114" s="60"/>
      <c r="HF114" s="44"/>
      <c r="HG114" s="44"/>
      <c r="HH114" s="44"/>
      <c r="HI114" s="44"/>
      <c r="HJ114" s="44"/>
      <c r="HK114" s="44"/>
      <c r="HL114" s="44"/>
      <c r="HM114" s="44"/>
      <c r="HN114" s="44"/>
      <c r="HO114" s="44"/>
      <c r="HP114" s="44"/>
      <c r="HQ114" s="44"/>
      <c r="HR114" s="44"/>
      <c r="HS114" s="44"/>
      <c r="HT114" s="44"/>
      <c r="HU114" s="64"/>
      <c r="HV114" s="64"/>
      <c r="HW114" s="57"/>
      <c r="HX114" s="57"/>
      <c r="HY114" s="64"/>
      <c r="HZ114" s="64"/>
      <c r="IA114" s="57"/>
      <c r="IB114" s="57"/>
    </row>
    <row r="115" spans="1:236" x14ac:dyDescent="0.2">
      <c r="A115" s="42"/>
      <c r="C115" s="57"/>
      <c r="D115" s="57"/>
      <c r="E115" s="57"/>
      <c r="F115" s="57"/>
      <c r="G115" s="57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  <c r="S115" s="70"/>
      <c r="T115" s="70"/>
      <c r="U115" s="70"/>
      <c r="V115" s="70"/>
      <c r="W115" s="70"/>
      <c r="X115" s="70"/>
      <c r="Y115" s="59"/>
      <c r="Z115" s="59"/>
      <c r="AA115" s="59"/>
      <c r="AB115" s="59"/>
      <c r="AC115" s="59"/>
      <c r="AD115" s="59"/>
      <c r="AE115" s="59"/>
      <c r="AF115" s="59"/>
      <c r="AG115" s="59"/>
      <c r="AH115" s="59"/>
      <c r="AI115" s="59"/>
      <c r="AJ115" s="59"/>
      <c r="AK115" s="59"/>
      <c r="AL115" s="59"/>
      <c r="AM115" s="59"/>
      <c r="AN115" s="59"/>
      <c r="AO115" s="59"/>
      <c r="AP115" s="59"/>
      <c r="AQ115" s="59"/>
      <c r="AR115" s="59"/>
      <c r="AS115" s="59"/>
      <c r="AT115" s="59"/>
      <c r="AU115" s="59"/>
      <c r="AV115" s="59"/>
      <c r="AW115" s="59"/>
      <c r="AX115" s="59"/>
      <c r="AY115" s="59"/>
      <c r="AZ115" s="59"/>
      <c r="BA115" s="59"/>
      <c r="BB115" s="59"/>
      <c r="BC115" s="57"/>
      <c r="BD115" s="57"/>
      <c r="BE115" s="57"/>
      <c r="BF115" s="57"/>
      <c r="BG115" s="57"/>
      <c r="BH115" s="57"/>
      <c r="BI115" s="57"/>
      <c r="BJ115" s="57"/>
      <c r="BK115" s="57"/>
      <c r="BL115" s="57"/>
      <c r="BM115" s="57"/>
      <c r="BN115" s="57"/>
      <c r="BO115" s="57"/>
      <c r="BP115" s="57"/>
      <c r="BQ115" s="57"/>
      <c r="BR115" s="57"/>
      <c r="BS115" s="57"/>
      <c r="BT115" s="57"/>
      <c r="BU115" s="57"/>
      <c r="BV115" s="57"/>
      <c r="BW115" s="57"/>
      <c r="BX115" s="57"/>
      <c r="BY115" s="57"/>
      <c r="BZ115" s="57"/>
      <c r="CA115" s="57"/>
      <c r="CB115" s="57"/>
      <c r="CC115" s="57"/>
      <c r="CD115" s="57"/>
      <c r="CE115" s="57"/>
      <c r="CF115" s="57"/>
      <c r="CG115" s="57"/>
      <c r="CH115" s="57"/>
      <c r="CI115" s="57"/>
      <c r="CJ115" s="57"/>
      <c r="CK115" s="57"/>
      <c r="CL115" s="57"/>
      <c r="CM115" s="57"/>
      <c r="CN115" s="57"/>
      <c r="CO115" s="57"/>
      <c r="CP115" s="57"/>
      <c r="CQ115" s="57"/>
      <c r="CR115" s="57"/>
      <c r="CS115" s="57"/>
      <c r="CT115" s="57"/>
      <c r="CU115" s="57"/>
      <c r="CV115" s="57"/>
      <c r="CW115" s="57"/>
      <c r="CX115" s="57"/>
      <c r="CY115" s="57"/>
      <c r="CZ115" s="57"/>
      <c r="DA115" s="57"/>
      <c r="DB115" s="57"/>
      <c r="DC115" s="57"/>
      <c r="DD115" s="57"/>
      <c r="DE115" s="57"/>
      <c r="DF115" s="57"/>
      <c r="DG115" s="57"/>
      <c r="DH115" s="57"/>
      <c r="DI115" s="57"/>
      <c r="DJ115" s="57"/>
      <c r="DK115" s="57"/>
      <c r="DL115" s="57"/>
      <c r="DM115" s="57"/>
      <c r="DN115" s="57"/>
      <c r="DO115" s="57"/>
      <c r="DP115" s="57"/>
      <c r="DQ115" s="57"/>
      <c r="DR115" s="57"/>
      <c r="DS115" s="57"/>
      <c r="DT115" s="57"/>
      <c r="DU115" s="57"/>
      <c r="DV115" s="57"/>
      <c r="DW115" s="57"/>
      <c r="DX115" s="57"/>
      <c r="DY115" s="57"/>
      <c r="DZ115" s="57"/>
      <c r="EA115" s="57"/>
      <c r="EB115" s="57"/>
      <c r="EC115" s="57"/>
      <c r="ED115" s="57"/>
      <c r="EE115" s="57"/>
      <c r="EF115" s="57"/>
      <c r="EG115" s="57"/>
      <c r="EH115" s="57"/>
      <c r="EI115" s="57"/>
      <c r="EJ115" s="57"/>
      <c r="EK115" s="57"/>
      <c r="EL115" s="57"/>
      <c r="EM115" s="57"/>
      <c r="EN115" s="57"/>
      <c r="EO115" s="57"/>
      <c r="EP115" s="57"/>
      <c r="EQ115" s="57"/>
      <c r="ER115" s="57"/>
      <c r="ES115" s="57"/>
      <c r="ET115" s="57"/>
      <c r="EU115" s="57"/>
      <c r="EV115" s="57"/>
      <c r="EW115" s="57"/>
      <c r="EX115" s="57"/>
      <c r="EY115" s="57"/>
      <c r="EZ115" s="57"/>
      <c r="FA115" s="57"/>
      <c r="FB115" s="57"/>
      <c r="FC115" s="63"/>
      <c r="FD115" s="63"/>
      <c r="FE115" s="63"/>
      <c r="FF115" s="63"/>
      <c r="FG115" s="63"/>
      <c r="FH115" s="60"/>
      <c r="FI115" s="60"/>
      <c r="FJ115" s="60"/>
      <c r="FK115" s="60"/>
      <c r="FL115" s="60"/>
      <c r="FM115" s="60"/>
      <c r="FN115" s="60"/>
      <c r="FO115" s="60"/>
      <c r="FP115" s="60"/>
      <c r="FQ115" s="60"/>
      <c r="FR115" s="60"/>
      <c r="FS115" s="60"/>
      <c r="FT115" s="60"/>
      <c r="FU115" s="60"/>
      <c r="FV115" s="60"/>
      <c r="FW115" s="71"/>
      <c r="FX115" s="71"/>
      <c r="FY115" s="71"/>
      <c r="FZ115" s="71"/>
      <c r="GA115" s="71"/>
      <c r="GB115" s="71"/>
      <c r="GC115" s="71"/>
      <c r="GD115" s="71"/>
      <c r="GE115" s="71"/>
      <c r="GF115" s="71"/>
      <c r="GG115" s="71"/>
      <c r="GH115" s="71"/>
      <c r="GI115" s="71"/>
      <c r="GJ115" s="71"/>
      <c r="GK115" s="71"/>
      <c r="GL115" s="60"/>
      <c r="GM115" s="60"/>
      <c r="GN115" s="60"/>
      <c r="GO115" s="60"/>
      <c r="GP115" s="60"/>
      <c r="GQ115" s="60"/>
      <c r="GR115" s="60"/>
      <c r="GS115" s="60"/>
      <c r="GT115" s="60"/>
      <c r="GU115" s="60"/>
      <c r="GV115" s="60"/>
      <c r="GW115" s="60"/>
      <c r="GX115" s="60"/>
      <c r="GY115" s="60"/>
      <c r="GZ115" s="60"/>
      <c r="HA115" s="60"/>
      <c r="HB115" s="60"/>
      <c r="HC115" s="60"/>
      <c r="HD115" s="60"/>
      <c r="HE115" s="60"/>
      <c r="HF115" s="44"/>
      <c r="HG115" s="44"/>
      <c r="HH115" s="44"/>
      <c r="HI115" s="44"/>
      <c r="HJ115" s="44"/>
      <c r="HK115" s="44"/>
      <c r="HL115" s="44"/>
      <c r="HM115" s="44"/>
      <c r="HN115" s="44"/>
      <c r="HO115" s="44"/>
      <c r="HP115" s="44"/>
      <c r="HQ115" s="44"/>
      <c r="HR115" s="44"/>
      <c r="HS115" s="44"/>
      <c r="HT115" s="44"/>
      <c r="HU115" s="64"/>
      <c r="HV115" s="64"/>
      <c r="HW115" s="57"/>
      <c r="HX115" s="57"/>
      <c r="HY115" s="64"/>
      <c r="HZ115" s="64"/>
      <c r="IA115" s="57"/>
      <c r="IB115" s="57"/>
    </row>
    <row r="116" spans="1:236" x14ac:dyDescent="0.2">
      <c r="A116" s="42"/>
      <c r="C116" s="57"/>
      <c r="D116" s="57"/>
      <c r="E116" s="57"/>
      <c r="F116" s="57"/>
      <c r="G116" s="57"/>
      <c r="H116" s="70"/>
      <c r="I116" s="70"/>
      <c r="J116" s="70"/>
      <c r="K116" s="70"/>
      <c r="L116" s="70"/>
      <c r="M116" s="70"/>
      <c r="N116" s="70"/>
      <c r="O116" s="70"/>
      <c r="P116" s="70"/>
      <c r="Q116" s="70"/>
      <c r="R116" s="70"/>
      <c r="S116" s="70"/>
      <c r="T116" s="70"/>
      <c r="U116" s="70"/>
      <c r="V116" s="70"/>
      <c r="W116" s="70"/>
      <c r="X116" s="70"/>
      <c r="Y116" s="59"/>
      <c r="Z116" s="59"/>
      <c r="AA116" s="59"/>
      <c r="AB116" s="59"/>
      <c r="AC116" s="59"/>
      <c r="AD116" s="59"/>
      <c r="AE116" s="59"/>
      <c r="AF116" s="59"/>
      <c r="AG116" s="59"/>
      <c r="AH116" s="59"/>
      <c r="AI116" s="59"/>
      <c r="AJ116" s="59"/>
      <c r="AK116" s="59"/>
      <c r="AL116" s="59"/>
      <c r="AM116" s="59"/>
      <c r="AN116" s="59"/>
      <c r="AO116" s="59"/>
      <c r="AP116" s="59"/>
      <c r="AQ116" s="59"/>
      <c r="AR116" s="59"/>
      <c r="AS116" s="59"/>
      <c r="AT116" s="59"/>
      <c r="AU116" s="59"/>
      <c r="AV116" s="59"/>
      <c r="AW116" s="59"/>
      <c r="AX116" s="59"/>
      <c r="AY116" s="59"/>
      <c r="AZ116" s="59"/>
      <c r="BA116" s="59"/>
      <c r="BB116" s="59"/>
      <c r="BC116" s="57"/>
      <c r="BD116" s="57"/>
      <c r="BE116" s="57"/>
      <c r="BF116" s="57"/>
      <c r="BG116" s="57"/>
      <c r="BH116" s="57"/>
      <c r="BI116" s="57"/>
      <c r="BJ116" s="57"/>
      <c r="BK116" s="57"/>
      <c r="BL116" s="57"/>
      <c r="BM116" s="57"/>
      <c r="BN116" s="57"/>
      <c r="BO116" s="57"/>
      <c r="BP116" s="57"/>
      <c r="BQ116" s="57"/>
      <c r="BR116" s="57"/>
      <c r="BS116" s="57"/>
      <c r="BT116" s="57"/>
      <c r="BU116" s="57"/>
      <c r="BV116" s="57"/>
      <c r="BW116" s="57"/>
      <c r="BX116" s="57"/>
      <c r="BY116" s="57"/>
      <c r="BZ116" s="57"/>
      <c r="CA116" s="57"/>
      <c r="CB116" s="57"/>
      <c r="CC116" s="57"/>
      <c r="CD116" s="57"/>
      <c r="CE116" s="57"/>
      <c r="CF116" s="57"/>
      <c r="CG116" s="57"/>
      <c r="CH116" s="57"/>
      <c r="CI116" s="57"/>
      <c r="CJ116" s="57"/>
      <c r="CK116" s="57"/>
      <c r="CL116" s="57"/>
      <c r="CM116" s="57"/>
      <c r="CN116" s="57"/>
      <c r="CO116" s="57"/>
      <c r="CP116" s="57"/>
      <c r="CQ116" s="57"/>
      <c r="CR116" s="57"/>
      <c r="CS116" s="57"/>
      <c r="CT116" s="57"/>
      <c r="CU116" s="57"/>
      <c r="CV116" s="57"/>
      <c r="CW116" s="57"/>
      <c r="CX116" s="57"/>
      <c r="CY116" s="57"/>
      <c r="CZ116" s="57"/>
      <c r="DA116" s="57"/>
      <c r="DB116" s="57"/>
      <c r="DC116" s="57"/>
      <c r="DD116" s="57"/>
      <c r="DE116" s="57"/>
      <c r="DF116" s="57"/>
      <c r="DG116" s="57"/>
      <c r="DH116" s="57"/>
      <c r="DI116" s="57"/>
      <c r="DJ116" s="57"/>
      <c r="DK116" s="57"/>
      <c r="DL116" s="57"/>
      <c r="DM116" s="57"/>
      <c r="DN116" s="57"/>
      <c r="DO116" s="57"/>
      <c r="DP116" s="57"/>
      <c r="DQ116" s="57"/>
      <c r="DR116" s="57"/>
      <c r="DS116" s="57"/>
      <c r="DT116" s="57"/>
      <c r="DU116" s="57"/>
      <c r="DV116" s="57"/>
      <c r="DW116" s="57"/>
      <c r="DX116" s="57"/>
      <c r="DY116" s="57"/>
      <c r="DZ116" s="57"/>
      <c r="EA116" s="57"/>
      <c r="EB116" s="57"/>
      <c r="EC116" s="57"/>
      <c r="ED116" s="57"/>
      <c r="EE116" s="57"/>
      <c r="EF116" s="57"/>
      <c r="EG116" s="57"/>
      <c r="EH116" s="57"/>
      <c r="EI116" s="57"/>
      <c r="EJ116" s="57"/>
      <c r="EK116" s="57"/>
      <c r="EL116" s="57"/>
      <c r="EM116" s="57"/>
      <c r="EN116" s="57"/>
      <c r="EO116" s="57"/>
      <c r="EP116" s="57"/>
      <c r="EQ116" s="57"/>
      <c r="ER116" s="57"/>
      <c r="ES116" s="57"/>
      <c r="ET116" s="57"/>
      <c r="EU116" s="57"/>
      <c r="EV116" s="57"/>
      <c r="EW116" s="57"/>
      <c r="EX116" s="57"/>
      <c r="EY116" s="57"/>
      <c r="EZ116" s="57"/>
      <c r="FA116" s="57"/>
      <c r="FB116" s="57"/>
      <c r="FC116" s="63"/>
      <c r="FD116" s="63"/>
      <c r="FE116" s="63"/>
      <c r="FF116" s="63"/>
      <c r="FG116" s="63"/>
      <c r="FH116" s="60"/>
      <c r="FI116" s="60"/>
      <c r="FJ116" s="60"/>
      <c r="FK116" s="60"/>
      <c r="FL116" s="60"/>
      <c r="FM116" s="60"/>
      <c r="FN116" s="60"/>
      <c r="FO116" s="60"/>
      <c r="FP116" s="60"/>
      <c r="FQ116" s="60"/>
      <c r="FR116" s="60"/>
      <c r="FS116" s="60"/>
      <c r="FT116" s="60"/>
      <c r="FU116" s="60"/>
      <c r="FV116" s="60"/>
      <c r="FW116" s="71"/>
      <c r="FX116" s="71"/>
      <c r="FY116" s="71"/>
      <c r="FZ116" s="71"/>
      <c r="GA116" s="71"/>
      <c r="GB116" s="71"/>
      <c r="GC116" s="71"/>
      <c r="GD116" s="71"/>
      <c r="GE116" s="71"/>
      <c r="GF116" s="71"/>
      <c r="GG116" s="71"/>
      <c r="GH116" s="71"/>
      <c r="GI116" s="71"/>
      <c r="GJ116" s="71"/>
      <c r="GK116" s="71"/>
      <c r="GL116" s="60"/>
      <c r="GM116" s="60"/>
      <c r="GN116" s="60"/>
      <c r="GO116" s="60"/>
      <c r="GP116" s="60"/>
      <c r="GQ116" s="60"/>
      <c r="GR116" s="60"/>
      <c r="GS116" s="60"/>
      <c r="GT116" s="60"/>
      <c r="GU116" s="60"/>
      <c r="GV116" s="60"/>
      <c r="GW116" s="60"/>
      <c r="GX116" s="60"/>
      <c r="GY116" s="60"/>
      <c r="GZ116" s="60"/>
      <c r="HA116" s="60"/>
      <c r="HB116" s="60"/>
      <c r="HC116" s="60"/>
      <c r="HD116" s="60"/>
      <c r="HE116" s="60"/>
      <c r="HF116" s="44"/>
      <c r="HG116" s="44"/>
      <c r="HH116" s="44"/>
      <c r="HI116" s="44"/>
      <c r="HJ116" s="44"/>
      <c r="HK116" s="44"/>
      <c r="HL116" s="44"/>
      <c r="HM116" s="44"/>
      <c r="HN116" s="44"/>
      <c r="HO116" s="44"/>
      <c r="HP116" s="44"/>
      <c r="HQ116" s="44"/>
      <c r="HR116" s="44"/>
      <c r="HS116" s="44"/>
      <c r="HT116" s="44"/>
      <c r="HU116" s="64"/>
      <c r="HV116" s="64"/>
      <c r="HW116" s="57"/>
      <c r="HX116" s="57"/>
      <c r="HY116" s="64"/>
      <c r="HZ116" s="64"/>
      <c r="IA116" s="57"/>
      <c r="IB116" s="57"/>
    </row>
    <row r="117" spans="1:236" x14ac:dyDescent="0.2">
      <c r="A117" s="42"/>
      <c r="C117" s="57"/>
      <c r="D117" s="57"/>
      <c r="E117" s="57"/>
      <c r="F117" s="57"/>
      <c r="G117" s="57"/>
      <c r="H117" s="70"/>
      <c r="I117" s="70"/>
      <c r="J117" s="70"/>
      <c r="K117" s="70"/>
      <c r="L117" s="70"/>
      <c r="M117" s="70"/>
      <c r="N117" s="70"/>
      <c r="O117" s="70"/>
      <c r="P117" s="70"/>
      <c r="Q117" s="70"/>
      <c r="R117" s="70"/>
      <c r="S117" s="70"/>
      <c r="T117" s="70"/>
      <c r="U117" s="70"/>
      <c r="V117" s="70"/>
      <c r="W117" s="70"/>
      <c r="X117" s="70"/>
      <c r="Y117" s="59"/>
      <c r="Z117" s="59"/>
      <c r="AA117" s="59"/>
      <c r="AB117" s="59"/>
      <c r="AC117" s="59"/>
      <c r="AD117" s="59"/>
      <c r="AE117" s="59"/>
      <c r="AF117" s="59"/>
      <c r="AG117" s="59"/>
      <c r="AH117" s="59"/>
      <c r="AI117" s="59"/>
      <c r="AJ117" s="59"/>
      <c r="AK117" s="59"/>
      <c r="AL117" s="59"/>
      <c r="AM117" s="59"/>
      <c r="AN117" s="59"/>
      <c r="AO117" s="59"/>
      <c r="AP117" s="59"/>
      <c r="AQ117" s="59"/>
      <c r="AR117" s="59"/>
      <c r="AS117" s="59"/>
      <c r="AT117" s="59"/>
      <c r="AU117" s="59"/>
      <c r="AV117" s="59"/>
      <c r="AW117" s="59"/>
      <c r="AX117" s="59"/>
      <c r="AY117" s="59"/>
      <c r="AZ117" s="59"/>
      <c r="BA117" s="59"/>
      <c r="BB117" s="59"/>
      <c r="BC117" s="57"/>
      <c r="BD117" s="57"/>
      <c r="BE117" s="57"/>
      <c r="BF117" s="57"/>
      <c r="BG117" s="57"/>
      <c r="BH117" s="57"/>
      <c r="BI117" s="57"/>
      <c r="BJ117" s="57"/>
      <c r="BK117" s="57"/>
      <c r="BL117" s="57"/>
      <c r="BM117" s="57"/>
      <c r="BN117" s="57"/>
      <c r="BO117" s="57"/>
      <c r="BP117" s="57"/>
      <c r="BQ117" s="57"/>
      <c r="BR117" s="57"/>
      <c r="BS117" s="57"/>
      <c r="BT117" s="57"/>
      <c r="BU117" s="57"/>
      <c r="BV117" s="57"/>
      <c r="BW117" s="57"/>
      <c r="BX117" s="57"/>
      <c r="BY117" s="57"/>
      <c r="BZ117" s="57"/>
      <c r="CA117" s="57"/>
      <c r="CB117" s="57"/>
      <c r="CC117" s="57"/>
      <c r="CD117" s="57"/>
      <c r="CE117" s="57"/>
      <c r="CF117" s="57"/>
      <c r="CG117" s="57"/>
      <c r="CH117" s="57"/>
      <c r="CI117" s="57"/>
      <c r="CJ117" s="57"/>
      <c r="CK117" s="57"/>
      <c r="CL117" s="57"/>
      <c r="CM117" s="57"/>
      <c r="CN117" s="57"/>
      <c r="CO117" s="57"/>
      <c r="CP117" s="57"/>
      <c r="CQ117" s="57"/>
      <c r="CR117" s="57"/>
      <c r="CS117" s="57"/>
      <c r="CT117" s="57"/>
      <c r="CU117" s="57"/>
      <c r="CV117" s="57"/>
      <c r="CW117" s="57"/>
      <c r="CX117" s="57"/>
      <c r="CY117" s="57"/>
      <c r="CZ117" s="57"/>
      <c r="DA117" s="57"/>
      <c r="DB117" s="57"/>
      <c r="DC117" s="57"/>
      <c r="DD117" s="57"/>
      <c r="DE117" s="57"/>
      <c r="DF117" s="57"/>
      <c r="DG117" s="57"/>
      <c r="DH117" s="57"/>
      <c r="DI117" s="57"/>
      <c r="DJ117" s="57"/>
      <c r="DK117" s="57"/>
      <c r="DL117" s="57"/>
      <c r="DM117" s="57"/>
      <c r="DN117" s="57"/>
      <c r="DO117" s="57"/>
      <c r="DP117" s="57"/>
      <c r="DQ117" s="57"/>
      <c r="DR117" s="57"/>
      <c r="DS117" s="57"/>
      <c r="DT117" s="57"/>
      <c r="DU117" s="57"/>
      <c r="DV117" s="57"/>
      <c r="DW117" s="57"/>
      <c r="DX117" s="57"/>
      <c r="DY117" s="57"/>
      <c r="DZ117" s="57"/>
      <c r="EA117" s="57"/>
      <c r="EB117" s="57"/>
      <c r="EC117" s="57"/>
      <c r="ED117" s="57"/>
      <c r="EE117" s="57"/>
      <c r="EF117" s="57"/>
      <c r="EG117" s="57"/>
      <c r="EH117" s="57"/>
      <c r="EI117" s="57"/>
      <c r="EJ117" s="57"/>
      <c r="EK117" s="57"/>
      <c r="EL117" s="57"/>
      <c r="EM117" s="57"/>
      <c r="EN117" s="57"/>
      <c r="EO117" s="57"/>
      <c r="EP117" s="57"/>
      <c r="EQ117" s="57"/>
      <c r="ER117" s="57"/>
      <c r="ES117" s="57"/>
      <c r="ET117" s="57"/>
      <c r="EU117" s="57"/>
      <c r="EV117" s="57"/>
      <c r="EW117" s="57"/>
      <c r="EX117" s="57"/>
      <c r="EY117" s="57"/>
      <c r="EZ117" s="57"/>
      <c r="FA117" s="57"/>
      <c r="FB117" s="57"/>
      <c r="FC117" s="63"/>
      <c r="FD117" s="63"/>
      <c r="FE117" s="63"/>
      <c r="FF117" s="63"/>
      <c r="FG117" s="63"/>
      <c r="FH117" s="60"/>
      <c r="FI117" s="60"/>
      <c r="FJ117" s="60"/>
      <c r="FK117" s="60"/>
      <c r="FL117" s="60"/>
      <c r="FM117" s="60"/>
      <c r="FN117" s="60"/>
      <c r="FO117" s="60"/>
      <c r="FP117" s="60"/>
      <c r="FQ117" s="60"/>
      <c r="FR117" s="60"/>
      <c r="FS117" s="60"/>
      <c r="FT117" s="60"/>
      <c r="FU117" s="60"/>
      <c r="FV117" s="60"/>
      <c r="FW117" s="71"/>
      <c r="FX117" s="71"/>
      <c r="FY117" s="71"/>
      <c r="FZ117" s="71"/>
      <c r="GA117" s="71"/>
      <c r="GB117" s="71"/>
      <c r="GC117" s="71"/>
      <c r="GD117" s="71"/>
      <c r="GE117" s="71"/>
      <c r="GF117" s="71"/>
      <c r="GG117" s="71"/>
      <c r="GH117" s="71"/>
      <c r="GI117" s="71"/>
      <c r="GJ117" s="71"/>
      <c r="GK117" s="71"/>
      <c r="GL117" s="60"/>
      <c r="GM117" s="60"/>
      <c r="GN117" s="60"/>
      <c r="GO117" s="60"/>
      <c r="GP117" s="60"/>
      <c r="GQ117" s="60"/>
      <c r="GR117" s="60"/>
      <c r="GS117" s="60"/>
      <c r="GT117" s="60"/>
      <c r="GU117" s="60"/>
      <c r="GV117" s="60"/>
      <c r="GW117" s="60"/>
      <c r="GX117" s="60"/>
      <c r="GY117" s="60"/>
      <c r="GZ117" s="60"/>
      <c r="HA117" s="60"/>
      <c r="HB117" s="60"/>
      <c r="HC117" s="60"/>
      <c r="HD117" s="60"/>
      <c r="HE117" s="60"/>
      <c r="HF117" s="44"/>
      <c r="HG117" s="44"/>
      <c r="HH117" s="44"/>
      <c r="HI117" s="44"/>
      <c r="HJ117" s="44"/>
      <c r="HK117" s="44"/>
      <c r="HL117" s="44"/>
      <c r="HM117" s="44"/>
      <c r="HN117" s="44"/>
      <c r="HO117" s="44"/>
      <c r="HP117" s="44"/>
      <c r="HQ117" s="44"/>
      <c r="HR117" s="44"/>
      <c r="HS117" s="44"/>
      <c r="HT117" s="44"/>
      <c r="HU117" s="64"/>
      <c r="HV117" s="64"/>
      <c r="HW117" s="57"/>
      <c r="HX117" s="57"/>
      <c r="HY117" s="64"/>
      <c r="HZ117" s="64"/>
      <c r="IA117" s="57"/>
      <c r="IB117" s="57"/>
    </row>
    <row r="118" spans="1:236" x14ac:dyDescent="0.2">
      <c r="A118" s="42"/>
      <c r="C118" s="57"/>
      <c r="D118" s="57"/>
      <c r="E118" s="57"/>
      <c r="F118" s="57"/>
      <c r="G118" s="57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  <c r="S118" s="70"/>
      <c r="T118" s="70"/>
      <c r="U118" s="70"/>
      <c r="V118" s="70"/>
      <c r="W118" s="70"/>
      <c r="X118" s="70"/>
      <c r="Y118" s="59"/>
      <c r="Z118" s="59"/>
      <c r="AA118" s="59"/>
      <c r="AB118" s="59"/>
      <c r="AC118" s="59"/>
      <c r="AD118" s="59"/>
      <c r="AE118" s="59"/>
      <c r="AF118" s="59"/>
      <c r="AG118" s="59"/>
      <c r="AH118" s="59"/>
      <c r="AI118" s="59"/>
      <c r="AJ118" s="59"/>
      <c r="AK118" s="59"/>
      <c r="AL118" s="59"/>
      <c r="AM118" s="59"/>
      <c r="AN118" s="59"/>
      <c r="AO118" s="59"/>
      <c r="AP118" s="59"/>
      <c r="AQ118" s="59"/>
      <c r="AR118" s="59"/>
      <c r="AS118" s="59"/>
      <c r="AT118" s="59"/>
      <c r="AU118" s="59"/>
      <c r="AV118" s="59"/>
      <c r="AW118" s="59"/>
      <c r="AX118" s="59"/>
      <c r="AY118" s="59"/>
      <c r="AZ118" s="59"/>
      <c r="BA118" s="59"/>
      <c r="BB118" s="59"/>
      <c r="BC118" s="57"/>
      <c r="BD118" s="57"/>
      <c r="BE118" s="57"/>
      <c r="BF118" s="57"/>
      <c r="BG118" s="57"/>
      <c r="BH118" s="57"/>
      <c r="BI118" s="57"/>
      <c r="BJ118" s="57"/>
      <c r="BK118" s="57"/>
      <c r="BL118" s="57"/>
      <c r="BM118" s="57"/>
      <c r="BN118" s="57"/>
      <c r="BO118" s="57"/>
      <c r="BP118" s="57"/>
      <c r="BQ118" s="57"/>
      <c r="BR118" s="57"/>
      <c r="BS118" s="57"/>
      <c r="BT118" s="57"/>
      <c r="BU118" s="57"/>
      <c r="BV118" s="57"/>
      <c r="BW118" s="57"/>
      <c r="BX118" s="57"/>
      <c r="BY118" s="57"/>
      <c r="BZ118" s="57"/>
      <c r="CA118" s="57"/>
      <c r="CB118" s="57"/>
      <c r="CC118" s="57"/>
      <c r="CD118" s="57"/>
      <c r="CE118" s="57"/>
      <c r="CF118" s="57"/>
      <c r="CG118" s="57"/>
      <c r="CH118" s="57"/>
      <c r="CI118" s="57"/>
      <c r="CJ118" s="57"/>
      <c r="CK118" s="57"/>
      <c r="CL118" s="57"/>
      <c r="CM118" s="57"/>
      <c r="CN118" s="57"/>
      <c r="CO118" s="57"/>
      <c r="CP118" s="57"/>
      <c r="CQ118" s="57"/>
      <c r="CR118" s="57"/>
      <c r="CS118" s="57"/>
      <c r="CT118" s="57"/>
      <c r="CU118" s="57"/>
      <c r="CV118" s="57"/>
      <c r="CW118" s="57"/>
      <c r="CX118" s="57"/>
      <c r="CY118" s="57"/>
      <c r="CZ118" s="57"/>
      <c r="DA118" s="57"/>
      <c r="DB118" s="57"/>
      <c r="DC118" s="57"/>
      <c r="DD118" s="57"/>
      <c r="DE118" s="57"/>
      <c r="DF118" s="57"/>
      <c r="DG118" s="57"/>
      <c r="DH118" s="57"/>
      <c r="DI118" s="57"/>
      <c r="DJ118" s="57"/>
      <c r="DK118" s="57"/>
      <c r="DL118" s="57"/>
      <c r="DM118" s="57"/>
      <c r="DN118" s="57"/>
      <c r="DO118" s="57"/>
      <c r="DP118" s="57"/>
      <c r="DQ118" s="57"/>
      <c r="DR118" s="57"/>
      <c r="DS118" s="57"/>
      <c r="DT118" s="57"/>
      <c r="DU118" s="57"/>
      <c r="DV118" s="57"/>
      <c r="DW118" s="57"/>
      <c r="DX118" s="57"/>
      <c r="DY118" s="57"/>
      <c r="DZ118" s="57"/>
      <c r="EA118" s="57"/>
      <c r="EB118" s="57"/>
      <c r="EC118" s="57"/>
      <c r="ED118" s="57"/>
      <c r="EE118" s="57"/>
      <c r="EF118" s="57"/>
      <c r="EG118" s="57"/>
      <c r="EH118" s="57"/>
      <c r="EI118" s="57"/>
      <c r="EJ118" s="57"/>
      <c r="EK118" s="57"/>
      <c r="EL118" s="57"/>
      <c r="EM118" s="57"/>
      <c r="EN118" s="57"/>
      <c r="EO118" s="57"/>
      <c r="EP118" s="57"/>
      <c r="EQ118" s="57"/>
      <c r="ER118" s="57"/>
      <c r="ES118" s="57"/>
      <c r="ET118" s="57"/>
      <c r="EU118" s="57"/>
      <c r="EV118" s="57"/>
      <c r="EW118" s="57"/>
      <c r="EX118" s="57"/>
      <c r="EY118" s="57"/>
      <c r="EZ118" s="57"/>
      <c r="FA118" s="57"/>
      <c r="FB118" s="57"/>
      <c r="FC118" s="63"/>
      <c r="FD118" s="63"/>
      <c r="FE118" s="63"/>
      <c r="FF118" s="63"/>
      <c r="FG118" s="63"/>
      <c r="FH118" s="60"/>
      <c r="FI118" s="60"/>
      <c r="FJ118" s="60"/>
      <c r="FK118" s="60"/>
      <c r="FL118" s="60"/>
      <c r="FM118" s="60"/>
      <c r="FN118" s="60"/>
      <c r="FO118" s="60"/>
      <c r="FP118" s="60"/>
      <c r="FQ118" s="60"/>
      <c r="FR118" s="60"/>
      <c r="FS118" s="60"/>
      <c r="FT118" s="60"/>
      <c r="FU118" s="60"/>
      <c r="FV118" s="60"/>
      <c r="FW118" s="71"/>
      <c r="FX118" s="71"/>
      <c r="FY118" s="71"/>
      <c r="FZ118" s="71"/>
      <c r="GA118" s="71"/>
      <c r="GB118" s="71"/>
      <c r="GC118" s="71"/>
      <c r="GD118" s="71"/>
      <c r="GE118" s="71"/>
      <c r="GF118" s="71"/>
      <c r="GG118" s="71"/>
      <c r="GH118" s="71"/>
      <c r="GI118" s="71"/>
      <c r="GJ118" s="71"/>
      <c r="GK118" s="71"/>
      <c r="GL118" s="60"/>
      <c r="GM118" s="60"/>
      <c r="GN118" s="60"/>
      <c r="GO118" s="60"/>
      <c r="GP118" s="60"/>
      <c r="GQ118" s="60"/>
      <c r="GR118" s="60"/>
      <c r="GS118" s="60"/>
      <c r="GT118" s="60"/>
      <c r="GU118" s="60"/>
      <c r="GV118" s="60"/>
      <c r="GW118" s="60"/>
      <c r="GX118" s="60"/>
      <c r="GY118" s="60"/>
      <c r="GZ118" s="60"/>
      <c r="HA118" s="60"/>
      <c r="HB118" s="60"/>
      <c r="HC118" s="60"/>
      <c r="HD118" s="60"/>
      <c r="HE118" s="60"/>
      <c r="HF118" s="44"/>
      <c r="HG118" s="44"/>
      <c r="HH118" s="44"/>
      <c r="HI118" s="44"/>
      <c r="HJ118" s="44"/>
      <c r="HK118" s="44"/>
      <c r="HL118" s="44"/>
      <c r="HM118" s="44"/>
      <c r="HN118" s="44"/>
      <c r="HO118" s="44"/>
      <c r="HP118" s="44"/>
      <c r="HQ118" s="44"/>
      <c r="HR118" s="44"/>
      <c r="HS118" s="44"/>
      <c r="HT118" s="44"/>
      <c r="HU118" s="64"/>
      <c r="HV118" s="64"/>
      <c r="HW118" s="57"/>
      <c r="HX118" s="57"/>
      <c r="HY118" s="64"/>
      <c r="HZ118" s="64"/>
      <c r="IA118" s="57"/>
      <c r="IB118" s="57"/>
    </row>
    <row r="119" spans="1:236" x14ac:dyDescent="0.2">
      <c r="A119" s="42"/>
      <c r="C119" s="57"/>
      <c r="D119" s="57"/>
      <c r="E119" s="57"/>
      <c r="F119" s="57"/>
      <c r="G119" s="57"/>
      <c r="H119" s="70"/>
      <c r="I119" s="70"/>
      <c r="J119" s="70"/>
      <c r="K119" s="70"/>
      <c r="L119" s="70"/>
      <c r="M119" s="70"/>
      <c r="N119" s="70"/>
      <c r="O119" s="70"/>
      <c r="P119" s="70"/>
      <c r="Q119" s="70"/>
      <c r="R119" s="70"/>
      <c r="S119" s="70"/>
      <c r="T119" s="70"/>
      <c r="U119" s="70"/>
      <c r="V119" s="70"/>
      <c r="W119" s="70"/>
      <c r="X119" s="70"/>
      <c r="Y119" s="59"/>
      <c r="Z119" s="59"/>
      <c r="AA119" s="59"/>
      <c r="AB119" s="59"/>
      <c r="AC119" s="59"/>
      <c r="AD119" s="59"/>
      <c r="AE119" s="59"/>
      <c r="AF119" s="59"/>
      <c r="AG119" s="59"/>
      <c r="AH119" s="59"/>
      <c r="AI119" s="59"/>
      <c r="AJ119" s="59"/>
      <c r="AK119" s="59"/>
      <c r="AL119" s="59"/>
      <c r="AM119" s="59"/>
      <c r="AN119" s="59"/>
      <c r="AO119" s="59"/>
      <c r="AP119" s="59"/>
      <c r="AQ119" s="59"/>
      <c r="AR119" s="59"/>
      <c r="AS119" s="59"/>
      <c r="AT119" s="59"/>
      <c r="AU119" s="59"/>
      <c r="AV119" s="59"/>
      <c r="AW119" s="59"/>
      <c r="AX119" s="59"/>
      <c r="AY119" s="59"/>
      <c r="AZ119" s="59"/>
      <c r="BA119" s="59"/>
      <c r="BB119" s="59"/>
      <c r="BC119" s="57"/>
      <c r="BD119" s="57"/>
      <c r="BE119" s="57"/>
      <c r="BF119" s="57"/>
      <c r="BG119" s="57"/>
      <c r="BH119" s="57"/>
      <c r="BI119" s="57"/>
      <c r="BJ119" s="57"/>
      <c r="BK119" s="57"/>
      <c r="BL119" s="57"/>
      <c r="BM119" s="57"/>
      <c r="BN119" s="57"/>
      <c r="BO119" s="57"/>
      <c r="BP119" s="57"/>
      <c r="BQ119" s="57"/>
      <c r="BR119" s="57"/>
      <c r="BS119" s="57"/>
      <c r="BT119" s="57"/>
      <c r="BU119" s="57"/>
      <c r="BV119" s="57"/>
      <c r="BW119" s="57"/>
      <c r="BX119" s="57"/>
      <c r="BY119" s="57"/>
      <c r="BZ119" s="57"/>
      <c r="CA119" s="57"/>
      <c r="CB119" s="57"/>
      <c r="CC119" s="57"/>
      <c r="CD119" s="57"/>
      <c r="CE119" s="57"/>
      <c r="CF119" s="57"/>
      <c r="CG119" s="57"/>
      <c r="CH119" s="57"/>
      <c r="CI119" s="57"/>
      <c r="CJ119" s="57"/>
      <c r="CK119" s="57"/>
      <c r="CL119" s="57"/>
      <c r="CM119" s="57"/>
      <c r="CN119" s="57"/>
      <c r="CO119" s="57"/>
      <c r="CP119" s="57"/>
      <c r="CQ119" s="57"/>
      <c r="CR119" s="57"/>
      <c r="CS119" s="57"/>
      <c r="CT119" s="57"/>
      <c r="CU119" s="57"/>
      <c r="CV119" s="57"/>
      <c r="CW119" s="57"/>
      <c r="CX119" s="57"/>
      <c r="CY119" s="57"/>
      <c r="CZ119" s="57"/>
      <c r="DA119" s="57"/>
      <c r="DB119" s="57"/>
      <c r="DC119" s="57"/>
      <c r="DD119" s="57"/>
      <c r="DE119" s="57"/>
      <c r="DF119" s="57"/>
      <c r="DG119" s="57"/>
      <c r="DH119" s="57"/>
      <c r="DI119" s="57"/>
      <c r="DJ119" s="57"/>
      <c r="DK119" s="57"/>
      <c r="DL119" s="57"/>
      <c r="DM119" s="57"/>
      <c r="DN119" s="57"/>
      <c r="DO119" s="57"/>
      <c r="DP119" s="57"/>
      <c r="DQ119" s="57"/>
      <c r="DR119" s="57"/>
      <c r="DS119" s="57"/>
      <c r="DT119" s="57"/>
      <c r="DU119" s="57"/>
      <c r="DV119" s="57"/>
      <c r="DW119" s="57"/>
      <c r="DX119" s="57"/>
      <c r="DY119" s="57"/>
      <c r="DZ119" s="57"/>
      <c r="EA119" s="57"/>
      <c r="EB119" s="57"/>
      <c r="EC119" s="57"/>
      <c r="ED119" s="57"/>
      <c r="EE119" s="57"/>
      <c r="EF119" s="57"/>
      <c r="EG119" s="57"/>
      <c r="EH119" s="57"/>
      <c r="EI119" s="57"/>
      <c r="EJ119" s="57"/>
      <c r="EK119" s="57"/>
      <c r="EL119" s="57"/>
      <c r="EM119" s="57"/>
      <c r="EN119" s="57"/>
      <c r="EO119" s="57"/>
      <c r="EP119" s="57"/>
      <c r="EQ119" s="57"/>
      <c r="ER119" s="57"/>
      <c r="ES119" s="57"/>
      <c r="ET119" s="57"/>
      <c r="EU119" s="57"/>
      <c r="EV119" s="57"/>
      <c r="EW119" s="57"/>
      <c r="EX119" s="57"/>
      <c r="EY119" s="57"/>
      <c r="EZ119" s="57"/>
      <c r="FA119" s="57"/>
      <c r="FB119" s="57"/>
      <c r="FC119" s="63"/>
      <c r="FD119" s="63"/>
      <c r="FE119" s="63"/>
      <c r="FF119" s="63"/>
      <c r="FG119" s="63"/>
      <c r="FH119" s="60"/>
      <c r="FI119" s="60"/>
      <c r="FJ119" s="60"/>
      <c r="FK119" s="60"/>
      <c r="FL119" s="60"/>
      <c r="FM119" s="60"/>
      <c r="FN119" s="60"/>
      <c r="FO119" s="60"/>
      <c r="FP119" s="60"/>
      <c r="FQ119" s="60"/>
      <c r="FR119" s="60"/>
      <c r="FS119" s="60"/>
      <c r="FT119" s="60"/>
      <c r="FU119" s="60"/>
      <c r="FV119" s="60"/>
      <c r="FW119" s="71"/>
      <c r="FX119" s="71"/>
      <c r="FY119" s="71"/>
      <c r="FZ119" s="71"/>
      <c r="GA119" s="71"/>
      <c r="GB119" s="71"/>
      <c r="GC119" s="71"/>
      <c r="GD119" s="71"/>
      <c r="GE119" s="71"/>
      <c r="GF119" s="71"/>
      <c r="GG119" s="71"/>
      <c r="GH119" s="71"/>
      <c r="GI119" s="71"/>
      <c r="GJ119" s="71"/>
      <c r="GK119" s="71"/>
      <c r="GL119" s="60"/>
      <c r="GM119" s="60"/>
      <c r="GN119" s="60"/>
      <c r="GO119" s="60"/>
      <c r="GP119" s="60"/>
      <c r="GQ119" s="60"/>
      <c r="GR119" s="60"/>
      <c r="GS119" s="60"/>
      <c r="GT119" s="60"/>
      <c r="GU119" s="60"/>
      <c r="GV119" s="60"/>
      <c r="GW119" s="60"/>
      <c r="GX119" s="60"/>
      <c r="GY119" s="60"/>
      <c r="GZ119" s="60"/>
      <c r="HA119" s="60"/>
      <c r="HB119" s="60"/>
      <c r="HC119" s="60"/>
      <c r="HD119" s="60"/>
      <c r="HE119" s="60"/>
      <c r="HF119" s="44"/>
      <c r="HG119" s="44"/>
      <c r="HH119" s="44"/>
      <c r="HI119" s="44"/>
      <c r="HJ119" s="44"/>
      <c r="HK119" s="44"/>
      <c r="HL119" s="44"/>
      <c r="HM119" s="44"/>
      <c r="HN119" s="44"/>
      <c r="HO119" s="44"/>
      <c r="HP119" s="44"/>
      <c r="HQ119" s="44"/>
      <c r="HR119" s="44"/>
      <c r="HS119" s="44"/>
      <c r="HT119" s="44"/>
      <c r="HU119" s="64"/>
      <c r="HV119" s="64"/>
      <c r="HW119" s="57"/>
      <c r="HX119" s="57"/>
      <c r="HY119" s="64"/>
      <c r="HZ119" s="64"/>
      <c r="IA119" s="57"/>
      <c r="IB119" s="57"/>
    </row>
  </sheetData>
  <mergeCells count="22">
    <mergeCell ref="DH19:DV19"/>
    <mergeCell ref="C19:G19"/>
    <mergeCell ref="H19:V19"/>
    <mergeCell ref="W19:X19"/>
    <mergeCell ref="Y19:AM19"/>
    <mergeCell ref="AN19:BB19"/>
    <mergeCell ref="BC19:BG19"/>
    <mergeCell ref="BH19:BV19"/>
    <mergeCell ref="BW19:BX19"/>
    <mergeCell ref="BY19:CM19"/>
    <mergeCell ref="CN19:DB19"/>
    <mergeCell ref="DC19:DG19"/>
    <mergeCell ref="GL19:GP19"/>
    <mergeCell ref="GQ19:HE19"/>
    <mergeCell ref="HF19:HT19"/>
    <mergeCell ref="HU19:IB19"/>
    <mergeCell ref="DW19:DX19"/>
    <mergeCell ref="DY19:EM19"/>
    <mergeCell ref="EN19:FB19"/>
    <mergeCell ref="FC19:FG19"/>
    <mergeCell ref="FH19:FV19"/>
    <mergeCell ref="FW19:GK19"/>
  </mergeCells>
  <hyperlinks>
    <hyperlink ref="B14" r:id="rId1" xr:uid="{1DA1FB90-CDB6-40B8-B54C-7EAB7621BFBA}"/>
  </hyperlinks>
  <pageMargins left="0.7" right="0.7" top="0.75" bottom="0.75" header="0.3" footer="0.3"/>
  <pageSetup orientation="portrait" r:id="rId2"/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147503-9D71-4EA7-86C5-2ED17C4B9D28}">
  <sheetPr published="0" codeName="Hoja22"/>
  <dimension ref="A1:O26"/>
  <sheetViews>
    <sheetView workbookViewId="0">
      <selection sqref="A1:B7"/>
    </sheetView>
  </sheetViews>
  <sheetFormatPr baseColWidth="10" defaultColWidth="11.44140625" defaultRowHeight="12.45" x14ac:dyDescent="0.2"/>
  <cols>
    <col min="1" max="1" width="7" style="1" customWidth="1"/>
    <col min="2" max="2" width="9.6640625" style="1" customWidth="1"/>
    <col min="3" max="3" width="4.109375" style="1" customWidth="1"/>
    <col min="4" max="4" width="23.44140625" style="1" customWidth="1"/>
    <col min="5" max="5" width="6.5546875" style="1" customWidth="1"/>
    <col min="6" max="6" width="11.44140625" style="1" customWidth="1"/>
    <col min="7" max="7" width="4.88671875" style="1" customWidth="1"/>
    <col min="8" max="8" width="6.5546875" style="1" customWidth="1"/>
    <col min="9" max="9" width="7.44140625" style="1" customWidth="1"/>
    <col min="10" max="10" width="5.6640625" style="1" customWidth="1"/>
    <col min="11" max="11" width="9.6640625" style="1" customWidth="1"/>
    <col min="12" max="12" width="6.88671875" style="1" customWidth="1"/>
    <col min="13" max="13" width="9.44140625" style="1" customWidth="1"/>
    <col min="14" max="14" width="8.5546875" style="1" customWidth="1"/>
    <col min="15" max="15" width="10.88671875" style="1" customWidth="1"/>
    <col min="16" max="16384" width="11.44140625" style="1"/>
  </cols>
  <sheetData>
    <row r="1" spans="1:15" ht="18" customHeight="1" thickBot="1" x14ac:dyDescent="0.3">
      <c r="A1" s="135"/>
      <c r="B1" s="135"/>
      <c r="C1" s="136" t="s">
        <v>0</v>
      </c>
      <c r="D1" s="136"/>
      <c r="E1" s="136"/>
      <c r="F1" s="136"/>
      <c r="G1" s="129" t="s">
        <v>1</v>
      </c>
      <c r="H1" s="130"/>
      <c r="I1" s="130"/>
      <c r="J1" s="156"/>
      <c r="K1" s="137" t="s">
        <v>2</v>
      </c>
      <c r="L1" s="137"/>
      <c r="M1" s="137"/>
      <c r="N1" s="135"/>
      <c r="O1" s="135"/>
    </row>
    <row r="2" spans="1:15" ht="18.850000000000001" customHeight="1" thickBot="1" x14ac:dyDescent="0.3">
      <c r="A2" s="135"/>
      <c r="B2" s="135"/>
      <c r="C2" s="136"/>
      <c r="D2" s="136"/>
      <c r="E2" s="136"/>
      <c r="F2" s="136"/>
      <c r="G2" s="126" t="s">
        <v>5</v>
      </c>
      <c r="H2" s="127"/>
      <c r="I2" s="127"/>
      <c r="J2" s="161"/>
      <c r="K2" s="128">
        <v>3</v>
      </c>
      <c r="L2" s="128"/>
      <c r="M2" s="128"/>
      <c r="N2" s="135"/>
      <c r="O2" s="135"/>
    </row>
    <row r="3" spans="1:15" ht="18" customHeight="1" thickBot="1" x14ac:dyDescent="0.3">
      <c r="A3" s="135"/>
      <c r="B3" s="135"/>
      <c r="C3" s="136"/>
      <c r="D3" s="136"/>
      <c r="E3" s="136"/>
      <c r="F3" s="136"/>
      <c r="G3" s="129" t="s">
        <v>6</v>
      </c>
      <c r="H3" s="130"/>
      <c r="I3" s="130"/>
      <c r="J3" s="156"/>
      <c r="K3" s="137"/>
      <c r="L3" s="137"/>
      <c r="M3" s="137"/>
      <c r="N3" s="135"/>
      <c r="O3" s="135"/>
    </row>
    <row r="4" spans="1:15" ht="13.75" thickBot="1" x14ac:dyDescent="0.3">
      <c r="A4" s="135"/>
      <c r="B4" s="135"/>
      <c r="C4" s="117" t="s">
        <v>7</v>
      </c>
      <c r="D4" s="118"/>
      <c r="E4" s="118"/>
      <c r="F4" s="118"/>
      <c r="G4" s="126" t="s">
        <v>8</v>
      </c>
      <c r="H4" s="127"/>
      <c r="I4" s="127"/>
      <c r="J4" s="161"/>
      <c r="K4" s="128" t="s">
        <v>9</v>
      </c>
      <c r="L4" s="128"/>
      <c r="M4" s="128"/>
      <c r="N4" s="135"/>
      <c r="O4" s="135"/>
    </row>
    <row r="5" spans="1:15" ht="37.5" customHeight="1" thickBot="1" x14ac:dyDescent="0.3">
      <c r="A5" s="135"/>
      <c r="B5" s="135"/>
      <c r="C5" s="119"/>
      <c r="D5" s="120"/>
      <c r="E5" s="120"/>
      <c r="F5" s="120"/>
      <c r="G5" s="129" t="s">
        <v>10</v>
      </c>
      <c r="H5" s="130"/>
      <c r="I5" s="130"/>
      <c r="J5" s="156"/>
      <c r="K5" s="131" t="s">
        <v>11</v>
      </c>
      <c r="L5" s="132"/>
      <c r="M5" s="133"/>
      <c r="N5" s="135"/>
      <c r="O5" s="135"/>
    </row>
    <row r="6" spans="1:15" ht="40.6" customHeight="1" thickBot="1" x14ac:dyDescent="0.3">
      <c r="A6" s="135"/>
      <c r="B6" s="135"/>
      <c r="C6" s="119"/>
      <c r="D6" s="120"/>
      <c r="E6" s="120"/>
      <c r="F6" s="120"/>
      <c r="G6" s="126" t="s">
        <v>12</v>
      </c>
      <c r="H6" s="127"/>
      <c r="I6" s="127"/>
      <c r="J6" s="161"/>
      <c r="K6" s="134" t="s">
        <v>13</v>
      </c>
      <c r="L6" s="128"/>
      <c r="M6" s="128"/>
      <c r="N6" s="135"/>
      <c r="O6" s="135"/>
    </row>
    <row r="7" spans="1:15" ht="53.2" customHeight="1" thickBot="1" x14ac:dyDescent="0.25">
      <c r="A7" s="135"/>
      <c r="B7" s="135"/>
      <c r="C7" s="121"/>
      <c r="D7" s="122"/>
      <c r="E7" s="122"/>
      <c r="F7" s="122"/>
      <c r="G7" s="110" t="s">
        <v>14</v>
      </c>
      <c r="H7" s="111"/>
      <c r="I7" s="111"/>
      <c r="J7" s="162"/>
      <c r="K7" s="112" t="s">
        <v>15</v>
      </c>
      <c r="L7" s="113"/>
      <c r="M7" s="113"/>
      <c r="N7" s="135"/>
      <c r="O7" s="135"/>
    </row>
    <row r="8" spans="1:15" ht="13.1" x14ac:dyDescent="0.2">
      <c r="A8" s="157" t="s">
        <v>410</v>
      </c>
      <c r="B8" s="158"/>
      <c r="C8" s="158"/>
      <c r="D8" s="158"/>
      <c r="E8" s="158"/>
      <c r="F8" s="158"/>
      <c r="G8" s="158"/>
      <c r="H8" s="158"/>
      <c r="I8" s="158"/>
      <c r="J8" s="158"/>
      <c r="K8" s="158"/>
      <c r="L8" s="158"/>
      <c r="M8" s="158"/>
      <c r="N8" s="158"/>
      <c r="O8" s="158"/>
    </row>
    <row r="9" spans="1:15" ht="13.1" x14ac:dyDescent="0.25">
      <c r="A9" s="159" t="s">
        <v>411</v>
      </c>
      <c r="B9" s="159"/>
      <c r="C9" s="159"/>
      <c r="D9" s="159"/>
      <c r="E9" s="159"/>
      <c r="F9" s="159" t="s">
        <v>412</v>
      </c>
      <c r="G9" s="159"/>
      <c r="H9" s="159"/>
      <c r="I9" s="159"/>
      <c r="J9" s="159" t="s">
        <v>413</v>
      </c>
      <c r="K9" s="159"/>
      <c r="L9" s="159"/>
      <c r="M9" s="160" t="s">
        <v>414</v>
      </c>
      <c r="N9" s="160"/>
      <c r="O9" s="160"/>
    </row>
    <row r="10" spans="1:15" ht="26.2" customHeight="1" x14ac:dyDescent="0.2">
      <c r="A10" s="153" t="s">
        <v>111</v>
      </c>
      <c r="B10" s="154"/>
      <c r="C10" s="154"/>
      <c r="D10" s="154"/>
      <c r="E10" s="155"/>
      <c r="F10" s="150" t="s">
        <v>415</v>
      </c>
      <c r="G10" s="151"/>
      <c r="H10" s="151"/>
      <c r="I10" s="152"/>
      <c r="J10" s="153" t="s">
        <v>416</v>
      </c>
      <c r="K10" s="154"/>
      <c r="L10" s="155"/>
      <c r="M10" s="153">
        <v>255</v>
      </c>
      <c r="N10" s="154"/>
      <c r="O10" s="155"/>
    </row>
    <row r="11" spans="1:15" ht="25.55" customHeight="1" x14ac:dyDescent="0.2">
      <c r="A11" s="153" t="s">
        <v>112</v>
      </c>
      <c r="B11" s="154"/>
      <c r="C11" s="154"/>
      <c r="D11" s="154"/>
      <c r="E11" s="155"/>
      <c r="F11" s="150" t="s">
        <v>417</v>
      </c>
      <c r="G11" s="151"/>
      <c r="H11" s="151"/>
      <c r="I11" s="152"/>
      <c r="J11" s="153" t="s">
        <v>416</v>
      </c>
      <c r="K11" s="154"/>
      <c r="L11" s="155"/>
      <c r="M11" s="153">
        <v>255</v>
      </c>
      <c r="N11" s="154"/>
      <c r="O11" s="155"/>
    </row>
    <row r="12" spans="1:15" ht="25.55" customHeight="1" x14ac:dyDescent="0.2">
      <c r="A12" s="153" t="s">
        <v>113</v>
      </c>
      <c r="B12" s="154"/>
      <c r="C12" s="154"/>
      <c r="D12" s="154"/>
      <c r="E12" s="155"/>
      <c r="F12" s="150" t="s">
        <v>418</v>
      </c>
      <c r="G12" s="151"/>
      <c r="H12" s="151"/>
      <c r="I12" s="152"/>
      <c r="J12" s="153" t="s">
        <v>419</v>
      </c>
      <c r="K12" s="154"/>
      <c r="L12" s="155"/>
      <c r="M12" s="153">
        <v>255</v>
      </c>
      <c r="N12" s="154"/>
      <c r="O12" s="155"/>
    </row>
    <row r="13" spans="1:15" ht="73.5" customHeight="1" x14ac:dyDescent="0.2">
      <c r="A13" s="150" t="s">
        <v>420</v>
      </c>
      <c r="B13" s="151"/>
      <c r="C13" s="151"/>
      <c r="D13" s="151"/>
      <c r="E13" s="152"/>
      <c r="F13" s="150" t="s">
        <v>421</v>
      </c>
      <c r="G13" s="151"/>
      <c r="H13" s="151"/>
      <c r="I13" s="152"/>
      <c r="J13" s="153" t="s">
        <v>422</v>
      </c>
      <c r="K13" s="154"/>
      <c r="L13" s="155"/>
      <c r="M13" s="153">
        <v>255</v>
      </c>
      <c r="N13" s="154"/>
      <c r="O13" s="155"/>
    </row>
    <row r="14" spans="1:15" ht="71.2" customHeight="1" x14ac:dyDescent="0.2">
      <c r="A14" s="150" t="s">
        <v>423</v>
      </c>
      <c r="B14" s="151"/>
      <c r="C14" s="151"/>
      <c r="D14" s="151"/>
      <c r="E14" s="152"/>
      <c r="F14" s="150" t="s">
        <v>424</v>
      </c>
      <c r="G14" s="151"/>
      <c r="H14" s="151"/>
      <c r="I14" s="152"/>
      <c r="J14" s="153" t="s">
        <v>422</v>
      </c>
      <c r="K14" s="154"/>
      <c r="L14" s="155"/>
      <c r="M14" s="153">
        <v>255</v>
      </c>
      <c r="N14" s="154"/>
      <c r="O14" s="155"/>
    </row>
    <row r="15" spans="1:15" ht="77.25" customHeight="1" x14ac:dyDescent="0.2">
      <c r="A15" s="150" t="s">
        <v>425</v>
      </c>
      <c r="B15" s="151"/>
      <c r="C15" s="151"/>
      <c r="D15" s="151"/>
      <c r="E15" s="152"/>
      <c r="F15" s="150" t="s">
        <v>426</v>
      </c>
      <c r="G15" s="151"/>
      <c r="H15" s="151"/>
      <c r="I15" s="152"/>
      <c r="J15" s="153" t="s">
        <v>422</v>
      </c>
      <c r="K15" s="154"/>
      <c r="L15" s="155"/>
      <c r="M15" s="153">
        <v>255</v>
      </c>
      <c r="N15" s="154"/>
      <c r="O15" s="155"/>
    </row>
    <row r="16" spans="1:15" ht="44.2" customHeight="1" x14ac:dyDescent="0.2">
      <c r="A16" s="150" t="s">
        <v>427</v>
      </c>
      <c r="B16" s="151"/>
      <c r="C16" s="151"/>
      <c r="D16" s="151"/>
      <c r="E16" s="152"/>
      <c r="F16" s="150" t="s">
        <v>428</v>
      </c>
      <c r="G16" s="151"/>
      <c r="H16" s="151"/>
      <c r="I16" s="152"/>
      <c r="J16" s="153" t="s">
        <v>422</v>
      </c>
      <c r="K16" s="154"/>
      <c r="L16" s="155"/>
      <c r="M16" s="153">
        <v>255</v>
      </c>
      <c r="N16" s="154"/>
      <c r="O16" s="155"/>
    </row>
    <row r="17" spans="1:15" ht="45.85" customHeight="1" x14ac:dyDescent="0.2">
      <c r="A17" s="150" t="s">
        <v>429</v>
      </c>
      <c r="B17" s="151"/>
      <c r="C17" s="151"/>
      <c r="D17" s="151"/>
      <c r="E17" s="152"/>
      <c r="F17" s="150" t="s">
        <v>430</v>
      </c>
      <c r="G17" s="151"/>
      <c r="H17" s="151"/>
      <c r="I17" s="152"/>
      <c r="J17" s="153" t="s">
        <v>422</v>
      </c>
      <c r="K17" s="154"/>
      <c r="L17" s="155"/>
      <c r="M17" s="153">
        <v>255</v>
      </c>
      <c r="N17" s="154"/>
      <c r="O17" s="155"/>
    </row>
    <row r="18" spans="1:15" ht="40.6" customHeight="1" x14ac:dyDescent="0.2">
      <c r="A18" s="150" t="s">
        <v>431</v>
      </c>
      <c r="B18" s="151"/>
      <c r="C18" s="151"/>
      <c r="D18" s="151"/>
      <c r="E18" s="152"/>
      <c r="F18" s="150" t="s">
        <v>432</v>
      </c>
      <c r="G18" s="151"/>
      <c r="H18" s="151"/>
      <c r="I18" s="152"/>
      <c r="J18" s="153" t="s">
        <v>422</v>
      </c>
      <c r="K18" s="154"/>
      <c r="L18" s="155"/>
      <c r="M18" s="153">
        <v>255</v>
      </c>
      <c r="N18" s="154"/>
      <c r="O18" s="155"/>
    </row>
    <row r="19" spans="1:15" ht="42.75" customHeight="1" x14ac:dyDescent="0.2">
      <c r="A19" s="150" t="s">
        <v>433</v>
      </c>
      <c r="B19" s="151"/>
      <c r="C19" s="151"/>
      <c r="D19" s="151"/>
      <c r="E19" s="152"/>
      <c r="F19" s="150" t="s">
        <v>434</v>
      </c>
      <c r="G19" s="151"/>
      <c r="H19" s="151"/>
      <c r="I19" s="152"/>
      <c r="J19" s="153" t="s">
        <v>422</v>
      </c>
      <c r="K19" s="154"/>
      <c r="L19" s="155"/>
      <c r="M19" s="153">
        <v>255</v>
      </c>
      <c r="N19" s="154"/>
      <c r="O19" s="155"/>
    </row>
    <row r="20" spans="1:15" ht="42.05" customHeight="1" x14ac:dyDescent="0.2">
      <c r="A20" s="150" t="s">
        <v>435</v>
      </c>
      <c r="B20" s="151"/>
      <c r="C20" s="151"/>
      <c r="D20" s="151"/>
      <c r="E20" s="152"/>
      <c r="F20" s="150" t="s">
        <v>436</v>
      </c>
      <c r="G20" s="151"/>
      <c r="H20" s="151"/>
      <c r="I20" s="152"/>
      <c r="J20" s="153" t="s">
        <v>422</v>
      </c>
      <c r="K20" s="154"/>
      <c r="L20" s="155"/>
      <c r="M20" s="153">
        <v>255</v>
      </c>
      <c r="N20" s="154"/>
      <c r="O20" s="155"/>
    </row>
    <row r="21" spans="1:15" ht="44.2" customHeight="1" x14ac:dyDescent="0.2">
      <c r="A21" s="150" t="s">
        <v>437</v>
      </c>
      <c r="B21" s="151"/>
      <c r="C21" s="151"/>
      <c r="D21" s="151"/>
      <c r="E21" s="152"/>
      <c r="F21" s="150" t="s">
        <v>438</v>
      </c>
      <c r="G21" s="151"/>
      <c r="H21" s="151"/>
      <c r="I21" s="152"/>
      <c r="J21" s="153" t="s">
        <v>422</v>
      </c>
      <c r="K21" s="154"/>
      <c r="L21" s="155"/>
      <c r="M21" s="153">
        <v>255</v>
      </c>
      <c r="N21" s="154"/>
      <c r="O21" s="155"/>
    </row>
    <row r="22" spans="1:15" ht="55.5" customHeight="1" x14ac:dyDescent="0.2">
      <c r="A22" s="150" t="s">
        <v>123</v>
      </c>
      <c r="B22" s="151"/>
      <c r="C22" s="151"/>
      <c r="D22" s="151"/>
      <c r="E22" s="152"/>
      <c r="F22" s="150" t="s">
        <v>439</v>
      </c>
      <c r="G22" s="151"/>
      <c r="H22" s="151"/>
      <c r="I22" s="152"/>
      <c r="J22" s="153" t="s">
        <v>422</v>
      </c>
      <c r="K22" s="154"/>
      <c r="L22" s="155"/>
      <c r="M22" s="153">
        <v>255</v>
      </c>
      <c r="N22" s="154"/>
      <c r="O22" s="155"/>
    </row>
    <row r="23" spans="1:15" ht="54" customHeight="1" x14ac:dyDescent="0.2">
      <c r="A23" s="150" t="s">
        <v>124</v>
      </c>
      <c r="B23" s="151"/>
      <c r="C23" s="151"/>
      <c r="D23" s="151"/>
      <c r="E23" s="152"/>
      <c r="F23" s="150" t="s">
        <v>440</v>
      </c>
      <c r="G23" s="151"/>
      <c r="H23" s="151"/>
      <c r="I23" s="152"/>
      <c r="J23" s="153" t="s">
        <v>422</v>
      </c>
      <c r="K23" s="154"/>
      <c r="L23" s="155"/>
      <c r="M23" s="153">
        <v>255</v>
      </c>
      <c r="N23" s="154"/>
      <c r="O23" s="155"/>
    </row>
    <row r="24" spans="1:15" ht="52.55" customHeight="1" x14ac:dyDescent="0.2">
      <c r="A24" s="150" t="s">
        <v>125</v>
      </c>
      <c r="B24" s="151"/>
      <c r="C24" s="151"/>
      <c r="D24" s="151"/>
      <c r="E24" s="152"/>
      <c r="F24" s="150" t="s">
        <v>441</v>
      </c>
      <c r="G24" s="151"/>
      <c r="H24" s="151"/>
      <c r="I24" s="152"/>
      <c r="J24" s="153" t="s">
        <v>422</v>
      </c>
      <c r="K24" s="154"/>
      <c r="L24" s="155"/>
      <c r="M24" s="153">
        <v>255</v>
      </c>
      <c r="N24" s="154"/>
      <c r="O24" s="155"/>
    </row>
    <row r="25" spans="1:15" ht="48.8" customHeight="1" x14ac:dyDescent="0.2">
      <c r="A25" s="150" t="s">
        <v>126</v>
      </c>
      <c r="B25" s="151"/>
      <c r="C25" s="151"/>
      <c r="D25" s="151"/>
      <c r="E25" s="152"/>
      <c r="F25" s="150" t="s">
        <v>442</v>
      </c>
      <c r="G25" s="151"/>
      <c r="H25" s="151"/>
      <c r="I25" s="152"/>
      <c r="J25" s="153" t="s">
        <v>422</v>
      </c>
      <c r="K25" s="154"/>
      <c r="L25" s="155"/>
      <c r="M25" s="153">
        <v>255</v>
      </c>
      <c r="N25" s="154"/>
      <c r="O25" s="155"/>
    </row>
    <row r="26" spans="1:15" ht="50.25" customHeight="1" x14ac:dyDescent="0.2">
      <c r="A26" s="150" t="s">
        <v>443</v>
      </c>
      <c r="B26" s="151"/>
      <c r="C26" s="151"/>
      <c r="D26" s="151"/>
      <c r="E26" s="152"/>
      <c r="F26" s="150" t="s">
        <v>444</v>
      </c>
      <c r="G26" s="151"/>
      <c r="H26" s="151"/>
      <c r="I26" s="152"/>
      <c r="J26" s="153" t="s">
        <v>422</v>
      </c>
      <c r="K26" s="154"/>
      <c r="L26" s="155"/>
      <c r="M26" s="153">
        <v>255</v>
      </c>
      <c r="N26" s="154"/>
      <c r="O26" s="155"/>
    </row>
  </sheetData>
  <mergeCells count="91">
    <mergeCell ref="G7:J7"/>
    <mergeCell ref="K7:M7"/>
    <mergeCell ref="A10:E10"/>
    <mergeCell ref="F10:I10"/>
    <mergeCell ref="J10:L10"/>
    <mergeCell ref="M10:O10"/>
    <mergeCell ref="A8:O8"/>
    <mergeCell ref="A9:E9"/>
    <mergeCell ref="F9:I9"/>
    <mergeCell ref="J9:L9"/>
    <mergeCell ref="M9:O9"/>
    <mergeCell ref="A1:B7"/>
    <mergeCell ref="C1:F3"/>
    <mergeCell ref="G1:J1"/>
    <mergeCell ref="K1:M1"/>
    <mergeCell ref="N1:O7"/>
    <mergeCell ref="G2:J2"/>
    <mergeCell ref="K2:M2"/>
    <mergeCell ref="G3:J3"/>
    <mergeCell ref="K3:M3"/>
    <mergeCell ref="C4:F7"/>
    <mergeCell ref="G4:J4"/>
    <mergeCell ref="K4:M4"/>
    <mergeCell ref="G5:J5"/>
    <mergeCell ref="K5:M5"/>
    <mergeCell ref="G6:J6"/>
    <mergeCell ref="K6:M6"/>
    <mergeCell ref="A11:E11"/>
    <mergeCell ref="F11:I11"/>
    <mergeCell ref="J11:L11"/>
    <mergeCell ref="M11:O11"/>
    <mergeCell ref="A12:E12"/>
    <mergeCell ref="F12:I12"/>
    <mergeCell ref="J12:L12"/>
    <mergeCell ref="M12:O12"/>
    <mergeCell ref="A13:E13"/>
    <mergeCell ref="F13:I13"/>
    <mergeCell ref="J13:L13"/>
    <mergeCell ref="M13:O13"/>
    <mergeCell ref="A14:E14"/>
    <mergeCell ref="F14:I14"/>
    <mergeCell ref="J14:L14"/>
    <mergeCell ref="M14:O14"/>
    <mergeCell ref="A15:E15"/>
    <mergeCell ref="F15:I15"/>
    <mergeCell ref="J15:L15"/>
    <mergeCell ref="M15:O15"/>
    <mergeCell ref="A16:E16"/>
    <mergeCell ref="F16:I16"/>
    <mergeCell ref="J16:L16"/>
    <mergeCell ref="M16:O16"/>
    <mergeCell ref="A17:E17"/>
    <mergeCell ref="F17:I17"/>
    <mergeCell ref="J17:L17"/>
    <mergeCell ref="M17:O17"/>
    <mergeCell ref="A18:E18"/>
    <mergeCell ref="F18:I18"/>
    <mergeCell ref="J18:L18"/>
    <mergeCell ref="M18:O18"/>
    <mergeCell ref="A19:E19"/>
    <mergeCell ref="F19:I19"/>
    <mergeCell ref="J19:L19"/>
    <mergeCell ref="M19:O19"/>
    <mergeCell ref="A20:E20"/>
    <mergeCell ref="F20:I20"/>
    <mergeCell ref="J20:L20"/>
    <mergeCell ref="M20:O20"/>
    <mergeCell ref="A21:E21"/>
    <mergeCell ref="F21:I21"/>
    <mergeCell ref="J21:L21"/>
    <mergeCell ref="M21:O21"/>
    <mergeCell ref="A22:E22"/>
    <mergeCell ref="F22:I22"/>
    <mergeCell ref="J22:L22"/>
    <mergeCell ref="M22:O22"/>
    <mergeCell ref="A23:E23"/>
    <mergeCell ref="F23:I23"/>
    <mergeCell ref="J23:L23"/>
    <mergeCell ref="M23:O23"/>
    <mergeCell ref="A26:E26"/>
    <mergeCell ref="F26:I26"/>
    <mergeCell ref="J26:L26"/>
    <mergeCell ref="M26:O26"/>
    <mergeCell ref="A24:E24"/>
    <mergeCell ref="F24:I24"/>
    <mergeCell ref="J24:L24"/>
    <mergeCell ref="M24:O24"/>
    <mergeCell ref="A25:E25"/>
    <mergeCell ref="F25:I25"/>
    <mergeCell ref="J25:L25"/>
    <mergeCell ref="M25:O25"/>
  </mergeCells>
  <pageMargins left="0.7" right="0.7" top="0.75" bottom="0.75" header="0.3" footer="0.3"/>
  <pageSetup scale="70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682453-6173-4BB8-A99B-7E97160D0A23}">
  <sheetPr published="0" codeName="Hoja23"/>
  <dimension ref="A1:U40"/>
  <sheetViews>
    <sheetView workbookViewId="0">
      <selection sqref="A1:B7"/>
    </sheetView>
  </sheetViews>
  <sheetFormatPr baseColWidth="10" defaultColWidth="11.44140625" defaultRowHeight="15.05" x14ac:dyDescent="0.3"/>
  <cols>
    <col min="1" max="1" width="7" style="1" customWidth="1"/>
    <col min="2" max="2" width="9.6640625" style="1" customWidth="1"/>
    <col min="3" max="3" width="4.109375" style="1" customWidth="1"/>
    <col min="4" max="4" width="23.44140625" style="1" customWidth="1"/>
    <col min="5" max="5" width="6.5546875" style="1" customWidth="1"/>
    <col min="6" max="6" width="11.44140625" style="1" customWidth="1"/>
    <col min="7" max="7" width="4.88671875" style="1" customWidth="1"/>
    <col min="8" max="8" width="6.5546875" style="1" customWidth="1"/>
    <col min="9" max="9" width="7.44140625" style="1" customWidth="1"/>
    <col min="10" max="10" width="5.6640625" style="1" customWidth="1"/>
    <col min="11" max="11" width="9.6640625" style="1" customWidth="1"/>
    <col min="12" max="12" width="6.88671875" style="1" customWidth="1"/>
    <col min="13" max="13" width="9.44140625" style="1" customWidth="1"/>
    <col min="14" max="14" width="8.5546875" style="1" customWidth="1"/>
    <col min="15" max="15" width="10.88671875" style="1" customWidth="1"/>
    <col min="16" max="16" width="11.44140625" style="1"/>
    <col min="17" max="21" width="11.44140625" style="72"/>
    <col min="22" max="16384" width="11.44140625" style="1"/>
  </cols>
  <sheetData>
    <row r="1" spans="1:15" ht="18" customHeight="1" thickBot="1" x14ac:dyDescent="0.35">
      <c r="A1" s="135"/>
      <c r="B1" s="135"/>
      <c r="C1" s="136" t="s">
        <v>0</v>
      </c>
      <c r="D1" s="136"/>
      <c r="E1" s="136"/>
      <c r="F1" s="136"/>
      <c r="G1" s="129" t="s">
        <v>1</v>
      </c>
      <c r="H1" s="130"/>
      <c r="I1" s="130"/>
      <c r="J1" s="156"/>
      <c r="K1" s="137" t="s">
        <v>2</v>
      </c>
      <c r="L1" s="137"/>
      <c r="M1" s="137"/>
      <c r="N1" s="135"/>
      <c r="O1" s="135"/>
    </row>
    <row r="2" spans="1:15" ht="18.850000000000001" customHeight="1" thickBot="1" x14ac:dyDescent="0.35">
      <c r="A2" s="135"/>
      <c r="B2" s="135"/>
      <c r="C2" s="136"/>
      <c r="D2" s="136"/>
      <c r="E2" s="136"/>
      <c r="F2" s="136"/>
      <c r="G2" s="126" t="s">
        <v>5</v>
      </c>
      <c r="H2" s="127"/>
      <c r="I2" s="127"/>
      <c r="J2" s="161"/>
      <c r="K2" s="128">
        <v>3</v>
      </c>
      <c r="L2" s="128"/>
      <c r="M2" s="128"/>
      <c r="N2" s="135"/>
      <c r="O2" s="135"/>
    </row>
    <row r="3" spans="1:15" ht="18" customHeight="1" thickBot="1" x14ac:dyDescent="0.35">
      <c r="A3" s="135"/>
      <c r="B3" s="135"/>
      <c r="C3" s="136"/>
      <c r="D3" s="136"/>
      <c r="E3" s="136"/>
      <c r="F3" s="136"/>
      <c r="G3" s="129" t="s">
        <v>6</v>
      </c>
      <c r="H3" s="130"/>
      <c r="I3" s="130"/>
      <c r="J3" s="156"/>
      <c r="K3" s="137"/>
      <c r="L3" s="137"/>
      <c r="M3" s="137"/>
      <c r="N3" s="135"/>
      <c r="O3" s="135"/>
    </row>
    <row r="4" spans="1:15" ht="15.75" thickBot="1" x14ac:dyDescent="0.35">
      <c r="A4" s="135"/>
      <c r="B4" s="135"/>
      <c r="C4" s="117" t="s">
        <v>7</v>
      </c>
      <c r="D4" s="118"/>
      <c r="E4" s="118"/>
      <c r="F4" s="118"/>
      <c r="G4" s="126" t="s">
        <v>8</v>
      </c>
      <c r="H4" s="127"/>
      <c r="I4" s="127"/>
      <c r="J4" s="161"/>
      <c r="K4" s="128" t="s">
        <v>9</v>
      </c>
      <c r="L4" s="128"/>
      <c r="M4" s="128"/>
      <c r="N4" s="135"/>
      <c r="O4" s="135"/>
    </row>
    <row r="5" spans="1:15" ht="37.5" customHeight="1" thickBot="1" x14ac:dyDescent="0.35">
      <c r="A5" s="135"/>
      <c r="B5" s="135"/>
      <c r="C5" s="119"/>
      <c r="D5" s="120"/>
      <c r="E5" s="120"/>
      <c r="F5" s="120"/>
      <c r="G5" s="129" t="s">
        <v>10</v>
      </c>
      <c r="H5" s="130"/>
      <c r="I5" s="130"/>
      <c r="J5" s="156"/>
      <c r="K5" s="131" t="s">
        <v>11</v>
      </c>
      <c r="L5" s="132"/>
      <c r="M5" s="133"/>
      <c r="N5" s="135"/>
      <c r="O5" s="135"/>
    </row>
    <row r="6" spans="1:15" ht="40.6" customHeight="1" thickBot="1" x14ac:dyDescent="0.35">
      <c r="A6" s="135"/>
      <c r="B6" s="135"/>
      <c r="C6" s="119"/>
      <c r="D6" s="120"/>
      <c r="E6" s="120"/>
      <c r="F6" s="120"/>
      <c r="G6" s="126" t="s">
        <v>12</v>
      </c>
      <c r="H6" s="127"/>
      <c r="I6" s="127"/>
      <c r="J6" s="161"/>
      <c r="K6" s="134" t="s">
        <v>13</v>
      </c>
      <c r="L6" s="128"/>
      <c r="M6" s="128"/>
      <c r="N6" s="135"/>
      <c r="O6" s="135"/>
    </row>
    <row r="7" spans="1:15" ht="53.2" customHeight="1" thickBot="1" x14ac:dyDescent="0.35">
      <c r="A7" s="135"/>
      <c r="B7" s="135"/>
      <c r="C7" s="121"/>
      <c r="D7" s="122"/>
      <c r="E7" s="122"/>
      <c r="F7" s="122"/>
      <c r="G7" s="110" t="s">
        <v>14</v>
      </c>
      <c r="H7" s="111"/>
      <c r="I7" s="111"/>
      <c r="J7" s="162"/>
      <c r="K7" s="112" t="s">
        <v>15</v>
      </c>
      <c r="L7" s="113"/>
      <c r="M7" s="113"/>
      <c r="N7" s="135"/>
      <c r="O7" s="135"/>
    </row>
    <row r="8" spans="1:15" x14ac:dyDescent="0.3">
      <c r="A8" s="157" t="s">
        <v>410</v>
      </c>
      <c r="B8" s="158"/>
      <c r="C8" s="158"/>
      <c r="D8" s="158"/>
      <c r="E8" s="158"/>
      <c r="F8" s="158"/>
      <c r="G8" s="158"/>
      <c r="H8" s="158"/>
      <c r="I8" s="158"/>
      <c r="J8" s="158"/>
      <c r="K8" s="158"/>
      <c r="L8" s="158"/>
      <c r="M8" s="158"/>
      <c r="N8" s="158"/>
      <c r="O8" s="158"/>
    </row>
    <row r="9" spans="1:15" x14ac:dyDescent="0.3">
      <c r="A9" s="159" t="s">
        <v>411</v>
      </c>
      <c r="B9" s="159"/>
      <c r="C9" s="159"/>
      <c r="D9" s="159"/>
      <c r="E9" s="159"/>
      <c r="F9" s="159" t="s">
        <v>412</v>
      </c>
      <c r="G9" s="159"/>
      <c r="H9" s="159"/>
      <c r="I9" s="159"/>
      <c r="J9" s="159" t="s">
        <v>413</v>
      </c>
      <c r="K9" s="159"/>
      <c r="L9" s="159"/>
      <c r="M9" s="160" t="s">
        <v>414</v>
      </c>
      <c r="N9" s="160"/>
      <c r="O9" s="160"/>
    </row>
    <row r="10" spans="1:15" ht="26.2" customHeight="1" x14ac:dyDescent="0.3">
      <c r="A10" s="150" t="s">
        <v>111</v>
      </c>
      <c r="B10" s="151"/>
      <c r="C10" s="151"/>
      <c r="D10" s="151"/>
      <c r="E10" s="152"/>
      <c r="F10" s="150" t="s">
        <v>445</v>
      </c>
      <c r="G10" s="151"/>
      <c r="H10" s="151"/>
      <c r="I10" s="152"/>
      <c r="J10" s="153" t="s">
        <v>416</v>
      </c>
      <c r="K10" s="154"/>
      <c r="L10" s="155"/>
      <c r="M10" s="163">
        <v>255</v>
      </c>
      <c r="N10" s="154"/>
      <c r="O10" s="155"/>
    </row>
    <row r="11" spans="1:15" ht="25.55" customHeight="1" x14ac:dyDescent="0.3">
      <c r="A11" s="150" t="s">
        <v>112</v>
      </c>
      <c r="B11" s="151"/>
      <c r="C11" s="151"/>
      <c r="D11" s="151"/>
      <c r="E11" s="152"/>
      <c r="F11" s="150" t="s">
        <v>446</v>
      </c>
      <c r="G11" s="151"/>
      <c r="H11" s="151"/>
      <c r="I11" s="152"/>
      <c r="J11" s="153" t="s">
        <v>416</v>
      </c>
      <c r="K11" s="154"/>
      <c r="L11" s="155"/>
      <c r="M11" s="163">
        <v>255</v>
      </c>
      <c r="N11" s="154"/>
      <c r="O11" s="155"/>
    </row>
    <row r="12" spans="1:15" ht="25.55" customHeight="1" x14ac:dyDescent="0.3">
      <c r="A12" s="150" t="s">
        <v>447</v>
      </c>
      <c r="B12" s="151"/>
      <c r="C12" s="151"/>
      <c r="D12" s="151"/>
      <c r="E12" s="152"/>
      <c r="F12" s="150" t="s">
        <v>448</v>
      </c>
      <c r="G12" s="151"/>
      <c r="H12" s="151"/>
      <c r="I12" s="152"/>
      <c r="J12" s="153" t="s">
        <v>422</v>
      </c>
      <c r="K12" s="154"/>
      <c r="L12" s="155"/>
      <c r="M12" s="163">
        <v>255</v>
      </c>
      <c r="N12" s="154"/>
      <c r="O12" s="155"/>
    </row>
    <row r="13" spans="1:15" ht="73.5" customHeight="1" x14ac:dyDescent="0.3">
      <c r="A13" s="150" t="s">
        <v>449</v>
      </c>
      <c r="B13" s="151"/>
      <c r="C13" s="151"/>
      <c r="D13" s="151"/>
      <c r="E13" s="152"/>
      <c r="F13" s="150" t="s">
        <v>421</v>
      </c>
      <c r="G13" s="151"/>
      <c r="H13" s="151"/>
      <c r="I13" s="152"/>
      <c r="J13" s="153" t="s">
        <v>422</v>
      </c>
      <c r="K13" s="154"/>
      <c r="L13" s="155"/>
      <c r="M13" s="163">
        <v>255</v>
      </c>
      <c r="N13" s="154"/>
      <c r="O13" s="155"/>
    </row>
    <row r="14" spans="1:15" ht="71.2" customHeight="1" x14ac:dyDescent="0.3">
      <c r="A14" s="150" t="s">
        <v>184</v>
      </c>
      <c r="B14" s="151"/>
      <c r="C14" s="151"/>
      <c r="D14" s="151"/>
      <c r="E14" s="152"/>
      <c r="F14" s="150" t="s">
        <v>450</v>
      </c>
      <c r="G14" s="151"/>
      <c r="H14" s="151"/>
      <c r="I14" s="152"/>
      <c r="J14" s="153" t="s">
        <v>422</v>
      </c>
      <c r="K14" s="154"/>
      <c r="L14" s="155"/>
      <c r="M14" s="163">
        <v>255</v>
      </c>
      <c r="N14" s="154"/>
      <c r="O14" s="155"/>
    </row>
    <row r="15" spans="1:15" ht="77.25" customHeight="1" x14ac:dyDescent="0.3">
      <c r="A15" s="150" t="s">
        <v>451</v>
      </c>
      <c r="B15" s="151"/>
      <c r="C15" s="151"/>
      <c r="D15" s="151"/>
      <c r="E15" s="152"/>
      <c r="F15" s="150" t="s">
        <v>452</v>
      </c>
      <c r="G15" s="151"/>
      <c r="H15" s="151"/>
      <c r="I15" s="152"/>
      <c r="J15" s="153" t="s">
        <v>422</v>
      </c>
      <c r="K15" s="154"/>
      <c r="L15" s="155"/>
      <c r="M15" s="163">
        <v>255</v>
      </c>
      <c r="N15" s="154"/>
      <c r="O15" s="155"/>
    </row>
    <row r="16" spans="1:15" ht="44.2" customHeight="1" x14ac:dyDescent="0.3">
      <c r="A16" s="150" t="s">
        <v>453</v>
      </c>
      <c r="B16" s="151"/>
      <c r="C16" s="151"/>
      <c r="D16" s="151"/>
      <c r="E16" s="152"/>
      <c r="F16" s="150" t="s">
        <v>454</v>
      </c>
      <c r="G16" s="151"/>
      <c r="H16" s="151"/>
      <c r="I16" s="152"/>
      <c r="J16" s="153" t="s">
        <v>422</v>
      </c>
      <c r="K16" s="154"/>
      <c r="L16" s="155"/>
      <c r="M16" s="163">
        <v>255</v>
      </c>
      <c r="N16" s="154"/>
      <c r="O16" s="155"/>
    </row>
    <row r="17" spans="1:15" ht="45.85" customHeight="1" x14ac:dyDescent="0.3">
      <c r="A17" s="150" t="s">
        <v>455</v>
      </c>
      <c r="B17" s="151"/>
      <c r="C17" s="151"/>
      <c r="D17" s="151"/>
      <c r="E17" s="152"/>
      <c r="F17" s="150" t="s">
        <v>456</v>
      </c>
      <c r="G17" s="151"/>
      <c r="H17" s="151"/>
      <c r="I17" s="152"/>
      <c r="J17" s="153" t="s">
        <v>422</v>
      </c>
      <c r="K17" s="154"/>
      <c r="L17" s="155"/>
      <c r="M17" s="163">
        <v>255</v>
      </c>
      <c r="N17" s="154"/>
      <c r="O17" s="155"/>
    </row>
    <row r="18" spans="1:15" ht="40.6" customHeight="1" x14ac:dyDescent="0.3">
      <c r="A18" s="150" t="s">
        <v>457</v>
      </c>
      <c r="B18" s="151"/>
      <c r="C18" s="151"/>
      <c r="D18" s="151"/>
      <c r="E18" s="152"/>
      <c r="F18" s="150" t="s">
        <v>458</v>
      </c>
      <c r="G18" s="151"/>
      <c r="H18" s="151"/>
      <c r="I18" s="152"/>
      <c r="J18" s="153" t="s">
        <v>422</v>
      </c>
      <c r="K18" s="154"/>
      <c r="L18" s="155"/>
      <c r="M18" s="163">
        <v>255</v>
      </c>
      <c r="N18" s="154"/>
      <c r="O18" s="155"/>
    </row>
    <row r="19" spans="1:15" ht="42.75" customHeight="1" x14ac:dyDescent="0.3">
      <c r="A19" s="150" t="s">
        <v>459</v>
      </c>
      <c r="B19" s="151"/>
      <c r="C19" s="151"/>
      <c r="D19" s="151"/>
      <c r="E19" s="152"/>
      <c r="F19" s="150" t="s">
        <v>460</v>
      </c>
      <c r="G19" s="151"/>
      <c r="H19" s="151"/>
      <c r="I19" s="152"/>
      <c r="J19" s="153" t="s">
        <v>422</v>
      </c>
      <c r="K19" s="154"/>
      <c r="L19" s="155"/>
      <c r="M19" s="163">
        <v>255</v>
      </c>
      <c r="N19" s="154"/>
      <c r="O19" s="155"/>
    </row>
    <row r="20" spans="1:15" ht="42.05" customHeight="1" x14ac:dyDescent="0.3">
      <c r="A20" s="150" t="s">
        <v>461</v>
      </c>
      <c r="B20" s="151"/>
      <c r="C20" s="151"/>
      <c r="D20" s="151"/>
      <c r="E20" s="152"/>
      <c r="F20" s="150" t="s">
        <v>462</v>
      </c>
      <c r="G20" s="151"/>
      <c r="H20" s="151"/>
      <c r="I20" s="152"/>
      <c r="J20" s="153" t="s">
        <v>422</v>
      </c>
      <c r="K20" s="154"/>
      <c r="L20" s="155"/>
      <c r="M20" s="163">
        <v>255</v>
      </c>
      <c r="N20" s="154"/>
      <c r="O20" s="155"/>
    </row>
    <row r="21" spans="1:15" ht="44.2" customHeight="1" x14ac:dyDescent="0.3">
      <c r="A21" s="150" t="s">
        <v>463</v>
      </c>
      <c r="B21" s="151"/>
      <c r="C21" s="151"/>
      <c r="D21" s="151"/>
      <c r="E21" s="152"/>
      <c r="F21" s="150" t="s">
        <v>464</v>
      </c>
      <c r="G21" s="151"/>
      <c r="H21" s="151"/>
      <c r="I21" s="152"/>
      <c r="J21" s="153" t="s">
        <v>422</v>
      </c>
      <c r="K21" s="154"/>
      <c r="L21" s="155"/>
      <c r="M21" s="163">
        <v>255</v>
      </c>
      <c r="N21" s="154"/>
      <c r="O21" s="155"/>
    </row>
    <row r="22" spans="1:15" ht="55.5" customHeight="1" x14ac:dyDescent="0.3">
      <c r="A22" s="150" t="s">
        <v>465</v>
      </c>
      <c r="B22" s="151"/>
      <c r="C22" s="151"/>
      <c r="D22" s="151"/>
      <c r="E22" s="152"/>
      <c r="F22" s="150" t="s">
        <v>466</v>
      </c>
      <c r="G22" s="151"/>
      <c r="H22" s="151"/>
      <c r="I22" s="152"/>
      <c r="J22" s="153" t="s">
        <v>422</v>
      </c>
      <c r="K22" s="154"/>
      <c r="L22" s="155"/>
      <c r="M22" s="163">
        <v>255</v>
      </c>
      <c r="N22" s="154"/>
      <c r="O22" s="155"/>
    </row>
    <row r="23" spans="1:15" ht="54" customHeight="1" x14ac:dyDescent="0.3">
      <c r="A23" s="150" t="s">
        <v>467</v>
      </c>
      <c r="B23" s="151"/>
      <c r="C23" s="151"/>
      <c r="D23" s="151"/>
      <c r="E23" s="152"/>
      <c r="F23" s="150" t="s">
        <v>468</v>
      </c>
      <c r="G23" s="151"/>
      <c r="H23" s="151"/>
      <c r="I23" s="152"/>
      <c r="J23" s="153" t="s">
        <v>422</v>
      </c>
      <c r="K23" s="154"/>
      <c r="L23" s="155"/>
      <c r="M23" s="163">
        <v>255</v>
      </c>
      <c r="N23" s="154"/>
      <c r="O23" s="155"/>
    </row>
    <row r="24" spans="1:15" ht="52.55" customHeight="1" x14ac:dyDescent="0.3">
      <c r="A24" s="150" t="s">
        <v>469</v>
      </c>
      <c r="B24" s="151"/>
      <c r="C24" s="151"/>
      <c r="D24" s="151"/>
      <c r="E24" s="152"/>
      <c r="F24" s="150" t="s">
        <v>470</v>
      </c>
      <c r="G24" s="151"/>
      <c r="H24" s="151"/>
      <c r="I24" s="152"/>
      <c r="J24" s="153" t="s">
        <v>422</v>
      </c>
      <c r="K24" s="154"/>
      <c r="L24" s="155"/>
      <c r="M24" s="163">
        <v>255</v>
      </c>
      <c r="N24" s="154"/>
      <c r="O24" s="155"/>
    </row>
    <row r="25" spans="1:15" ht="48.8" customHeight="1" x14ac:dyDescent="0.3">
      <c r="A25" s="150" t="s">
        <v>471</v>
      </c>
      <c r="B25" s="151"/>
      <c r="C25" s="151"/>
      <c r="D25" s="151"/>
      <c r="E25" s="152"/>
      <c r="F25" s="150" t="s">
        <v>472</v>
      </c>
      <c r="G25" s="151"/>
      <c r="H25" s="151"/>
      <c r="I25" s="152"/>
      <c r="J25" s="153" t="s">
        <v>422</v>
      </c>
      <c r="K25" s="154"/>
      <c r="L25" s="155"/>
      <c r="M25" s="163">
        <v>255</v>
      </c>
      <c r="N25" s="154"/>
      <c r="O25" s="155"/>
    </row>
    <row r="26" spans="1:15" ht="50.25" customHeight="1" x14ac:dyDescent="0.3">
      <c r="A26" s="150" t="s">
        <v>473</v>
      </c>
      <c r="B26" s="151"/>
      <c r="C26" s="151"/>
      <c r="D26" s="151"/>
      <c r="E26" s="152"/>
      <c r="F26" s="150" t="s">
        <v>474</v>
      </c>
      <c r="G26" s="151"/>
      <c r="H26" s="151"/>
      <c r="I26" s="152"/>
      <c r="J26" s="153" t="s">
        <v>422</v>
      </c>
      <c r="K26" s="154"/>
      <c r="L26" s="155"/>
      <c r="M26" s="163">
        <v>255</v>
      </c>
      <c r="N26" s="154"/>
      <c r="O26" s="155"/>
    </row>
    <row r="27" spans="1:15" ht="67.599999999999994" customHeight="1" x14ac:dyDescent="0.3">
      <c r="A27" s="150" t="s">
        <v>197</v>
      </c>
      <c r="B27" s="151"/>
      <c r="C27" s="151"/>
      <c r="D27" s="151"/>
      <c r="E27" s="152"/>
      <c r="F27" s="150" t="s">
        <v>475</v>
      </c>
      <c r="G27" s="151"/>
      <c r="H27" s="151"/>
      <c r="I27" s="152"/>
      <c r="J27" s="153" t="s">
        <v>422</v>
      </c>
      <c r="K27" s="154"/>
      <c r="L27" s="155"/>
      <c r="M27" s="163">
        <v>255</v>
      </c>
      <c r="N27" s="154"/>
      <c r="O27" s="155"/>
    </row>
    <row r="28" spans="1:15" ht="55.5" customHeight="1" x14ac:dyDescent="0.3">
      <c r="A28" s="150" t="s">
        <v>198</v>
      </c>
      <c r="B28" s="151"/>
      <c r="C28" s="151"/>
      <c r="D28" s="151"/>
      <c r="E28" s="152"/>
      <c r="F28" s="150" t="s">
        <v>476</v>
      </c>
      <c r="G28" s="151"/>
      <c r="H28" s="151"/>
      <c r="I28" s="152"/>
      <c r="J28" s="153" t="s">
        <v>422</v>
      </c>
      <c r="K28" s="154"/>
      <c r="L28" s="155"/>
      <c r="M28" s="163">
        <v>255</v>
      </c>
      <c r="N28" s="154"/>
      <c r="O28" s="155"/>
    </row>
    <row r="29" spans="1:15" ht="56.3" customHeight="1" x14ac:dyDescent="0.3">
      <c r="A29" s="150" t="s">
        <v>199</v>
      </c>
      <c r="B29" s="151"/>
      <c r="C29" s="151"/>
      <c r="D29" s="151"/>
      <c r="E29" s="152"/>
      <c r="F29" s="150" t="s">
        <v>477</v>
      </c>
      <c r="G29" s="151"/>
      <c r="H29" s="151"/>
      <c r="I29" s="152"/>
      <c r="J29" s="153" t="s">
        <v>422</v>
      </c>
      <c r="K29" s="154"/>
      <c r="L29" s="155"/>
      <c r="M29" s="163">
        <v>255</v>
      </c>
      <c r="N29" s="154"/>
      <c r="O29" s="155"/>
    </row>
    <row r="30" spans="1:15" ht="66.8" customHeight="1" x14ac:dyDescent="0.3">
      <c r="A30" s="150" t="s">
        <v>200</v>
      </c>
      <c r="B30" s="151"/>
      <c r="C30" s="151"/>
      <c r="D30" s="151"/>
      <c r="E30" s="152"/>
      <c r="F30" s="150" t="s">
        <v>478</v>
      </c>
      <c r="G30" s="151"/>
      <c r="H30" s="151"/>
      <c r="I30" s="152"/>
      <c r="J30" s="153" t="s">
        <v>422</v>
      </c>
      <c r="K30" s="154"/>
      <c r="L30" s="155"/>
      <c r="M30" s="163">
        <v>255</v>
      </c>
      <c r="N30" s="154"/>
      <c r="O30" s="155"/>
    </row>
    <row r="31" spans="1:15" ht="70.55" customHeight="1" x14ac:dyDescent="0.3">
      <c r="A31" s="150" t="s">
        <v>201</v>
      </c>
      <c r="B31" s="151"/>
      <c r="C31" s="151"/>
      <c r="D31" s="151"/>
      <c r="E31" s="152"/>
      <c r="F31" s="150" t="s">
        <v>479</v>
      </c>
      <c r="G31" s="151"/>
      <c r="H31" s="151"/>
      <c r="I31" s="152"/>
      <c r="J31" s="153" t="s">
        <v>422</v>
      </c>
      <c r="K31" s="154"/>
      <c r="L31" s="155"/>
      <c r="M31" s="163">
        <v>255</v>
      </c>
      <c r="N31" s="154"/>
      <c r="O31" s="155"/>
    </row>
    <row r="32" spans="1:15" ht="62.2" customHeight="1" x14ac:dyDescent="0.3">
      <c r="A32" s="150" t="s">
        <v>202</v>
      </c>
      <c r="B32" s="151"/>
      <c r="C32" s="151"/>
      <c r="D32" s="151"/>
      <c r="E32" s="152"/>
      <c r="F32" s="150" t="s">
        <v>480</v>
      </c>
      <c r="G32" s="151"/>
      <c r="H32" s="151"/>
      <c r="I32" s="152"/>
      <c r="J32" s="153" t="s">
        <v>422</v>
      </c>
      <c r="K32" s="154"/>
      <c r="L32" s="155"/>
      <c r="M32" s="163">
        <v>255</v>
      </c>
      <c r="N32" s="154"/>
      <c r="O32" s="155"/>
    </row>
    <row r="33" spans="1:15" ht="76.599999999999994" customHeight="1" x14ac:dyDescent="0.3">
      <c r="A33" s="150" t="s">
        <v>402</v>
      </c>
      <c r="B33" s="151"/>
      <c r="C33" s="151"/>
      <c r="D33" s="151"/>
      <c r="E33" s="152"/>
      <c r="F33" s="150" t="s">
        <v>481</v>
      </c>
      <c r="G33" s="151"/>
      <c r="H33" s="151"/>
      <c r="I33" s="152"/>
      <c r="J33" s="153" t="s">
        <v>422</v>
      </c>
      <c r="K33" s="154"/>
      <c r="L33" s="155"/>
      <c r="M33" s="163">
        <v>255</v>
      </c>
      <c r="N33" s="154"/>
      <c r="O33" s="155"/>
    </row>
    <row r="34" spans="1:15" ht="101.95" customHeight="1" x14ac:dyDescent="0.3">
      <c r="A34" s="150" t="s">
        <v>403</v>
      </c>
      <c r="B34" s="151"/>
      <c r="C34" s="151"/>
      <c r="D34" s="151"/>
      <c r="E34" s="152"/>
      <c r="F34" s="150" t="s">
        <v>482</v>
      </c>
      <c r="G34" s="151"/>
      <c r="H34" s="151"/>
      <c r="I34" s="152"/>
      <c r="J34" s="153" t="s">
        <v>422</v>
      </c>
      <c r="K34" s="154"/>
      <c r="L34" s="155"/>
      <c r="M34" s="163">
        <v>255</v>
      </c>
      <c r="N34" s="154"/>
      <c r="O34" s="155"/>
    </row>
    <row r="35" spans="1:15" ht="48.8" customHeight="1" x14ac:dyDescent="0.3">
      <c r="A35" s="150" t="s">
        <v>483</v>
      </c>
      <c r="B35" s="151"/>
      <c r="C35" s="151"/>
      <c r="D35" s="151"/>
      <c r="E35" s="152"/>
      <c r="F35" s="150" t="s">
        <v>484</v>
      </c>
      <c r="G35" s="151"/>
      <c r="H35" s="151"/>
      <c r="I35" s="152"/>
      <c r="J35" s="153" t="s">
        <v>422</v>
      </c>
      <c r="K35" s="154"/>
      <c r="L35" s="155"/>
      <c r="M35" s="163">
        <v>255</v>
      </c>
      <c r="N35" s="154"/>
      <c r="O35" s="155"/>
    </row>
    <row r="36" spans="1:15" ht="56.95" customHeight="1" x14ac:dyDescent="0.3">
      <c r="A36" s="150" t="s">
        <v>485</v>
      </c>
      <c r="B36" s="151"/>
      <c r="C36" s="151"/>
      <c r="D36" s="151"/>
      <c r="E36" s="152"/>
      <c r="F36" s="150" t="s">
        <v>486</v>
      </c>
      <c r="G36" s="151"/>
      <c r="H36" s="151"/>
      <c r="I36" s="152"/>
      <c r="J36" s="153" t="s">
        <v>422</v>
      </c>
      <c r="K36" s="154"/>
      <c r="L36" s="155"/>
      <c r="M36" s="163">
        <v>255</v>
      </c>
      <c r="N36" s="154"/>
      <c r="O36" s="155"/>
    </row>
    <row r="37" spans="1:15" ht="68.25" customHeight="1" x14ac:dyDescent="0.3">
      <c r="A37" s="150" t="s">
        <v>406</v>
      </c>
      <c r="B37" s="151"/>
      <c r="C37" s="151"/>
      <c r="D37" s="151"/>
      <c r="E37" s="152"/>
      <c r="F37" s="150" t="s">
        <v>487</v>
      </c>
      <c r="G37" s="151"/>
      <c r="H37" s="151"/>
      <c r="I37" s="152"/>
      <c r="J37" s="153" t="s">
        <v>422</v>
      </c>
      <c r="K37" s="154"/>
      <c r="L37" s="155"/>
      <c r="M37" s="163">
        <v>255</v>
      </c>
      <c r="N37" s="154"/>
      <c r="O37" s="155"/>
    </row>
    <row r="38" spans="1:15" ht="42.05" customHeight="1" x14ac:dyDescent="0.3">
      <c r="A38" s="150" t="s">
        <v>407</v>
      </c>
      <c r="B38" s="151"/>
      <c r="C38" s="151"/>
      <c r="D38" s="151"/>
      <c r="E38" s="152"/>
      <c r="F38" s="150" t="s">
        <v>488</v>
      </c>
      <c r="G38" s="151"/>
      <c r="H38" s="151"/>
      <c r="I38" s="152"/>
      <c r="J38" s="153" t="s">
        <v>422</v>
      </c>
      <c r="K38" s="154"/>
      <c r="L38" s="155"/>
      <c r="M38" s="163">
        <v>255</v>
      </c>
      <c r="N38" s="154"/>
      <c r="O38" s="155"/>
    </row>
    <row r="39" spans="1:15" ht="51.05" customHeight="1" x14ac:dyDescent="0.3">
      <c r="A39" s="150" t="s">
        <v>489</v>
      </c>
      <c r="B39" s="151"/>
      <c r="C39" s="151"/>
      <c r="D39" s="151"/>
      <c r="E39" s="152"/>
      <c r="F39" s="150" t="s">
        <v>490</v>
      </c>
      <c r="G39" s="151"/>
      <c r="H39" s="151"/>
      <c r="I39" s="152"/>
      <c r="J39" s="153" t="s">
        <v>422</v>
      </c>
      <c r="K39" s="154"/>
      <c r="L39" s="155"/>
      <c r="M39" s="163">
        <v>255</v>
      </c>
      <c r="N39" s="154"/>
      <c r="O39" s="155"/>
    </row>
    <row r="40" spans="1:15" ht="62.2" customHeight="1" x14ac:dyDescent="0.3">
      <c r="A40" s="150" t="s">
        <v>491</v>
      </c>
      <c r="B40" s="151"/>
      <c r="C40" s="151"/>
      <c r="D40" s="151"/>
      <c r="E40" s="152"/>
      <c r="F40" s="150" t="s">
        <v>492</v>
      </c>
      <c r="G40" s="151"/>
      <c r="H40" s="151"/>
      <c r="I40" s="152"/>
      <c r="J40" s="153" t="s">
        <v>422</v>
      </c>
      <c r="K40" s="154"/>
      <c r="L40" s="155"/>
      <c r="M40" s="163">
        <v>255</v>
      </c>
      <c r="N40" s="154"/>
      <c r="O40" s="155"/>
    </row>
  </sheetData>
  <mergeCells count="147">
    <mergeCell ref="G7:J7"/>
    <mergeCell ref="K7:M7"/>
    <mergeCell ref="A8:O8"/>
    <mergeCell ref="A9:E9"/>
    <mergeCell ref="F9:I9"/>
    <mergeCell ref="J9:L9"/>
    <mergeCell ref="M9:O9"/>
    <mergeCell ref="G4:J4"/>
    <mergeCell ref="K4:M4"/>
    <mergeCell ref="G5:J5"/>
    <mergeCell ref="K5:M5"/>
    <mergeCell ref="G6:J6"/>
    <mergeCell ref="K6:M6"/>
    <mergeCell ref="A1:B7"/>
    <mergeCell ref="C1:F3"/>
    <mergeCell ref="G1:J1"/>
    <mergeCell ref="K1:M1"/>
    <mergeCell ref="N1:O7"/>
    <mergeCell ref="G2:J2"/>
    <mergeCell ref="K2:M2"/>
    <mergeCell ref="G3:J3"/>
    <mergeCell ref="K3:M3"/>
    <mergeCell ref="C4:F7"/>
    <mergeCell ref="A12:E12"/>
    <mergeCell ref="F12:I12"/>
    <mergeCell ref="J12:L12"/>
    <mergeCell ref="M12:O12"/>
    <mergeCell ref="A13:E13"/>
    <mergeCell ref="F13:I13"/>
    <mergeCell ref="J13:L13"/>
    <mergeCell ref="M13:O13"/>
    <mergeCell ref="A10:E10"/>
    <mergeCell ref="F10:I10"/>
    <mergeCell ref="J10:L10"/>
    <mergeCell ref="M10:O10"/>
    <mergeCell ref="A11:E11"/>
    <mergeCell ref="F11:I11"/>
    <mergeCell ref="J11:L11"/>
    <mergeCell ref="M11:O11"/>
    <mergeCell ref="A16:E16"/>
    <mergeCell ref="F16:I16"/>
    <mergeCell ref="J16:L16"/>
    <mergeCell ref="M16:O16"/>
    <mergeCell ref="A17:E17"/>
    <mergeCell ref="F17:I17"/>
    <mergeCell ref="J17:L17"/>
    <mergeCell ref="M17:O17"/>
    <mergeCell ref="A14:E14"/>
    <mergeCell ref="F14:I14"/>
    <mergeCell ref="J14:L14"/>
    <mergeCell ref="M14:O14"/>
    <mergeCell ref="A15:E15"/>
    <mergeCell ref="F15:I15"/>
    <mergeCell ref="J15:L15"/>
    <mergeCell ref="M15:O15"/>
    <mergeCell ref="A20:E20"/>
    <mergeCell ref="F20:I20"/>
    <mergeCell ref="J20:L20"/>
    <mergeCell ref="M20:O20"/>
    <mergeCell ref="A21:E21"/>
    <mergeCell ref="F21:I21"/>
    <mergeCell ref="J21:L21"/>
    <mergeCell ref="M21:O21"/>
    <mergeCell ref="A18:E18"/>
    <mergeCell ref="F18:I18"/>
    <mergeCell ref="J18:L18"/>
    <mergeCell ref="M18:O18"/>
    <mergeCell ref="A19:E19"/>
    <mergeCell ref="F19:I19"/>
    <mergeCell ref="J19:L19"/>
    <mergeCell ref="M19:O19"/>
    <mergeCell ref="A24:E24"/>
    <mergeCell ref="F24:I24"/>
    <mergeCell ref="J24:L24"/>
    <mergeCell ref="M24:O24"/>
    <mergeCell ref="A25:E25"/>
    <mergeCell ref="F25:I25"/>
    <mergeCell ref="J25:L25"/>
    <mergeCell ref="M25:O25"/>
    <mergeCell ref="A22:E22"/>
    <mergeCell ref="F22:I22"/>
    <mergeCell ref="J22:L22"/>
    <mergeCell ref="M22:O22"/>
    <mergeCell ref="A23:E23"/>
    <mergeCell ref="F23:I23"/>
    <mergeCell ref="J23:L23"/>
    <mergeCell ref="M23:O23"/>
    <mergeCell ref="A28:E28"/>
    <mergeCell ref="F28:I28"/>
    <mergeCell ref="J28:L28"/>
    <mergeCell ref="M28:O28"/>
    <mergeCell ref="A29:E29"/>
    <mergeCell ref="F29:I29"/>
    <mergeCell ref="J29:L29"/>
    <mergeCell ref="M29:O29"/>
    <mergeCell ref="A26:E26"/>
    <mergeCell ref="F26:I26"/>
    <mergeCell ref="J26:L26"/>
    <mergeCell ref="M26:O26"/>
    <mergeCell ref="A27:E27"/>
    <mergeCell ref="F27:I27"/>
    <mergeCell ref="J27:L27"/>
    <mergeCell ref="M27:O27"/>
    <mergeCell ref="A32:E32"/>
    <mergeCell ref="F32:I32"/>
    <mergeCell ref="J32:L32"/>
    <mergeCell ref="M32:O32"/>
    <mergeCell ref="A33:E33"/>
    <mergeCell ref="F33:I33"/>
    <mergeCell ref="J33:L33"/>
    <mergeCell ref="M33:O33"/>
    <mergeCell ref="A30:E30"/>
    <mergeCell ref="F30:I30"/>
    <mergeCell ref="J30:L30"/>
    <mergeCell ref="M30:O30"/>
    <mergeCell ref="A31:E31"/>
    <mergeCell ref="F31:I31"/>
    <mergeCell ref="J31:L31"/>
    <mergeCell ref="M31:O31"/>
    <mergeCell ref="A36:E36"/>
    <mergeCell ref="F36:I36"/>
    <mergeCell ref="J36:L36"/>
    <mergeCell ref="M36:O36"/>
    <mergeCell ref="A37:E37"/>
    <mergeCell ref="F37:I37"/>
    <mergeCell ref="J37:L37"/>
    <mergeCell ref="M37:O37"/>
    <mergeCell ref="A34:E34"/>
    <mergeCell ref="F34:I34"/>
    <mergeCell ref="J34:L34"/>
    <mergeCell ref="M34:O34"/>
    <mergeCell ref="A35:E35"/>
    <mergeCell ref="F35:I35"/>
    <mergeCell ref="J35:L35"/>
    <mergeCell ref="M35:O35"/>
    <mergeCell ref="A40:E40"/>
    <mergeCell ref="F40:I40"/>
    <mergeCell ref="J40:L40"/>
    <mergeCell ref="M40:O40"/>
    <mergeCell ref="A38:E38"/>
    <mergeCell ref="F38:I38"/>
    <mergeCell ref="J38:L38"/>
    <mergeCell ref="M38:O38"/>
    <mergeCell ref="A39:E39"/>
    <mergeCell ref="F39:I39"/>
    <mergeCell ref="J39:L39"/>
    <mergeCell ref="M39:O39"/>
  </mergeCells>
  <pageMargins left="0.7" right="0.7" top="0.75" bottom="0.75" header="0.3" footer="0.3"/>
  <pageSetup scale="7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7</vt:i4>
      </vt:variant>
    </vt:vector>
  </HeadingPairs>
  <TitlesOfParts>
    <vt:vector size="13" baseType="lpstr">
      <vt:lpstr>FICHA BD EMCM DEPARTAMENTOS</vt:lpstr>
      <vt:lpstr>BASE EMCM DEPARTAMENTOS</vt:lpstr>
      <vt:lpstr>FICHA BD EMCM NACIONAL</vt:lpstr>
      <vt:lpstr>BASE EMCM NACIONAL</vt:lpstr>
      <vt:lpstr>Diccionario datos BASE DEPTOS</vt:lpstr>
      <vt:lpstr>Diccionario datos BASE NACIONAL</vt:lpstr>
      <vt:lpstr>ak</vt:lpstr>
      <vt:lpstr>al</vt:lpstr>
      <vt:lpstr>'Diccionario datos BASE DEPTOS'!Área_de_impresión</vt:lpstr>
      <vt:lpstr>'Diccionario datos BASE NACIONAL'!Área_de_impresión</vt:lpstr>
      <vt:lpstr>'FICHA BD EMCM DEPARTAMENTOS'!Área_de_impresión</vt:lpstr>
      <vt:lpstr>'FICHA BD EMCM NACIONAL'!Área_de_impresión</vt:lpstr>
      <vt:lpstr>bi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Andres Casas Peña</dc:creator>
  <cp:lastModifiedBy>Jose Leonardo Mosquera Ramirez</cp:lastModifiedBy>
  <dcterms:created xsi:type="dcterms:W3CDTF">2025-05-15T16:35:50Z</dcterms:created>
  <dcterms:modified xsi:type="dcterms:W3CDTF">2025-05-21T20:03:22Z</dcterms:modified>
</cp:coreProperties>
</file>