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herrerab\Desktop\"/>
    </mc:Choice>
  </mc:AlternateContent>
  <bookViews>
    <workbookView xWindow="0" yWindow="0" windowWidth="16392" windowHeight="5160"/>
  </bookViews>
  <sheets>
    <sheet name="Indice" sheetId="74" r:id="rId1"/>
    <sheet name="Cuadro 1" sheetId="75" r:id="rId2"/>
    <sheet name="Cuadro 2" sheetId="68" r:id="rId3"/>
    <sheet name="Cuadro 3" sheetId="76" r:id="rId4"/>
    <sheet name="Cuadro 4" sheetId="77" r:id="rId5"/>
  </sheets>
  <definedNames>
    <definedName name="_xlnm._FilterDatabase" localSheetId="2" hidden="1">'Cuadro 2'!$B$12:$C$52</definedName>
    <definedName name="_xlnm._FilterDatabase" localSheetId="4" hidden="1">'Cuadro 4'!$B$12:$C$52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73" i="77" l="1"/>
  <c r="BP102" i="77"/>
  <c r="BP110" i="77"/>
  <c r="BO58" i="76"/>
  <c r="BP74" i="77"/>
  <c r="BP99" i="77"/>
  <c r="BP106" i="77"/>
  <c r="BP109" i="77"/>
  <c r="BP108" i="77"/>
  <c r="BP103" i="77"/>
  <c r="BP93" i="77"/>
  <c r="BP94" i="77"/>
  <c r="BP98" i="77"/>
  <c r="BP92" i="77"/>
  <c r="BP107" i="77"/>
  <c r="BP105" i="77"/>
  <c r="BP97" i="77"/>
  <c r="BP89" i="77"/>
  <c r="A115" i="68"/>
  <c r="BP100" i="77" l="1"/>
  <c r="BP104" i="77"/>
  <c r="BP163" i="77"/>
  <c r="BP162" i="77"/>
  <c r="BP161" i="77"/>
  <c r="BP160" i="77"/>
  <c r="BP91" i="77"/>
  <c r="BP90" i="77"/>
  <c r="BP88" i="77"/>
  <c r="BP146" i="77"/>
  <c r="BP144" i="77"/>
  <c r="BP85" i="77"/>
  <c r="BP143" i="77"/>
  <c r="BP84" i="77"/>
  <c r="BP83" i="77"/>
  <c r="BP142" i="77"/>
  <c r="BP141" i="77"/>
  <c r="BP80" i="77"/>
  <c r="BP79" i="77"/>
  <c r="BP77" i="77"/>
  <c r="BP76" i="77"/>
  <c r="BP139" i="77"/>
  <c r="BP75" i="77"/>
  <c r="BP133" i="77"/>
  <c r="BP132" i="77"/>
  <c r="BP131" i="77"/>
  <c r="BP72" i="77"/>
  <c r="BP71" i="77"/>
  <c r="BO57" i="76"/>
  <c r="BO56" i="76"/>
  <c r="BO89" i="76"/>
  <c r="BO88" i="76"/>
  <c r="BO87" i="76"/>
  <c r="BP166" i="77" l="1"/>
  <c r="BP167" i="77"/>
  <c r="BP168" i="77"/>
  <c r="BP164" i="77"/>
  <c r="BP165" i="77"/>
  <c r="BP101" i="77"/>
  <c r="BP159" i="77"/>
  <c r="BP157" i="77"/>
  <c r="BP158" i="77"/>
  <c r="BP155" i="77"/>
  <c r="BP156" i="77"/>
  <c r="BP151" i="77"/>
  <c r="BP152" i="77"/>
  <c r="BP148" i="77"/>
  <c r="BP149" i="77"/>
  <c r="BP150" i="77"/>
  <c r="BP147" i="77"/>
  <c r="BP86" i="77"/>
  <c r="BP87" i="77"/>
  <c r="BP145" i="77"/>
  <c r="BP82" i="77"/>
  <c r="BP140" i="77"/>
  <c r="BP81" i="77"/>
  <c r="BP78" i="77"/>
  <c r="BP134" i="77"/>
  <c r="BP135" i="77"/>
  <c r="BP136" i="77"/>
  <c r="BP137" i="77"/>
  <c r="BP138" i="77"/>
  <c r="BP129" i="77"/>
  <c r="BP130" i="77"/>
  <c r="BN87" i="76"/>
  <c r="BN89" i="76"/>
  <c r="BO104" i="77"/>
  <c r="BO160" i="77"/>
  <c r="BO162" i="77"/>
  <c r="BO88" i="77"/>
  <c r="BO98" i="77"/>
  <c r="BO158" i="77"/>
  <c r="BO99" i="77"/>
  <c r="BO143" i="77"/>
  <c r="BO140" i="77"/>
  <c r="BO86" i="77"/>
  <c r="BO147" i="77"/>
  <c r="BO78" i="77"/>
  <c r="BO167" i="77"/>
  <c r="BO109" i="77"/>
  <c r="BO134" i="77"/>
  <c r="BO136" i="77"/>
  <c r="BO137" i="77"/>
  <c r="BO149" i="77"/>
  <c r="BO150" i="77"/>
  <c r="BO151" i="77"/>
  <c r="BO94" i="77"/>
  <c r="BO164" i="77"/>
  <c r="BO74" i="77"/>
  <c r="BO131" i="77"/>
  <c r="BO142" i="77"/>
  <c r="BO141" i="77"/>
  <c r="BO159" i="77"/>
  <c r="BO102" i="77"/>
  <c r="BO165" i="77"/>
  <c r="BO163" i="77"/>
  <c r="BN129" i="77"/>
  <c r="BO130" i="77"/>
  <c r="BO71" i="77"/>
  <c r="BO77" i="77"/>
  <c r="BO129" i="77"/>
  <c r="BO161" i="77"/>
  <c r="BO156" i="77"/>
  <c r="BO155" i="77"/>
  <c r="BO148" i="77"/>
  <c r="BO146" i="77"/>
  <c r="BO145" i="77"/>
  <c r="BO139" i="77"/>
  <c r="BO138" i="77"/>
  <c r="BO133" i="77"/>
  <c r="BO108" i="77"/>
  <c r="BO82" i="77"/>
  <c r="BO110" i="77"/>
  <c r="BO107" i="77"/>
  <c r="BO106" i="77"/>
  <c r="BO105" i="77"/>
  <c r="BO103" i="77"/>
  <c r="BO101" i="77"/>
  <c r="BO100" i="77"/>
  <c r="BO97" i="77"/>
  <c r="BO93" i="77"/>
  <c r="BO92" i="77"/>
  <c r="BO89" i="77"/>
  <c r="BO87" i="77"/>
  <c r="BO85" i="77"/>
  <c r="BO84" i="77"/>
  <c r="BO83" i="77"/>
  <c r="BO81" i="77"/>
  <c r="BO80" i="77"/>
  <c r="BO79" i="77"/>
  <c r="BO75" i="77"/>
  <c r="BO73" i="77"/>
  <c r="BN71" i="77"/>
  <c r="BN88" i="76"/>
  <c r="BN56" i="76"/>
  <c r="BN58" i="76"/>
  <c r="BN57" i="76"/>
  <c r="BO152" i="77" l="1"/>
  <c r="BO132" i="77"/>
  <c r="BO166" i="77"/>
  <c r="BO90" i="77"/>
  <c r="BO168" i="77"/>
  <c r="BO157" i="77"/>
  <c r="BO144" i="77"/>
  <c r="BO91" i="77"/>
  <c r="BO135" i="77"/>
  <c r="BO72" i="77"/>
  <c r="BO76" i="77"/>
  <c r="BM168" i="77" l="1"/>
  <c r="AI168" i="77"/>
  <c r="X168" i="77"/>
  <c r="V168" i="77"/>
  <c r="BA167" i="77"/>
  <c r="BB168" i="77"/>
  <c r="AV168" i="77"/>
  <c r="AK168" i="77"/>
  <c r="BI167" i="77"/>
  <c r="AY167" i="77"/>
  <c r="AC167" i="77"/>
  <c r="BN168" i="77"/>
  <c r="BJ168" i="77"/>
  <c r="BI168" i="77"/>
  <c r="BF168" i="77"/>
  <c r="BD168" i="77"/>
  <c r="AZ168" i="77"/>
  <c r="AX168" i="77"/>
  <c r="AW168" i="77"/>
  <c r="AT168" i="77"/>
  <c r="AS168" i="77"/>
  <c r="AP168" i="77"/>
  <c r="AJ168" i="77"/>
  <c r="AH168" i="77"/>
  <c r="AF168" i="77"/>
  <c r="AC168" i="77"/>
  <c r="Z168" i="77"/>
  <c r="Y168" i="77"/>
  <c r="U168" i="77"/>
  <c r="T168" i="77"/>
  <c r="R168" i="77"/>
  <c r="Q168" i="77"/>
  <c r="P168" i="77"/>
  <c r="O168" i="77"/>
  <c r="N168" i="77"/>
  <c r="M168" i="77"/>
  <c r="L168" i="77"/>
  <c r="J168" i="77"/>
  <c r="I168" i="77"/>
  <c r="BN167" i="77"/>
  <c r="BM167" i="77"/>
  <c r="BL167" i="77"/>
  <c r="BK167" i="77"/>
  <c r="BH167" i="77"/>
  <c r="BG167" i="77"/>
  <c r="BF167" i="77"/>
  <c r="BD167" i="77"/>
  <c r="BC167" i="77"/>
  <c r="BB167" i="77"/>
  <c r="AZ167" i="77"/>
  <c r="AX167" i="77"/>
  <c r="AW167" i="77"/>
  <c r="AV167" i="77"/>
  <c r="AT167" i="77"/>
  <c r="AS167" i="77"/>
  <c r="AR167" i="77"/>
  <c r="AQ167" i="77"/>
  <c r="AP167" i="77"/>
  <c r="AO167" i="77"/>
  <c r="AN167" i="77"/>
  <c r="AM167" i="77"/>
  <c r="AL167" i="77"/>
  <c r="AK167" i="77"/>
  <c r="AJ167" i="77"/>
  <c r="AI167" i="77"/>
  <c r="AH167" i="77"/>
  <c r="AG167" i="77"/>
  <c r="AF167" i="77"/>
  <c r="AE167" i="77"/>
  <c r="AD167" i="77"/>
  <c r="AB167" i="77"/>
  <c r="AA167" i="77"/>
  <c r="Z167" i="77"/>
  <c r="X167" i="77"/>
  <c r="W167" i="77"/>
  <c r="V167" i="77"/>
  <c r="U167" i="77"/>
  <c r="T167" i="77"/>
  <c r="S167" i="77"/>
  <c r="R167" i="77"/>
  <c r="Q167" i="77"/>
  <c r="P167" i="77"/>
  <c r="O167" i="77"/>
  <c r="N167" i="77"/>
  <c r="M167" i="77"/>
  <c r="L167" i="77"/>
  <c r="K167" i="77"/>
  <c r="J167" i="77"/>
  <c r="I167" i="77"/>
  <c r="BN166" i="77"/>
  <c r="BM166" i="77"/>
  <c r="BL166" i="77"/>
  <c r="BK166" i="77"/>
  <c r="BJ166" i="77"/>
  <c r="BI166" i="77"/>
  <c r="BH166" i="77"/>
  <c r="BG166" i="77"/>
  <c r="BF166" i="77"/>
  <c r="BE166" i="77"/>
  <c r="BD166" i="77"/>
  <c r="BC166" i="77"/>
  <c r="BB166" i="77"/>
  <c r="BA166" i="77"/>
  <c r="AZ166" i="77"/>
  <c r="AY166" i="77"/>
  <c r="AX166" i="77"/>
  <c r="AW166" i="77"/>
  <c r="AV166" i="77"/>
  <c r="AU166" i="77"/>
  <c r="AT166" i="77"/>
  <c r="AS166" i="77"/>
  <c r="AR166" i="77"/>
  <c r="AQ166" i="77"/>
  <c r="AP166" i="77"/>
  <c r="AO166" i="77"/>
  <c r="AN166" i="77"/>
  <c r="AM166" i="77"/>
  <c r="AL166" i="77"/>
  <c r="AK166" i="77"/>
  <c r="AJ166" i="77"/>
  <c r="AI166" i="77"/>
  <c r="AH166" i="77"/>
  <c r="AG166" i="77"/>
  <c r="AF166" i="77"/>
  <c r="AE166" i="77"/>
  <c r="AD166" i="77"/>
  <c r="AC166" i="77"/>
  <c r="AB166" i="77"/>
  <c r="AA166" i="77"/>
  <c r="Z166" i="77"/>
  <c r="Y166" i="77"/>
  <c r="X166" i="77"/>
  <c r="W166" i="77"/>
  <c r="V166" i="77"/>
  <c r="U166" i="77"/>
  <c r="T166" i="77"/>
  <c r="S166" i="77"/>
  <c r="R166" i="77"/>
  <c r="Q166" i="77"/>
  <c r="P166" i="77"/>
  <c r="O166" i="77"/>
  <c r="N166" i="77"/>
  <c r="M166" i="77"/>
  <c r="L166" i="77"/>
  <c r="K166" i="77"/>
  <c r="J166" i="77"/>
  <c r="I166" i="77"/>
  <c r="BN165" i="77"/>
  <c r="BM165" i="77"/>
  <c r="BL165" i="77"/>
  <c r="BK165" i="77"/>
  <c r="BJ165" i="77"/>
  <c r="BI165" i="77"/>
  <c r="BH165" i="77"/>
  <c r="BG165" i="77"/>
  <c r="BF165" i="77"/>
  <c r="BE165" i="77"/>
  <c r="BD165" i="77"/>
  <c r="BC165" i="77"/>
  <c r="BB165" i="77"/>
  <c r="BA165" i="77"/>
  <c r="AZ165" i="77"/>
  <c r="AY165" i="77"/>
  <c r="AX165" i="77"/>
  <c r="AW165" i="77"/>
  <c r="AV165" i="77"/>
  <c r="AU165" i="77"/>
  <c r="AT165" i="77"/>
  <c r="AS165" i="77"/>
  <c r="AR165" i="77"/>
  <c r="AQ165" i="77"/>
  <c r="AP165" i="77"/>
  <c r="AO165" i="77"/>
  <c r="AN165" i="77"/>
  <c r="AM165" i="77"/>
  <c r="AL165" i="77"/>
  <c r="AK165" i="77"/>
  <c r="AJ165" i="77"/>
  <c r="AI165" i="77"/>
  <c r="AH165" i="77"/>
  <c r="AG165" i="77"/>
  <c r="AF165" i="77"/>
  <c r="AE165" i="77"/>
  <c r="AD165" i="77"/>
  <c r="AC165" i="77"/>
  <c r="AB165" i="77"/>
  <c r="AA165" i="77"/>
  <c r="Z165" i="77"/>
  <c r="Y165" i="77"/>
  <c r="X165" i="77"/>
  <c r="W165" i="77"/>
  <c r="V165" i="77"/>
  <c r="U165" i="77"/>
  <c r="T165" i="77"/>
  <c r="S165" i="77"/>
  <c r="R165" i="77"/>
  <c r="Q165" i="77"/>
  <c r="P165" i="77"/>
  <c r="O165" i="77"/>
  <c r="N165" i="77"/>
  <c r="M165" i="77"/>
  <c r="L165" i="77"/>
  <c r="K165" i="77"/>
  <c r="J165" i="77"/>
  <c r="I165" i="77"/>
  <c r="BN164" i="77"/>
  <c r="BM164" i="77"/>
  <c r="BL164" i="77"/>
  <c r="BK164" i="77"/>
  <c r="BJ164" i="77"/>
  <c r="BI164" i="77"/>
  <c r="BH164" i="77"/>
  <c r="BG164" i="77"/>
  <c r="BF164" i="77"/>
  <c r="BE164" i="77"/>
  <c r="BD164" i="77"/>
  <c r="BC164" i="77"/>
  <c r="BB164" i="77"/>
  <c r="BA164" i="77"/>
  <c r="AZ164" i="77"/>
  <c r="AY164" i="77"/>
  <c r="AX164" i="77"/>
  <c r="AW164" i="77"/>
  <c r="AV164" i="77"/>
  <c r="AU164" i="77"/>
  <c r="AT164" i="77"/>
  <c r="AS164" i="77"/>
  <c r="AR164" i="77"/>
  <c r="AQ164" i="77"/>
  <c r="AP164" i="77"/>
  <c r="AO164" i="77"/>
  <c r="AN164" i="77"/>
  <c r="AM164" i="77"/>
  <c r="AL164" i="77"/>
  <c r="AK164" i="77"/>
  <c r="AJ164" i="77"/>
  <c r="AI164" i="77"/>
  <c r="AH164" i="77"/>
  <c r="AG164" i="77"/>
  <c r="AF164" i="77"/>
  <c r="AE164" i="77"/>
  <c r="AD164" i="77"/>
  <c r="AC164" i="77"/>
  <c r="AB164" i="77"/>
  <c r="AA164" i="77"/>
  <c r="Z164" i="77"/>
  <c r="Y164" i="77"/>
  <c r="X164" i="77"/>
  <c r="W164" i="77"/>
  <c r="V164" i="77"/>
  <c r="U164" i="77"/>
  <c r="T164" i="77"/>
  <c r="S164" i="77"/>
  <c r="R164" i="77"/>
  <c r="Q164" i="77"/>
  <c r="P164" i="77"/>
  <c r="O164" i="77"/>
  <c r="N164" i="77"/>
  <c r="M164" i="77"/>
  <c r="L164" i="77"/>
  <c r="K164" i="77"/>
  <c r="J164" i="77"/>
  <c r="I164" i="77"/>
  <c r="BN163" i="77"/>
  <c r="BM163" i="77"/>
  <c r="BL163" i="77"/>
  <c r="BK163" i="77"/>
  <c r="BJ163" i="77"/>
  <c r="BI163" i="77"/>
  <c r="BH163" i="77"/>
  <c r="BG163" i="77"/>
  <c r="BF163" i="77"/>
  <c r="BE163" i="77"/>
  <c r="BD163" i="77"/>
  <c r="BC163" i="77"/>
  <c r="BB163" i="77"/>
  <c r="BA163" i="77"/>
  <c r="AZ163" i="77"/>
  <c r="AY163" i="77"/>
  <c r="AX163" i="77"/>
  <c r="AW163" i="77"/>
  <c r="AV163" i="77"/>
  <c r="AU163" i="77"/>
  <c r="AT163" i="77"/>
  <c r="AS163" i="77"/>
  <c r="AR163" i="77"/>
  <c r="AQ163" i="77"/>
  <c r="AP163" i="77"/>
  <c r="AO163" i="77"/>
  <c r="AN163" i="77"/>
  <c r="AM163" i="77"/>
  <c r="AL163" i="77"/>
  <c r="AK163" i="77"/>
  <c r="AJ163" i="77"/>
  <c r="AI163" i="77"/>
  <c r="AH163" i="77"/>
  <c r="AG163" i="77"/>
  <c r="AF163" i="77"/>
  <c r="AE163" i="77"/>
  <c r="AD163" i="77"/>
  <c r="AC163" i="77"/>
  <c r="AB163" i="77"/>
  <c r="AA163" i="77"/>
  <c r="Z163" i="77"/>
  <c r="Y163" i="77"/>
  <c r="X163" i="77"/>
  <c r="W163" i="77"/>
  <c r="V163" i="77"/>
  <c r="U163" i="77"/>
  <c r="T163" i="77"/>
  <c r="S163" i="77"/>
  <c r="R163" i="77"/>
  <c r="Q163" i="77"/>
  <c r="P163" i="77"/>
  <c r="O163" i="77"/>
  <c r="N163" i="77"/>
  <c r="M163" i="77"/>
  <c r="L163" i="77"/>
  <c r="K163" i="77"/>
  <c r="J163" i="77"/>
  <c r="I163" i="77"/>
  <c r="BN162" i="77"/>
  <c r="BM162" i="77"/>
  <c r="BL162" i="77"/>
  <c r="BK162" i="77"/>
  <c r="BJ162" i="77"/>
  <c r="BI162" i="77"/>
  <c r="BH162" i="77"/>
  <c r="BG162" i="77"/>
  <c r="BF162" i="77"/>
  <c r="BE162" i="77"/>
  <c r="BD162" i="77"/>
  <c r="BC162" i="77"/>
  <c r="BB162" i="77"/>
  <c r="BA162" i="77"/>
  <c r="AZ162" i="77"/>
  <c r="AY162" i="77"/>
  <c r="AX162" i="77"/>
  <c r="AW162" i="77"/>
  <c r="AV162" i="77"/>
  <c r="AU162" i="77"/>
  <c r="AT162" i="77"/>
  <c r="AS162" i="77"/>
  <c r="AR162" i="77"/>
  <c r="AQ162" i="77"/>
  <c r="AP162" i="77"/>
  <c r="AO162" i="77"/>
  <c r="AN162" i="77"/>
  <c r="AM162" i="77"/>
  <c r="AL162" i="77"/>
  <c r="AK162" i="77"/>
  <c r="AJ162" i="77"/>
  <c r="AI162" i="77"/>
  <c r="AH162" i="77"/>
  <c r="AG162" i="77"/>
  <c r="AF162" i="77"/>
  <c r="AE162" i="77"/>
  <c r="AD162" i="77"/>
  <c r="AC162" i="77"/>
  <c r="AB162" i="77"/>
  <c r="AA162" i="77"/>
  <c r="Z162" i="77"/>
  <c r="Y162" i="77"/>
  <c r="X162" i="77"/>
  <c r="W162" i="77"/>
  <c r="V162" i="77"/>
  <c r="U162" i="77"/>
  <c r="T162" i="77"/>
  <c r="S162" i="77"/>
  <c r="R162" i="77"/>
  <c r="Q162" i="77"/>
  <c r="P162" i="77"/>
  <c r="O162" i="77"/>
  <c r="N162" i="77"/>
  <c r="M162" i="77"/>
  <c r="L162" i="77"/>
  <c r="K162" i="77"/>
  <c r="J162" i="77"/>
  <c r="I162" i="77"/>
  <c r="BN161" i="77"/>
  <c r="BM161" i="77"/>
  <c r="BL161" i="77"/>
  <c r="BK161" i="77"/>
  <c r="BJ161" i="77"/>
  <c r="BI161" i="77"/>
  <c r="BH161" i="77"/>
  <c r="BG161" i="77"/>
  <c r="BF161" i="77"/>
  <c r="BE161" i="77"/>
  <c r="BD161" i="77"/>
  <c r="BC161" i="77"/>
  <c r="BB161" i="77"/>
  <c r="BA161" i="77"/>
  <c r="AZ161" i="77"/>
  <c r="AY161" i="77"/>
  <c r="AX161" i="77"/>
  <c r="AW161" i="77"/>
  <c r="AV161" i="77"/>
  <c r="AU161" i="77"/>
  <c r="AT161" i="77"/>
  <c r="AS161" i="77"/>
  <c r="AR161" i="77"/>
  <c r="AQ161" i="77"/>
  <c r="AP161" i="77"/>
  <c r="AO161" i="77"/>
  <c r="AN161" i="77"/>
  <c r="AM161" i="77"/>
  <c r="AL161" i="77"/>
  <c r="AK161" i="77"/>
  <c r="AJ161" i="77"/>
  <c r="AI161" i="77"/>
  <c r="AH161" i="77"/>
  <c r="AG161" i="77"/>
  <c r="AF161" i="77"/>
  <c r="AE161" i="77"/>
  <c r="AD161" i="77"/>
  <c r="AC161" i="77"/>
  <c r="AB161" i="77"/>
  <c r="AA161" i="77"/>
  <c r="Z161" i="77"/>
  <c r="Y161" i="77"/>
  <c r="X161" i="77"/>
  <c r="W161" i="77"/>
  <c r="V161" i="77"/>
  <c r="U161" i="77"/>
  <c r="T161" i="77"/>
  <c r="S161" i="77"/>
  <c r="R161" i="77"/>
  <c r="Q161" i="77"/>
  <c r="P161" i="77"/>
  <c r="O161" i="77"/>
  <c r="N161" i="77"/>
  <c r="M161" i="77"/>
  <c r="L161" i="77"/>
  <c r="K161" i="77"/>
  <c r="J161" i="77"/>
  <c r="I161" i="77"/>
  <c r="BN160" i="77"/>
  <c r="BM160" i="77"/>
  <c r="BL160" i="77"/>
  <c r="BK160" i="77"/>
  <c r="BJ160" i="77"/>
  <c r="BI160" i="77"/>
  <c r="BH160" i="77"/>
  <c r="BG160" i="77"/>
  <c r="BF160" i="77"/>
  <c r="BE160" i="77"/>
  <c r="BD160" i="77"/>
  <c r="BC160" i="77"/>
  <c r="BB160" i="77"/>
  <c r="BA160" i="77"/>
  <c r="AZ160" i="77"/>
  <c r="AY160" i="77"/>
  <c r="AX160" i="77"/>
  <c r="AW160" i="77"/>
  <c r="AV160" i="77"/>
  <c r="AU160" i="77"/>
  <c r="AT160" i="77"/>
  <c r="AS160" i="77"/>
  <c r="AR160" i="77"/>
  <c r="AQ160" i="77"/>
  <c r="AP160" i="77"/>
  <c r="AO160" i="77"/>
  <c r="AN160" i="77"/>
  <c r="AM160" i="77"/>
  <c r="AL160" i="77"/>
  <c r="AK160" i="77"/>
  <c r="AJ160" i="77"/>
  <c r="AI160" i="77"/>
  <c r="AH160" i="77"/>
  <c r="AG160" i="77"/>
  <c r="AF160" i="77"/>
  <c r="AE160" i="77"/>
  <c r="AD160" i="77"/>
  <c r="AC160" i="77"/>
  <c r="AB160" i="77"/>
  <c r="AA160" i="77"/>
  <c r="Z160" i="77"/>
  <c r="Y160" i="77"/>
  <c r="X160" i="77"/>
  <c r="W160" i="77"/>
  <c r="V160" i="77"/>
  <c r="U160" i="77"/>
  <c r="T160" i="77"/>
  <c r="S160" i="77"/>
  <c r="R160" i="77"/>
  <c r="Q160" i="77"/>
  <c r="P160" i="77"/>
  <c r="O160" i="77"/>
  <c r="N160" i="77"/>
  <c r="M160" i="77"/>
  <c r="L160" i="77"/>
  <c r="K160" i="77"/>
  <c r="J160" i="77"/>
  <c r="I160" i="77"/>
  <c r="BN159" i="77"/>
  <c r="BM159" i="77"/>
  <c r="BL159" i="77"/>
  <c r="BK159" i="77"/>
  <c r="BJ159" i="77"/>
  <c r="BI159" i="77"/>
  <c r="BH159" i="77"/>
  <c r="BG159" i="77"/>
  <c r="BF159" i="77"/>
  <c r="BE159" i="77"/>
  <c r="BD159" i="77"/>
  <c r="BC159" i="77"/>
  <c r="BB159" i="77"/>
  <c r="BA159" i="77"/>
  <c r="AZ159" i="77"/>
  <c r="AY159" i="77"/>
  <c r="AX159" i="77"/>
  <c r="AW159" i="77"/>
  <c r="AV159" i="77"/>
  <c r="AU159" i="77"/>
  <c r="AT159" i="77"/>
  <c r="AS159" i="77"/>
  <c r="AR159" i="77"/>
  <c r="AQ159" i="77"/>
  <c r="AP159" i="77"/>
  <c r="AO159" i="77"/>
  <c r="AN159" i="77"/>
  <c r="AM159" i="77"/>
  <c r="AL159" i="77"/>
  <c r="AK159" i="77"/>
  <c r="AJ159" i="77"/>
  <c r="AI159" i="77"/>
  <c r="AH159" i="77"/>
  <c r="AG159" i="77"/>
  <c r="AF159" i="77"/>
  <c r="AE159" i="77"/>
  <c r="AD159" i="77"/>
  <c r="AC159" i="77"/>
  <c r="AB159" i="77"/>
  <c r="AA159" i="77"/>
  <c r="Z159" i="77"/>
  <c r="Y159" i="77"/>
  <c r="X159" i="77"/>
  <c r="W159" i="77"/>
  <c r="V159" i="77"/>
  <c r="U159" i="77"/>
  <c r="T159" i="77"/>
  <c r="S159" i="77"/>
  <c r="R159" i="77"/>
  <c r="Q159" i="77"/>
  <c r="P159" i="77"/>
  <c r="O159" i="77"/>
  <c r="N159" i="77"/>
  <c r="M159" i="77"/>
  <c r="L159" i="77"/>
  <c r="K159" i="77"/>
  <c r="J159" i="77"/>
  <c r="I159" i="77"/>
  <c r="BN158" i="77"/>
  <c r="BM158" i="77"/>
  <c r="BL158" i="77"/>
  <c r="BK158" i="77"/>
  <c r="BJ158" i="77"/>
  <c r="BI158" i="77"/>
  <c r="BH158" i="77"/>
  <c r="BG158" i="77"/>
  <c r="BF158" i="77"/>
  <c r="BE158" i="77"/>
  <c r="BD158" i="77"/>
  <c r="BC158" i="77"/>
  <c r="BB158" i="77"/>
  <c r="BA158" i="77"/>
  <c r="AZ158" i="77"/>
  <c r="AY158" i="77"/>
  <c r="AX158" i="77"/>
  <c r="AW158" i="77"/>
  <c r="AV158" i="77"/>
  <c r="AU158" i="77"/>
  <c r="AT158" i="77"/>
  <c r="AS158" i="77"/>
  <c r="AR158" i="77"/>
  <c r="AQ158" i="77"/>
  <c r="AP158" i="77"/>
  <c r="AO158" i="77"/>
  <c r="AN158" i="77"/>
  <c r="AM158" i="77"/>
  <c r="AL158" i="77"/>
  <c r="AK158" i="77"/>
  <c r="AJ158" i="77"/>
  <c r="AI158" i="77"/>
  <c r="AH158" i="77"/>
  <c r="AG158" i="77"/>
  <c r="AF158" i="77"/>
  <c r="AE158" i="77"/>
  <c r="AD158" i="77"/>
  <c r="AC158" i="77"/>
  <c r="AB158" i="77"/>
  <c r="AA158" i="77"/>
  <c r="Z158" i="77"/>
  <c r="Y158" i="77"/>
  <c r="X158" i="77"/>
  <c r="W158" i="77"/>
  <c r="V158" i="77"/>
  <c r="U158" i="77"/>
  <c r="T158" i="77"/>
  <c r="S158" i="77"/>
  <c r="R158" i="77"/>
  <c r="Q158" i="77"/>
  <c r="P158" i="77"/>
  <c r="O158" i="77"/>
  <c r="N158" i="77"/>
  <c r="M158" i="77"/>
  <c r="L158" i="77"/>
  <c r="K158" i="77"/>
  <c r="J158" i="77"/>
  <c r="I158" i="77"/>
  <c r="BN157" i="77"/>
  <c r="BM157" i="77"/>
  <c r="BL157" i="77"/>
  <c r="BK157" i="77"/>
  <c r="BJ157" i="77"/>
  <c r="BI157" i="77"/>
  <c r="BH157" i="77"/>
  <c r="BG157" i="77"/>
  <c r="BF157" i="77"/>
  <c r="BE157" i="77"/>
  <c r="BD157" i="77"/>
  <c r="BC157" i="77"/>
  <c r="BB157" i="77"/>
  <c r="BA157" i="77"/>
  <c r="AZ157" i="77"/>
  <c r="AY157" i="77"/>
  <c r="AX157" i="77"/>
  <c r="AW157" i="77"/>
  <c r="AV157" i="77"/>
  <c r="AU157" i="77"/>
  <c r="AT157" i="77"/>
  <c r="AS157" i="77"/>
  <c r="AR157" i="77"/>
  <c r="AQ157" i="77"/>
  <c r="AP157" i="77"/>
  <c r="AO157" i="77"/>
  <c r="AN157" i="77"/>
  <c r="AM157" i="77"/>
  <c r="AL157" i="77"/>
  <c r="AK157" i="77"/>
  <c r="AJ157" i="77"/>
  <c r="AI157" i="77"/>
  <c r="AH157" i="77"/>
  <c r="AG157" i="77"/>
  <c r="AF157" i="77"/>
  <c r="AE157" i="77"/>
  <c r="AD157" i="77"/>
  <c r="AC157" i="77"/>
  <c r="AB157" i="77"/>
  <c r="AA157" i="77"/>
  <c r="Z157" i="77"/>
  <c r="Y157" i="77"/>
  <c r="X157" i="77"/>
  <c r="W157" i="77"/>
  <c r="V157" i="77"/>
  <c r="U157" i="77"/>
  <c r="T157" i="77"/>
  <c r="S157" i="77"/>
  <c r="R157" i="77"/>
  <c r="Q157" i="77"/>
  <c r="P157" i="77"/>
  <c r="O157" i="77"/>
  <c r="N157" i="77"/>
  <c r="M157" i="77"/>
  <c r="L157" i="77"/>
  <c r="K157" i="77"/>
  <c r="J157" i="77"/>
  <c r="I157" i="77"/>
  <c r="BN156" i="77"/>
  <c r="BM156" i="77"/>
  <c r="BL156" i="77"/>
  <c r="BK156" i="77"/>
  <c r="BJ156" i="77"/>
  <c r="BI156" i="77"/>
  <c r="BH156" i="77"/>
  <c r="BG156" i="77"/>
  <c r="BF156" i="77"/>
  <c r="BE156" i="77"/>
  <c r="BD156" i="77"/>
  <c r="BC156" i="77"/>
  <c r="BB156" i="77"/>
  <c r="BA156" i="77"/>
  <c r="AZ156" i="77"/>
  <c r="AY156" i="77"/>
  <c r="AX156" i="77"/>
  <c r="AW156" i="77"/>
  <c r="AV156" i="77"/>
  <c r="AU156" i="77"/>
  <c r="AT156" i="77"/>
  <c r="AS156" i="77"/>
  <c r="AR156" i="77"/>
  <c r="AQ156" i="77"/>
  <c r="AP156" i="77"/>
  <c r="AO156" i="77"/>
  <c r="AN156" i="77"/>
  <c r="AM156" i="77"/>
  <c r="AL156" i="77"/>
  <c r="AK156" i="77"/>
  <c r="AJ156" i="77"/>
  <c r="AI156" i="77"/>
  <c r="AH156" i="77"/>
  <c r="AG156" i="77"/>
  <c r="AF156" i="77"/>
  <c r="AE156" i="77"/>
  <c r="AD156" i="77"/>
  <c r="AC156" i="77"/>
  <c r="AB156" i="77"/>
  <c r="AA156" i="77"/>
  <c r="Z156" i="77"/>
  <c r="Y156" i="77"/>
  <c r="X156" i="77"/>
  <c r="W156" i="77"/>
  <c r="V156" i="77"/>
  <c r="U156" i="77"/>
  <c r="T156" i="77"/>
  <c r="S156" i="77"/>
  <c r="R156" i="77"/>
  <c r="Q156" i="77"/>
  <c r="P156" i="77"/>
  <c r="O156" i="77"/>
  <c r="N156" i="77"/>
  <c r="M156" i="77"/>
  <c r="L156" i="77"/>
  <c r="K156" i="77"/>
  <c r="J156" i="77"/>
  <c r="I156" i="77"/>
  <c r="BN155" i="77"/>
  <c r="BM155" i="77"/>
  <c r="BL155" i="77"/>
  <c r="BK155" i="77"/>
  <c r="BJ155" i="77"/>
  <c r="BI155" i="77"/>
  <c r="BH155" i="77"/>
  <c r="BG155" i="77"/>
  <c r="BF155" i="77"/>
  <c r="BE155" i="77"/>
  <c r="BD155" i="77"/>
  <c r="BC155" i="77"/>
  <c r="BB155" i="77"/>
  <c r="BA155" i="77"/>
  <c r="AZ155" i="77"/>
  <c r="AY155" i="77"/>
  <c r="AX155" i="77"/>
  <c r="AW155" i="77"/>
  <c r="AV155" i="77"/>
  <c r="AU155" i="77"/>
  <c r="AT155" i="77"/>
  <c r="AS155" i="77"/>
  <c r="AR155" i="77"/>
  <c r="AQ155" i="77"/>
  <c r="AP155" i="77"/>
  <c r="AO155" i="77"/>
  <c r="AN155" i="77"/>
  <c r="AM155" i="77"/>
  <c r="AL155" i="77"/>
  <c r="AK155" i="77"/>
  <c r="AJ155" i="77"/>
  <c r="AI155" i="77"/>
  <c r="AH155" i="77"/>
  <c r="AG155" i="77"/>
  <c r="AF155" i="77"/>
  <c r="AE155" i="77"/>
  <c r="AD155" i="77"/>
  <c r="AC155" i="77"/>
  <c r="AB155" i="77"/>
  <c r="AA155" i="77"/>
  <c r="Z155" i="77"/>
  <c r="Y155" i="77"/>
  <c r="X155" i="77"/>
  <c r="W155" i="77"/>
  <c r="V155" i="77"/>
  <c r="U155" i="77"/>
  <c r="T155" i="77"/>
  <c r="S155" i="77"/>
  <c r="R155" i="77"/>
  <c r="Q155" i="77"/>
  <c r="P155" i="77"/>
  <c r="O155" i="77"/>
  <c r="N155" i="77"/>
  <c r="M155" i="77"/>
  <c r="L155" i="77"/>
  <c r="K155" i="77"/>
  <c r="J155" i="77"/>
  <c r="I155" i="77"/>
  <c r="BN152" i="77"/>
  <c r="BM152" i="77"/>
  <c r="BL152" i="77"/>
  <c r="BK152" i="77"/>
  <c r="BJ152" i="77"/>
  <c r="BI152" i="77"/>
  <c r="BH152" i="77"/>
  <c r="BG152" i="77"/>
  <c r="BF152" i="77"/>
  <c r="BE152" i="77"/>
  <c r="BD152" i="77"/>
  <c r="BC152" i="77"/>
  <c r="BB152" i="77"/>
  <c r="BA152" i="77"/>
  <c r="AZ152" i="77"/>
  <c r="AY152" i="77"/>
  <c r="AX152" i="77"/>
  <c r="AW152" i="77"/>
  <c r="AV152" i="77"/>
  <c r="AU152" i="77"/>
  <c r="AT152" i="77"/>
  <c r="AS152" i="77"/>
  <c r="AR152" i="77"/>
  <c r="AQ152" i="77"/>
  <c r="AP152" i="77"/>
  <c r="AO152" i="77"/>
  <c r="AN152" i="77"/>
  <c r="AM152" i="77"/>
  <c r="AL152" i="77"/>
  <c r="AK152" i="77"/>
  <c r="AJ152" i="77"/>
  <c r="AI152" i="77"/>
  <c r="AH152" i="77"/>
  <c r="AG152" i="77"/>
  <c r="AF152" i="77"/>
  <c r="AE152" i="77"/>
  <c r="AD152" i="77"/>
  <c r="AC152" i="77"/>
  <c r="AB152" i="77"/>
  <c r="AA152" i="77"/>
  <c r="Z152" i="77"/>
  <c r="Y152" i="77"/>
  <c r="X152" i="77"/>
  <c r="W152" i="77"/>
  <c r="V152" i="77"/>
  <c r="U152" i="77"/>
  <c r="T152" i="77"/>
  <c r="S152" i="77"/>
  <c r="R152" i="77"/>
  <c r="Q152" i="77"/>
  <c r="P152" i="77"/>
  <c r="O152" i="77"/>
  <c r="N152" i="77"/>
  <c r="M152" i="77"/>
  <c r="L152" i="77"/>
  <c r="K152" i="77"/>
  <c r="J152" i="77"/>
  <c r="I152" i="77"/>
  <c r="BN151" i="77"/>
  <c r="BM151" i="77"/>
  <c r="BL151" i="77"/>
  <c r="BK151" i="77"/>
  <c r="BJ151" i="77"/>
  <c r="BI151" i="77"/>
  <c r="BH151" i="77"/>
  <c r="BG151" i="77"/>
  <c r="BF151" i="77"/>
  <c r="BE151" i="77"/>
  <c r="BD151" i="77"/>
  <c r="BC151" i="77"/>
  <c r="BB151" i="77"/>
  <c r="BA151" i="77"/>
  <c r="AZ151" i="77"/>
  <c r="AY151" i="77"/>
  <c r="AX151" i="77"/>
  <c r="AW151" i="77"/>
  <c r="AV151" i="77"/>
  <c r="AU151" i="77"/>
  <c r="AT151" i="77"/>
  <c r="AS151" i="77"/>
  <c r="AR151" i="77"/>
  <c r="AQ151" i="77"/>
  <c r="AP151" i="77"/>
  <c r="AO151" i="77"/>
  <c r="AN151" i="77"/>
  <c r="AM151" i="77"/>
  <c r="AL151" i="77"/>
  <c r="AK151" i="77"/>
  <c r="AJ151" i="77"/>
  <c r="AI151" i="77"/>
  <c r="AH151" i="77"/>
  <c r="AG151" i="77"/>
  <c r="AF151" i="77"/>
  <c r="AE151" i="77"/>
  <c r="AD151" i="77"/>
  <c r="AC151" i="77"/>
  <c r="AB151" i="77"/>
  <c r="AA151" i="77"/>
  <c r="Z151" i="77"/>
  <c r="Y151" i="77"/>
  <c r="X151" i="77"/>
  <c r="W151" i="77"/>
  <c r="V151" i="77"/>
  <c r="U151" i="77"/>
  <c r="T151" i="77"/>
  <c r="S151" i="77"/>
  <c r="R151" i="77"/>
  <c r="Q151" i="77"/>
  <c r="P151" i="77"/>
  <c r="O151" i="77"/>
  <c r="N151" i="77"/>
  <c r="M151" i="77"/>
  <c r="L151" i="77"/>
  <c r="K151" i="77"/>
  <c r="J151" i="77"/>
  <c r="I151" i="77"/>
  <c r="BN150" i="77"/>
  <c r="BM150" i="77"/>
  <c r="BL150" i="77"/>
  <c r="BK150" i="77"/>
  <c r="BJ150" i="77"/>
  <c r="BI150" i="77"/>
  <c r="BH150" i="77"/>
  <c r="BG150" i="77"/>
  <c r="BF150" i="77"/>
  <c r="BE150" i="77"/>
  <c r="BD150" i="77"/>
  <c r="BC150" i="77"/>
  <c r="BB150" i="77"/>
  <c r="BA150" i="77"/>
  <c r="AZ150" i="77"/>
  <c r="AY150" i="77"/>
  <c r="AX150" i="77"/>
  <c r="AW150" i="77"/>
  <c r="AV150" i="77"/>
  <c r="AU150" i="77"/>
  <c r="AT150" i="77"/>
  <c r="AS150" i="77"/>
  <c r="AR150" i="77"/>
  <c r="AQ150" i="77"/>
  <c r="AP150" i="77"/>
  <c r="AO150" i="77"/>
  <c r="AN150" i="77"/>
  <c r="AM150" i="77"/>
  <c r="AL150" i="77"/>
  <c r="AK150" i="77"/>
  <c r="AJ150" i="77"/>
  <c r="AI150" i="77"/>
  <c r="AH150" i="77"/>
  <c r="AG150" i="77"/>
  <c r="AF150" i="77"/>
  <c r="AE150" i="77"/>
  <c r="AD150" i="77"/>
  <c r="AC150" i="77"/>
  <c r="AB150" i="77"/>
  <c r="AA150" i="77"/>
  <c r="Z150" i="77"/>
  <c r="Y150" i="77"/>
  <c r="X150" i="77"/>
  <c r="W150" i="77"/>
  <c r="V150" i="77"/>
  <c r="U150" i="77"/>
  <c r="T150" i="77"/>
  <c r="S150" i="77"/>
  <c r="R150" i="77"/>
  <c r="Q150" i="77"/>
  <c r="P150" i="77"/>
  <c r="O150" i="77"/>
  <c r="N150" i="77"/>
  <c r="M150" i="77"/>
  <c r="L150" i="77"/>
  <c r="K150" i="77"/>
  <c r="J150" i="77"/>
  <c r="I150" i="77"/>
  <c r="BN149" i="77"/>
  <c r="BM149" i="77"/>
  <c r="BL149" i="77"/>
  <c r="BK149" i="77"/>
  <c r="BJ149" i="77"/>
  <c r="BI149" i="77"/>
  <c r="BH149" i="77"/>
  <c r="BG149" i="77"/>
  <c r="BF149" i="77"/>
  <c r="BE149" i="77"/>
  <c r="BD149" i="77"/>
  <c r="BC149" i="77"/>
  <c r="BB149" i="77"/>
  <c r="BA149" i="77"/>
  <c r="AZ149" i="77"/>
  <c r="AY149" i="77"/>
  <c r="AX149" i="77"/>
  <c r="AW149" i="77"/>
  <c r="AV149" i="77"/>
  <c r="AU149" i="77"/>
  <c r="AT149" i="77"/>
  <c r="AS149" i="77"/>
  <c r="AR149" i="77"/>
  <c r="AQ149" i="77"/>
  <c r="AP149" i="77"/>
  <c r="AO149" i="77"/>
  <c r="AN149" i="77"/>
  <c r="AM149" i="77"/>
  <c r="AL149" i="77"/>
  <c r="AK149" i="77"/>
  <c r="AJ149" i="77"/>
  <c r="AI149" i="77"/>
  <c r="AH149" i="77"/>
  <c r="AG149" i="77"/>
  <c r="AF149" i="77"/>
  <c r="AE149" i="77"/>
  <c r="AD149" i="77"/>
  <c r="AC149" i="77"/>
  <c r="AB149" i="77"/>
  <c r="AA149" i="77"/>
  <c r="Z149" i="77"/>
  <c r="Y149" i="77"/>
  <c r="X149" i="77"/>
  <c r="W149" i="77"/>
  <c r="V149" i="77"/>
  <c r="U149" i="77"/>
  <c r="T149" i="77"/>
  <c r="S149" i="77"/>
  <c r="R149" i="77"/>
  <c r="Q149" i="77"/>
  <c r="P149" i="77"/>
  <c r="O149" i="77"/>
  <c r="N149" i="77"/>
  <c r="M149" i="77"/>
  <c r="L149" i="77"/>
  <c r="K149" i="77"/>
  <c r="J149" i="77"/>
  <c r="I149" i="77"/>
  <c r="BN148" i="77"/>
  <c r="BM148" i="77"/>
  <c r="BL148" i="77"/>
  <c r="BK148" i="77"/>
  <c r="BJ148" i="77"/>
  <c r="BI148" i="77"/>
  <c r="BH148" i="77"/>
  <c r="BG148" i="77"/>
  <c r="BF148" i="77"/>
  <c r="BE148" i="77"/>
  <c r="BD148" i="77"/>
  <c r="BC148" i="77"/>
  <c r="BB148" i="77"/>
  <c r="BA148" i="77"/>
  <c r="AZ148" i="77"/>
  <c r="AY148" i="77"/>
  <c r="AX148" i="77"/>
  <c r="AW148" i="77"/>
  <c r="AV148" i="77"/>
  <c r="AU148" i="77"/>
  <c r="AT148" i="77"/>
  <c r="AS148" i="77"/>
  <c r="AR148" i="77"/>
  <c r="AQ148" i="77"/>
  <c r="AP148" i="77"/>
  <c r="AO148" i="77"/>
  <c r="AN148" i="77"/>
  <c r="AM148" i="77"/>
  <c r="AL148" i="77"/>
  <c r="AK148" i="77"/>
  <c r="AJ148" i="77"/>
  <c r="AI148" i="77"/>
  <c r="AH148" i="77"/>
  <c r="AG148" i="77"/>
  <c r="AF148" i="77"/>
  <c r="AE148" i="77"/>
  <c r="AD148" i="77"/>
  <c r="AC148" i="77"/>
  <c r="AB148" i="77"/>
  <c r="AA148" i="77"/>
  <c r="Z148" i="77"/>
  <c r="Y148" i="77"/>
  <c r="X148" i="77"/>
  <c r="W148" i="77"/>
  <c r="V148" i="77"/>
  <c r="U148" i="77"/>
  <c r="T148" i="77"/>
  <c r="S148" i="77"/>
  <c r="R148" i="77"/>
  <c r="Q148" i="77"/>
  <c r="P148" i="77"/>
  <c r="O148" i="77"/>
  <c r="N148" i="77"/>
  <c r="M148" i="77"/>
  <c r="L148" i="77"/>
  <c r="K148" i="77"/>
  <c r="J148" i="77"/>
  <c r="I148" i="77"/>
  <c r="BN147" i="77"/>
  <c r="BM147" i="77"/>
  <c r="BL147" i="77"/>
  <c r="BK147" i="77"/>
  <c r="BJ147" i="77"/>
  <c r="BI147" i="77"/>
  <c r="BH147" i="77"/>
  <c r="BG147" i="77"/>
  <c r="BF147" i="77"/>
  <c r="BE147" i="77"/>
  <c r="BD147" i="77"/>
  <c r="BC147" i="77"/>
  <c r="BB147" i="77"/>
  <c r="BA147" i="77"/>
  <c r="AZ147" i="77"/>
  <c r="AY147" i="77"/>
  <c r="AX147" i="77"/>
  <c r="AW147" i="77"/>
  <c r="AV147" i="77"/>
  <c r="AU147" i="77"/>
  <c r="AT147" i="77"/>
  <c r="AS147" i="77"/>
  <c r="AR147" i="77"/>
  <c r="AQ147" i="77"/>
  <c r="AP147" i="77"/>
  <c r="AO147" i="77"/>
  <c r="AN147" i="77"/>
  <c r="AM147" i="77"/>
  <c r="AL147" i="77"/>
  <c r="AK147" i="77"/>
  <c r="AJ147" i="77"/>
  <c r="AI147" i="77"/>
  <c r="AH147" i="77"/>
  <c r="AG147" i="77"/>
  <c r="AF147" i="77"/>
  <c r="AE147" i="77"/>
  <c r="AD147" i="77"/>
  <c r="AC147" i="77"/>
  <c r="AB147" i="77"/>
  <c r="AA147" i="77"/>
  <c r="Z147" i="77"/>
  <c r="Y147" i="77"/>
  <c r="X147" i="77"/>
  <c r="W147" i="77"/>
  <c r="V147" i="77"/>
  <c r="U147" i="77"/>
  <c r="T147" i="77"/>
  <c r="S147" i="77"/>
  <c r="R147" i="77"/>
  <c r="Q147" i="77"/>
  <c r="P147" i="77"/>
  <c r="O147" i="77"/>
  <c r="N147" i="77"/>
  <c r="M147" i="77"/>
  <c r="L147" i="77"/>
  <c r="K147" i="77"/>
  <c r="J147" i="77"/>
  <c r="I147" i="77"/>
  <c r="BN146" i="77"/>
  <c r="BM146" i="77"/>
  <c r="BL146" i="77"/>
  <c r="BK146" i="77"/>
  <c r="BJ146" i="77"/>
  <c r="BI146" i="77"/>
  <c r="BH146" i="77"/>
  <c r="BG146" i="77"/>
  <c r="BF146" i="77"/>
  <c r="BE146" i="77"/>
  <c r="BD146" i="77"/>
  <c r="BC146" i="77"/>
  <c r="BB146" i="77"/>
  <c r="BA146" i="77"/>
  <c r="AZ146" i="77"/>
  <c r="AY146" i="77"/>
  <c r="AX146" i="77"/>
  <c r="AW146" i="77"/>
  <c r="AV146" i="77"/>
  <c r="AU146" i="77"/>
  <c r="AT146" i="77"/>
  <c r="AS146" i="77"/>
  <c r="AR146" i="77"/>
  <c r="AQ146" i="77"/>
  <c r="AP146" i="77"/>
  <c r="AO146" i="77"/>
  <c r="AN146" i="77"/>
  <c r="AM146" i="77"/>
  <c r="AL146" i="77"/>
  <c r="AK146" i="77"/>
  <c r="AJ146" i="77"/>
  <c r="AI146" i="77"/>
  <c r="AH146" i="77"/>
  <c r="AG146" i="77"/>
  <c r="AF146" i="77"/>
  <c r="AE146" i="77"/>
  <c r="AD146" i="77"/>
  <c r="AC146" i="77"/>
  <c r="AB146" i="77"/>
  <c r="AA146" i="77"/>
  <c r="Z146" i="77"/>
  <c r="Y146" i="77"/>
  <c r="X146" i="77"/>
  <c r="W146" i="77"/>
  <c r="V146" i="77"/>
  <c r="U146" i="77"/>
  <c r="T146" i="77"/>
  <c r="S146" i="77"/>
  <c r="R146" i="77"/>
  <c r="Q146" i="77"/>
  <c r="P146" i="77"/>
  <c r="O146" i="77"/>
  <c r="N146" i="77"/>
  <c r="M146" i="77"/>
  <c r="L146" i="77"/>
  <c r="K146" i="77"/>
  <c r="J146" i="77"/>
  <c r="I146" i="77"/>
  <c r="BN145" i="77"/>
  <c r="BM145" i="77"/>
  <c r="BL145" i="77"/>
  <c r="BK145" i="77"/>
  <c r="BJ145" i="77"/>
  <c r="BI145" i="77"/>
  <c r="BH145" i="77"/>
  <c r="BG145" i="77"/>
  <c r="BF145" i="77"/>
  <c r="BE145" i="77"/>
  <c r="BD145" i="77"/>
  <c r="BC145" i="77"/>
  <c r="BB145" i="77"/>
  <c r="BA145" i="77"/>
  <c r="AZ145" i="77"/>
  <c r="AY145" i="77"/>
  <c r="AX145" i="77"/>
  <c r="AW145" i="77"/>
  <c r="AV145" i="77"/>
  <c r="AU145" i="77"/>
  <c r="AT145" i="77"/>
  <c r="AS145" i="77"/>
  <c r="AR145" i="77"/>
  <c r="AQ145" i="77"/>
  <c r="AP145" i="77"/>
  <c r="AO145" i="77"/>
  <c r="AN145" i="77"/>
  <c r="AM145" i="77"/>
  <c r="AL145" i="77"/>
  <c r="AK145" i="77"/>
  <c r="AJ145" i="77"/>
  <c r="AI145" i="77"/>
  <c r="AH145" i="77"/>
  <c r="AG145" i="77"/>
  <c r="AF145" i="77"/>
  <c r="AE145" i="77"/>
  <c r="AD145" i="77"/>
  <c r="AC145" i="77"/>
  <c r="AB145" i="77"/>
  <c r="AA145" i="77"/>
  <c r="Z145" i="77"/>
  <c r="Y145" i="77"/>
  <c r="X145" i="77"/>
  <c r="W145" i="77"/>
  <c r="V145" i="77"/>
  <c r="U145" i="77"/>
  <c r="T145" i="77"/>
  <c r="S145" i="77"/>
  <c r="R145" i="77"/>
  <c r="Q145" i="77"/>
  <c r="P145" i="77"/>
  <c r="O145" i="77"/>
  <c r="N145" i="77"/>
  <c r="M145" i="77"/>
  <c r="L145" i="77"/>
  <c r="K145" i="77"/>
  <c r="J145" i="77"/>
  <c r="I145" i="77"/>
  <c r="BN144" i="77"/>
  <c r="BM144" i="77"/>
  <c r="BL144" i="77"/>
  <c r="BK144" i="77"/>
  <c r="BJ144" i="77"/>
  <c r="BI144" i="77"/>
  <c r="BH144" i="77"/>
  <c r="BG144" i="77"/>
  <c r="BF144" i="77"/>
  <c r="BE144" i="77"/>
  <c r="BD144" i="77"/>
  <c r="BC144" i="77"/>
  <c r="BB144" i="77"/>
  <c r="BA144" i="77"/>
  <c r="AZ144" i="77"/>
  <c r="AY144" i="77"/>
  <c r="AX144" i="77"/>
  <c r="AW144" i="77"/>
  <c r="AV144" i="77"/>
  <c r="AU144" i="77"/>
  <c r="AT144" i="77"/>
  <c r="AS144" i="77"/>
  <c r="AR144" i="77"/>
  <c r="AQ144" i="77"/>
  <c r="AP144" i="77"/>
  <c r="AO144" i="77"/>
  <c r="AN144" i="77"/>
  <c r="AM144" i="77"/>
  <c r="AL144" i="77"/>
  <c r="AK144" i="77"/>
  <c r="AJ144" i="77"/>
  <c r="AI144" i="77"/>
  <c r="AH144" i="77"/>
  <c r="AG144" i="77"/>
  <c r="AF144" i="77"/>
  <c r="AE144" i="77"/>
  <c r="AD144" i="77"/>
  <c r="AC144" i="77"/>
  <c r="AB144" i="77"/>
  <c r="AA144" i="77"/>
  <c r="Z144" i="77"/>
  <c r="Y144" i="77"/>
  <c r="X144" i="77"/>
  <c r="W144" i="77"/>
  <c r="V144" i="77"/>
  <c r="U144" i="77"/>
  <c r="T144" i="77"/>
  <c r="S144" i="77"/>
  <c r="R144" i="77"/>
  <c r="Q144" i="77"/>
  <c r="P144" i="77"/>
  <c r="O144" i="77"/>
  <c r="N144" i="77"/>
  <c r="M144" i="77"/>
  <c r="L144" i="77"/>
  <c r="K144" i="77"/>
  <c r="J144" i="77"/>
  <c r="I144" i="77"/>
  <c r="BN143" i="77"/>
  <c r="BM143" i="77"/>
  <c r="BL143" i="77"/>
  <c r="BK143" i="77"/>
  <c r="BJ143" i="77"/>
  <c r="BI143" i="77"/>
  <c r="BH143" i="77"/>
  <c r="BG143" i="77"/>
  <c r="BF143" i="77"/>
  <c r="BE143" i="77"/>
  <c r="BD143" i="77"/>
  <c r="BC143" i="77"/>
  <c r="BB143" i="77"/>
  <c r="BA143" i="77"/>
  <c r="AZ143" i="77"/>
  <c r="AY143" i="77"/>
  <c r="AX143" i="77"/>
  <c r="AW143" i="77"/>
  <c r="AV143" i="77"/>
  <c r="AU143" i="77"/>
  <c r="AT143" i="77"/>
  <c r="AS143" i="77"/>
  <c r="AR143" i="77"/>
  <c r="AQ143" i="77"/>
  <c r="AP143" i="77"/>
  <c r="AO143" i="77"/>
  <c r="AN143" i="77"/>
  <c r="AM143" i="77"/>
  <c r="AL143" i="77"/>
  <c r="AK143" i="77"/>
  <c r="AJ143" i="77"/>
  <c r="AI143" i="77"/>
  <c r="AH143" i="77"/>
  <c r="AG143" i="77"/>
  <c r="AF143" i="77"/>
  <c r="AE143" i="77"/>
  <c r="AD143" i="77"/>
  <c r="AC143" i="77"/>
  <c r="AB143" i="77"/>
  <c r="AA143" i="77"/>
  <c r="Z143" i="77"/>
  <c r="Y143" i="77"/>
  <c r="X143" i="77"/>
  <c r="W143" i="77"/>
  <c r="V143" i="77"/>
  <c r="U143" i="77"/>
  <c r="T143" i="77"/>
  <c r="S143" i="77"/>
  <c r="R143" i="77"/>
  <c r="Q143" i="77"/>
  <c r="P143" i="77"/>
  <c r="O143" i="77"/>
  <c r="N143" i="77"/>
  <c r="M143" i="77"/>
  <c r="L143" i="77"/>
  <c r="K143" i="77"/>
  <c r="J143" i="77"/>
  <c r="I143" i="77"/>
  <c r="BN142" i="77"/>
  <c r="BM142" i="77"/>
  <c r="BL142" i="77"/>
  <c r="BK142" i="77"/>
  <c r="BJ142" i="77"/>
  <c r="BI142" i="77"/>
  <c r="BH142" i="77"/>
  <c r="BG142" i="77"/>
  <c r="BF142" i="77"/>
  <c r="BE142" i="77"/>
  <c r="BD142" i="77"/>
  <c r="BC142" i="77"/>
  <c r="BB142" i="77"/>
  <c r="BA142" i="77"/>
  <c r="AZ142" i="77"/>
  <c r="AY142" i="77"/>
  <c r="AX142" i="77"/>
  <c r="AW142" i="77"/>
  <c r="AV142" i="77"/>
  <c r="AU142" i="77"/>
  <c r="AT142" i="77"/>
  <c r="AS142" i="77"/>
  <c r="AR142" i="77"/>
  <c r="AQ142" i="77"/>
  <c r="AP142" i="77"/>
  <c r="AO142" i="77"/>
  <c r="AN142" i="77"/>
  <c r="AM142" i="77"/>
  <c r="AL142" i="77"/>
  <c r="AK142" i="77"/>
  <c r="AJ142" i="77"/>
  <c r="AI142" i="77"/>
  <c r="AH142" i="77"/>
  <c r="AG142" i="77"/>
  <c r="AF142" i="77"/>
  <c r="AE142" i="77"/>
  <c r="AD142" i="77"/>
  <c r="AC142" i="77"/>
  <c r="AB142" i="77"/>
  <c r="AA142" i="77"/>
  <c r="Z142" i="77"/>
  <c r="Y142" i="77"/>
  <c r="X142" i="77"/>
  <c r="W142" i="77"/>
  <c r="V142" i="77"/>
  <c r="U142" i="77"/>
  <c r="T142" i="77"/>
  <c r="S142" i="77"/>
  <c r="R142" i="77"/>
  <c r="Q142" i="77"/>
  <c r="P142" i="77"/>
  <c r="O142" i="77"/>
  <c r="N142" i="77"/>
  <c r="M142" i="77"/>
  <c r="L142" i="77"/>
  <c r="K142" i="77"/>
  <c r="J142" i="77"/>
  <c r="I142" i="77"/>
  <c r="BN141" i="77"/>
  <c r="BM141" i="77"/>
  <c r="BL141" i="77"/>
  <c r="BK141" i="77"/>
  <c r="BJ141" i="77"/>
  <c r="BI141" i="77"/>
  <c r="BH141" i="77"/>
  <c r="BG141" i="77"/>
  <c r="BF141" i="77"/>
  <c r="BE141" i="77"/>
  <c r="BD141" i="77"/>
  <c r="BC141" i="77"/>
  <c r="BB141" i="77"/>
  <c r="BA141" i="77"/>
  <c r="AZ141" i="77"/>
  <c r="AY141" i="77"/>
  <c r="AX141" i="77"/>
  <c r="AW141" i="77"/>
  <c r="AV141" i="77"/>
  <c r="AU141" i="77"/>
  <c r="AT141" i="77"/>
  <c r="AS141" i="77"/>
  <c r="AR141" i="77"/>
  <c r="AQ141" i="77"/>
  <c r="AP141" i="77"/>
  <c r="AO141" i="77"/>
  <c r="AN141" i="77"/>
  <c r="AM141" i="77"/>
  <c r="AL141" i="77"/>
  <c r="AK141" i="77"/>
  <c r="AJ141" i="77"/>
  <c r="AI141" i="77"/>
  <c r="AH141" i="77"/>
  <c r="AG141" i="77"/>
  <c r="AF141" i="77"/>
  <c r="AE141" i="77"/>
  <c r="AD141" i="77"/>
  <c r="AC141" i="77"/>
  <c r="AB141" i="77"/>
  <c r="AA141" i="77"/>
  <c r="Z141" i="77"/>
  <c r="Y141" i="77"/>
  <c r="X141" i="77"/>
  <c r="W141" i="77"/>
  <c r="V141" i="77"/>
  <c r="U141" i="77"/>
  <c r="T141" i="77"/>
  <c r="S141" i="77"/>
  <c r="R141" i="77"/>
  <c r="Q141" i="77"/>
  <c r="P141" i="77"/>
  <c r="O141" i="77"/>
  <c r="N141" i="77"/>
  <c r="M141" i="77"/>
  <c r="L141" i="77"/>
  <c r="K141" i="77"/>
  <c r="J141" i="77"/>
  <c r="I141" i="77"/>
  <c r="BN140" i="77"/>
  <c r="BM140" i="77"/>
  <c r="BL140" i="77"/>
  <c r="BK140" i="77"/>
  <c r="BJ140" i="77"/>
  <c r="BI140" i="77"/>
  <c r="BH140" i="77"/>
  <c r="BG140" i="77"/>
  <c r="BF140" i="77"/>
  <c r="BE140" i="77"/>
  <c r="BD140" i="77"/>
  <c r="BC140" i="77"/>
  <c r="BB140" i="77"/>
  <c r="BA140" i="77"/>
  <c r="AZ140" i="77"/>
  <c r="AY140" i="77"/>
  <c r="AX140" i="77"/>
  <c r="AW140" i="77"/>
  <c r="AV140" i="77"/>
  <c r="AU140" i="77"/>
  <c r="AT140" i="77"/>
  <c r="AS140" i="77"/>
  <c r="AR140" i="77"/>
  <c r="AQ140" i="77"/>
  <c r="AP140" i="77"/>
  <c r="AO140" i="77"/>
  <c r="AN140" i="77"/>
  <c r="AM140" i="77"/>
  <c r="AL140" i="77"/>
  <c r="AK140" i="77"/>
  <c r="AJ140" i="77"/>
  <c r="AI140" i="77"/>
  <c r="AH140" i="77"/>
  <c r="AG140" i="77"/>
  <c r="AF140" i="77"/>
  <c r="AE140" i="77"/>
  <c r="AD140" i="77"/>
  <c r="AC140" i="77"/>
  <c r="AB140" i="77"/>
  <c r="AA140" i="77"/>
  <c r="Z140" i="77"/>
  <c r="Y140" i="77"/>
  <c r="X140" i="77"/>
  <c r="W140" i="77"/>
  <c r="V140" i="77"/>
  <c r="U140" i="77"/>
  <c r="T140" i="77"/>
  <c r="S140" i="77"/>
  <c r="R140" i="77"/>
  <c r="Q140" i="77"/>
  <c r="P140" i="77"/>
  <c r="O140" i="77"/>
  <c r="N140" i="77"/>
  <c r="M140" i="77"/>
  <c r="L140" i="77"/>
  <c r="K140" i="77"/>
  <c r="J140" i="77"/>
  <c r="I140" i="77"/>
  <c r="BN139" i="77"/>
  <c r="BM139" i="77"/>
  <c r="BL139" i="77"/>
  <c r="BK139" i="77"/>
  <c r="BJ139" i="77"/>
  <c r="BI139" i="77"/>
  <c r="BH139" i="77"/>
  <c r="BG139" i="77"/>
  <c r="BF139" i="77"/>
  <c r="BE139" i="77"/>
  <c r="BD139" i="77"/>
  <c r="BC139" i="77"/>
  <c r="BB139" i="77"/>
  <c r="BA139" i="77"/>
  <c r="AZ139" i="77"/>
  <c r="AY139" i="77"/>
  <c r="AX139" i="77"/>
  <c r="AW139" i="77"/>
  <c r="AV139" i="77"/>
  <c r="AU139" i="77"/>
  <c r="AT139" i="77"/>
  <c r="AS139" i="77"/>
  <c r="AR139" i="77"/>
  <c r="AQ139" i="77"/>
  <c r="AP139" i="77"/>
  <c r="AO139" i="77"/>
  <c r="AN139" i="77"/>
  <c r="AM139" i="77"/>
  <c r="AL139" i="77"/>
  <c r="AK139" i="77"/>
  <c r="AJ139" i="77"/>
  <c r="AI139" i="77"/>
  <c r="AH139" i="77"/>
  <c r="AG139" i="77"/>
  <c r="AF139" i="77"/>
  <c r="AE139" i="77"/>
  <c r="AD139" i="77"/>
  <c r="AC139" i="77"/>
  <c r="AB139" i="77"/>
  <c r="AA139" i="77"/>
  <c r="Z139" i="77"/>
  <c r="Y139" i="77"/>
  <c r="X139" i="77"/>
  <c r="W139" i="77"/>
  <c r="V139" i="77"/>
  <c r="U139" i="77"/>
  <c r="T139" i="77"/>
  <c r="S139" i="77"/>
  <c r="R139" i="77"/>
  <c r="Q139" i="77"/>
  <c r="P139" i="77"/>
  <c r="O139" i="77"/>
  <c r="N139" i="77"/>
  <c r="M139" i="77"/>
  <c r="L139" i="77"/>
  <c r="K139" i="77"/>
  <c r="J139" i="77"/>
  <c r="I139" i="77"/>
  <c r="BN138" i="77"/>
  <c r="BM138" i="77"/>
  <c r="BL138" i="77"/>
  <c r="BK138" i="77"/>
  <c r="BJ138" i="77"/>
  <c r="BI138" i="77"/>
  <c r="BH138" i="77"/>
  <c r="BG138" i="77"/>
  <c r="BF138" i="77"/>
  <c r="BE138" i="77"/>
  <c r="BD138" i="77"/>
  <c r="BC138" i="77"/>
  <c r="BB138" i="77"/>
  <c r="BA138" i="77"/>
  <c r="AZ138" i="77"/>
  <c r="AY138" i="77"/>
  <c r="AX138" i="77"/>
  <c r="AW138" i="77"/>
  <c r="AV138" i="77"/>
  <c r="AU138" i="77"/>
  <c r="AT138" i="77"/>
  <c r="AS138" i="77"/>
  <c r="AR138" i="77"/>
  <c r="AQ138" i="77"/>
  <c r="AP138" i="77"/>
  <c r="AO138" i="77"/>
  <c r="AN138" i="77"/>
  <c r="AM138" i="77"/>
  <c r="AL138" i="77"/>
  <c r="AK138" i="77"/>
  <c r="AJ138" i="77"/>
  <c r="AI138" i="77"/>
  <c r="AH138" i="77"/>
  <c r="AG138" i="77"/>
  <c r="AF138" i="77"/>
  <c r="AE138" i="77"/>
  <c r="AD138" i="77"/>
  <c r="AC138" i="77"/>
  <c r="AB138" i="77"/>
  <c r="AA138" i="77"/>
  <c r="Z138" i="77"/>
  <c r="Y138" i="77"/>
  <c r="X138" i="77"/>
  <c r="W138" i="77"/>
  <c r="V138" i="77"/>
  <c r="U138" i="77"/>
  <c r="T138" i="77"/>
  <c r="S138" i="77"/>
  <c r="R138" i="77"/>
  <c r="Q138" i="77"/>
  <c r="P138" i="77"/>
  <c r="O138" i="77"/>
  <c r="N138" i="77"/>
  <c r="M138" i="77"/>
  <c r="L138" i="77"/>
  <c r="K138" i="77"/>
  <c r="J138" i="77"/>
  <c r="I138" i="77"/>
  <c r="BN137" i="77"/>
  <c r="BM137" i="77"/>
  <c r="BL137" i="77"/>
  <c r="BK137" i="77"/>
  <c r="BJ137" i="77"/>
  <c r="BI137" i="77"/>
  <c r="BH137" i="77"/>
  <c r="BG137" i="77"/>
  <c r="BF137" i="77"/>
  <c r="BE137" i="77"/>
  <c r="BD137" i="77"/>
  <c r="BC137" i="77"/>
  <c r="BB137" i="77"/>
  <c r="BA137" i="77"/>
  <c r="AZ137" i="77"/>
  <c r="AY137" i="77"/>
  <c r="AX137" i="77"/>
  <c r="AW137" i="77"/>
  <c r="AV137" i="77"/>
  <c r="AU137" i="77"/>
  <c r="AT137" i="77"/>
  <c r="AS137" i="77"/>
  <c r="AR137" i="77"/>
  <c r="AQ137" i="77"/>
  <c r="AP137" i="77"/>
  <c r="AO137" i="77"/>
  <c r="AN137" i="77"/>
  <c r="AM137" i="77"/>
  <c r="AL137" i="77"/>
  <c r="AK137" i="77"/>
  <c r="AJ137" i="77"/>
  <c r="AI137" i="77"/>
  <c r="AH137" i="77"/>
  <c r="AG137" i="77"/>
  <c r="AF137" i="77"/>
  <c r="AE137" i="77"/>
  <c r="AD137" i="77"/>
  <c r="AC137" i="77"/>
  <c r="AB137" i="77"/>
  <c r="AA137" i="77"/>
  <c r="Z137" i="77"/>
  <c r="Y137" i="77"/>
  <c r="X137" i="77"/>
  <c r="W137" i="77"/>
  <c r="V137" i="77"/>
  <c r="U137" i="77"/>
  <c r="T137" i="77"/>
  <c r="S137" i="77"/>
  <c r="R137" i="77"/>
  <c r="Q137" i="77"/>
  <c r="P137" i="77"/>
  <c r="O137" i="77"/>
  <c r="N137" i="77"/>
  <c r="M137" i="77"/>
  <c r="L137" i="77"/>
  <c r="K137" i="77"/>
  <c r="J137" i="77"/>
  <c r="I137" i="77"/>
  <c r="BN136" i="77"/>
  <c r="BM136" i="77"/>
  <c r="BL136" i="77"/>
  <c r="BK136" i="77"/>
  <c r="BJ136" i="77"/>
  <c r="BI136" i="77"/>
  <c r="BH136" i="77"/>
  <c r="BG136" i="77"/>
  <c r="BF136" i="77"/>
  <c r="BE136" i="77"/>
  <c r="BD136" i="77"/>
  <c r="BC136" i="77"/>
  <c r="BB136" i="77"/>
  <c r="BA136" i="77"/>
  <c r="AZ136" i="77"/>
  <c r="AY136" i="77"/>
  <c r="AX136" i="77"/>
  <c r="AW136" i="77"/>
  <c r="AV136" i="77"/>
  <c r="AU136" i="77"/>
  <c r="AT136" i="77"/>
  <c r="AS136" i="77"/>
  <c r="AR136" i="77"/>
  <c r="AQ136" i="77"/>
  <c r="AP136" i="77"/>
  <c r="AO136" i="77"/>
  <c r="AN136" i="77"/>
  <c r="AM136" i="77"/>
  <c r="AL136" i="77"/>
  <c r="AK136" i="77"/>
  <c r="AJ136" i="77"/>
  <c r="AI136" i="77"/>
  <c r="AH136" i="77"/>
  <c r="AG136" i="77"/>
  <c r="AF136" i="77"/>
  <c r="AE136" i="77"/>
  <c r="AD136" i="77"/>
  <c r="AC136" i="77"/>
  <c r="AB136" i="77"/>
  <c r="AA136" i="77"/>
  <c r="Z136" i="77"/>
  <c r="Y136" i="77"/>
  <c r="X136" i="77"/>
  <c r="W136" i="77"/>
  <c r="V136" i="77"/>
  <c r="U136" i="77"/>
  <c r="T136" i="77"/>
  <c r="S136" i="77"/>
  <c r="R136" i="77"/>
  <c r="Q136" i="77"/>
  <c r="P136" i="77"/>
  <c r="O136" i="77"/>
  <c r="N136" i="77"/>
  <c r="M136" i="77"/>
  <c r="L136" i="77"/>
  <c r="K136" i="77"/>
  <c r="J136" i="77"/>
  <c r="I136" i="77"/>
  <c r="BN135" i="77"/>
  <c r="BM135" i="77"/>
  <c r="BL135" i="77"/>
  <c r="BK135" i="77"/>
  <c r="BJ135" i="77"/>
  <c r="BI135" i="77"/>
  <c r="BH135" i="77"/>
  <c r="BG135" i="77"/>
  <c r="BF135" i="77"/>
  <c r="BE135" i="77"/>
  <c r="BD135" i="77"/>
  <c r="BC135" i="77"/>
  <c r="BB135" i="77"/>
  <c r="BA135" i="77"/>
  <c r="AZ135" i="77"/>
  <c r="AY135" i="77"/>
  <c r="AX135" i="77"/>
  <c r="AW135" i="77"/>
  <c r="AV135" i="77"/>
  <c r="AU135" i="77"/>
  <c r="AT135" i="77"/>
  <c r="AS135" i="77"/>
  <c r="AR135" i="77"/>
  <c r="AQ135" i="77"/>
  <c r="AP135" i="77"/>
  <c r="AO135" i="77"/>
  <c r="AN135" i="77"/>
  <c r="AM135" i="77"/>
  <c r="AL135" i="77"/>
  <c r="AK135" i="77"/>
  <c r="AJ135" i="77"/>
  <c r="AI135" i="77"/>
  <c r="AH135" i="77"/>
  <c r="AG135" i="77"/>
  <c r="AF135" i="77"/>
  <c r="AE135" i="77"/>
  <c r="AD135" i="77"/>
  <c r="AC135" i="77"/>
  <c r="AB135" i="77"/>
  <c r="AA135" i="77"/>
  <c r="Z135" i="77"/>
  <c r="Y135" i="77"/>
  <c r="X135" i="77"/>
  <c r="W135" i="77"/>
  <c r="V135" i="77"/>
  <c r="U135" i="77"/>
  <c r="T135" i="77"/>
  <c r="S135" i="77"/>
  <c r="R135" i="77"/>
  <c r="Q135" i="77"/>
  <c r="P135" i="77"/>
  <c r="O135" i="77"/>
  <c r="N135" i="77"/>
  <c r="M135" i="77"/>
  <c r="L135" i="77"/>
  <c r="K135" i="77"/>
  <c r="J135" i="77"/>
  <c r="I135" i="77"/>
  <c r="BN134" i="77"/>
  <c r="BM134" i="77"/>
  <c r="BL134" i="77"/>
  <c r="BK134" i="77"/>
  <c r="BJ134" i="77"/>
  <c r="BI134" i="77"/>
  <c r="BH134" i="77"/>
  <c r="BG134" i="77"/>
  <c r="BF134" i="77"/>
  <c r="BE134" i="77"/>
  <c r="BD134" i="77"/>
  <c r="BC134" i="77"/>
  <c r="BB134" i="77"/>
  <c r="BA134" i="77"/>
  <c r="AZ134" i="77"/>
  <c r="AY134" i="77"/>
  <c r="AX134" i="77"/>
  <c r="AW134" i="77"/>
  <c r="AV134" i="77"/>
  <c r="AU134" i="77"/>
  <c r="AT134" i="77"/>
  <c r="AS134" i="77"/>
  <c r="AR134" i="77"/>
  <c r="AQ134" i="77"/>
  <c r="AP134" i="77"/>
  <c r="AO134" i="77"/>
  <c r="AN134" i="77"/>
  <c r="AM134" i="77"/>
  <c r="AL134" i="77"/>
  <c r="AK134" i="77"/>
  <c r="AJ134" i="77"/>
  <c r="AI134" i="77"/>
  <c r="AH134" i="77"/>
  <c r="AG134" i="77"/>
  <c r="AF134" i="77"/>
  <c r="AE134" i="77"/>
  <c r="AD134" i="77"/>
  <c r="AC134" i="77"/>
  <c r="AB134" i="77"/>
  <c r="AA134" i="77"/>
  <c r="Z134" i="77"/>
  <c r="Y134" i="77"/>
  <c r="X134" i="77"/>
  <c r="W134" i="77"/>
  <c r="V134" i="77"/>
  <c r="U134" i="77"/>
  <c r="T134" i="77"/>
  <c r="S134" i="77"/>
  <c r="R134" i="77"/>
  <c r="Q134" i="77"/>
  <c r="P134" i="77"/>
  <c r="O134" i="77"/>
  <c r="N134" i="77"/>
  <c r="M134" i="77"/>
  <c r="L134" i="77"/>
  <c r="K134" i="77"/>
  <c r="J134" i="77"/>
  <c r="I134" i="77"/>
  <c r="BN133" i="77"/>
  <c r="BM133" i="77"/>
  <c r="BL133" i="77"/>
  <c r="BK133" i="77"/>
  <c r="BJ133" i="77"/>
  <c r="BI133" i="77"/>
  <c r="BH133" i="77"/>
  <c r="BG133" i="77"/>
  <c r="BF133" i="77"/>
  <c r="BE133" i="77"/>
  <c r="BD133" i="77"/>
  <c r="BC133" i="77"/>
  <c r="BB133" i="77"/>
  <c r="BA133" i="77"/>
  <c r="AZ133" i="77"/>
  <c r="AY133" i="77"/>
  <c r="AX133" i="77"/>
  <c r="AW133" i="77"/>
  <c r="AV133" i="77"/>
  <c r="AU133" i="77"/>
  <c r="AT133" i="77"/>
  <c r="AS133" i="77"/>
  <c r="AR133" i="77"/>
  <c r="AQ133" i="77"/>
  <c r="AP133" i="77"/>
  <c r="AO133" i="77"/>
  <c r="AN133" i="77"/>
  <c r="AM133" i="77"/>
  <c r="AL133" i="77"/>
  <c r="AK133" i="77"/>
  <c r="AJ133" i="77"/>
  <c r="AI133" i="77"/>
  <c r="AH133" i="77"/>
  <c r="AG133" i="77"/>
  <c r="AF133" i="77"/>
  <c r="AE133" i="77"/>
  <c r="AD133" i="77"/>
  <c r="AC133" i="77"/>
  <c r="AB133" i="77"/>
  <c r="AA133" i="77"/>
  <c r="Z133" i="77"/>
  <c r="Y133" i="77"/>
  <c r="X133" i="77"/>
  <c r="W133" i="77"/>
  <c r="V133" i="77"/>
  <c r="U133" i="77"/>
  <c r="T133" i="77"/>
  <c r="S133" i="77"/>
  <c r="R133" i="77"/>
  <c r="Q133" i="77"/>
  <c r="P133" i="77"/>
  <c r="O133" i="77"/>
  <c r="N133" i="77"/>
  <c r="M133" i="77"/>
  <c r="L133" i="77"/>
  <c r="K133" i="77"/>
  <c r="J133" i="77"/>
  <c r="I133" i="77"/>
  <c r="BN132" i="77"/>
  <c r="BM132" i="77"/>
  <c r="BL132" i="77"/>
  <c r="BK132" i="77"/>
  <c r="BJ132" i="77"/>
  <c r="BI132" i="77"/>
  <c r="BH132" i="77"/>
  <c r="BG132" i="77"/>
  <c r="BF132" i="77"/>
  <c r="BE132" i="77"/>
  <c r="BD132" i="77"/>
  <c r="BC132" i="77"/>
  <c r="BB132" i="77"/>
  <c r="BA132" i="77"/>
  <c r="AZ132" i="77"/>
  <c r="AY132" i="77"/>
  <c r="AX132" i="77"/>
  <c r="AW132" i="77"/>
  <c r="AV132" i="77"/>
  <c r="AU132" i="77"/>
  <c r="AT132" i="77"/>
  <c r="AS132" i="77"/>
  <c r="AR132" i="77"/>
  <c r="AQ132" i="77"/>
  <c r="AP132" i="77"/>
  <c r="AO132" i="77"/>
  <c r="AN132" i="77"/>
  <c r="AM132" i="77"/>
  <c r="AL132" i="77"/>
  <c r="AK132" i="77"/>
  <c r="AJ132" i="77"/>
  <c r="AI132" i="77"/>
  <c r="AH132" i="77"/>
  <c r="AG132" i="77"/>
  <c r="AF132" i="77"/>
  <c r="AE132" i="77"/>
  <c r="AD132" i="77"/>
  <c r="AC132" i="77"/>
  <c r="AB132" i="77"/>
  <c r="AA132" i="77"/>
  <c r="Z132" i="77"/>
  <c r="Y132" i="77"/>
  <c r="X132" i="77"/>
  <c r="W132" i="77"/>
  <c r="V132" i="77"/>
  <c r="U132" i="77"/>
  <c r="T132" i="77"/>
  <c r="S132" i="77"/>
  <c r="R132" i="77"/>
  <c r="Q132" i="77"/>
  <c r="P132" i="77"/>
  <c r="O132" i="77"/>
  <c r="N132" i="77"/>
  <c r="M132" i="77"/>
  <c r="L132" i="77"/>
  <c r="K132" i="77"/>
  <c r="J132" i="77"/>
  <c r="I132" i="77"/>
  <c r="BN131" i="77"/>
  <c r="BM131" i="77"/>
  <c r="BL131" i="77"/>
  <c r="BK131" i="77"/>
  <c r="BJ131" i="77"/>
  <c r="BI131" i="77"/>
  <c r="BH131" i="77"/>
  <c r="BG131" i="77"/>
  <c r="BF131" i="77"/>
  <c r="BE131" i="77"/>
  <c r="BD131" i="77"/>
  <c r="BC131" i="77"/>
  <c r="BB131" i="77"/>
  <c r="BA131" i="77"/>
  <c r="AZ131" i="77"/>
  <c r="AY131" i="77"/>
  <c r="AX131" i="77"/>
  <c r="AW131" i="77"/>
  <c r="AV131" i="77"/>
  <c r="AU131" i="77"/>
  <c r="AT131" i="77"/>
  <c r="AS131" i="77"/>
  <c r="AR131" i="77"/>
  <c r="AQ131" i="77"/>
  <c r="AP131" i="77"/>
  <c r="AO131" i="77"/>
  <c r="AN131" i="77"/>
  <c r="AM131" i="77"/>
  <c r="AL131" i="77"/>
  <c r="AK131" i="77"/>
  <c r="AJ131" i="77"/>
  <c r="AI131" i="77"/>
  <c r="AH131" i="77"/>
  <c r="AG131" i="77"/>
  <c r="AF131" i="77"/>
  <c r="AE131" i="77"/>
  <c r="AD131" i="77"/>
  <c r="AC131" i="77"/>
  <c r="AB131" i="77"/>
  <c r="AA131" i="77"/>
  <c r="Z131" i="77"/>
  <c r="Y131" i="77"/>
  <c r="X131" i="77"/>
  <c r="W131" i="77"/>
  <c r="V131" i="77"/>
  <c r="U131" i="77"/>
  <c r="T131" i="77"/>
  <c r="S131" i="77"/>
  <c r="R131" i="77"/>
  <c r="Q131" i="77"/>
  <c r="P131" i="77"/>
  <c r="O131" i="77"/>
  <c r="N131" i="77"/>
  <c r="M131" i="77"/>
  <c r="L131" i="77"/>
  <c r="K131" i="77"/>
  <c r="J131" i="77"/>
  <c r="I131" i="77"/>
  <c r="BN130" i="77"/>
  <c r="BM130" i="77"/>
  <c r="BL130" i="77"/>
  <c r="BK130" i="77"/>
  <c r="BJ130" i="77"/>
  <c r="BI130" i="77"/>
  <c r="BH130" i="77"/>
  <c r="BG130" i="77"/>
  <c r="BF130" i="77"/>
  <c r="BE130" i="77"/>
  <c r="BD130" i="77"/>
  <c r="BC130" i="77"/>
  <c r="BB130" i="77"/>
  <c r="BA130" i="77"/>
  <c r="AZ130" i="77"/>
  <c r="AY130" i="77"/>
  <c r="AX130" i="77"/>
  <c r="AW130" i="77"/>
  <c r="AV130" i="77"/>
  <c r="AU130" i="77"/>
  <c r="AT130" i="77"/>
  <c r="AS130" i="77"/>
  <c r="AR130" i="77"/>
  <c r="AQ130" i="77"/>
  <c r="AP130" i="77"/>
  <c r="AO130" i="77"/>
  <c r="AN130" i="77"/>
  <c r="AM130" i="77"/>
  <c r="AL130" i="77"/>
  <c r="AK130" i="77"/>
  <c r="AJ130" i="77"/>
  <c r="AI130" i="77"/>
  <c r="AH130" i="77"/>
  <c r="AG130" i="77"/>
  <c r="AF130" i="77"/>
  <c r="AE130" i="77"/>
  <c r="AD130" i="77"/>
  <c r="AC130" i="77"/>
  <c r="AB130" i="77"/>
  <c r="AA130" i="77"/>
  <c r="Z130" i="77"/>
  <c r="Y130" i="77"/>
  <c r="X130" i="77"/>
  <c r="W130" i="77"/>
  <c r="V130" i="77"/>
  <c r="U130" i="77"/>
  <c r="T130" i="77"/>
  <c r="S130" i="77"/>
  <c r="R130" i="77"/>
  <c r="Q130" i="77"/>
  <c r="P130" i="77"/>
  <c r="O130" i="77"/>
  <c r="N130" i="77"/>
  <c r="M130" i="77"/>
  <c r="L130" i="77"/>
  <c r="K130" i="77"/>
  <c r="J130" i="77"/>
  <c r="I130" i="77"/>
  <c r="BM129" i="77"/>
  <c r="BL129" i="77"/>
  <c r="BK129" i="77"/>
  <c r="BJ129" i="77"/>
  <c r="BI129" i="77"/>
  <c r="BH129" i="77"/>
  <c r="BG129" i="77"/>
  <c r="BF129" i="77"/>
  <c r="BE129" i="77"/>
  <c r="BD129" i="77"/>
  <c r="BC129" i="77"/>
  <c r="BB129" i="77"/>
  <c r="BA129" i="77"/>
  <c r="AZ129" i="77"/>
  <c r="AY129" i="77"/>
  <c r="AX129" i="77"/>
  <c r="AW129" i="77"/>
  <c r="AV129" i="77"/>
  <c r="AU129" i="77"/>
  <c r="AT129" i="77"/>
  <c r="AS129" i="77"/>
  <c r="AR129" i="77"/>
  <c r="AQ129" i="77"/>
  <c r="AP129" i="77"/>
  <c r="AO129" i="77"/>
  <c r="AN129" i="77"/>
  <c r="AM129" i="77"/>
  <c r="AL129" i="77"/>
  <c r="AK129" i="77"/>
  <c r="AJ129" i="77"/>
  <c r="AI129" i="77"/>
  <c r="AH129" i="77"/>
  <c r="AG129" i="77"/>
  <c r="AF129" i="77"/>
  <c r="AE129" i="77"/>
  <c r="AD129" i="77"/>
  <c r="AC129" i="77"/>
  <c r="AB129" i="77"/>
  <c r="AA129" i="77"/>
  <c r="Z129" i="77"/>
  <c r="Y129" i="77"/>
  <c r="X129" i="77"/>
  <c r="W129" i="77"/>
  <c r="V129" i="77"/>
  <c r="U129" i="77"/>
  <c r="T129" i="77"/>
  <c r="S129" i="77"/>
  <c r="R129" i="77"/>
  <c r="Q129" i="77"/>
  <c r="P129" i="77"/>
  <c r="O129" i="77"/>
  <c r="N129" i="77"/>
  <c r="M129" i="77"/>
  <c r="L129" i="77"/>
  <c r="K129" i="77"/>
  <c r="J129" i="77"/>
  <c r="I129" i="77"/>
  <c r="BN110" i="77"/>
  <c r="BM110" i="77"/>
  <c r="BL110" i="77"/>
  <c r="BK110" i="77"/>
  <c r="BJ110" i="77"/>
  <c r="BI110" i="77"/>
  <c r="BH110" i="77"/>
  <c r="BG110" i="77"/>
  <c r="BF110" i="77"/>
  <c r="BE110" i="77"/>
  <c r="BD110" i="77"/>
  <c r="BC110" i="77"/>
  <c r="BB110" i="77"/>
  <c r="BA110" i="77"/>
  <c r="AZ110" i="77"/>
  <c r="AY110" i="77"/>
  <c r="AX110" i="77"/>
  <c r="AW110" i="77"/>
  <c r="AV110" i="77"/>
  <c r="AU110" i="77"/>
  <c r="AT110" i="77"/>
  <c r="AS110" i="77"/>
  <c r="AR110" i="77"/>
  <c r="AQ110" i="77"/>
  <c r="AP110" i="77"/>
  <c r="AO110" i="77"/>
  <c r="AN110" i="77"/>
  <c r="AM110" i="77"/>
  <c r="AL110" i="77"/>
  <c r="AK110" i="77"/>
  <c r="AJ110" i="77"/>
  <c r="AI110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BN109" i="77"/>
  <c r="BM109" i="77"/>
  <c r="BL109" i="77"/>
  <c r="BK109" i="77"/>
  <c r="BJ109" i="77"/>
  <c r="BI109" i="77"/>
  <c r="BH109" i="77"/>
  <c r="BG109" i="77"/>
  <c r="BF109" i="77"/>
  <c r="BE109" i="77"/>
  <c r="BD109" i="77"/>
  <c r="BC109" i="77"/>
  <c r="BB109" i="77"/>
  <c r="BA109" i="77"/>
  <c r="AZ109" i="77"/>
  <c r="AY109" i="77"/>
  <c r="AX109" i="77"/>
  <c r="AW109" i="77"/>
  <c r="AV109" i="77"/>
  <c r="AU109" i="77"/>
  <c r="AT109" i="77"/>
  <c r="AS109" i="77"/>
  <c r="AR109" i="77"/>
  <c r="AQ109" i="77"/>
  <c r="AP109" i="77"/>
  <c r="AO109" i="77"/>
  <c r="AN109" i="77"/>
  <c r="AM109" i="77"/>
  <c r="AL109" i="77"/>
  <c r="AK109" i="77"/>
  <c r="AJ109" i="77"/>
  <c r="AI109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BN108" i="77"/>
  <c r="BM108" i="77"/>
  <c r="BL108" i="77"/>
  <c r="BK108" i="77"/>
  <c r="BJ108" i="77"/>
  <c r="BI108" i="77"/>
  <c r="BH108" i="77"/>
  <c r="BG108" i="77"/>
  <c r="BF108" i="77"/>
  <c r="BE108" i="77"/>
  <c r="BD108" i="77"/>
  <c r="BC108" i="77"/>
  <c r="BB108" i="77"/>
  <c r="BA108" i="77"/>
  <c r="AZ108" i="77"/>
  <c r="AY108" i="77"/>
  <c r="AX108" i="77"/>
  <c r="AW108" i="77"/>
  <c r="AV108" i="77"/>
  <c r="AU108" i="77"/>
  <c r="AT108" i="77"/>
  <c r="AS108" i="77"/>
  <c r="AR108" i="77"/>
  <c r="AQ108" i="77"/>
  <c r="AP108" i="77"/>
  <c r="AO108" i="77"/>
  <c r="AN108" i="77"/>
  <c r="AM108" i="77"/>
  <c r="AL108" i="77"/>
  <c r="AK108" i="77"/>
  <c r="AJ108" i="77"/>
  <c r="AI108" i="77"/>
  <c r="AH108" i="77"/>
  <c r="AG108" i="77"/>
  <c r="AF108" i="77"/>
  <c r="AE108" i="77"/>
  <c r="AD108" i="77"/>
  <c r="AC108" i="77"/>
  <c r="AB108" i="77"/>
  <c r="AA108" i="77"/>
  <c r="Z108" i="77"/>
  <c r="Y108" i="77"/>
  <c r="X108" i="77"/>
  <c r="W108" i="77"/>
  <c r="V108" i="77"/>
  <c r="U108" i="77"/>
  <c r="T108" i="77"/>
  <c r="S108" i="77"/>
  <c r="R108" i="77"/>
  <c r="Q108" i="77"/>
  <c r="P108" i="77"/>
  <c r="O108" i="77"/>
  <c r="N108" i="77"/>
  <c r="M108" i="77"/>
  <c r="L108" i="77"/>
  <c r="K108" i="77"/>
  <c r="J108" i="77"/>
  <c r="I108" i="77"/>
  <c r="H108" i="77"/>
  <c r="G108" i="77"/>
  <c r="F108" i="77"/>
  <c r="BN107" i="77"/>
  <c r="BM107" i="77"/>
  <c r="BL107" i="77"/>
  <c r="BK107" i="77"/>
  <c r="BJ107" i="77"/>
  <c r="BI107" i="77"/>
  <c r="BH107" i="77"/>
  <c r="BG107" i="77"/>
  <c r="BF107" i="77"/>
  <c r="BE107" i="77"/>
  <c r="BD107" i="77"/>
  <c r="BC107" i="77"/>
  <c r="BB107" i="77"/>
  <c r="BA107" i="77"/>
  <c r="AZ107" i="77"/>
  <c r="AY107" i="77"/>
  <c r="AX107" i="77"/>
  <c r="AW107" i="77"/>
  <c r="AV107" i="77"/>
  <c r="AU107" i="77"/>
  <c r="AT107" i="77"/>
  <c r="AS107" i="77"/>
  <c r="AR107" i="77"/>
  <c r="AQ107" i="77"/>
  <c r="AP107" i="77"/>
  <c r="AO107" i="77"/>
  <c r="AN107" i="77"/>
  <c r="AM107" i="77"/>
  <c r="AL107" i="77"/>
  <c r="AK107" i="77"/>
  <c r="AJ107" i="77"/>
  <c r="AI107" i="77"/>
  <c r="AH107" i="77"/>
  <c r="AG107" i="77"/>
  <c r="AF107" i="77"/>
  <c r="AE107" i="77"/>
  <c r="AD107" i="77"/>
  <c r="AC107" i="77"/>
  <c r="AB107" i="77"/>
  <c r="AA107" i="77"/>
  <c r="Z107" i="77"/>
  <c r="Y107" i="77"/>
  <c r="X107" i="77"/>
  <c r="W107" i="77"/>
  <c r="V107" i="77"/>
  <c r="U107" i="77"/>
  <c r="T107" i="77"/>
  <c r="S107" i="77"/>
  <c r="R107" i="77"/>
  <c r="Q107" i="77"/>
  <c r="P107" i="77"/>
  <c r="O107" i="77"/>
  <c r="N107" i="77"/>
  <c r="M107" i="77"/>
  <c r="L107" i="77"/>
  <c r="K107" i="77"/>
  <c r="J107" i="77"/>
  <c r="I107" i="77"/>
  <c r="H107" i="77"/>
  <c r="G107" i="77"/>
  <c r="F107" i="77"/>
  <c r="BN106" i="77"/>
  <c r="BM106" i="77"/>
  <c r="BL106" i="77"/>
  <c r="BK106" i="77"/>
  <c r="BJ106" i="77"/>
  <c r="BI106" i="77"/>
  <c r="BH106" i="77"/>
  <c r="BG106" i="77"/>
  <c r="BF106" i="77"/>
  <c r="BE106" i="77"/>
  <c r="BD106" i="77"/>
  <c r="BC106" i="77"/>
  <c r="BB106" i="77"/>
  <c r="BA106" i="77"/>
  <c r="AZ106" i="77"/>
  <c r="AY106" i="77"/>
  <c r="AX106" i="77"/>
  <c r="AW106" i="77"/>
  <c r="AV106" i="77"/>
  <c r="AU106" i="77"/>
  <c r="AT106" i="77"/>
  <c r="AS106" i="77"/>
  <c r="AR106" i="77"/>
  <c r="AQ106" i="77"/>
  <c r="AP106" i="77"/>
  <c r="AO106" i="77"/>
  <c r="AN106" i="77"/>
  <c r="AM106" i="77"/>
  <c r="AL106" i="77"/>
  <c r="AK106" i="77"/>
  <c r="AJ106" i="77"/>
  <c r="AI106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BN105" i="77"/>
  <c r="BM105" i="77"/>
  <c r="BL105" i="77"/>
  <c r="BK105" i="77"/>
  <c r="BJ105" i="77"/>
  <c r="BI105" i="77"/>
  <c r="BH105" i="77"/>
  <c r="BG105" i="77"/>
  <c r="BF105" i="77"/>
  <c r="BE105" i="77"/>
  <c r="BD105" i="77"/>
  <c r="BC105" i="77"/>
  <c r="BB105" i="77"/>
  <c r="BA105" i="77"/>
  <c r="AZ105" i="77"/>
  <c r="AY105" i="77"/>
  <c r="AX105" i="77"/>
  <c r="AW105" i="77"/>
  <c r="AV105" i="77"/>
  <c r="AU105" i="77"/>
  <c r="AT105" i="77"/>
  <c r="AS105" i="77"/>
  <c r="AR105" i="77"/>
  <c r="AQ105" i="77"/>
  <c r="AP105" i="77"/>
  <c r="AO105" i="77"/>
  <c r="AN105" i="77"/>
  <c r="AM105" i="77"/>
  <c r="AL105" i="77"/>
  <c r="AK105" i="77"/>
  <c r="AJ105" i="77"/>
  <c r="AI105" i="77"/>
  <c r="AH105" i="77"/>
  <c r="AG105" i="77"/>
  <c r="AF105" i="77"/>
  <c r="AE105" i="77"/>
  <c r="AD105" i="77"/>
  <c r="AC105" i="77"/>
  <c r="AB105" i="77"/>
  <c r="AA105" i="77"/>
  <c r="Z105" i="77"/>
  <c r="Y105" i="77"/>
  <c r="X105" i="77"/>
  <c r="W105" i="77"/>
  <c r="V105" i="77"/>
  <c r="U105" i="77"/>
  <c r="T105" i="77"/>
  <c r="S105" i="77"/>
  <c r="R105" i="77"/>
  <c r="Q105" i="77"/>
  <c r="P105" i="77"/>
  <c r="O105" i="77"/>
  <c r="N105" i="77"/>
  <c r="M105" i="77"/>
  <c r="L105" i="77"/>
  <c r="K105" i="77"/>
  <c r="J105" i="77"/>
  <c r="I105" i="77"/>
  <c r="H105" i="77"/>
  <c r="G105" i="77"/>
  <c r="F105" i="77"/>
  <c r="BN104" i="77"/>
  <c r="BM104" i="77"/>
  <c r="BL104" i="77"/>
  <c r="BK104" i="77"/>
  <c r="BJ104" i="77"/>
  <c r="BI104" i="77"/>
  <c r="BH104" i="77"/>
  <c r="BG104" i="77"/>
  <c r="BF104" i="77"/>
  <c r="BE104" i="77"/>
  <c r="BD104" i="77"/>
  <c r="BC104" i="77"/>
  <c r="BB104" i="77"/>
  <c r="BA104" i="77"/>
  <c r="AZ104" i="77"/>
  <c r="AY104" i="77"/>
  <c r="AX104" i="77"/>
  <c r="AW104" i="77"/>
  <c r="AV104" i="77"/>
  <c r="AU104" i="77"/>
  <c r="AT104" i="77"/>
  <c r="AS104" i="77"/>
  <c r="AR104" i="77"/>
  <c r="AQ104" i="77"/>
  <c r="AP104" i="77"/>
  <c r="AO104" i="77"/>
  <c r="AN104" i="77"/>
  <c r="AM104" i="77"/>
  <c r="AL104" i="77"/>
  <c r="AK104" i="77"/>
  <c r="AJ104" i="77"/>
  <c r="AI104" i="77"/>
  <c r="AH104" i="77"/>
  <c r="AG104" i="77"/>
  <c r="AF104" i="77"/>
  <c r="AE104" i="77"/>
  <c r="AD104" i="77"/>
  <c r="AC104" i="77"/>
  <c r="AB104" i="77"/>
  <c r="AA104" i="77"/>
  <c r="Z104" i="77"/>
  <c r="Y104" i="77"/>
  <c r="X104" i="77"/>
  <c r="W104" i="77"/>
  <c r="V104" i="77"/>
  <c r="U104" i="77"/>
  <c r="T104" i="77"/>
  <c r="S104" i="77"/>
  <c r="R104" i="77"/>
  <c r="Q104" i="77"/>
  <c r="P104" i="77"/>
  <c r="O104" i="77"/>
  <c r="N104" i="77"/>
  <c r="M104" i="77"/>
  <c r="L104" i="77"/>
  <c r="K104" i="77"/>
  <c r="J104" i="77"/>
  <c r="I104" i="77"/>
  <c r="H104" i="77"/>
  <c r="G104" i="77"/>
  <c r="F104" i="77"/>
  <c r="BN103" i="77"/>
  <c r="BM103" i="77"/>
  <c r="BL103" i="77"/>
  <c r="BK103" i="77"/>
  <c r="BJ103" i="77"/>
  <c r="BI103" i="77"/>
  <c r="BH103" i="77"/>
  <c r="BG103" i="77"/>
  <c r="BF103" i="77"/>
  <c r="BE103" i="77"/>
  <c r="BD103" i="77"/>
  <c r="BC103" i="77"/>
  <c r="BB103" i="77"/>
  <c r="BA103" i="77"/>
  <c r="AZ103" i="77"/>
  <c r="AY103" i="77"/>
  <c r="AX103" i="77"/>
  <c r="AW103" i="77"/>
  <c r="AV103" i="77"/>
  <c r="AU103" i="77"/>
  <c r="AT103" i="77"/>
  <c r="AS103" i="77"/>
  <c r="AR103" i="77"/>
  <c r="AQ103" i="77"/>
  <c r="AP103" i="77"/>
  <c r="AO103" i="77"/>
  <c r="AN103" i="77"/>
  <c r="AM103" i="77"/>
  <c r="AL103" i="77"/>
  <c r="AK103" i="77"/>
  <c r="AJ103" i="77"/>
  <c r="AI103" i="77"/>
  <c r="AH103" i="77"/>
  <c r="AG103" i="77"/>
  <c r="AF103" i="77"/>
  <c r="AE103" i="77"/>
  <c r="AD103" i="77"/>
  <c r="AC103" i="77"/>
  <c r="AB103" i="77"/>
  <c r="AA103" i="77"/>
  <c r="Z103" i="77"/>
  <c r="Y103" i="77"/>
  <c r="X103" i="77"/>
  <c r="W103" i="77"/>
  <c r="V103" i="77"/>
  <c r="U103" i="77"/>
  <c r="T103" i="77"/>
  <c r="S103" i="77"/>
  <c r="R103" i="77"/>
  <c r="Q103" i="77"/>
  <c r="P103" i="77"/>
  <c r="O103" i="77"/>
  <c r="N103" i="77"/>
  <c r="M103" i="77"/>
  <c r="L103" i="77"/>
  <c r="K103" i="77"/>
  <c r="J103" i="77"/>
  <c r="I103" i="77"/>
  <c r="H103" i="77"/>
  <c r="G103" i="77"/>
  <c r="F103" i="77"/>
  <c r="BN102" i="77"/>
  <c r="BM102" i="77"/>
  <c r="BL102" i="77"/>
  <c r="BK102" i="77"/>
  <c r="BJ102" i="77"/>
  <c r="BI102" i="77"/>
  <c r="BH102" i="77"/>
  <c r="BG102" i="77"/>
  <c r="BF102" i="77"/>
  <c r="BE102" i="77"/>
  <c r="BD102" i="77"/>
  <c r="BC102" i="77"/>
  <c r="BB102" i="77"/>
  <c r="BA102" i="77"/>
  <c r="AZ102" i="77"/>
  <c r="AY102" i="77"/>
  <c r="AX102" i="77"/>
  <c r="AW102" i="77"/>
  <c r="AV102" i="77"/>
  <c r="AU102" i="77"/>
  <c r="AT102" i="77"/>
  <c r="AS102" i="77"/>
  <c r="AR102" i="77"/>
  <c r="AQ102" i="77"/>
  <c r="AP102" i="77"/>
  <c r="AO102" i="77"/>
  <c r="AN102" i="77"/>
  <c r="AM102" i="77"/>
  <c r="AL102" i="77"/>
  <c r="AK102" i="77"/>
  <c r="AJ102" i="77"/>
  <c r="AI102" i="77"/>
  <c r="AH102" i="77"/>
  <c r="AG102" i="77"/>
  <c r="AF102" i="77"/>
  <c r="AE102" i="77"/>
  <c r="AD102" i="77"/>
  <c r="AC102" i="77"/>
  <c r="AB102" i="77"/>
  <c r="AA102" i="77"/>
  <c r="Z102" i="77"/>
  <c r="Y102" i="77"/>
  <c r="X102" i="77"/>
  <c r="W102" i="77"/>
  <c r="V102" i="77"/>
  <c r="U102" i="77"/>
  <c r="T102" i="77"/>
  <c r="S102" i="77"/>
  <c r="R102" i="77"/>
  <c r="Q102" i="77"/>
  <c r="P102" i="77"/>
  <c r="O102" i="77"/>
  <c r="N102" i="77"/>
  <c r="M102" i="77"/>
  <c r="L102" i="77"/>
  <c r="K102" i="77"/>
  <c r="J102" i="77"/>
  <c r="I102" i="77"/>
  <c r="H102" i="77"/>
  <c r="G102" i="77"/>
  <c r="F102" i="77"/>
  <c r="BN101" i="77"/>
  <c r="BM101" i="77"/>
  <c r="BL101" i="77"/>
  <c r="BK101" i="77"/>
  <c r="BJ101" i="77"/>
  <c r="BI101" i="77"/>
  <c r="BH101" i="77"/>
  <c r="BG101" i="77"/>
  <c r="BF101" i="77"/>
  <c r="BE101" i="77"/>
  <c r="BD101" i="77"/>
  <c r="BC101" i="77"/>
  <c r="BB101" i="77"/>
  <c r="BA101" i="77"/>
  <c r="AZ101" i="77"/>
  <c r="AY101" i="77"/>
  <c r="AX101" i="77"/>
  <c r="AW101" i="77"/>
  <c r="AV101" i="77"/>
  <c r="AU101" i="77"/>
  <c r="AT101" i="77"/>
  <c r="AS101" i="77"/>
  <c r="AR101" i="77"/>
  <c r="AQ101" i="77"/>
  <c r="AP101" i="77"/>
  <c r="AO101" i="77"/>
  <c r="AN101" i="77"/>
  <c r="AM101" i="77"/>
  <c r="AL101" i="77"/>
  <c r="AK101" i="77"/>
  <c r="AJ101" i="77"/>
  <c r="AI101" i="77"/>
  <c r="AH101" i="77"/>
  <c r="AG101" i="77"/>
  <c r="AF101" i="77"/>
  <c r="AE101" i="77"/>
  <c r="AD101" i="77"/>
  <c r="AC101" i="77"/>
  <c r="AB101" i="77"/>
  <c r="AA101" i="77"/>
  <c r="Z101" i="77"/>
  <c r="Y101" i="77"/>
  <c r="X101" i="77"/>
  <c r="W101" i="77"/>
  <c r="V101" i="77"/>
  <c r="U101" i="77"/>
  <c r="T101" i="77"/>
  <c r="S101" i="77"/>
  <c r="R101" i="77"/>
  <c r="Q101" i="77"/>
  <c r="P101" i="77"/>
  <c r="O101" i="77"/>
  <c r="N101" i="77"/>
  <c r="M101" i="77"/>
  <c r="L101" i="77"/>
  <c r="K101" i="77"/>
  <c r="J101" i="77"/>
  <c r="I101" i="77"/>
  <c r="H101" i="77"/>
  <c r="G101" i="77"/>
  <c r="F101" i="77"/>
  <c r="BN100" i="77"/>
  <c r="BM100" i="77"/>
  <c r="BL100" i="77"/>
  <c r="BK100" i="77"/>
  <c r="BJ100" i="77"/>
  <c r="BI100" i="77"/>
  <c r="BH100" i="77"/>
  <c r="BG100" i="77"/>
  <c r="BF100" i="77"/>
  <c r="BE100" i="77"/>
  <c r="BD100" i="77"/>
  <c r="BC100" i="77"/>
  <c r="BB100" i="77"/>
  <c r="BA100" i="77"/>
  <c r="AZ100" i="77"/>
  <c r="AY100" i="77"/>
  <c r="AX100" i="77"/>
  <c r="AW100" i="77"/>
  <c r="AV100" i="77"/>
  <c r="AU100" i="77"/>
  <c r="AT100" i="77"/>
  <c r="AS100" i="77"/>
  <c r="AR100" i="77"/>
  <c r="AQ100" i="77"/>
  <c r="AP100" i="77"/>
  <c r="AO100" i="77"/>
  <c r="AN100" i="77"/>
  <c r="AM100" i="77"/>
  <c r="AL100" i="77"/>
  <c r="AK100" i="77"/>
  <c r="AJ100" i="77"/>
  <c r="AI100" i="77"/>
  <c r="AH100" i="77"/>
  <c r="AG100" i="77"/>
  <c r="AF100" i="77"/>
  <c r="AE100" i="77"/>
  <c r="AD100" i="77"/>
  <c r="AC100" i="77"/>
  <c r="AB100" i="77"/>
  <c r="AA100" i="77"/>
  <c r="Z100" i="77"/>
  <c r="Y100" i="77"/>
  <c r="X100" i="77"/>
  <c r="W100" i="77"/>
  <c r="V100" i="77"/>
  <c r="U100" i="77"/>
  <c r="T100" i="77"/>
  <c r="S100" i="77"/>
  <c r="R100" i="77"/>
  <c r="Q100" i="77"/>
  <c r="P100" i="77"/>
  <c r="O100" i="77"/>
  <c r="N100" i="77"/>
  <c r="M100" i="77"/>
  <c r="L100" i="77"/>
  <c r="K100" i="77"/>
  <c r="J100" i="77"/>
  <c r="I100" i="77"/>
  <c r="H100" i="77"/>
  <c r="G100" i="77"/>
  <c r="F100" i="77"/>
  <c r="BN99" i="77"/>
  <c r="BM99" i="77"/>
  <c r="BL99" i="77"/>
  <c r="BK99" i="77"/>
  <c r="BJ99" i="77"/>
  <c r="BI99" i="77"/>
  <c r="BH99" i="77"/>
  <c r="BG99" i="77"/>
  <c r="BF99" i="77"/>
  <c r="BE99" i="77"/>
  <c r="BD99" i="77"/>
  <c r="BC99" i="77"/>
  <c r="BB99" i="77"/>
  <c r="BA99" i="77"/>
  <c r="AZ99" i="77"/>
  <c r="AY99" i="77"/>
  <c r="AX99" i="77"/>
  <c r="AW99" i="77"/>
  <c r="AV99" i="77"/>
  <c r="AU99" i="77"/>
  <c r="AT99" i="77"/>
  <c r="AS99" i="77"/>
  <c r="AR99" i="77"/>
  <c r="AQ99" i="77"/>
  <c r="AP99" i="77"/>
  <c r="AO99" i="77"/>
  <c r="AN99" i="77"/>
  <c r="AM99" i="77"/>
  <c r="AL99" i="77"/>
  <c r="AK99" i="77"/>
  <c r="AJ99" i="77"/>
  <c r="AI99" i="77"/>
  <c r="AH99" i="77"/>
  <c r="AG99" i="77"/>
  <c r="AF99" i="77"/>
  <c r="AE99" i="77"/>
  <c r="AD99" i="77"/>
  <c r="AC99" i="77"/>
  <c r="AB99" i="77"/>
  <c r="AA99" i="77"/>
  <c r="Z99" i="77"/>
  <c r="Y99" i="77"/>
  <c r="X99" i="77"/>
  <c r="W99" i="77"/>
  <c r="V99" i="77"/>
  <c r="U99" i="77"/>
  <c r="T99" i="77"/>
  <c r="S99" i="77"/>
  <c r="R99" i="77"/>
  <c r="Q99" i="77"/>
  <c r="P99" i="77"/>
  <c r="O99" i="77"/>
  <c r="N99" i="77"/>
  <c r="M99" i="77"/>
  <c r="L99" i="77"/>
  <c r="K99" i="77"/>
  <c r="J99" i="77"/>
  <c r="I99" i="77"/>
  <c r="H99" i="77"/>
  <c r="G99" i="77"/>
  <c r="F99" i="77"/>
  <c r="BN98" i="77"/>
  <c r="BM98" i="77"/>
  <c r="BL98" i="77"/>
  <c r="BK98" i="77"/>
  <c r="BJ98" i="77"/>
  <c r="BI98" i="77"/>
  <c r="BH98" i="77"/>
  <c r="BG98" i="77"/>
  <c r="BF98" i="77"/>
  <c r="BE98" i="77"/>
  <c r="BD98" i="77"/>
  <c r="BC98" i="77"/>
  <c r="BB98" i="77"/>
  <c r="BA98" i="77"/>
  <c r="AZ98" i="77"/>
  <c r="AY98" i="77"/>
  <c r="AX98" i="77"/>
  <c r="AW98" i="77"/>
  <c r="AV98" i="77"/>
  <c r="AU98" i="77"/>
  <c r="AT98" i="77"/>
  <c r="AS98" i="77"/>
  <c r="AR98" i="77"/>
  <c r="AQ98" i="77"/>
  <c r="AP98" i="77"/>
  <c r="AO98" i="77"/>
  <c r="AN98" i="77"/>
  <c r="AM98" i="77"/>
  <c r="AL98" i="77"/>
  <c r="AK98" i="77"/>
  <c r="AJ98" i="77"/>
  <c r="AI98" i="77"/>
  <c r="AH98" i="77"/>
  <c r="AG98" i="77"/>
  <c r="AF98" i="77"/>
  <c r="AE98" i="77"/>
  <c r="AD98" i="77"/>
  <c r="AC98" i="77"/>
  <c r="AB98" i="77"/>
  <c r="AA98" i="77"/>
  <c r="Z98" i="77"/>
  <c r="Y98" i="77"/>
  <c r="X98" i="77"/>
  <c r="W98" i="77"/>
  <c r="V98" i="77"/>
  <c r="U98" i="77"/>
  <c r="T98" i="77"/>
  <c r="S98" i="77"/>
  <c r="R98" i="77"/>
  <c r="Q98" i="77"/>
  <c r="P98" i="77"/>
  <c r="O98" i="77"/>
  <c r="N98" i="77"/>
  <c r="M98" i="77"/>
  <c r="L98" i="77"/>
  <c r="K98" i="77"/>
  <c r="J98" i="77"/>
  <c r="I98" i="77"/>
  <c r="H98" i="77"/>
  <c r="G98" i="77"/>
  <c r="F98" i="77"/>
  <c r="BN97" i="77"/>
  <c r="BM97" i="77"/>
  <c r="BL97" i="77"/>
  <c r="BK97" i="77"/>
  <c r="BJ97" i="77"/>
  <c r="BI97" i="77"/>
  <c r="BH97" i="77"/>
  <c r="BG97" i="77"/>
  <c r="BF97" i="77"/>
  <c r="BE97" i="77"/>
  <c r="BD97" i="77"/>
  <c r="BC97" i="77"/>
  <c r="BB97" i="77"/>
  <c r="BA97" i="77"/>
  <c r="AZ97" i="77"/>
  <c r="AY97" i="77"/>
  <c r="AX97" i="77"/>
  <c r="AW97" i="77"/>
  <c r="AV97" i="77"/>
  <c r="AU97" i="77"/>
  <c r="AT97" i="77"/>
  <c r="AS97" i="77"/>
  <c r="AR97" i="77"/>
  <c r="AQ97" i="77"/>
  <c r="AP97" i="77"/>
  <c r="AO97" i="77"/>
  <c r="AN97" i="77"/>
  <c r="AM97" i="77"/>
  <c r="AL97" i="77"/>
  <c r="AK97" i="77"/>
  <c r="AJ97" i="77"/>
  <c r="AI97" i="77"/>
  <c r="AH97" i="77"/>
  <c r="AG97" i="77"/>
  <c r="AF97" i="77"/>
  <c r="AE97" i="77"/>
  <c r="AD97" i="77"/>
  <c r="AC97" i="77"/>
  <c r="AB97" i="77"/>
  <c r="AA97" i="77"/>
  <c r="Z97" i="77"/>
  <c r="Y97" i="77"/>
  <c r="X97" i="77"/>
  <c r="W97" i="77"/>
  <c r="V97" i="77"/>
  <c r="U97" i="77"/>
  <c r="T97" i="77"/>
  <c r="S97" i="77"/>
  <c r="R97" i="77"/>
  <c r="Q97" i="77"/>
  <c r="P97" i="77"/>
  <c r="O97" i="77"/>
  <c r="N97" i="77"/>
  <c r="M97" i="77"/>
  <c r="L97" i="77"/>
  <c r="K97" i="77"/>
  <c r="J97" i="77"/>
  <c r="I97" i="77"/>
  <c r="H97" i="77"/>
  <c r="G97" i="77"/>
  <c r="F97" i="77"/>
  <c r="BN94" i="77"/>
  <c r="BM94" i="77"/>
  <c r="BL94" i="77"/>
  <c r="BK94" i="77"/>
  <c r="BJ94" i="77"/>
  <c r="BI94" i="77"/>
  <c r="BH94" i="77"/>
  <c r="BG94" i="77"/>
  <c r="BF94" i="77"/>
  <c r="BE94" i="77"/>
  <c r="BD94" i="77"/>
  <c r="BC94" i="77"/>
  <c r="BB94" i="77"/>
  <c r="BA94" i="77"/>
  <c r="AZ94" i="77"/>
  <c r="AY94" i="77"/>
  <c r="AX94" i="77"/>
  <c r="AW94" i="77"/>
  <c r="AV94" i="77"/>
  <c r="AU94" i="77"/>
  <c r="AT94" i="77"/>
  <c r="AS94" i="77"/>
  <c r="AR94" i="77"/>
  <c r="AQ94" i="77"/>
  <c r="AP94" i="77"/>
  <c r="AO94" i="77"/>
  <c r="AN94" i="77"/>
  <c r="AM94" i="77"/>
  <c r="AL94" i="77"/>
  <c r="AK94" i="77"/>
  <c r="AJ94" i="77"/>
  <c r="AI94" i="77"/>
  <c r="AH94" i="77"/>
  <c r="AG94" i="77"/>
  <c r="AF94" i="77"/>
  <c r="AE94" i="77"/>
  <c r="AD94" i="77"/>
  <c r="AC94" i="77"/>
  <c r="AB94" i="77"/>
  <c r="AA94" i="77"/>
  <c r="Z94" i="77"/>
  <c r="Y94" i="77"/>
  <c r="X94" i="77"/>
  <c r="W94" i="77"/>
  <c r="V94" i="77"/>
  <c r="U94" i="77"/>
  <c r="T94" i="77"/>
  <c r="S94" i="77"/>
  <c r="R94" i="77"/>
  <c r="Q94" i="77"/>
  <c r="P94" i="77"/>
  <c r="O94" i="77"/>
  <c r="N94" i="77"/>
  <c r="M94" i="77"/>
  <c r="L94" i="77"/>
  <c r="K94" i="77"/>
  <c r="J94" i="77"/>
  <c r="I94" i="77"/>
  <c r="H94" i="77"/>
  <c r="G94" i="77"/>
  <c r="F94" i="77"/>
  <c r="BN93" i="77"/>
  <c r="BM93" i="77"/>
  <c r="BL93" i="77"/>
  <c r="BK93" i="77"/>
  <c r="BJ93" i="77"/>
  <c r="BI93" i="77"/>
  <c r="BH93" i="77"/>
  <c r="BG93" i="77"/>
  <c r="BF93" i="77"/>
  <c r="BE93" i="77"/>
  <c r="BD93" i="77"/>
  <c r="BC93" i="77"/>
  <c r="BB93" i="77"/>
  <c r="BA93" i="77"/>
  <c r="AZ93" i="77"/>
  <c r="AY93" i="77"/>
  <c r="AX93" i="77"/>
  <c r="AW93" i="77"/>
  <c r="AV93" i="77"/>
  <c r="AU93" i="77"/>
  <c r="AT93" i="77"/>
  <c r="AS93" i="77"/>
  <c r="AR93" i="77"/>
  <c r="AQ93" i="77"/>
  <c r="AP93" i="77"/>
  <c r="AO93" i="77"/>
  <c r="AN93" i="77"/>
  <c r="AM93" i="77"/>
  <c r="AL93" i="77"/>
  <c r="AK93" i="77"/>
  <c r="AJ93" i="77"/>
  <c r="AI93" i="77"/>
  <c r="AH93" i="77"/>
  <c r="AG93" i="77"/>
  <c r="AF93" i="77"/>
  <c r="AE93" i="77"/>
  <c r="AD93" i="77"/>
  <c r="AC93" i="77"/>
  <c r="AB93" i="77"/>
  <c r="AA93" i="77"/>
  <c r="Z93" i="77"/>
  <c r="Y93" i="77"/>
  <c r="X93" i="77"/>
  <c r="W93" i="77"/>
  <c r="V93" i="77"/>
  <c r="U93" i="77"/>
  <c r="T93" i="77"/>
  <c r="S93" i="77"/>
  <c r="R93" i="77"/>
  <c r="Q93" i="77"/>
  <c r="P93" i="77"/>
  <c r="O93" i="77"/>
  <c r="N93" i="77"/>
  <c r="M93" i="77"/>
  <c r="L93" i="77"/>
  <c r="K93" i="77"/>
  <c r="J93" i="77"/>
  <c r="I93" i="77"/>
  <c r="H93" i="77"/>
  <c r="G93" i="77"/>
  <c r="F93" i="77"/>
  <c r="BN92" i="77"/>
  <c r="BM92" i="77"/>
  <c r="BL92" i="77"/>
  <c r="BK92" i="77"/>
  <c r="BJ92" i="77"/>
  <c r="BI92" i="77"/>
  <c r="BH92" i="77"/>
  <c r="BG92" i="77"/>
  <c r="BF92" i="77"/>
  <c r="BE92" i="77"/>
  <c r="BD92" i="77"/>
  <c r="BC92" i="77"/>
  <c r="BB92" i="77"/>
  <c r="BA92" i="77"/>
  <c r="AZ92" i="77"/>
  <c r="AY92" i="77"/>
  <c r="AX92" i="77"/>
  <c r="AW92" i="77"/>
  <c r="AV92" i="77"/>
  <c r="AU92" i="77"/>
  <c r="AT92" i="77"/>
  <c r="AS92" i="77"/>
  <c r="AR92" i="77"/>
  <c r="AQ92" i="77"/>
  <c r="AP92" i="77"/>
  <c r="AO92" i="77"/>
  <c r="AN92" i="77"/>
  <c r="AM92" i="77"/>
  <c r="AL92" i="77"/>
  <c r="AK92" i="77"/>
  <c r="AJ92" i="77"/>
  <c r="AI92" i="77"/>
  <c r="AH92" i="77"/>
  <c r="AG92" i="77"/>
  <c r="AF92" i="77"/>
  <c r="AE92" i="77"/>
  <c r="AD92" i="77"/>
  <c r="AC92" i="77"/>
  <c r="AB92" i="77"/>
  <c r="AA92" i="77"/>
  <c r="Z92" i="77"/>
  <c r="Y92" i="77"/>
  <c r="X92" i="77"/>
  <c r="W92" i="77"/>
  <c r="V92" i="77"/>
  <c r="U92" i="77"/>
  <c r="T92" i="77"/>
  <c r="S92" i="77"/>
  <c r="R92" i="77"/>
  <c r="Q92" i="77"/>
  <c r="P92" i="77"/>
  <c r="O92" i="77"/>
  <c r="N92" i="77"/>
  <c r="M92" i="77"/>
  <c r="L92" i="77"/>
  <c r="K92" i="77"/>
  <c r="J92" i="77"/>
  <c r="I92" i="77"/>
  <c r="H92" i="77"/>
  <c r="G92" i="77"/>
  <c r="F92" i="77"/>
  <c r="BN91" i="77"/>
  <c r="BM91" i="77"/>
  <c r="BL91" i="77"/>
  <c r="BK91" i="77"/>
  <c r="BJ91" i="77"/>
  <c r="BI91" i="77"/>
  <c r="BH91" i="77"/>
  <c r="BG91" i="77"/>
  <c r="BF91" i="77"/>
  <c r="BE91" i="77"/>
  <c r="BD91" i="77"/>
  <c r="BC91" i="77"/>
  <c r="BB91" i="77"/>
  <c r="BA91" i="77"/>
  <c r="AZ91" i="77"/>
  <c r="AY91" i="77"/>
  <c r="AX91" i="77"/>
  <c r="AW91" i="77"/>
  <c r="AV91" i="77"/>
  <c r="AU91" i="77"/>
  <c r="AT91" i="77"/>
  <c r="AS91" i="77"/>
  <c r="AR91" i="77"/>
  <c r="AQ91" i="77"/>
  <c r="AP91" i="77"/>
  <c r="AO91" i="77"/>
  <c r="AN91" i="77"/>
  <c r="AM91" i="77"/>
  <c r="AL91" i="77"/>
  <c r="AK91" i="77"/>
  <c r="AJ91" i="77"/>
  <c r="AI91" i="77"/>
  <c r="AH91" i="77"/>
  <c r="AG91" i="77"/>
  <c r="AF91" i="77"/>
  <c r="AE91" i="77"/>
  <c r="AD91" i="77"/>
  <c r="AC91" i="77"/>
  <c r="AB91" i="77"/>
  <c r="AA91" i="77"/>
  <c r="Z91" i="77"/>
  <c r="Y91" i="77"/>
  <c r="X91" i="77"/>
  <c r="W91" i="77"/>
  <c r="V91" i="77"/>
  <c r="U91" i="77"/>
  <c r="T91" i="77"/>
  <c r="S91" i="77"/>
  <c r="R91" i="77"/>
  <c r="Q91" i="77"/>
  <c r="P91" i="77"/>
  <c r="O91" i="77"/>
  <c r="N91" i="77"/>
  <c r="M91" i="77"/>
  <c r="L91" i="77"/>
  <c r="K91" i="77"/>
  <c r="J91" i="77"/>
  <c r="I91" i="77"/>
  <c r="H91" i="77"/>
  <c r="G91" i="77"/>
  <c r="F91" i="77"/>
  <c r="BN90" i="77"/>
  <c r="BM90" i="77"/>
  <c r="BL90" i="77"/>
  <c r="BK90" i="77"/>
  <c r="BJ90" i="77"/>
  <c r="BI90" i="77"/>
  <c r="BH90" i="77"/>
  <c r="BG90" i="77"/>
  <c r="BF90" i="77"/>
  <c r="BE90" i="77"/>
  <c r="BD90" i="77"/>
  <c r="BC90" i="77"/>
  <c r="BB90" i="77"/>
  <c r="BA90" i="77"/>
  <c r="AZ90" i="77"/>
  <c r="AY90" i="77"/>
  <c r="AX90" i="77"/>
  <c r="AW90" i="77"/>
  <c r="AV90" i="77"/>
  <c r="AU90" i="77"/>
  <c r="AT90" i="77"/>
  <c r="AS90" i="77"/>
  <c r="AR90" i="77"/>
  <c r="AQ90" i="77"/>
  <c r="AP90" i="77"/>
  <c r="AO90" i="77"/>
  <c r="AN90" i="77"/>
  <c r="AM90" i="77"/>
  <c r="AL90" i="77"/>
  <c r="AK90" i="77"/>
  <c r="AJ90" i="77"/>
  <c r="AI90" i="77"/>
  <c r="AH90" i="77"/>
  <c r="AG90" i="77"/>
  <c r="AF90" i="77"/>
  <c r="AE90" i="77"/>
  <c r="AD90" i="77"/>
  <c r="AC90" i="77"/>
  <c r="AB90" i="77"/>
  <c r="AA90" i="77"/>
  <c r="Z90" i="77"/>
  <c r="Y90" i="77"/>
  <c r="X90" i="77"/>
  <c r="W90" i="77"/>
  <c r="V90" i="77"/>
  <c r="U90" i="77"/>
  <c r="T90" i="77"/>
  <c r="S90" i="77"/>
  <c r="R90" i="77"/>
  <c r="Q90" i="77"/>
  <c r="P90" i="77"/>
  <c r="O90" i="77"/>
  <c r="N90" i="77"/>
  <c r="M90" i="77"/>
  <c r="L90" i="77"/>
  <c r="K90" i="77"/>
  <c r="J90" i="77"/>
  <c r="I90" i="77"/>
  <c r="H90" i="77"/>
  <c r="G90" i="77"/>
  <c r="F90" i="77"/>
  <c r="BN89" i="77"/>
  <c r="BM89" i="77"/>
  <c r="BL89" i="77"/>
  <c r="BK89" i="77"/>
  <c r="BJ89" i="77"/>
  <c r="BI89" i="77"/>
  <c r="BH89" i="77"/>
  <c r="BG89" i="77"/>
  <c r="BF89" i="77"/>
  <c r="BE89" i="77"/>
  <c r="BD89" i="77"/>
  <c r="BC89" i="77"/>
  <c r="BB89" i="77"/>
  <c r="BA89" i="77"/>
  <c r="AZ89" i="77"/>
  <c r="AY89" i="77"/>
  <c r="AX89" i="77"/>
  <c r="AW89" i="77"/>
  <c r="AV89" i="77"/>
  <c r="AU89" i="77"/>
  <c r="AT89" i="77"/>
  <c r="AS89" i="77"/>
  <c r="AR89" i="77"/>
  <c r="AQ89" i="77"/>
  <c r="AP89" i="77"/>
  <c r="AO89" i="77"/>
  <c r="AN89" i="77"/>
  <c r="AM89" i="77"/>
  <c r="AL89" i="77"/>
  <c r="AK89" i="77"/>
  <c r="AJ89" i="77"/>
  <c r="AI89" i="77"/>
  <c r="AH89" i="77"/>
  <c r="AG89" i="77"/>
  <c r="AF89" i="77"/>
  <c r="AE89" i="77"/>
  <c r="AD89" i="77"/>
  <c r="AC89" i="77"/>
  <c r="AB89" i="77"/>
  <c r="AA89" i="77"/>
  <c r="Z89" i="77"/>
  <c r="Y89" i="77"/>
  <c r="X89" i="77"/>
  <c r="W89" i="77"/>
  <c r="V89" i="77"/>
  <c r="U89" i="77"/>
  <c r="T89" i="77"/>
  <c r="S89" i="77"/>
  <c r="R89" i="77"/>
  <c r="Q89" i="77"/>
  <c r="P89" i="77"/>
  <c r="O89" i="77"/>
  <c r="N89" i="77"/>
  <c r="M89" i="77"/>
  <c r="L89" i="77"/>
  <c r="K89" i="77"/>
  <c r="J89" i="77"/>
  <c r="I89" i="77"/>
  <c r="H89" i="77"/>
  <c r="G89" i="77"/>
  <c r="F89" i="77"/>
  <c r="BN88" i="77"/>
  <c r="BM88" i="77"/>
  <c r="BL88" i="77"/>
  <c r="BK88" i="77"/>
  <c r="BJ88" i="77"/>
  <c r="BI88" i="77"/>
  <c r="BH88" i="77"/>
  <c r="BG88" i="77"/>
  <c r="BF88" i="77"/>
  <c r="BE88" i="77"/>
  <c r="BD88" i="77"/>
  <c r="BC88" i="77"/>
  <c r="BB88" i="77"/>
  <c r="BA88" i="77"/>
  <c r="AZ88" i="77"/>
  <c r="AY88" i="77"/>
  <c r="AX88" i="77"/>
  <c r="AW88" i="77"/>
  <c r="AV88" i="77"/>
  <c r="AU88" i="77"/>
  <c r="AT88" i="77"/>
  <c r="AS88" i="77"/>
  <c r="AR88" i="77"/>
  <c r="AQ88" i="77"/>
  <c r="AP88" i="77"/>
  <c r="AO88" i="77"/>
  <c r="AN88" i="77"/>
  <c r="AM88" i="77"/>
  <c r="AL88" i="77"/>
  <c r="AK88" i="77"/>
  <c r="AJ88" i="77"/>
  <c r="AI88" i="77"/>
  <c r="AH88" i="77"/>
  <c r="AG88" i="77"/>
  <c r="AF88" i="77"/>
  <c r="AE88" i="77"/>
  <c r="AD88" i="77"/>
  <c r="AC88" i="77"/>
  <c r="AB88" i="77"/>
  <c r="AA88" i="77"/>
  <c r="Z88" i="77"/>
  <c r="Y88" i="77"/>
  <c r="X88" i="77"/>
  <c r="W88" i="77"/>
  <c r="V88" i="77"/>
  <c r="U88" i="77"/>
  <c r="T88" i="77"/>
  <c r="S88" i="77"/>
  <c r="R88" i="77"/>
  <c r="Q88" i="77"/>
  <c r="P88" i="77"/>
  <c r="O88" i="77"/>
  <c r="N88" i="77"/>
  <c r="M88" i="77"/>
  <c r="L88" i="77"/>
  <c r="K88" i="77"/>
  <c r="J88" i="77"/>
  <c r="I88" i="77"/>
  <c r="H88" i="77"/>
  <c r="G88" i="77"/>
  <c r="F88" i="77"/>
  <c r="BN87" i="77"/>
  <c r="BM87" i="77"/>
  <c r="BL87" i="77"/>
  <c r="BK87" i="77"/>
  <c r="BJ87" i="77"/>
  <c r="BI87" i="77"/>
  <c r="BH87" i="77"/>
  <c r="BG87" i="77"/>
  <c r="BF87" i="77"/>
  <c r="BE87" i="77"/>
  <c r="BD87" i="77"/>
  <c r="BC87" i="77"/>
  <c r="BB87" i="77"/>
  <c r="BA87" i="77"/>
  <c r="AZ87" i="77"/>
  <c r="AY87" i="77"/>
  <c r="AX87" i="77"/>
  <c r="AW87" i="77"/>
  <c r="AV87" i="77"/>
  <c r="AU87" i="77"/>
  <c r="AT87" i="77"/>
  <c r="AS87" i="77"/>
  <c r="AR87" i="77"/>
  <c r="AQ87" i="77"/>
  <c r="AP87" i="77"/>
  <c r="AO87" i="77"/>
  <c r="AN87" i="77"/>
  <c r="AM87" i="77"/>
  <c r="AL87" i="77"/>
  <c r="AK87" i="77"/>
  <c r="AJ87" i="77"/>
  <c r="AI87" i="77"/>
  <c r="AH87" i="77"/>
  <c r="AG87" i="77"/>
  <c r="AF87" i="77"/>
  <c r="AE87" i="77"/>
  <c r="AD87" i="77"/>
  <c r="AC87" i="77"/>
  <c r="AB87" i="77"/>
  <c r="AA87" i="77"/>
  <c r="Z87" i="77"/>
  <c r="Y87" i="77"/>
  <c r="X87" i="77"/>
  <c r="W87" i="77"/>
  <c r="V87" i="77"/>
  <c r="U87" i="77"/>
  <c r="T87" i="77"/>
  <c r="S87" i="77"/>
  <c r="R87" i="77"/>
  <c r="Q87" i="77"/>
  <c r="P87" i="77"/>
  <c r="O87" i="77"/>
  <c r="N87" i="77"/>
  <c r="M87" i="77"/>
  <c r="L87" i="77"/>
  <c r="K87" i="77"/>
  <c r="J87" i="77"/>
  <c r="I87" i="77"/>
  <c r="H87" i="77"/>
  <c r="G87" i="77"/>
  <c r="F87" i="77"/>
  <c r="BN86" i="77"/>
  <c r="BM86" i="77"/>
  <c r="BL86" i="77"/>
  <c r="BK86" i="77"/>
  <c r="BJ86" i="77"/>
  <c r="BI86" i="77"/>
  <c r="BH86" i="77"/>
  <c r="BG86" i="77"/>
  <c r="BF86" i="77"/>
  <c r="BE86" i="77"/>
  <c r="BD86" i="77"/>
  <c r="BC86" i="77"/>
  <c r="BB86" i="77"/>
  <c r="BA86" i="77"/>
  <c r="AZ86" i="77"/>
  <c r="AY86" i="77"/>
  <c r="AX86" i="77"/>
  <c r="AW86" i="77"/>
  <c r="AV86" i="77"/>
  <c r="AU86" i="77"/>
  <c r="AT86" i="77"/>
  <c r="AS86" i="77"/>
  <c r="AR86" i="77"/>
  <c r="AQ86" i="77"/>
  <c r="AP86" i="77"/>
  <c r="AO86" i="77"/>
  <c r="AN86" i="77"/>
  <c r="AM86" i="77"/>
  <c r="AL86" i="77"/>
  <c r="AK86" i="77"/>
  <c r="AJ86" i="77"/>
  <c r="AI86" i="77"/>
  <c r="AH86" i="77"/>
  <c r="AG86" i="77"/>
  <c r="AF86" i="77"/>
  <c r="AE86" i="77"/>
  <c r="AD86" i="77"/>
  <c r="AC86" i="77"/>
  <c r="AB86" i="77"/>
  <c r="AA86" i="77"/>
  <c r="Z86" i="77"/>
  <c r="Y86" i="77"/>
  <c r="X86" i="77"/>
  <c r="W86" i="77"/>
  <c r="V86" i="77"/>
  <c r="U86" i="77"/>
  <c r="T86" i="77"/>
  <c r="S86" i="77"/>
  <c r="R86" i="77"/>
  <c r="Q86" i="77"/>
  <c r="P86" i="77"/>
  <c r="O86" i="77"/>
  <c r="N86" i="77"/>
  <c r="M86" i="77"/>
  <c r="L86" i="77"/>
  <c r="K86" i="77"/>
  <c r="J86" i="77"/>
  <c r="I86" i="77"/>
  <c r="H86" i="77"/>
  <c r="G86" i="77"/>
  <c r="F86" i="77"/>
  <c r="BN85" i="77"/>
  <c r="BM85" i="77"/>
  <c r="BL85" i="77"/>
  <c r="BK85" i="77"/>
  <c r="BJ85" i="77"/>
  <c r="BI85" i="77"/>
  <c r="BH85" i="77"/>
  <c r="BG85" i="77"/>
  <c r="BF85" i="77"/>
  <c r="BE85" i="77"/>
  <c r="BD85" i="77"/>
  <c r="BC85" i="77"/>
  <c r="BB85" i="77"/>
  <c r="BA85" i="77"/>
  <c r="AZ85" i="77"/>
  <c r="AY85" i="77"/>
  <c r="AX85" i="77"/>
  <c r="AW85" i="77"/>
  <c r="AV85" i="77"/>
  <c r="AU85" i="77"/>
  <c r="AT85" i="77"/>
  <c r="AS85" i="77"/>
  <c r="AR85" i="77"/>
  <c r="AQ85" i="77"/>
  <c r="AP85" i="77"/>
  <c r="AO85" i="77"/>
  <c r="AN85" i="77"/>
  <c r="AM85" i="77"/>
  <c r="AL85" i="77"/>
  <c r="AK85" i="77"/>
  <c r="AJ85" i="77"/>
  <c r="AI85" i="77"/>
  <c r="AH85" i="77"/>
  <c r="AG85" i="77"/>
  <c r="AF85" i="77"/>
  <c r="AE85" i="77"/>
  <c r="AD85" i="77"/>
  <c r="AC85" i="77"/>
  <c r="AB85" i="77"/>
  <c r="AA85" i="77"/>
  <c r="Z85" i="77"/>
  <c r="Y85" i="77"/>
  <c r="X85" i="77"/>
  <c r="W85" i="77"/>
  <c r="V85" i="77"/>
  <c r="U85" i="77"/>
  <c r="T85" i="77"/>
  <c r="S85" i="77"/>
  <c r="R85" i="77"/>
  <c r="Q85" i="77"/>
  <c r="P85" i="77"/>
  <c r="O85" i="77"/>
  <c r="N85" i="77"/>
  <c r="M85" i="77"/>
  <c r="L85" i="77"/>
  <c r="K85" i="77"/>
  <c r="J85" i="77"/>
  <c r="I85" i="77"/>
  <c r="H85" i="77"/>
  <c r="G85" i="77"/>
  <c r="F85" i="77"/>
  <c r="BN84" i="77"/>
  <c r="BM84" i="77"/>
  <c r="BL84" i="77"/>
  <c r="BK84" i="77"/>
  <c r="BJ84" i="77"/>
  <c r="BI84" i="77"/>
  <c r="BH84" i="77"/>
  <c r="BG84" i="77"/>
  <c r="BF84" i="77"/>
  <c r="BE84" i="77"/>
  <c r="BD84" i="77"/>
  <c r="BC84" i="77"/>
  <c r="BB84" i="77"/>
  <c r="BA84" i="77"/>
  <c r="AZ84" i="77"/>
  <c r="AY84" i="77"/>
  <c r="AX84" i="77"/>
  <c r="AW84" i="77"/>
  <c r="AV84" i="77"/>
  <c r="AU84" i="77"/>
  <c r="AT84" i="77"/>
  <c r="AS84" i="77"/>
  <c r="AR84" i="77"/>
  <c r="AQ84" i="77"/>
  <c r="AP84" i="77"/>
  <c r="AO84" i="77"/>
  <c r="AN84" i="77"/>
  <c r="AM84" i="77"/>
  <c r="AL84" i="77"/>
  <c r="AK84" i="77"/>
  <c r="AJ84" i="77"/>
  <c r="AI84" i="77"/>
  <c r="AH84" i="77"/>
  <c r="AG84" i="77"/>
  <c r="AF84" i="77"/>
  <c r="AE84" i="77"/>
  <c r="AD84" i="77"/>
  <c r="AC84" i="77"/>
  <c r="AB84" i="77"/>
  <c r="AA84" i="77"/>
  <c r="Z84" i="77"/>
  <c r="Y84" i="77"/>
  <c r="X84" i="77"/>
  <c r="W84" i="77"/>
  <c r="V84" i="77"/>
  <c r="U84" i="77"/>
  <c r="T84" i="77"/>
  <c r="S84" i="77"/>
  <c r="R84" i="77"/>
  <c r="Q84" i="77"/>
  <c r="P84" i="77"/>
  <c r="O84" i="77"/>
  <c r="N84" i="77"/>
  <c r="M84" i="77"/>
  <c r="L84" i="77"/>
  <c r="K84" i="77"/>
  <c r="J84" i="77"/>
  <c r="I84" i="77"/>
  <c r="H84" i="77"/>
  <c r="G84" i="77"/>
  <c r="F84" i="77"/>
  <c r="BN83" i="77"/>
  <c r="BM83" i="77"/>
  <c r="BL83" i="77"/>
  <c r="BK83" i="77"/>
  <c r="BJ83" i="77"/>
  <c r="BI83" i="77"/>
  <c r="BH83" i="77"/>
  <c r="BG83" i="77"/>
  <c r="BF83" i="77"/>
  <c r="BE83" i="77"/>
  <c r="BD83" i="77"/>
  <c r="BC83" i="77"/>
  <c r="BB83" i="77"/>
  <c r="BA83" i="77"/>
  <c r="AZ83" i="77"/>
  <c r="AY83" i="77"/>
  <c r="AX83" i="77"/>
  <c r="AW83" i="77"/>
  <c r="AV83" i="77"/>
  <c r="AU83" i="77"/>
  <c r="AT83" i="77"/>
  <c r="AS83" i="77"/>
  <c r="AR83" i="77"/>
  <c r="AQ83" i="77"/>
  <c r="AP83" i="77"/>
  <c r="AO83" i="77"/>
  <c r="AN83" i="77"/>
  <c r="AM83" i="77"/>
  <c r="AL83" i="77"/>
  <c r="AK83" i="77"/>
  <c r="AJ83" i="77"/>
  <c r="AI83" i="77"/>
  <c r="AH83" i="77"/>
  <c r="AG83" i="77"/>
  <c r="AF83" i="77"/>
  <c r="AE83" i="77"/>
  <c r="AD83" i="77"/>
  <c r="AC83" i="77"/>
  <c r="AB83" i="77"/>
  <c r="AA83" i="77"/>
  <c r="Z83" i="77"/>
  <c r="Y83" i="77"/>
  <c r="X83" i="77"/>
  <c r="W83" i="77"/>
  <c r="V83" i="77"/>
  <c r="U83" i="77"/>
  <c r="T83" i="77"/>
  <c r="S83" i="77"/>
  <c r="R83" i="77"/>
  <c r="Q83" i="77"/>
  <c r="P83" i="77"/>
  <c r="O83" i="77"/>
  <c r="N83" i="77"/>
  <c r="M83" i="77"/>
  <c r="L83" i="77"/>
  <c r="K83" i="77"/>
  <c r="J83" i="77"/>
  <c r="I83" i="77"/>
  <c r="H83" i="77"/>
  <c r="G83" i="77"/>
  <c r="F83" i="77"/>
  <c r="BN82" i="77"/>
  <c r="BM82" i="77"/>
  <c r="BL82" i="77"/>
  <c r="BK82" i="77"/>
  <c r="BJ82" i="77"/>
  <c r="BI82" i="77"/>
  <c r="BH82" i="77"/>
  <c r="BG82" i="77"/>
  <c r="BF82" i="77"/>
  <c r="BE82" i="77"/>
  <c r="BD82" i="77"/>
  <c r="BC82" i="77"/>
  <c r="BB82" i="77"/>
  <c r="BA82" i="77"/>
  <c r="AZ82" i="77"/>
  <c r="AY82" i="77"/>
  <c r="AX82" i="77"/>
  <c r="AW82" i="77"/>
  <c r="AV82" i="77"/>
  <c r="AU82" i="77"/>
  <c r="AT82" i="77"/>
  <c r="AS82" i="77"/>
  <c r="AR82" i="77"/>
  <c r="AQ82" i="77"/>
  <c r="AP82" i="77"/>
  <c r="AO82" i="77"/>
  <c r="AN82" i="77"/>
  <c r="AM82" i="77"/>
  <c r="AL82" i="77"/>
  <c r="AK82" i="77"/>
  <c r="AJ82" i="77"/>
  <c r="AI82" i="77"/>
  <c r="AH82" i="77"/>
  <c r="AG82" i="77"/>
  <c r="AF82" i="77"/>
  <c r="AE82" i="77"/>
  <c r="AD82" i="77"/>
  <c r="AC82" i="77"/>
  <c r="AB82" i="77"/>
  <c r="AA82" i="77"/>
  <c r="Z82" i="77"/>
  <c r="Y82" i="77"/>
  <c r="X82" i="77"/>
  <c r="W82" i="77"/>
  <c r="V82" i="77"/>
  <c r="U82" i="77"/>
  <c r="T82" i="77"/>
  <c r="S82" i="77"/>
  <c r="R82" i="77"/>
  <c r="Q82" i="77"/>
  <c r="P82" i="77"/>
  <c r="O82" i="77"/>
  <c r="N82" i="77"/>
  <c r="M82" i="77"/>
  <c r="L82" i="77"/>
  <c r="K82" i="77"/>
  <c r="J82" i="77"/>
  <c r="I82" i="77"/>
  <c r="H82" i="77"/>
  <c r="G82" i="77"/>
  <c r="F82" i="77"/>
  <c r="BN81" i="77"/>
  <c r="BM81" i="77"/>
  <c r="BL81" i="77"/>
  <c r="BK81" i="77"/>
  <c r="BJ81" i="77"/>
  <c r="BI81" i="77"/>
  <c r="BH81" i="77"/>
  <c r="BG81" i="77"/>
  <c r="BF81" i="77"/>
  <c r="BE81" i="77"/>
  <c r="BD81" i="77"/>
  <c r="BC81" i="77"/>
  <c r="BB81" i="77"/>
  <c r="BA81" i="77"/>
  <c r="AZ81" i="77"/>
  <c r="AY81" i="77"/>
  <c r="AX81" i="77"/>
  <c r="AW81" i="77"/>
  <c r="AV81" i="77"/>
  <c r="AU81" i="77"/>
  <c r="AT81" i="77"/>
  <c r="AS81" i="77"/>
  <c r="AR81" i="77"/>
  <c r="AQ81" i="77"/>
  <c r="AP81" i="77"/>
  <c r="AO81" i="77"/>
  <c r="AN81" i="77"/>
  <c r="AM81" i="77"/>
  <c r="AL81" i="77"/>
  <c r="AK81" i="77"/>
  <c r="AJ81" i="77"/>
  <c r="AI81" i="77"/>
  <c r="AH81" i="77"/>
  <c r="AG81" i="77"/>
  <c r="AF81" i="77"/>
  <c r="AE81" i="77"/>
  <c r="AD81" i="77"/>
  <c r="AC81" i="77"/>
  <c r="AB81" i="77"/>
  <c r="AA81" i="77"/>
  <c r="Z81" i="77"/>
  <c r="Y81" i="77"/>
  <c r="X81" i="77"/>
  <c r="W81" i="77"/>
  <c r="V81" i="77"/>
  <c r="U81" i="77"/>
  <c r="T81" i="77"/>
  <c r="S81" i="77"/>
  <c r="R81" i="77"/>
  <c r="Q81" i="77"/>
  <c r="P81" i="77"/>
  <c r="O81" i="77"/>
  <c r="N81" i="77"/>
  <c r="M81" i="77"/>
  <c r="L81" i="77"/>
  <c r="K81" i="77"/>
  <c r="J81" i="77"/>
  <c r="I81" i="77"/>
  <c r="H81" i="77"/>
  <c r="G81" i="77"/>
  <c r="F81" i="77"/>
  <c r="BN80" i="77"/>
  <c r="BM80" i="77"/>
  <c r="BL80" i="77"/>
  <c r="BK80" i="77"/>
  <c r="BJ80" i="77"/>
  <c r="BI80" i="77"/>
  <c r="BH80" i="77"/>
  <c r="BG80" i="77"/>
  <c r="BF80" i="77"/>
  <c r="BE80" i="77"/>
  <c r="BD80" i="77"/>
  <c r="BC80" i="77"/>
  <c r="BB80" i="77"/>
  <c r="BA80" i="77"/>
  <c r="AZ80" i="77"/>
  <c r="AY80" i="77"/>
  <c r="AX80" i="77"/>
  <c r="AW80" i="77"/>
  <c r="AV80" i="77"/>
  <c r="AU80" i="77"/>
  <c r="AT80" i="77"/>
  <c r="AS80" i="77"/>
  <c r="AR80" i="77"/>
  <c r="AQ80" i="77"/>
  <c r="AP80" i="77"/>
  <c r="AO80" i="77"/>
  <c r="AN80" i="77"/>
  <c r="AM80" i="77"/>
  <c r="AL80" i="77"/>
  <c r="AK80" i="77"/>
  <c r="AJ80" i="77"/>
  <c r="AI80" i="77"/>
  <c r="AH80" i="77"/>
  <c r="AG80" i="77"/>
  <c r="AF80" i="77"/>
  <c r="AE80" i="77"/>
  <c r="AD80" i="77"/>
  <c r="AC80" i="77"/>
  <c r="AB80" i="77"/>
  <c r="AA80" i="77"/>
  <c r="Z80" i="77"/>
  <c r="Y80" i="77"/>
  <c r="X80" i="77"/>
  <c r="W80" i="77"/>
  <c r="V80" i="77"/>
  <c r="U80" i="77"/>
  <c r="T80" i="77"/>
  <c r="S80" i="77"/>
  <c r="R80" i="77"/>
  <c r="Q80" i="77"/>
  <c r="P80" i="77"/>
  <c r="O80" i="77"/>
  <c r="N80" i="77"/>
  <c r="M80" i="77"/>
  <c r="L80" i="77"/>
  <c r="K80" i="77"/>
  <c r="J80" i="77"/>
  <c r="I80" i="77"/>
  <c r="H80" i="77"/>
  <c r="G80" i="77"/>
  <c r="F80" i="77"/>
  <c r="BN79" i="77"/>
  <c r="BM79" i="77"/>
  <c r="BL79" i="77"/>
  <c r="BK79" i="77"/>
  <c r="BJ79" i="77"/>
  <c r="BI79" i="77"/>
  <c r="BH79" i="77"/>
  <c r="BG79" i="77"/>
  <c r="BF79" i="77"/>
  <c r="BE79" i="77"/>
  <c r="BD79" i="77"/>
  <c r="BC79" i="77"/>
  <c r="BB79" i="77"/>
  <c r="BA79" i="77"/>
  <c r="AZ79" i="77"/>
  <c r="AY79" i="77"/>
  <c r="AX79" i="77"/>
  <c r="AW79" i="77"/>
  <c r="AV79" i="77"/>
  <c r="AU79" i="77"/>
  <c r="AT79" i="77"/>
  <c r="AS79" i="77"/>
  <c r="AR79" i="77"/>
  <c r="AQ79" i="77"/>
  <c r="AP79" i="77"/>
  <c r="AO79" i="77"/>
  <c r="AN79" i="77"/>
  <c r="AM79" i="77"/>
  <c r="AL79" i="77"/>
  <c r="AK79" i="77"/>
  <c r="AJ79" i="77"/>
  <c r="AI79" i="77"/>
  <c r="AH79" i="77"/>
  <c r="AG79" i="77"/>
  <c r="AF79" i="77"/>
  <c r="AE79" i="77"/>
  <c r="AD79" i="77"/>
  <c r="AC79" i="77"/>
  <c r="AB79" i="77"/>
  <c r="AA79" i="77"/>
  <c r="Z79" i="77"/>
  <c r="Y79" i="77"/>
  <c r="X79" i="77"/>
  <c r="W79" i="77"/>
  <c r="V79" i="77"/>
  <c r="U79" i="77"/>
  <c r="T79" i="77"/>
  <c r="S79" i="77"/>
  <c r="R79" i="77"/>
  <c r="Q79" i="77"/>
  <c r="P79" i="77"/>
  <c r="O79" i="77"/>
  <c r="N79" i="77"/>
  <c r="M79" i="77"/>
  <c r="L79" i="77"/>
  <c r="K79" i="77"/>
  <c r="J79" i="77"/>
  <c r="I79" i="77"/>
  <c r="H79" i="77"/>
  <c r="G79" i="77"/>
  <c r="F79" i="77"/>
  <c r="BN78" i="77"/>
  <c r="BM78" i="77"/>
  <c r="BL78" i="77"/>
  <c r="BK78" i="77"/>
  <c r="BJ78" i="77"/>
  <c r="BI78" i="77"/>
  <c r="BH78" i="77"/>
  <c r="BG78" i="77"/>
  <c r="BF78" i="77"/>
  <c r="BE78" i="77"/>
  <c r="BD78" i="77"/>
  <c r="BC78" i="77"/>
  <c r="BB78" i="77"/>
  <c r="BA78" i="77"/>
  <c r="AZ78" i="77"/>
  <c r="AY78" i="77"/>
  <c r="AX78" i="77"/>
  <c r="AW78" i="77"/>
  <c r="AV78" i="77"/>
  <c r="AU78" i="77"/>
  <c r="AT78" i="77"/>
  <c r="AS78" i="77"/>
  <c r="AR78" i="77"/>
  <c r="AQ78" i="77"/>
  <c r="AP78" i="77"/>
  <c r="AO78" i="77"/>
  <c r="AN78" i="77"/>
  <c r="AM78" i="77"/>
  <c r="AL78" i="77"/>
  <c r="AK78" i="77"/>
  <c r="AJ78" i="77"/>
  <c r="AI78" i="77"/>
  <c r="AH78" i="77"/>
  <c r="AG78" i="77"/>
  <c r="AF78" i="77"/>
  <c r="AE78" i="77"/>
  <c r="AD78" i="77"/>
  <c r="AC78" i="77"/>
  <c r="AB78" i="77"/>
  <c r="AA78" i="77"/>
  <c r="Z78" i="77"/>
  <c r="Y78" i="77"/>
  <c r="X78" i="77"/>
  <c r="W78" i="77"/>
  <c r="V78" i="77"/>
  <c r="U78" i="77"/>
  <c r="T78" i="77"/>
  <c r="S78" i="77"/>
  <c r="R78" i="77"/>
  <c r="Q78" i="77"/>
  <c r="P78" i="77"/>
  <c r="O78" i="77"/>
  <c r="N78" i="77"/>
  <c r="M78" i="77"/>
  <c r="L78" i="77"/>
  <c r="K78" i="77"/>
  <c r="J78" i="77"/>
  <c r="I78" i="77"/>
  <c r="H78" i="77"/>
  <c r="G78" i="77"/>
  <c r="F78" i="77"/>
  <c r="BN77" i="77"/>
  <c r="BM77" i="77"/>
  <c r="BL77" i="77"/>
  <c r="BK77" i="77"/>
  <c r="BJ77" i="77"/>
  <c r="BI77" i="77"/>
  <c r="BH77" i="77"/>
  <c r="BG77" i="77"/>
  <c r="BF77" i="77"/>
  <c r="BE77" i="77"/>
  <c r="BD77" i="77"/>
  <c r="BC77" i="77"/>
  <c r="BB77" i="77"/>
  <c r="BA77" i="77"/>
  <c r="AZ77" i="77"/>
  <c r="AY77" i="77"/>
  <c r="AX77" i="77"/>
  <c r="AW77" i="77"/>
  <c r="AV77" i="77"/>
  <c r="AU77" i="77"/>
  <c r="AT77" i="77"/>
  <c r="AS77" i="77"/>
  <c r="AR77" i="77"/>
  <c r="AQ77" i="77"/>
  <c r="AP77" i="77"/>
  <c r="AO77" i="77"/>
  <c r="AN77" i="77"/>
  <c r="AM77" i="77"/>
  <c r="AL77" i="77"/>
  <c r="AK77" i="77"/>
  <c r="AJ77" i="77"/>
  <c r="AI77" i="77"/>
  <c r="AH77" i="77"/>
  <c r="AG77" i="77"/>
  <c r="AF77" i="77"/>
  <c r="AE77" i="77"/>
  <c r="AD77" i="77"/>
  <c r="AC77" i="77"/>
  <c r="AB77" i="77"/>
  <c r="AA77" i="77"/>
  <c r="Z77" i="77"/>
  <c r="Y77" i="77"/>
  <c r="X77" i="77"/>
  <c r="W77" i="77"/>
  <c r="V77" i="77"/>
  <c r="U77" i="77"/>
  <c r="T77" i="77"/>
  <c r="S77" i="77"/>
  <c r="R77" i="77"/>
  <c r="Q77" i="77"/>
  <c r="P77" i="77"/>
  <c r="O77" i="77"/>
  <c r="N77" i="77"/>
  <c r="M77" i="77"/>
  <c r="L77" i="77"/>
  <c r="K77" i="77"/>
  <c r="J77" i="77"/>
  <c r="I77" i="77"/>
  <c r="H77" i="77"/>
  <c r="G77" i="77"/>
  <c r="F77" i="77"/>
  <c r="BN76" i="77"/>
  <c r="BM76" i="77"/>
  <c r="BL76" i="77"/>
  <c r="BK76" i="77"/>
  <c r="BJ76" i="77"/>
  <c r="BI76" i="77"/>
  <c r="BH76" i="77"/>
  <c r="BG76" i="77"/>
  <c r="BF76" i="77"/>
  <c r="BE76" i="77"/>
  <c r="BD76" i="77"/>
  <c r="BC76" i="77"/>
  <c r="BB76" i="77"/>
  <c r="BA76" i="77"/>
  <c r="AZ76" i="77"/>
  <c r="AY76" i="77"/>
  <c r="AX76" i="77"/>
  <c r="AW76" i="77"/>
  <c r="AV76" i="77"/>
  <c r="AU76" i="77"/>
  <c r="AT76" i="77"/>
  <c r="AS76" i="77"/>
  <c r="AR76" i="77"/>
  <c r="AQ76" i="77"/>
  <c r="AP76" i="77"/>
  <c r="AO76" i="77"/>
  <c r="AN76" i="77"/>
  <c r="AM76" i="77"/>
  <c r="AL76" i="77"/>
  <c r="AK76" i="77"/>
  <c r="AJ76" i="77"/>
  <c r="AI76" i="77"/>
  <c r="AH76" i="77"/>
  <c r="AG76" i="77"/>
  <c r="AF76" i="77"/>
  <c r="AE76" i="77"/>
  <c r="AD76" i="77"/>
  <c r="AC76" i="77"/>
  <c r="AB76" i="77"/>
  <c r="AA76" i="77"/>
  <c r="Z76" i="77"/>
  <c r="Y76" i="77"/>
  <c r="X76" i="77"/>
  <c r="W76" i="77"/>
  <c r="V76" i="77"/>
  <c r="U76" i="77"/>
  <c r="T76" i="77"/>
  <c r="S76" i="77"/>
  <c r="R76" i="77"/>
  <c r="Q76" i="77"/>
  <c r="P76" i="77"/>
  <c r="O76" i="77"/>
  <c r="N76" i="77"/>
  <c r="M76" i="77"/>
  <c r="L76" i="77"/>
  <c r="K76" i="77"/>
  <c r="J76" i="77"/>
  <c r="I76" i="77"/>
  <c r="H76" i="77"/>
  <c r="G76" i="77"/>
  <c r="F76" i="77"/>
  <c r="BN75" i="77"/>
  <c r="BM75" i="77"/>
  <c r="BL75" i="77"/>
  <c r="BK75" i="77"/>
  <c r="BJ75" i="77"/>
  <c r="BI75" i="77"/>
  <c r="BH75" i="77"/>
  <c r="BG75" i="77"/>
  <c r="BF75" i="77"/>
  <c r="BE75" i="77"/>
  <c r="BD75" i="77"/>
  <c r="BC75" i="77"/>
  <c r="BB75" i="77"/>
  <c r="BA75" i="77"/>
  <c r="AZ75" i="77"/>
  <c r="AY75" i="77"/>
  <c r="AX75" i="77"/>
  <c r="AW75" i="77"/>
  <c r="AV75" i="77"/>
  <c r="AU75" i="77"/>
  <c r="AT75" i="77"/>
  <c r="AS75" i="77"/>
  <c r="AR75" i="77"/>
  <c r="AQ75" i="77"/>
  <c r="AP75" i="77"/>
  <c r="AO75" i="77"/>
  <c r="AN75" i="77"/>
  <c r="AM75" i="77"/>
  <c r="AL75" i="77"/>
  <c r="AK75" i="77"/>
  <c r="AJ75" i="77"/>
  <c r="AI75" i="77"/>
  <c r="AH75" i="77"/>
  <c r="AG75" i="77"/>
  <c r="AF75" i="77"/>
  <c r="AE75" i="77"/>
  <c r="AD75" i="77"/>
  <c r="AC75" i="77"/>
  <c r="AB75" i="77"/>
  <c r="AA75" i="77"/>
  <c r="Z75" i="77"/>
  <c r="Y75" i="77"/>
  <c r="X75" i="77"/>
  <c r="W75" i="77"/>
  <c r="V75" i="77"/>
  <c r="U75" i="77"/>
  <c r="T75" i="77"/>
  <c r="S75" i="77"/>
  <c r="R75" i="77"/>
  <c r="Q75" i="77"/>
  <c r="P75" i="77"/>
  <c r="O75" i="77"/>
  <c r="N75" i="77"/>
  <c r="M75" i="77"/>
  <c r="L75" i="77"/>
  <c r="K75" i="77"/>
  <c r="J75" i="77"/>
  <c r="I75" i="77"/>
  <c r="H75" i="77"/>
  <c r="G75" i="77"/>
  <c r="F75" i="77"/>
  <c r="BN74" i="77"/>
  <c r="BM74" i="77"/>
  <c r="BL74" i="77"/>
  <c r="BK74" i="77"/>
  <c r="BJ74" i="77"/>
  <c r="BI74" i="77"/>
  <c r="BH74" i="77"/>
  <c r="BG74" i="77"/>
  <c r="BF74" i="77"/>
  <c r="BE74" i="77"/>
  <c r="BD74" i="77"/>
  <c r="BC74" i="77"/>
  <c r="BB74" i="77"/>
  <c r="BA74" i="77"/>
  <c r="AZ74" i="77"/>
  <c r="AY74" i="77"/>
  <c r="AX74" i="77"/>
  <c r="AW74" i="77"/>
  <c r="AV74" i="77"/>
  <c r="AU74" i="77"/>
  <c r="AT74" i="77"/>
  <c r="AS74" i="77"/>
  <c r="AR74" i="77"/>
  <c r="AQ74" i="77"/>
  <c r="AP74" i="77"/>
  <c r="AO74" i="77"/>
  <c r="AN74" i="77"/>
  <c r="AM74" i="77"/>
  <c r="AL74" i="77"/>
  <c r="AK74" i="77"/>
  <c r="AJ74" i="77"/>
  <c r="AI74" i="77"/>
  <c r="AH74" i="77"/>
  <c r="AG74" i="77"/>
  <c r="AF74" i="77"/>
  <c r="AE74" i="77"/>
  <c r="AD74" i="77"/>
  <c r="AC74" i="77"/>
  <c r="AB74" i="77"/>
  <c r="AA74" i="77"/>
  <c r="Z74" i="77"/>
  <c r="Y74" i="77"/>
  <c r="X74" i="77"/>
  <c r="W74" i="77"/>
  <c r="V74" i="77"/>
  <c r="U74" i="77"/>
  <c r="T74" i="77"/>
  <c r="S74" i="77"/>
  <c r="R74" i="77"/>
  <c r="Q74" i="77"/>
  <c r="P74" i="77"/>
  <c r="O74" i="77"/>
  <c r="N74" i="77"/>
  <c r="M74" i="77"/>
  <c r="L74" i="77"/>
  <c r="K74" i="77"/>
  <c r="J74" i="77"/>
  <c r="I74" i="77"/>
  <c r="H74" i="77"/>
  <c r="G74" i="77"/>
  <c r="F74" i="77"/>
  <c r="BN73" i="77"/>
  <c r="BM73" i="77"/>
  <c r="BL73" i="77"/>
  <c r="BK73" i="77"/>
  <c r="BJ73" i="77"/>
  <c r="BI73" i="77"/>
  <c r="BH73" i="77"/>
  <c r="BG73" i="77"/>
  <c r="BF73" i="77"/>
  <c r="BE73" i="77"/>
  <c r="BD73" i="77"/>
  <c r="BC73" i="77"/>
  <c r="BB73" i="77"/>
  <c r="BA73" i="77"/>
  <c r="AZ73" i="77"/>
  <c r="AY73" i="77"/>
  <c r="AX73" i="77"/>
  <c r="AW73" i="77"/>
  <c r="AV73" i="77"/>
  <c r="AU73" i="77"/>
  <c r="AT73" i="77"/>
  <c r="AS73" i="77"/>
  <c r="AR73" i="77"/>
  <c r="AQ73" i="77"/>
  <c r="AP73" i="77"/>
  <c r="AO73" i="77"/>
  <c r="AN73" i="77"/>
  <c r="AM73" i="77"/>
  <c r="AL73" i="77"/>
  <c r="AK73" i="77"/>
  <c r="AJ73" i="77"/>
  <c r="AI73" i="77"/>
  <c r="AH73" i="77"/>
  <c r="AG73" i="77"/>
  <c r="AF73" i="77"/>
  <c r="AE73" i="77"/>
  <c r="AD73" i="77"/>
  <c r="AC73" i="77"/>
  <c r="AB73" i="77"/>
  <c r="AA73" i="77"/>
  <c r="Z73" i="77"/>
  <c r="Y73" i="77"/>
  <c r="X73" i="77"/>
  <c r="W73" i="77"/>
  <c r="V73" i="77"/>
  <c r="U73" i="77"/>
  <c r="T73" i="77"/>
  <c r="S73" i="77"/>
  <c r="R73" i="77"/>
  <c r="Q73" i="77"/>
  <c r="P73" i="77"/>
  <c r="O73" i="77"/>
  <c r="N73" i="77"/>
  <c r="M73" i="77"/>
  <c r="L73" i="77"/>
  <c r="K73" i="77"/>
  <c r="J73" i="77"/>
  <c r="I73" i="77"/>
  <c r="H73" i="77"/>
  <c r="G73" i="77"/>
  <c r="F73" i="77"/>
  <c r="BN72" i="77"/>
  <c r="BM72" i="77"/>
  <c r="BL72" i="77"/>
  <c r="BK72" i="77"/>
  <c r="BJ72" i="77"/>
  <c r="BI72" i="77"/>
  <c r="BH72" i="77"/>
  <c r="BG72" i="77"/>
  <c r="BF72" i="77"/>
  <c r="BE72" i="77"/>
  <c r="BD72" i="77"/>
  <c r="BC72" i="77"/>
  <c r="BB72" i="77"/>
  <c r="BA72" i="77"/>
  <c r="AZ72" i="77"/>
  <c r="AY72" i="77"/>
  <c r="AX72" i="77"/>
  <c r="AW72" i="77"/>
  <c r="AV72" i="77"/>
  <c r="AU72" i="77"/>
  <c r="AT72" i="77"/>
  <c r="AS72" i="77"/>
  <c r="AR72" i="77"/>
  <c r="AQ72" i="77"/>
  <c r="AP72" i="77"/>
  <c r="AO72" i="77"/>
  <c r="AN72" i="77"/>
  <c r="AM72" i="77"/>
  <c r="AL72" i="77"/>
  <c r="AK72" i="77"/>
  <c r="AJ72" i="77"/>
  <c r="AI72" i="77"/>
  <c r="AH72" i="77"/>
  <c r="AG72" i="77"/>
  <c r="AF72" i="77"/>
  <c r="AE72" i="77"/>
  <c r="AD72" i="77"/>
  <c r="AC72" i="77"/>
  <c r="AB72" i="77"/>
  <c r="AA72" i="77"/>
  <c r="Z72" i="77"/>
  <c r="Y72" i="77"/>
  <c r="X72" i="77"/>
  <c r="W72" i="77"/>
  <c r="V72" i="77"/>
  <c r="U72" i="77"/>
  <c r="T72" i="77"/>
  <c r="S72" i="77"/>
  <c r="R72" i="77"/>
  <c r="Q72" i="77"/>
  <c r="P72" i="77"/>
  <c r="O72" i="77"/>
  <c r="N72" i="77"/>
  <c r="M72" i="77"/>
  <c r="L72" i="77"/>
  <c r="K72" i="77"/>
  <c r="J72" i="77"/>
  <c r="I72" i="77"/>
  <c r="H72" i="77"/>
  <c r="G72" i="77"/>
  <c r="F72" i="77"/>
  <c r="BM71" i="77"/>
  <c r="BL71" i="77"/>
  <c r="BK71" i="77"/>
  <c r="BJ71" i="77"/>
  <c r="BI71" i="77"/>
  <c r="BH71" i="77"/>
  <c r="BG71" i="77"/>
  <c r="BF71" i="77"/>
  <c r="BE71" i="77"/>
  <c r="BD71" i="77"/>
  <c r="BC71" i="77"/>
  <c r="BB71" i="77"/>
  <c r="BA71" i="77"/>
  <c r="AZ71" i="77"/>
  <c r="AY71" i="77"/>
  <c r="AX71" i="77"/>
  <c r="AW71" i="77"/>
  <c r="AV71" i="77"/>
  <c r="AU71" i="77"/>
  <c r="AT71" i="77"/>
  <c r="AS71" i="77"/>
  <c r="AR71" i="77"/>
  <c r="AQ71" i="77"/>
  <c r="AP71" i="77"/>
  <c r="AO71" i="77"/>
  <c r="AN71" i="77"/>
  <c r="AM71" i="77"/>
  <c r="AL71" i="77"/>
  <c r="AK71" i="77"/>
  <c r="AJ71" i="77"/>
  <c r="AI71" i="77"/>
  <c r="AH71" i="77"/>
  <c r="AG71" i="77"/>
  <c r="AF71" i="77"/>
  <c r="AE71" i="77"/>
  <c r="AD71" i="77"/>
  <c r="AC71" i="77"/>
  <c r="AB71" i="77"/>
  <c r="AA71" i="77"/>
  <c r="Z71" i="77"/>
  <c r="Y71" i="77"/>
  <c r="X71" i="77"/>
  <c r="W71" i="77"/>
  <c r="V71" i="77"/>
  <c r="U71" i="77"/>
  <c r="T71" i="77"/>
  <c r="S71" i="77"/>
  <c r="R71" i="77"/>
  <c r="Q71" i="77"/>
  <c r="P71" i="77"/>
  <c r="O71" i="77"/>
  <c r="N71" i="77"/>
  <c r="M71" i="77"/>
  <c r="L71" i="77"/>
  <c r="K71" i="77"/>
  <c r="J71" i="77"/>
  <c r="I71" i="77"/>
  <c r="H71" i="77"/>
  <c r="G71" i="77"/>
  <c r="F71" i="77"/>
  <c r="BL168" i="77" l="1"/>
  <c r="AD168" i="77"/>
  <c r="AN168" i="77"/>
  <c r="BA168" i="77"/>
  <c r="AO168" i="77"/>
  <c r="AR168" i="77"/>
  <c r="BJ167" i="77"/>
  <c r="BE168" i="77"/>
  <c r="K168" i="77"/>
  <c r="AB168" i="77"/>
  <c r="S168" i="77"/>
  <c r="AM168" i="77"/>
  <c r="BK168" i="77"/>
  <c r="AU168" i="77"/>
  <c r="AE168" i="77"/>
  <c r="AU167" i="77"/>
  <c r="AG168" i="77"/>
  <c r="AL168" i="77"/>
  <c r="BH168" i="77"/>
  <c r="W168" i="77"/>
  <c r="AY168" i="77"/>
  <c r="BC168" i="77"/>
  <c r="Y167" i="77"/>
  <c r="BE167" i="77"/>
  <c r="AA168" i="77"/>
  <c r="AQ168" i="77"/>
  <c r="BG168" i="77"/>
  <c r="BM89" i="76"/>
  <c r="BM88" i="76"/>
  <c r="BM87" i="76"/>
  <c r="BM56" i="76"/>
  <c r="BM58" i="76"/>
  <c r="BM57" i="76"/>
  <c r="A57" i="68"/>
  <c r="BL87" i="76" l="1"/>
  <c r="BL88" i="76" l="1"/>
  <c r="BL56" i="76"/>
  <c r="BL89" i="76" l="1"/>
  <c r="BL58" i="76"/>
  <c r="BL57" i="76"/>
  <c r="BK87" i="76" l="1"/>
  <c r="BI87" i="76"/>
  <c r="BK56" i="76" l="1"/>
  <c r="BK89" i="76"/>
  <c r="BK58" i="76"/>
  <c r="BK57" i="76"/>
  <c r="BK88" i="76"/>
  <c r="BI88" i="76"/>
  <c r="BJ88" i="76"/>
  <c r="BJ87" i="76"/>
  <c r="BI89" i="76"/>
  <c r="BJ89" i="76"/>
  <c r="BF57" i="76" l="1"/>
  <c r="BF56" i="76"/>
  <c r="BI56" i="76"/>
  <c r="BJ56" i="76"/>
  <c r="BI57" i="76"/>
  <c r="BJ57" i="76"/>
  <c r="BI58" i="76"/>
  <c r="BJ58" i="76"/>
  <c r="BH58" i="76" l="1"/>
  <c r="BH89" i="76" l="1"/>
  <c r="A57" i="77"/>
  <c r="A173" i="68"/>
  <c r="A94" i="75"/>
  <c r="A63" i="75"/>
  <c r="BH88" i="76" l="1"/>
  <c r="BH57" i="76"/>
  <c r="BH87" i="76"/>
  <c r="BH56" i="76"/>
  <c r="BB58" i="76" l="1"/>
  <c r="AD58" i="76"/>
  <c r="V58" i="76"/>
  <c r="BB57" i="76"/>
  <c r="AT57" i="76"/>
  <c r="V57" i="76"/>
  <c r="N57" i="76"/>
  <c r="AT56" i="76"/>
  <c r="AL56" i="76"/>
  <c r="N56" i="76"/>
  <c r="F56" i="76"/>
  <c r="AY58" i="76"/>
  <c r="J58" i="76"/>
  <c r="AA56" i="76"/>
  <c r="AQ56" i="76"/>
  <c r="BF58" i="76" l="1"/>
  <c r="AX57" i="76"/>
  <c r="AQ57" i="76"/>
  <c r="AI56" i="76"/>
  <c r="AP58" i="76"/>
  <c r="AH57" i="76"/>
  <c r="AI58" i="76"/>
  <c r="AA57" i="76"/>
  <c r="S56" i="76"/>
  <c r="AY57" i="76"/>
  <c r="Z58" i="76"/>
  <c r="R57" i="76"/>
  <c r="S58" i="76"/>
  <c r="K57" i="76"/>
  <c r="K56" i="76"/>
  <c r="AD56" i="76"/>
  <c r="F57" i="76"/>
  <c r="AL57" i="76"/>
  <c r="N58" i="76"/>
  <c r="AT58" i="76"/>
  <c r="AY56" i="76"/>
  <c r="BG57" i="76"/>
  <c r="AA58" i="76"/>
  <c r="S57" i="76"/>
  <c r="V56" i="76"/>
  <c r="BB56" i="76"/>
  <c r="AD57" i="76"/>
  <c r="F58" i="76"/>
  <c r="AL58" i="76"/>
  <c r="K58" i="76"/>
  <c r="BG56" i="76"/>
  <c r="O56" i="76"/>
  <c r="AU56" i="76"/>
  <c r="W57" i="76"/>
  <c r="BC57" i="76"/>
  <c r="AE58" i="76"/>
  <c r="W87" i="76"/>
  <c r="V87" i="76"/>
  <c r="U87" i="76"/>
  <c r="T87" i="76"/>
  <c r="T56" i="76"/>
  <c r="AM87" i="76"/>
  <c r="AL87" i="76"/>
  <c r="AK87" i="76"/>
  <c r="AJ87" i="76"/>
  <c r="AJ56" i="76"/>
  <c r="BC87" i="76"/>
  <c r="BB87" i="76"/>
  <c r="BA87" i="76"/>
  <c r="AZ87" i="76"/>
  <c r="AZ56" i="76"/>
  <c r="O88" i="76"/>
  <c r="N88" i="76"/>
  <c r="L57" i="76"/>
  <c r="M88" i="76"/>
  <c r="L88" i="76"/>
  <c r="AE88" i="76"/>
  <c r="AD88" i="76"/>
  <c r="AB57" i="76"/>
  <c r="AC88" i="76"/>
  <c r="AB88" i="76"/>
  <c r="AU88" i="76"/>
  <c r="AT88" i="76"/>
  <c r="AR57" i="76"/>
  <c r="AS88" i="76"/>
  <c r="AR88" i="76"/>
  <c r="W89" i="76"/>
  <c r="V89" i="76"/>
  <c r="U89" i="76"/>
  <c r="T89" i="76"/>
  <c r="T58" i="76"/>
  <c r="AM89" i="76"/>
  <c r="AL89" i="76"/>
  <c r="AK89" i="76"/>
  <c r="AJ89" i="76"/>
  <c r="AJ58" i="76"/>
  <c r="BC89" i="76"/>
  <c r="BB89" i="76"/>
  <c r="BA89" i="76"/>
  <c r="AZ89" i="76"/>
  <c r="AZ58" i="76"/>
  <c r="M56" i="76"/>
  <c r="AC56" i="76"/>
  <c r="AS56" i="76"/>
  <c r="E57" i="76"/>
  <c r="U57" i="76"/>
  <c r="AK57" i="76"/>
  <c r="BA57" i="76"/>
  <c r="M58" i="76"/>
  <c r="AC58" i="76"/>
  <c r="AS58" i="76"/>
  <c r="AH58" i="76"/>
  <c r="Z57" i="76"/>
  <c r="R56" i="76"/>
  <c r="J56" i="76"/>
  <c r="W56" i="76"/>
  <c r="BC56" i="76"/>
  <c r="AE57" i="76"/>
  <c r="G58" i="76"/>
  <c r="AM58" i="76"/>
  <c r="K87" i="76"/>
  <c r="J87" i="76"/>
  <c r="I87" i="76"/>
  <c r="H87" i="76"/>
  <c r="H56" i="76"/>
  <c r="AA87" i="76"/>
  <c r="Z87" i="76"/>
  <c r="Y87" i="76"/>
  <c r="X87" i="76"/>
  <c r="X56" i="76"/>
  <c r="AQ87" i="76"/>
  <c r="AP87" i="76"/>
  <c r="AO87" i="76"/>
  <c r="AN87" i="76"/>
  <c r="AN56" i="76"/>
  <c r="BG87" i="76"/>
  <c r="BF87" i="76"/>
  <c r="BE87" i="76"/>
  <c r="BD87" i="76"/>
  <c r="BD56" i="76"/>
  <c r="S88" i="76"/>
  <c r="R88" i="76"/>
  <c r="P57" i="76"/>
  <c r="Q88" i="76"/>
  <c r="P88" i="76"/>
  <c r="AI88" i="76"/>
  <c r="AH88" i="76"/>
  <c r="AF57" i="76"/>
  <c r="AG88" i="76"/>
  <c r="AF88" i="76"/>
  <c r="AY88" i="76"/>
  <c r="AX88" i="76"/>
  <c r="AV57" i="76"/>
  <c r="AW88" i="76"/>
  <c r="AV88" i="76"/>
  <c r="K89" i="76"/>
  <c r="J89" i="76"/>
  <c r="I89" i="76"/>
  <c r="H89" i="76"/>
  <c r="H58" i="76"/>
  <c r="AA89" i="76"/>
  <c r="Z89" i="76"/>
  <c r="Y89" i="76"/>
  <c r="X89" i="76"/>
  <c r="X58" i="76"/>
  <c r="AQ89" i="76"/>
  <c r="AP89" i="76"/>
  <c r="AO89" i="76"/>
  <c r="AN89" i="76"/>
  <c r="AN58" i="76"/>
  <c r="BG89" i="76"/>
  <c r="BF89" i="76"/>
  <c r="BE89" i="76"/>
  <c r="BD89" i="76"/>
  <c r="BD58" i="76"/>
  <c r="Q56" i="76"/>
  <c r="AG56" i="76"/>
  <c r="AW56" i="76"/>
  <c r="I57" i="76"/>
  <c r="Y57" i="76"/>
  <c r="AO57" i="76"/>
  <c r="BE57" i="76"/>
  <c r="Q58" i="76"/>
  <c r="AG58" i="76"/>
  <c r="AW58" i="76"/>
  <c r="R58" i="76"/>
  <c r="J57" i="76"/>
  <c r="BG58" i="76"/>
  <c r="Z56" i="76"/>
  <c r="AE56" i="76"/>
  <c r="G57" i="76"/>
  <c r="AM57" i="76"/>
  <c r="O58" i="76"/>
  <c r="AU58" i="76"/>
  <c r="O87" i="76"/>
  <c r="N87" i="76"/>
  <c r="M87" i="76"/>
  <c r="L87" i="76"/>
  <c r="L56" i="76"/>
  <c r="AE87" i="76"/>
  <c r="AD87" i="76"/>
  <c r="AC87" i="76"/>
  <c r="AB87" i="76"/>
  <c r="AB56" i="76"/>
  <c r="AU87" i="76"/>
  <c r="AT87" i="76"/>
  <c r="AS87" i="76"/>
  <c r="AR87" i="76"/>
  <c r="AR56" i="76"/>
  <c r="W88" i="76"/>
  <c r="V88" i="76"/>
  <c r="T57" i="76"/>
  <c r="U88" i="76"/>
  <c r="T88" i="76"/>
  <c r="AM88" i="76"/>
  <c r="AL88" i="76"/>
  <c r="AJ57" i="76"/>
  <c r="AK88" i="76"/>
  <c r="AJ88" i="76"/>
  <c r="BC88" i="76"/>
  <c r="BB88" i="76"/>
  <c r="AZ57" i="76"/>
  <c r="BA88" i="76"/>
  <c r="AZ88" i="76"/>
  <c r="O89" i="76"/>
  <c r="N89" i="76"/>
  <c r="M89" i="76"/>
  <c r="L89" i="76"/>
  <c r="L58" i="76"/>
  <c r="AE89" i="76"/>
  <c r="AD89" i="76"/>
  <c r="AC89" i="76"/>
  <c r="AB89" i="76"/>
  <c r="AB58" i="76"/>
  <c r="AU89" i="76"/>
  <c r="AT89" i="76"/>
  <c r="AS89" i="76"/>
  <c r="AR89" i="76"/>
  <c r="AR58" i="76"/>
  <c r="E56" i="76"/>
  <c r="U56" i="76"/>
  <c r="AK56" i="76"/>
  <c r="BA56" i="76"/>
  <c r="M57" i="76"/>
  <c r="AC57" i="76"/>
  <c r="AS57" i="76"/>
  <c r="E58" i="76"/>
  <c r="U58" i="76"/>
  <c r="AK58" i="76"/>
  <c r="BA58" i="76"/>
  <c r="AX56" i="76"/>
  <c r="AP56" i="76"/>
  <c r="AQ58" i="76"/>
  <c r="AI57" i="76"/>
  <c r="G56" i="76"/>
  <c r="AM56" i="76"/>
  <c r="O57" i="76"/>
  <c r="AU57" i="76"/>
  <c r="W58" i="76"/>
  <c r="BC58" i="76"/>
  <c r="S87" i="76"/>
  <c r="R87" i="76"/>
  <c r="Q87" i="76"/>
  <c r="P87" i="76"/>
  <c r="P56" i="76"/>
  <c r="AI87" i="76"/>
  <c r="AH87" i="76"/>
  <c r="AG87" i="76"/>
  <c r="AF87" i="76"/>
  <c r="AF56" i="76"/>
  <c r="AY87" i="76"/>
  <c r="AX87" i="76"/>
  <c r="AW87" i="76"/>
  <c r="AV87" i="76"/>
  <c r="AV56" i="76"/>
  <c r="K88" i="76"/>
  <c r="J88" i="76"/>
  <c r="H57" i="76"/>
  <c r="I88" i="76"/>
  <c r="H88" i="76"/>
  <c r="AA88" i="76"/>
  <c r="Z88" i="76"/>
  <c r="X57" i="76"/>
  <c r="Y88" i="76"/>
  <c r="X88" i="76"/>
  <c r="AQ88" i="76"/>
  <c r="AP88" i="76"/>
  <c r="AN57" i="76"/>
  <c r="AO88" i="76"/>
  <c r="AN88" i="76"/>
  <c r="BG88" i="76"/>
  <c r="BF88" i="76"/>
  <c r="BD57" i="76"/>
  <c r="BE88" i="76"/>
  <c r="BD88" i="76"/>
  <c r="S89" i="76"/>
  <c r="R89" i="76"/>
  <c r="Q89" i="76"/>
  <c r="P89" i="76"/>
  <c r="P58" i="76"/>
  <c r="AI89" i="76"/>
  <c r="AH89" i="76"/>
  <c r="AG89" i="76"/>
  <c r="AF89" i="76"/>
  <c r="AF58" i="76"/>
  <c r="AY89" i="76"/>
  <c r="AX89" i="76"/>
  <c r="AW89" i="76"/>
  <c r="AV89" i="76"/>
  <c r="AV58" i="76"/>
  <c r="I56" i="76"/>
  <c r="Y56" i="76"/>
  <c r="AO56" i="76"/>
  <c r="BE56" i="76"/>
  <c r="Q57" i="76"/>
  <c r="AG57" i="76"/>
  <c r="AW57" i="76"/>
  <c r="I58" i="76"/>
  <c r="Y58" i="76"/>
  <c r="AO58" i="76"/>
  <c r="BE58" i="76"/>
  <c r="AP57" i="76"/>
  <c r="AH56" i="76"/>
  <c r="AX58" i="76"/>
  <c r="A173" i="77" l="1"/>
  <c r="A115" i="77"/>
  <c r="A32" i="76" l="1"/>
  <c r="A94" i="76" s="1"/>
  <c r="A63" i="76" l="1"/>
  <c r="R82" i="68" l="1"/>
  <c r="Z82" i="68"/>
  <c r="AH82" i="68"/>
  <c r="AP82" i="68"/>
  <c r="AX82" i="68"/>
  <c r="BF82" i="68"/>
  <c r="BN82" i="68"/>
  <c r="L82" i="68"/>
  <c r="T82" i="68"/>
  <c r="AB82" i="68"/>
  <c r="AJ82" i="68"/>
  <c r="AR82" i="68"/>
  <c r="AZ82" i="68"/>
  <c r="BH82" i="68"/>
  <c r="BP82" i="68"/>
  <c r="K82" i="68"/>
  <c r="S82" i="68"/>
  <c r="AA82" i="68"/>
  <c r="AI82" i="68"/>
  <c r="AQ82" i="68"/>
  <c r="AY82" i="68"/>
  <c r="BG82" i="68"/>
  <c r="BO82" i="68"/>
  <c r="P85" i="68"/>
  <c r="AH85" i="68"/>
  <c r="AP85" i="68"/>
  <c r="AX85" i="68"/>
  <c r="BF85" i="68"/>
  <c r="BN85" i="68"/>
  <c r="O85" i="68"/>
  <c r="AB85" i="68"/>
  <c r="BC85" i="68"/>
  <c r="AI85" i="68"/>
  <c r="AN85" i="68"/>
  <c r="BD85" i="68"/>
  <c r="S85" i="68"/>
  <c r="AE85" i="68"/>
  <c r="AZ85" i="68"/>
  <c r="BK85" i="68"/>
  <c r="T85" i="68"/>
  <c r="AA85" i="68"/>
  <c r="AQ85" i="68"/>
  <c r="AV85" i="68"/>
  <c r="BL85" i="68"/>
  <c r="N85" i="68"/>
  <c r="V85" i="68"/>
  <c r="W93" i="68"/>
  <c r="AB93" i="68"/>
  <c r="BH93" i="68"/>
  <c r="AM94" i="68"/>
  <c r="AR94" i="68"/>
  <c r="T93" i="68"/>
  <c r="BK93" i="68"/>
  <c r="BP93" i="68"/>
  <c r="T94" i="68"/>
  <c r="AU94" i="68"/>
  <c r="BK94" i="68"/>
  <c r="P93" i="68"/>
  <c r="AA93" i="68"/>
  <c r="AV93" i="68"/>
  <c r="BG93" i="68"/>
  <c r="P94" i="68"/>
  <c r="AA94" i="68"/>
  <c r="AV94" i="68"/>
  <c r="BG94" i="68"/>
  <c r="S93" i="68"/>
  <c r="AN93" i="68"/>
  <c r="AY93" i="68"/>
  <c r="S94" i="68"/>
  <c r="AN94" i="68"/>
  <c r="AY94" i="68"/>
  <c r="K93" i="68"/>
  <c r="AF93" i="68"/>
  <c r="K94" i="68"/>
  <c r="AF94" i="68"/>
  <c r="AI93" i="68"/>
  <c r="BD93" i="68"/>
  <c r="AI94" i="68"/>
  <c r="BD94" i="68"/>
  <c r="AD94" i="68"/>
  <c r="N94" i="68"/>
  <c r="AD93" i="68"/>
  <c r="N93" i="68"/>
  <c r="AX94" i="68"/>
  <c r="BF94" i="68"/>
  <c r="Z94" i="68"/>
  <c r="BF93" i="68"/>
  <c r="Z93" i="68"/>
  <c r="BN94" i="68"/>
  <c r="R94" i="68"/>
  <c r="AL94" i="68"/>
  <c r="V94" i="68"/>
  <c r="AL93" i="68"/>
  <c r="AX93" i="68"/>
  <c r="R93" i="68"/>
  <c r="X99" i="68"/>
  <c r="BD99" i="68"/>
  <c r="AN100" i="68"/>
  <c r="L99" i="68"/>
  <c r="AB99" i="68"/>
  <c r="AR99" i="68"/>
  <c r="BH99" i="68"/>
  <c r="L100" i="68"/>
  <c r="AB100" i="68"/>
  <c r="AR100" i="68"/>
  <c r="BH100" i="68"/>
  <c r="P99" i="68"/>
  <c r="AF99" i="68"/>
  <c r="AV99" i="68"/>
  <c r="BL99" i="68"/>
  <c r="P100" i="68"/>
  <c r="AF100" i="68"/>
  <c r="AV100" i="68"/>
  <c r="BL100" i="68"/>
  <c r="T99" i="68"/>
  <c r="T100" i="68"/>
  <c r="AZ100" i="68"/>
  <c r="BP99" i="68"/>
  <c r="BP100" i="68"/>
  <c r="K99" i="68"/>
  <c r="BN100" i="68"/>
  <c r="R100" i="68"/>
  <c r="AH99" i="68"/>
  <c r="BK99" i="68"/>
  <c r="AP100" i="68"/>
  <c r="Z100" i="68"/>
  <c r="AP99" i="68"/>
  <c r="Z99" i="68"/>
  <c r="AM100" i="68"/>
  <c r="AM99" i="68"/>
  <c r="BK100" i="68"/>
  <c r="AE99" i="68"/>
  <c r="AL100" i="68"/>
  <c r="BB99" i="68"/>
  <c r="BO100" i="68"/>
  <c r="S100" i="68"/>
  <c r="BO99" i="68"/>
  <c r="S99" i="68"/>
  <c r="BN99" i="68"/>
  <c r="AU99" i="68"/>
  <c r="O99" i="68"/>
  <c r="T86" i="68"/>
  <c r="AZ86" i="68"/>
  <c r="T88" i="68"/>
  <c r="AZ88" i="68"/>
  <c r="L88" i="68"/>
  <c r="BP86" i="68"/>
  <c r="AR87" i="68"/>
  <c r="AJ86" i="68"/>
  <c r="AR86" i="68"/>
  <c r="AB87" i="68"/>
  <c r="AT88" i="68"/>
  <c r="N88" i="68"/>
  <c r="AT86" i="68"/>
  <c r="N86" i="68"/>
  <c r="AY86" i="68"/>
  <c r="BO86" i="68"/>
  <c r="AY87" i="68"/>
  <c r="AY88" i="68"/>
  <c r="BO88" i="68"/>
  <c r="AP88" i="68"/>
  <c r="AP87" i="68"/>
  <c r="J87" i="68"/>
  <c r="AP86" i="68"/>
  <c r="J86" i="68"/>
  <c r="BD88" i="68"/>
  <c r="BD87" i="68"/>
  <c r="BD86" i="68"/>
  <c r="BB87" i="68"/>
  <c r="O87" i="68"/>
  <c r="O88" i="68"/>
  <c r="R86" i="68"/>
  <c r="AF88" i="68"/>
  <c r="BL86" i="68"/>
  <c r="AL87" i="68"/>
  <c r="W86" i="68"/>
  <c r="AM86" i="68"/>
  <c r="W87" i="68"/>
  <c r="AM87" i="68"/>
  <c r="W88" i="68"/>
  <c r="AM88" i="68"/>
  <c r="BN88" i="68"/>
  <c r="AH88" i="68"/>
  <c r="BN87" i="68"/>
  <c r="BN86" i="68"/>
  <c r="AH86" i="68"/>
  <c r="AV88" i="68"/>
  <c r="AV87" i="68"/>
  <c r="P87" i="68"/>
  <c r="V88" i="68"/>
  <c r="R87" i="68"/>
  <c r="AF87" i="68"/>
  <c r="BJ88" i="68"/>
  <c r="AD87" i="68"/>
  <c r="BJ86" i="68"/>
  <c r="AA86" i="68"/>
  <c r="AQ86" i="68"/>
  <c r="BG86" i="68"/>
  <c r="AA87" i="68"/>
  <c r="AQ87" i="68"/>
  <c r="BG87" i="68"/>
  <c r="AA88" i="68"/>
  <c r="AQ88" i="68"/>
  <c r="BG88" i="68"/>
  <c r="Z88" i="68"/>
  <c r="BF87" i="68"/>
  <c r="Z86" i="68"/>
  <c r="AN88" i="68"/>
  <c r="V87" i="68"/>
  <c r="O86" i="68"/>
  <c r="AE87" i="68"/>
  <c r="BK87" i="68"/>
  <c r="AX86" i="68"/>
  <c r="BL87" i="68"/>
  <c r="AF86" i="68"/>
  <c r="L106" i="68"/>
  <c r="AB106" i="68"/>
  <c r="AR106" i="68"/>
  <c r="BH106" i="68"/>
  <c r="L107" i="68"/>
  <c r="AB107" i="68"/>
  <c r="AR107" i="68"/>
  <c r="BH107" i="68"/>
  <c r="P106" i="68"/>
  <c r="AF106" i="68"/>
  <c r="AV106" i="68"/>
  <c r="BL106" i="68"/>
  <c r="P107" i="68"/>
  <c r="AF107" i="68"/>
  <c r="AV107" i="68"/>
  <c r="BL107" i="68"/>
  <c r="T106" i="68"/>
  <c r="AJ106" i="68"/>
  <c r="AZ106" i="68"/>
  <c r="BP106" i="68"/>
  <c r="T107" i="68"/>
  <c r="AJ107" i="68"/>
  <c r="AZ107" i="68"/>
  <c r="BP107" i="68"/>
  <c r="BJ107" i="68"/>
  <c r="AT107" i="68"/>
  <c r="BJ106" i="68"/>
  <c r="AT106" i="68"/>
  <c r="BO107" i="68"/>
  <c r="AY107" i="68"/>
  <c r="BO106" i="68"/>
  <c r="AY106" i="68"/>
  <c r="AX107" i="68"/>
  <c r="R106" i="68"/>
  <c r="Z107" i="68"/>
  <c r="J107" i="68"/>
  <c r="Z106" i="68"/>
  <c r="J106" i="68"/>
  <c r="AE107" i="68"/>
  <c r="O107" i="68"/>
  <c r="AE106" i="68"/>
  <c r="O106" i="68"/>
  <c r="R107" i="68"/>
  <c r="AH106" i="68"/>
  <c r="BB107" i="68"/>
  <c r="V107" i="68"/>
  <c r="BB106" i="68"/>
  <c r="V106" i="68"/>
  <c r="BG106" i="68"/>
  <c r="AA106" i="68"/>
  <c r="K106" i="68"/>
  <c r="AH107" i="68"/>
  <c r="AX106" i="68"/>
  <c r="BC107" i="68"/>
  <c r="W106" i="68"/>
  <c r="AM107" i="68"/>
  <c r="AM106" i="68"/>
  <c r="W107" i="68"/>
  <c r="L105" i="68"/>
  <c r="AB105" i="68"/>
  <c r="AR105" i="68"/>
  <c r="BH105" i="68"/>
  <c r="J105" i="68"/>
  <c r="Z105" i="68"/>
  <c r="AP105" i="68"/>
  <c r="BF105" i="68"/>
  <c r="K105" i="68"/>
  <c r="AA105" i="68"/>
  <c r="AQ105" i="68"/>
  <c r="BG105" i="68"/>
  <c r="AF83" i="68"/>
  <c r="AL83" i="68"/>
  <c r="AV83" i="68"/>
  <c r="BB83" i="68"/>
  <c r="AA84" i="68"/>
  <c r="BB84" i="68"/>
  <c r="BG84" i="68"/>
  <c r="N83" i="68"/>
  <c r="T83" i="68"/>
  <c r="AI83" i="68"/>
  <c r="AP83" i="68"/>
  <c r="AX83" i="68"/>
  <c r="BK83" i="68"/>
  <c r="N84" i="68"/>
  <c r="AB84" i="68"/>
  <c r="AI84" i="68"/>
  <c r="AP84" i="68"/>
  <c r="BD84" i="68"/>
  <c r="BK84" i="68"/>
  <c r="W83" i="68"/>
  <c r="AD83" i="68"/>
  <c r="AY83" i="68"/>
  <c r="BF83" i="68"/>
  <c r="BN83" i="68"/>
  <c r="O84" i="68"/>
  <c r="W84" i="68"/>
  <c r="AD84" i="68"/>
  <c r="AR84" i="68"/>
  <c r="AY84" i="68"/>
  <c r="L83" i="68"/>
  <c r="S83" i="68"/>
  <c r="Z83" i="68"/>
  <c r="AN83" i="68"/>
  <c r="AU83" i="68"/>
  <c r="BP83" i="68"/>
  <c r="L84" i="68"/>
  <c r="Z84" i="68"/>
  <c r="AH84" i="68"/>
  <c r="AN84" i="68"/>
  <c r="AU84" i="68"/>
  <c r="BJ84" i="68"/>
  <c r="BP84" i="68"/>
  <c r="X83" i="68"/>
  <c r="AZ83" i="68"/>
  <c r="BH83" i="68"/>
  <c r="R84" i="68"/>
  <c r="X84" i="68"/>
  <c r="AT84" i="68"/>
  <c r="L97" i="68" l="1"/>
  <c r="T97" i="68"/>
  <c r="AB97" i="68"/>
  <c r="AJ97" i="68"/>
  <c r="AR97" i="68"/>
  <c r="AZ97" i="68"/>
  <c r="BH97" i="68"/>
  <c r="BP97" i="68"/>
  <c r="L98" i="68"/>
  <c r="T98" i="68"/>
  <c r="AB98" i="68"/>
  <c r="AJ98" i="68"/>
  <c r="AR98" i="68"/>
  <c r="AZ98" i="68"/>
  <c r="BH98" i="68"/>
  <c r="BP98" i="68"/>
  <c r="J97" i="68"/>
  <c r="R97" i="68"/>
  <c r="Z97" i="68"/>
  <c r="AH97" i="68"/>
  <c r="AP97" i="68"/>
  <c r="AX97" i="68"/>
  <c r="BF97" i="68"/>
  <c r="BN97" i="68"/>
  <c r="J98" i="68"/>
  <c r="R98" i="68"/>
  <c r="Z98" i="68"/>
  <c r="AH98" i="68"/>
  <c r="AP98" i="68"/>
  <c r="AX98" i="68"/>
  <c r="BF98" i="68"/>
  <c r="BN98" i="68"/>
  <c r="W97" i="68"/>
  <c r="BC97" i="68"/>
  <c r="W98" i="68"/>
  <c r="BC98" i="68"/>
  <c r="K97" i="68"/>
  <c r="AA97" i="68"/>
  <c r="AQ97" i="68"/>
  <c r="BG97" i="68"/>
  <c r="K98" i="68"/>
  <c r="AA98" i="68"/>
  <c r="AQ98" i="68"/>
  <c r="BG98" i="68"/>
  <c r="O97" i="68"/>
  <c r="AE97" i="68"/>
  <c r="AU97" i="68"/>
  <c r="BK97" i="68"/>
  <c r="O98" i="68"/>
  <c r="AE98" i="68"/>
  <c r="AU98" i="68"/>
  <c r="BK98" i="68"/>
  <c r="S97" i="68"/>
  <c r="AI97" i="68"/>
  <c r="AY97" i="68"/>
  <c r="BO97" i="68"/>
  <c r="S98" i="68"/>
  <c r="AI98" i="68"/>
  <c r="AY98" i="68"/>
  <c r="BO98" i="68"/>
  <c r="AB95" i="68"/>
  <c r="AR95" i="68"/>
  <c r="BH95" i="68"/>
  <c r="AR96" i="68"/>
  <c r="AZ96" i="68"/>
  <c r="BH96" i="68"/>
  <c r="V95" i="68"/>
  <c r="AL95" i="68"/>
  <c r="BB95" i="68"/>
  <c r="V96" i="68"/>
  <c r="AL96" i="68"/>
  <c r="BB96" i="68"/>
  <c r="AN95" i="68"/>
  <c r="AN96" i="68"/>
  <c r="P95" i="68"/>
  <c r="P96" i="68"/>
  <c r="X95" i="68"/>
  <c r="BD95" i="68"/>
  <c r="X96" i="68"/>
  <c r="AF96" i="68"/>
  <c r="AQ96" i="68"/>
  <c r="AA96" i="68"/>
  <c r="AQ95" i="68"/>
  <c r="AA95" i="68"/>
  <c r="BK96" i="68"/>
  <c r="O96" i="68"/>
  <c r="AU95" i="68"/>
  <c r="BC96" i="68"/>
  <c r="BC95" i="68"/>
  <c r="AU96" i="68"/>
  <c r="O95" i="68"/>
  <c r="S96" i="68"/>
  <c r="BO95" i="68"/>
  <c r="AI95" i="68"/>
  <c r="S95" i="68"/>
  <c r="AE96" i="68"/>
  <c r="V142" i="68"/>
  <c r="U84" i="68"/>
  <c r="U142" i="68"/>
  <c r="X142" i="68"/>
  <c r="W142" i="68"/>
  <c r="BH141" i="68"/>
  <c r="BG141" i="68"/>
  <c r="BF141" i="68"/>
  <c r="BE141" i="68"/>
  <c r="BE83" i="68"/>
  <c r="AD142" i="68"/>
  <c r="AC84" i="68"/>
  <c r="AC142" i="68"/>
  <c r="AF142" i="68"/>
  <c r="AE142" i="68"/>
  <c r="AL142" i="68"/>
  <c r="AK84" i="68"/>
  <c r="AK142" i="68"/>
  <c r="AN142" i="68"/>
  <c r="AM142" i="68"/>
  <c r="BO141" i="68"/>
  <c r="BP141" i="68"/>
  <c r="BN141" i="68"/>
  <c r="BM141" i="68"/>
  <c r="BM83" i="68"/>
  <c r="BP142" i="68"/>
  <c r="BO142" i="68"/>
  <c r="BN142" i="68"/>
  <c r="BM142" i="68"/>
  <c r="BM84" i="68"/>
  <c r="AA83" i="68"/>
  <c r="AH164" i="68"/>
  <c r="AJ164" i="68"/>
  <c r="AI164" i="68"/>
  <c r="AG164" i="68"/>
  <c r="AG106" i="68"/>
  <c r="L165" i="68"/>
  <c r="K165" i="68"/>
  <c r="J165" i="68"/>
  <c r="I165" i="68"/>
  <c r="I107" i="68"/>
  <c r="BB164" i="68"/>
  <c r="BA164" i="68"/>
  <c r="BD164" i="68"/>
  <c r="BC164" i="68"/>
  <c r="BA106" i="68"/>
  <c r="BD165" i="68"/>
  <c r="BB165" i="68"/>
  <c r="BA165" i="68"/>
  <c r="BC165" i="68"/>
  <c r="BA107" i="68"/>
  <c r="Z146" i="68"/>
  <c r="AB146" i="68"/>
  <c r="AA146" i="68"/>
  <c r="Y88" i="68"/>
  <c r="Y146" i="68"/>
  <c r="AB145" i="68"/>
  <c r="Z145" i="68"/>
  <c r="Y145" i="68"/>
  <c r="AA145" i="68"/>
  <c r="Y87" i="68"/>
  <c r="Z144" i="68"/>
  <c r="AB144" i="68"/>
  <c r="AA144" i="68"/>
  <c r="Y144" i="68"/>
  <c r="Y86" i="68"/>
  <c r="AQ99" i="68"/>
  <c r="AT100" i="68"/>
  <c r="R152" i="68"/>
  <c r="Q152" i="68"/>
  <c r="T152" i="68"/>
  <c r="S152" i="68"/>
  <c r="Q94" i="68"/>
  <c r="T151" i="68"/>
  <c r="S151" i="68"/>
  <c r="R151" i="68"/>
  <c r="Q151" i="68"/>
  <c r="Q93" i="68"/>
  <c r="AR143" i="68"/>
  <c r="AO143" i="68"/>
  <c r="AQ143" i="68"/>
  <c r="AP143" i="68"/>
  <c r="AO85" i="68"/>
  <c r="L143" i="68"/>
  <c r="I143" i="68"/>
  <c r="K143" i="68"/>
  <c r="J143" i="68"/>
  <c r="I85" i="68"/>
  <c r="AZ143" i="68"/>
  <c r="AW143" i="68"/>
  <c r="AY143" i="68"/>
  <c r="AX143" i="68"/>
  <c r="AW85" i="68"/>
  <c r="BP140" i="68"/>
  <c r="BO140" i="68"/>
  <c r="BN140" i="68"/>
  <c r="BM82" i="68"/>
  <c r="BM140" i="68"/>
  <c r="R140" i="68"/>
  <c r="Q82" i="68"/>
  <c r="Q140" i="68"/>
  <c r="T140" i="68"/>
  <c r="S140" i="68"/>
  <c r="T71" i="68"/>
  <c r="AA71" i="68"/>
  <c r="AH71" i="68"/>
  <c r="AV71" i="68"/>
  <c r="BC71" i="68"/>
  <c r="BK71" i="68"/>
  <c r="L72" i="68"/>
  <c r="T72" i="68"/>
  <c r="AA72" i="68"/>
  <c r="AP72" i="68"/>
  <c r="AV72" i="68"/>
  <c r="BC72" i="68"/>
  <c r="J71" i="68"/>
  <c r="P71" i="68"/>
  <c r="AL71" i="68"/>
  <c r="J72" i="68"/>
  <c r="AE72" i="68"/>
  <c r="AL72" i="68"/>
  <c r="AR72" i="68"/>
  <c r="BG72" i="68"/>
  <c r="V71" i="68"/>
  <c r="AB71" i="68"/>
  <c r="AX71" i="68"/>
  <c r="BF71" i="68"/>
  <c r="O72" i="68"/>
  <c r="AB72" i="68"/>
  <c r="AX72" i="68"/>
  <c r="BF72" i="68"/>
  <c r="AF71" i="68"/>
  <c r="K71" i="68"/>
  <c r="AM71" i="68"/>
  <c r="AF72" i="68"/>
  <c r="BP71" i="68"/>
  <c r="R71" i="68"/>
  <c r="AU71" i="68"/>
  <c r="K72" i="68"/>
  <c r="AM72" i="68"/>
  <c r="BP72" i="68"/>
  <c r="BD72" i="68"/>
  <c r="N72" i="68"/>
  <c r="BD71" i="68"/>
  <c r="AI71" i="68"/>
  <c r="BJ72" i="68"/>
  <c r="S71" i="68"/>
  <c r="AD72" i="68"/>
  <c r="AY71" i="68"/>
  <c r="S72" i="68"/>
  <c r="BO72" i="68"/>
  <c r="BO71" i="68"/>
  <c r="AT71" i="68"/>
  <c r="AN72" i="68"/>
  <c r="BJ71" i="68"/>
  <c r="AN71" i="68"/>
  <c r="L141" i="68"/>
  <c r="K141" i="68"/>
  <c r="J141" i="68"/>
  <c r="I141" i="68"/>
  <c r="I83" i="68"/>
  <c r="J142" i="68"/>
  <c r="I84" i="68"/>
  <c r="I142" i="68"/>
  <c r="L142" i="68"/>
  <c r="K142" i="68"/>
  <c r="BD141" i="68"/>
  <c r="BC141" i="68"/>
  <c r="BB141" i="68"/>
  <c r="BA141" i="68"/>
  <c r="BA83" i="68"/>
  <c r="AV141" i="68"/>
  <c r="AU141" i="68"/>
  <c r="AT141" i="68"/>
  <c r="AS141" i="68"/>
  <c r="AS83" i="68"/>
  <c r="AT142" i="68"/>
  <c r="AU142" i="68"/>
  <c r="AS84" i="68"/>
  <c r="AS142" i="68"/>
  <c r="AV142" i="68"/>
  <c r="T141" i="68"/>
  <c r="S141" i="68"/>
  <c r="R141" i="68"/>
  <c r="Q141" i="68"/>
  <c r="Q83" i="68"/>
  <c r="R142" i="68"/>
  <c r="Q84" i="68"/>
  <c r="Q142" i="68"/>
  <c r="T142" i="68"/>
  <c r="S142" i="68"/>
  <c r="BO84" i="68"/>
  <c r="AM84" i="68"/>
  <c r="J84" i="68"/>
  <c r="AT83" i="68"/>
  <c r="R83" i="68"/>
  <c r="BC84" i="68"/>
  <c r="BJ83" i="68"/>
  <c r="AH83" i="68"/>
  <c r="BN84" i="68"/>
  <c r="AJ84" i="68"/>
  <c r="AR83" i="68"/>
  <c r="O83" i="68"/>
  <c r="AX84" i="68"/>
  <c r="T84" i="68"/>
  <c r="BD83" i="68"/>
  <c r="AB83" i="68"/>
  <c r="BL84" i="68"/>
  <c r="AQ84" i="68"/>
  <c r="V84" i="68"/>
  <c r="BL83" i="68"/>
  <c r="AQ83" i="68"/>
  <c r="V83" i="68"/>
  <c r="BC105" i="68"/>
  <c r="AM105" i="68"/>
  <c r="W105" i="68"/>
  <c r="BB105" i="68"/>
  <c r="AL105" i="68"/>
  <c r="V105" i="68"/>
  <c r="BD163" i="68"/>
  <c r="BA163" i="68"/>
  <c r="BC163" i="68"/>
  <c r="BB163" i="68"/>
  <c r="BA105" i="68"/>
  <c r="AN163" i="68"/>
  <c r="AK163" i="68"/>
  <c r="AM163" i="68"/>
  <c r="AL163" i="68"/>
  <c r="AK105" i="68"/>
  <c r="X163" i="68"/>
  <c r="U163" i="68"/>
  <c r="W163" i="68"/>
  <c r="V163" i="68"/>
  <c r="U105" i="68"/>
  <c r="BD105" i="68"/>
  <c r="AN105" i="68"/>
  <c r="X105" i="68"/>
  <c r="AP164" i="68"/>
  <c r="AQ164" i="68"/>
  <c r="AO164" i="68"/>
  <c r="AR164" i="68"/>
  <c r="AO106" i="68"/>
  <c r="K107" i="68"/>
  <c r="N164" i="68"/>
  <c r="P164" i="68"/>
  <c r="O164" i="68"/>
  <c r="M164" i="68"/>
  <c r="M106" i="68"/>
  <c r="P165" i="68"/>
  <c r="O165" i="68"/>
  <c r="N165" i="68"/>
  <c r="M165" i="68"/>
  <c r="M107" i="68"/>
  <c r="J164" i="68"/>
  <c r="K164" i="68"/>
  <c r="I164" i="68"/>
  <c r="L164" i="68"/>
  <c r="I106" i="68"/>
  <c r="AU106" i="68"/>
  <c r="AU107" i="68"/>
  <c r="AX164" i="68"/>
  <c r="AZ164" i="68"/>
  <c r="AY164" i="68"/>
  <c r="AW164" i="68"/>
  <c r="AW106" i="68"/>
  <c r="AZ165" i="68"/>
  <c r="AW165" i="68"/>
  <c r="AY165" i="68"/>
  <c r="AX165" i="68"/>
  <c r="AW107" i="68"/>
  <c r="AP106" i="68"/>
  <c r="AP107" i="68"/>
  <c r="BH165" i="68"/>
  <c r="BG165" i="68"/>
  <c r="BF165" i="68"/>
  <c r="BE165" i="68"/>
  <c r="BE107" i="68"/>
  <c r="S106" i="68"/>
  <c r="S107" i="68"/>
  <c r="N106" i="68"/>
  <c r="N107" i="68"/>
  <c r="BD107" i="68"/>
  <c r="BD106" i="68"/>
  <c r="R88" i="68"/>
  <c r="AU86" i="68"/>
  <c r="P145" i="68"/>
  <c r="N145" i="68"/>
  <c r="M145" i="68"/>
  <c r="O145" i="68"/>
  <c r="M87" i="68"/>
  <c r="BB88" i="68"/>
  <c r="AN87" i="68"/>
  <c r="BF86" i="68"/>
  <c r="BF88" i="68"/>
  <c r="K88" i="68"/>
  <c r="K87" i="68"/>
  <c r="K86" i="68"/>
  <c r="J146" i="68"/>
  <c r="L146" i="68"/>
  <c r="K146" i="68"/>
  <c r="I88" i="68"/>
  <c r="I146" i="68"/>
  <c r="L145" i="68"/>
  <c r="J145" i="68"/>
  <c r="I145" i="68"/>
  <c r="K145" i="68"/>
  <c r="I87" i="68"/>
  <c r="J144" i="68"/>
  <c r="K144" i="68"/>
  <c r="I86" i="68"/>
  <c r="L144" i="68"/>
  <c r="I144" i="68"/>
  <c r="BJ87" i="68"/>
  <c r="BL88" i="68"/>
  <c r="AU87" i="68"/>
  <c r="AF145" i="68"/>
  <c r="AD145" i="68"/>
  <c r="AC145" i="68"/>
  <c r="AE145" i="68"/>
  <c r="AC87" i="68"/>
  <c r="P86" i="68"/>
  <c r="P88" i="68"/>
  <c r="AH87" i="68"/>
  <c r="BC88" i="68"/>
  <c r="BC87" i="68"/>
  <c r="BC86" i="68"/>
  <c r="BB146" i="68"/>
  <c r="BD146" i="68"/>
  <c r="BC146" i="68"/>
  <c r="BA146" i="68"/>
  <c r="BA88" i="68"/>
  <c r="BD145" i="68"/>
  <c r="BB145" i="68"/>
  <c r="BA145" i="68"/>
  <c r="BC145" i="68"/>
  <c r="BA87" i="68"/>
  <c r="BB144" i="68"/>
  <c r="BD144" i="68"/>
  <c r="BC144" i="68"/>
  <c r="BA86" i="68"/>
  <c r="BA144" i="68"/>
  <c r="AL86" i="68"/>
  <c r="AL88" i="68"/>
  <c r="AX87" i="68"/>
  <c r="AE86" i="68"/>
  <c r="N144" i="68"/>
  <c r="O144" i="68"/>
  <c r="M144" i="68"/>
  <c r="M86" i="68"/>
  <c r="P144" i="68"/>
  <c r="X87" i="68"/>
  <c r="J88" i="68"/>
  <c r="AI88" i="68"/>
  <c r="AI87" i="68"/>
  <c r="AI86" i="68"/>
  <c r="AH146" i="68"/>
  <c r="AJ146" i="68"/>
  <c r="AI146" i="68"/>
  <c r="AG88" i="68"/>
  <c r="AG146" i="68"/>
  <c r="AJ145" i="68"/>
  <c r="AH145" i="68"/>
  <c r="AG145" i="68"/>
  <c r="AI145" i="68"/>
  <c r="AG87" i="68"/>
  <c r="AH144" i="68"/>
  <c r="AJ144" i="68"/>
  <c r="AI144" i="68"/>
  <c r="AG86" i="68"/>
  <c r="AG144" i="68"/>
  <c r="N87" i="68"/>
  <c r="AR88" i="68"/>
  <c r="AJ88" i="68"/>
  <c r="BP88" i="68"/>
  <c r="AB86" i="68"/>
  <c r="BH86" i="68"/>
  <c r="AZ87" i="68"/>
  <c r="AE100" i="68"/>
  <c r="R99" i="68"/>
  <c r="AI99" i="68"/>
  <c r="AI100" i="68"/>
  <c r="AJ157" i="68"/>
  <c r="AI157" i="68"/>
  <c r="AH157" i="68"/>
  <c r="AG157" i="68"/>
  <c r="AG99" i="68"/>
  <c r="AH158" i="68"/>
  <c r="AG158" i="68"/>
  <c r="AJ158" i="68"/>
  <c r="AI158" i="68"/>
  <c r="AG100" i="68"/>
  <c r="V99" i="68"/>
  <c r="V100" i="68"/>
  <c r="O100" i="68"/>
  <c r="AX99" i="68"/>
  <c r="BC99" i="68"/>
  <c r="BC100" i="68"/>
  <c r="BD157" i="68"/>
  <c r="BC157" i="68"/>
  <c r="BB157" i="68"/>
  <c r="BA157" i="68"/>
  <c r="BA99" i="68"/>
  <c r="BB158" i="68"/>
  <c r="BA158" i="68"/>
  <c r="BD158" i="68"/>
  <c r="BC158" i="68"/>
  <c r="BA100" i="68"/>
  <c r="BF99" i="68"/>
  <c r="BF100" i="68"/>
  <c r="N158" i="68"/>
  <c r="M158" i="68"/>
  <c r="P158" i="68"/>
  <c r="O158" i="68"/>
  <c r="M100" i="68"/>
  <c r="BG99" i="68"/>
  <c r="BG100" i="68"/>
  <c r="BH157" i="68"/>
  <c r="BG157" i="68"/>
  <c r="BF157" i="68"/>
  <c r="BE157" i="68"/>
  <c r="BE99" i="68"/>
  <c r="BF158" i="68"/>
  <c r="BE158" i="68"/>
  <c r="BH158" i="68"/>
  <c r="BG158" i="68"/>
  <c r="BE100" i="68"/>
  <c r="BJ99" i="68"/>
  <c r="BJ100" i="68"/>
  <c r="AZ99" i="68"/>
  <c r="BB93" i="68"/>
  <c r="BB94" i="68"/>
  <c r="J93" i="68"/>
  <c r="J94" i="68"/>
  <c r="BN93" i="68"/>
  <c r="AT93" i="68"/>
  <c r="AT94" i="68"/>
  <c r="AT152" i="68"/>
  <c r="AS152" i="68"/>
  <c r="AV152" i="68"/>
  <c r="AU152" i="68"/>
  <c r="AS94" i="68"/>
  <c r="BO93" i="68"/>
  <c r="X93" i="68"/>
  <c r="AQ94" i="68"/>
  <c r="BL93" i="68"/>
  <c r="X151" i="68"/>
  <c r="W151" i="68"/>
  <c r="V151" i="68"/>
  <c r="U151" i="68"/>
  <c r="U93" i="68"/>
  <c r="BL151" i="68"/>
  <c r="BK151" i="68"/>
  <c r="BJ151" i="68"/>
  <c r="BI151" i="68"/>
  <c r="BI93" i="68"/>
  <c r="AL152" i="68"/>
  <c r="AK152" i="68"/>
  <c r="AN152" i="68"/>
  <c r="AM152" i="68"/>
  <c r="AK94" i="68"/>
  <c r="BF152" i="68"/>
  <c r="BE152" i="68"/>
  <c r="BH152" i="68"/>
  <c r="BG152" i="68"/>
  <c r="BE94" i="68"/>
  <c r="AJ94" i="68"/>
  <c r="O94" i="68"/>
  <c r="BH151" i="68"/>
  <c r="BG151" i="68"/>
  <c r="BF151" i="68"/>
  <c r="BE151" i="68"/>
  <c r="BE93" i="68"/>
  <c r="AJ93" i="68"/>
  <c r="O93" i="68"/>
  <c r="BC94" i="68"/>
  <c r="AH152" i="68"/>
  <c r="AG152" i="68"/>
  <c r="AJ152" i="68"/>
  <c r="AI152" i="68"/>
  <c r="AG94" i="68"/>
  <c r="L94" i="68"/>
  <c r="BC93" i="68"/>
  <c r="AJ151" i="68"/>
  <c r="AI151" i="68"/>
  <c r="AH151" i="68"/>
  <c r="AG151" i="68"/>
  <c r="AG93" i="68"/>
  <c r="L93" i="68"/>
  <c r="J85" i="68"/>
  <c r="BG85" i="68"/>
  <c r="AN143" i="68"/>
  <c r="AK143" i="68"/>
  <c r="AM143" i="68"/>
  <c r="AL143" i="68"/>
  <c r="AK85" i="68"/>
  <c r="P143" i="68"/>
  <c r="M143" i="68"/>
  <c r="O143" i="68"/>
  <c r="N143" i="68"/>
  <c r="M85" i="68"/>
  <c r="BH143" i="68"/>
  <c r="BE143" i="68"/>
  <c r="BG143" i="68"/>
  <c r="BF143" i="68"/>
  <c r="BE85" i="68"/>
  <c r="AJ85" i="68"/>
  <c r="L85" i="68"/>
  <c r="AY85" i="68"/>
  <c r="AF143" i="68"/>
  <c r="AC143" i="68"/>
  <c r="AE143" i="68"/>
  <c r="AD143" i="68"/>
  <c r="AC85" i="68"/>
  <c r="BP143" i="68"/>
  <c r="BO143" i="68"/>
  <c r="BM143" i="68"/>
  <c r="BN143" i="68"/>
  <c r="BM85" i="68"/>
  <c r="AR85" i="68"/>
  <c r="W85" i="68"/>
  <c r="BJ85" i="68"/>
  <c r="AT85" i="68"/>
  <c r="AD85" i="68"/>
  <c r="K85" i="68"/>
  <c r="BK82" i="68"/>
  <c r="AU82" i="68"/>
  <c r="AE82" i="68"/>
  <c r="O82" i="68"/>
  <c r="BL82" i="68"/>
  <c r="AV82" i="68"/>
  <c r="AF82" i="68"/>
  <c r="P82" i="68"/>
  <c r="BJ82" i="68"/>
  <c r="AT82" i="68"/>
  <c r="AD82" i="68"/>
  <c r="N82" i="68"/>
  <c r="BJ140" i="68"/>
  <c r="BI82" i="68"/>
  <c r="BI140" i="68"/>
  <c r="BL140" i="68"/>
  <c r="BK140" i="68"/>
  <c r="AT140" i="68"/>
  <c r="AS82" i="68"/>
  <c r="AS140" i="68"/>
  <c r="AV140" i="68"/>
  <c r="AU140" i="68"/>
  <c r="AD140" i="68"/>
  <c r="AC82" i="68"/>
  <c r="AC140" i="68"/>
  <c r="AF140" i="68"/>
  <c r="AE140" i="68"/>
  <c r="N140" i="68"/>
  <c r="M82" i="68"/>
  <c r="M140" i="68"/>
  <c r="P140" i="68"/>
  <c r="O140" i="68"/>
  <c r="BF142" i="68"/>
  <c r="BG142" i="68"/>
  <c r="BE142" i="68"/>
  <c r="BE84" i="68"/>
  <c r="BH142" i="68"/>
  <c r="BH163" i="68"/>
  <c r="BF163" i="68"/>
  <c r="BE163" i="68"/>
  <c r="BG163" i="68"/>
  <c r="BE105" i="68"/>
  <c r="AR163" i="68"/>
  <c r="AP163" i="68"/>
  <c r="AO163" i="68"/>
  <c r="AQ163" i="68"/>
  <c r="AO105" i="68"/>
  <c r="AB163" i="68"/>
  <c r="Z163" i="68"/>
  <c r="Y163" i="68"/>
  <c r="AA163" i="68"/>
  <c r="Y105" i="68"/>
  <c r="L163" i="68"/>
  <c r="J163" i="68"/>
  <c r="I163" i="68"/>
  <c r="K163" i="68"/>
  <c r="I105" i="68"/>
  <c r="BG107" i="68"/>
  <c r="BL165" i="68"/>
  <c r="BK165" i="68"/>
  <c r="BJ165" i="68"/>
  <c r="BI165" i="68"/>
  <c r="BI107" i="68"/>
  <c r="AE88" i="68"/>
  <c r="BJ144" i="68"/>
  <c r="BL144" i="68"/>
  <c r="BK144" i="68"/>
  <c r="BI86" i="68"/>
  <c r="BI144" i="68"/>
  <c r="AX146" i="68"/>
  <c r="AZ146" i="68"/>
  <c r="AY146" i="68"/>
  <c r="AW88" i="68"/>
  <c r="AW146" i="68"/>
  <c r="AZ145" i="68"/>
  <c r="AX145" i="68"/>
  <c r="AW145" i="68"/>
  <c r="AY145" i="68"/>
  <c r="AW87" i="68"/>
  <c r="AX144" i="68"/>
  <c r="AZ144" i="68"/>
  <c r="AY144" i="68"/>
  <c r="AW86" i="68"/>
  <c r="AW144" i="68"/>
  <c r="R158" i="68"/>
  <c r="Q158" i="68"/>
  <c r="T158" i="68"/>
  <c r="S158" i="68"/>
  <c r="Q100" i="68"/>
  <c r="AD158" i="68"/>
  <c r="AC158" i="68"/>
  <c r="AF158" i="68"/>
  <c r="AE158" i="68"/>
  <c r="AC100" i="68"/>
  <c r="AN157" i="68"/>
  <c r="AM157" i="68"/>
  <c r="AL157" i="68"/>
  <c r="AK157" i="68"/>
  <c r="AK99" i="68"/>
  <c r="AF157" i="68"/>
  <c r="AE157" i="68"/>
  <c r="AD157" i="68"/>
  <c r="AC157" i="68"/>
  <c r="AC99" i="68"/>
  <c r="AQ100" i="68"/>
  <c r="AR157" i="68"/>
  <c r="AQ157" i="68"/>
  <c r="AP157" i="68"/>
  <c r="AO157" i="68"/>
  <c r="AO99" i="68"/>
  <c r="AP158" i="68"/>
  <c r="AO158" i="68"/>
  <c r="AR158" i="68"/>
  <c r="AQ158" i="68"/>
  <c r="AO100" i="68"/>
  <c r="X100" i="68"/>
  <c r="AR151" i="68"/>
  <c r="AQ151" i="68"/>
  <c r="AP151" i="68"/>
  <c r="AO151" i="68"/>
  <c r="AO93" i="68"/>
  <c r="BH94" i="68"/>
  <c r="AM93" i="68"/>
  <c r="AX140" i="68"/>
  <c r="AW82" i="68"/>
  <c r="AW140" i="68"/>
  <c r="AZ140" i="68"/>
  <c r="AY140" i="68"/>
  <c r="X141" i="68"/>
  <c r="W141" i="68"/>
  <c r="V141" i="68"/>
  <c r="U141" i="68"/>
  <c r="U83" i="68"/>
  <c r="AB141" i="68"/>
  <c r="AA141" i="68"/>
  <c r="Z141" i="68"/>
  <c r="Y141" i="68"/>
  <c r="Y83" i="68"/>
  <c r="Z142" i="68"/>
  <c r="Y84" i="68"/>
  <c r="Y142" i="68"/>
  <c r="AB142" i="68"/>
  <c r="AA142" i="68"/>
  <c r="BB142" i="68"/>
  <c r="BA84" i="68"/>
  <c r="BD142" i="68"/>
  <c r="BC142" i="68"/>
  <c r="BA142" i="68"/>
  <c r="BL141" i="68"/>
  <c r="BK141" i="68"/>
  <c r="BJ141" i="68"/>
  <c r="BI141" i="68"/>
  <c r="BI83" i="68"/>
  <c r="BJ142" i="68"/>
  <c r="BK142" i="68"/>
  <c r="BI84" i="68"/>
  <c r="BL142" i="68"/>
  <c r="BI142" i="68"/>
  <c r="AJ141" i="68"/>
  <c r="AI141" i="68"/>
  <c r="AH141" i="68"/>
  <c r="AG141" i="68"/>
  <c r="AG83" i="68"/>
  <c r="AH142" i="68"/>
  <c r="AG84" i="68"/>
  <c r="AG142" i="68"/>
  <c r="AJ142" i="68"/>
  <c r="AI142" i="68"/>
  <c r="BH84" i="68"/>
  <c r="AE84" i="68"/>
  <c r="BO83" i="68"/>
  <c r="AM83" i="68"/>
  <c r="J83" i="68"/>
  <c r="S84" i="68"/>
  <c r="BC83" i="68"/>
  <c r="BF84" i="68"/>
  <c r="AJ83" i="68"/>
  <c r="AL84" i="68"/>
  <c r="P84" i="68"/>
  <c r="BG83" i="68"/>
  <c r="P83" i="68"/>
  <c r="BO105" i="68"/>
  <c r="AY105" i="68"/>
  <c r="AI105" i="68"/>
  <c r="S105" i="68"/>
  <c r="BN105" i="68"/>
  <c r="AX105" i="68"/>
  <c r="AH105" i="68"/>
  <c r="R105" i="68"/>
  <c r="BP163" i="68"/>
  <c r="BO163" i="68"/>
  <c r="BN163" i="68"/>
  <c r="BM163" i="68"/>
  <c r="BM105" i="68"/>
  <c r="AZ163" i="68"/>
  <c r="AY163" i="68"/>
  <c r="AX163" i="68"/>
  <c r="AW163" i="68"/>
  <c r="AW105" i="68"/>
  <c r="AJ163" i="68"/>
  <c r="AI163" i="68"/>
  <c r="AH163" i="68"/>
  <c r="AG163" i="68"/>
  <c r="AG105" i="68"/>
  <c r="T163" i="68"/>
  <c r="S163" i="68"/>
  <c r="R163" i="68"/>
  <c r="Q163" i="68"/>
  <c r="Q105" i="68"/>
  <c r="BP105" i="68"/>
  <c r="AZ105" i="68"/>
  <c r="AJ105" i="68"/>
  <c r="T105" i="68"/>
  <c r="BC106" i="68"/>
  <c r="AB165" i="68"/>
  <c r="AA165" i="68"/>
  <c r="Z165" i="68"/>
  <c r="Y165" i="68"/>
  <c r="Y107" i="68"/>
  <c r="AA107" i="68"/>
  <c r="AD164" i="68"/>
  <c r="AF164" i="68"/>
  <c r="AE164" i="68"/>
  <c r="AC164" i="68"/>
  <c r="AC106" i="68"/>
  <c r="AF165" i="68"/>
  <c r="AE165" i="68"/>
  <c r="AD165" i="68"/>
  <c r="AC165" i="68"/>
  <c r="AC107" i="68"/>
  <c r="BF164" i="68"/>
  <c r="BG164" i="68"/>
  <c r="BE164" i="68"/>
  <c r="BH164" i="68"/>
  <c r="BE106" i="68"/>
  <c r="BN107" i="68"/>
  <c r="BK106" i="68"/>
  <c r="BK107" i="68"/>
  <c r="BP164" i="68"/>
  <c r="BO164" i="68"/>
  <c r="BN164" i="68"/>
  <c r="BM164" i="68"/>
  <c r="BM106" i="68"/>
  <c r="BO165" i="68"/>
  <c r="BP165" i="68"/>
  <c r="BN165" i="68"/>
  <c r="BM165" i="68"/>
  <c r="BM107" i="68"/>
  <c r="BF106" i="68"/>
  <c r="BF107" i="68"/>
  <c r="AI106" i="68"/>
  <c r="AI107" i="68"/>
  <c r="V164" i="68"/>
  <c r="U164" i="68"/>
  <c r="X164" i="68"/>
  <c r="W164" i="68"/>
  <c r="U106" i="68"/>
  <c r="X165" i="68"/>
  <c r="V165" i="68"/>
  <c r="U165" i="68"/>
  <c r="W165" i="68"/>
  <c r="U107" i="68"/>
  <c r="AD106" i="68"/>
  <c r="AD107" i="68"/>
  <c r="AN107" i="68"/>
  <c r="AN106" i="68"/>
  <c r="AU88" i="68"/>
  <c r="AT144" i="68"/>
  <c r="AV144" i="68"/>
  <c r="AU144" i="68"/>
  <c r="AS86" i="68"/>
  <c r="AS144" i="68"/>
  <c r="Z87" i="68"/>
  <c r="BF146" i="68"/>
  <c r="BH146" i="68"/>
  <c r="BG146" i="68"/>
  <c r="BE88" i="68"/>
  <c r="BE146" i="68"/>
  <c r="BH145" i="68"/>
  <c r="BF145" i="68"/>
  <c r="BE145" i="68"/>
  <c r="BG145" i="68"/>
  <c r="BE87" i="68"/>
  <c r="BF144" i="68"/>
  <c r="BH144" i="68"/>
  <c r="BG144" i="68"/>
  <c r="BE144" i="68"/>
  <c r="BE86" i="68"/>
  <c r="AD86" i="68"/>
  <c r="AD88" i="68"/>
  <c r="BK86" i="68"/>
  <c r="AD144" i="68"/>
  <c r="AF144" i="68"/>
  <c r="AE144" i="68"/>
  <c r="AC86" i="68"/>
  <c r="AC144" i="68"/>
  <c r="AV86" i="68"/>
  <c r="AL146" i="68"/>
  <c r="AN146" i="68"/>
  <c r="AM146" i="68"/>
  <c r="AK146" i="68"/>
  <c r="AK88" i="68"/>
  <c r="AN145" i="68"/>
  <c r="AL145" i="68"/>
  <c r="AK145" i="68"/>
  <c r="AM145" i="68"/>
  <c r="AK87" i="68"/>
  <c r="AL144" i="68"/>
  <c r="AN144" i="68"/>
  <c r="AM144" i="68"/>
  <c r="AK86" i="68"/>
  <c r="AK144" i="68"/>
  <c r="BK88" i="68"/>
  <c r="AT146" i="68"/>
  <c r="AV146" i="68"/>
  <c r="AU146" i="68"/>
  <c r="AS88" i="68"/>
  <c r="AS146" i="68"/>
  <c r="S88" i="68"/>
  <c r="S87" i="68"/>
  <c r="S86" i="68"/>
  <c r="R146" i="68"/>
  <c r="T146" i="68"/>
  <c r="S146" i="68"/>
  <c r="Q88" i="68"/>
  <c r="Q146" i="68"/>
  <c r="T145" i="68"/>
  <c r="R145" i="68"/>
  <c r="Q145" i="68"/>
  <c r="S145" i="68"/>
  <c r="Q87" i="68"/>
  <c r="R144" i="68"/>
  <c r="T144" i="68"/>
  <c r="S144" i="68"/>
  <c r="Q86" i="68"/>
  <c r="Q144" i="68"/>
  <c r="AT87" i="68"/>
  <c r="BP87" i="68"/>
  <c r="BH87" i="68"/>
  <c r="AB88" i="68"/>
  <c r="BH88" i="68"/>
  <c r="L86" i="68"/>
  <c r="T87" i="68"/>
  <c r="P157" i="68"/>
  <c r="O157" i="68"/>
  <c r="N157" i="68"/>
  <c r="M157" i="68"/>
  <c r="M99" i="68"/>
  <c r="AY99" i="68"/>
  <c r="AY100" i="68"/>
  <c r="AZ157" i="68"/>
  <c r="AY157" i="68"/>
  <c r="AX157" i="68"/>
  <c r="AW157" i="68"/>
  <c r="AW99" i="68"/>
  <c r="AX158" i="68"/>
  <c r="AW158" i="68"/>
  <c r="AZ158" i="68"/>
  <c r="AY158" i="68"/>
  <c r="AW100" i="68"/>
  <c r="AL99" i="68"/>
  <c r="AH100" i="68"/>
  <c r="J99" i="68"/>
  <c r="J100" i="68"/>
  <c r="BJ158" i="68"/>
  <c r="BI158" i="68"/>
  <c r="BL158" i="68"/>
  <c r="BK158" i="68"/>
  <c r="BI100" i="68"/>
  <c r="K100" i="68"/>
  <c r="L157" i="68"/>
  <c r="K157" i="68"/>
  <c r="J157" i="68"/>
  <c r="I157" i="68"/>
  <c r="I99" i="68"/>
  <c r="J158" i="68"/>
  <c r="I158" i="68"/>
  <c r="L158" i="68"/>
  <c r="K158" i="68"/>
  <c r="I100" i="68"/>
  <c r="N99" i="68"/>
  <c r="N100" i="68"/>
  <c r="AJ100" i="68"/>
  <c r="BD100" i="68"/>
  <c r="AH94" i="68"/>
  <c r="AH93" i="68"/>
  <c r="BJ93" i="68"/>
  <c r="BJ94" i="68"/>
  <c r="P151" i="68"/>
  <c r="O151" i="68"/>
  <c r="N151" i="68"/>
  <c r="M151" i="68"/>
  <c r="M93" i="68"/>
  <c r="BD151" i="68"/>
  <c r="BC151" i="68"/>
  <c r="BB151" i="68"/>
  <c r="BA151" i="68"/>
  <c r="BA93" i="68"/>
  <c r="AD152" i="68"/>
  <c r="AC152" i="68"/>
  <c r="AF152" i="68"/>
  <c r="AE152" i="68"/>
  <c r="AC94" i="68"/>
  <c r="AZ94" i="68"/>
  <c r="AE94" i="68"/>
  <c r="J152" i="68"/>
  <c r="I152" i="68"/>
  <c r="L152" i="68"/>
  <c r="K152" i="68"/>
  <c r="I94" i="68"/>
  <c r="AZ93" i="68"/>
  <c r="AE93" i="68"/>
  <c r="L151" i="68"/>
  <c r="K151" i="68"/>
  <c r="J151" i="68"/>
  <c r="I151" i="68"/>
  <c r="I93" i="68"/>
  <c r="AX152" i="68"/>
  <c r="AW152" i="68"/>
  <c r="AZ152" i="68"/>
  <c r="AY152" i="68"/>
  <c r="AW94" i="68"/>
  <c r="AB94" i="68"/>
  <c r="AZ151" i="68"/>
  <c r="AY151" i="68"/>
  <c r="AX151" i="68"/>
  <c r="AW151" i="68"/>
  <c r="AW93" i="68"/>
  <c r="BD143" i="68"/>
  <c r="BA143" i="68"/>
  <c r="BC143" i="68"/>
  <c r="BB143" i="68"/>
  <c r="BA85" i="68"/>
  <c r="AF85" i="68"/>
  <c r="BO85" i="68"/>
  <c r="AV143" i="68"/>
  <c r="AS143" i="68"/>
  <c r="AU143" i="68"/>
  <c r="AT143" i="68"/>
  <c r="AS85" i="68"/>
  <c r="X85" i="68"/>
  <c r="BH85" i="68"/>
  <c r="AM85" i="68"/>
  <c r="Z85" i="68"/>
  <c r="J82" i="68"/>
  <c r="BF140" i="68"/>
  <c r="BE82" i="68"/>
  <c r="BE140" i="68"/>
  <c r="BH140" i="68"/>
  <c r="BG140" i="68"/>
  <c r="AP140" i="68"/>
  <c r="AO82" i="68"/>
  <c r="AO140" i="68"/>
  <c r="AR140" i="68"/>
  <c r="AQ140" i="68"/>
  <c r="Z140" i="68"/>
  <c r="Y82" i="68"/>
  <c r="Y140" i="68"/>
  <c r="AB140" i="68"/>
  <c r="AA140" i="68"/>
  <c r="J140" i="68"/>
  <c r="I82" i="68"/>
  <c r="I140" i="68"/>
  <c r="L140" i="68"/>
  <c r="K140" i="68"/>
  <c r="X73" i="68"/>
  <c r="AN73" i="68"/>
  <c r="BD73" i="68"/>
  <c r="X74" i="68"/>
  <c r="AN74" i="68"/>
  <c r="BD74" i="68"/>
  <c r="V73" i="68"/>
  <c r="AL73" i="68"/>
  <c r="BB73" i="68"/>
  <c r="V74" i="68"/>
  <c r="AL74" i="68"/>
  <c r="BB74" i="68"/>
  <c r="O73" i="68"/>
  <c r="AE73" i="68"/>
  <c r="AU73" i="68"/>
  <c r="AE74" i="68"/>
  <c r="AU74" i="68"/>
  <c r="BK73" i="68"/>
  <c r="BK74" i="68"/>
  <c r="S73" i="68"/>
  <c r="AI73" i="68"/>
  <c r="AY73" i="68"/>
  <c r="S74" i="68"/>
  <c r="BO74" i="68"/>
  <c r="AF141" i="68"/>
  <c r="AE141" i="68"/>
  <c r="AD141" i="68"/>
  <c r="AC141" i="68"/>
  <c r="AC83" i="68"/>
  <c r="AV84" i="68"/>
  <c r="BJ164" i="68"/>
  <c r="BL164" i="68"/>
  <c r="BK164" i="68"/>
  <c r="BI164" i="68"/>
  <c r="BI106" i="68"/>
  <c r="AJ165" i="68"/>
  <c r="AG165" i="68"/>
  <c r="AI165" i="68"/>
  <c r="AH165" i="68"/>
  <c r="AG107" i="68"/>
  <c r="BL145" i="68"/>
  <c r="BJ145" i="68"/>
  <c r="BI145" i="68"/>
  <c r="BK145" i="68"/>
  <c r="BI87" i="68"/>
  <c r="N146" i="68"/>
  <c r="P146" i="68"/>
  <c r="O146" i="68"/>
  <c r="M88" i="68"/>
  <c r="M146" i="68"/>
  <c r="AJ87" i="68"/>
  <c r="AT158" i="68"/>
  <c r="AS158" i="68"/>
  <c r="AV158" i="68"/>
  <c r="AU158" i="68"/>
  <c r="AS100" i="68"/>
  <c r="T157" i="68"/>
  <c r="S157" i="68"/>
  <c r="R157" i="68"/>
  <c r="Q157" i="68"/>
  <c r="Q99" i="68"/>
  <c r="AL158" i="68"/>
  <c r="AK158" i="68"/>
  <c r="AN158" i="68"/>
  <c r="AM158" i="68"/>
  <c r="AK100" i="68"/>
  <c r="AT99" i="68"/>
  <c r="N152" i="68"/>
  <c r="M152" i="68"/>
  <c r="P152" i="68"/>
  <c r="O152" i="68"/>
  <c r="M94" i="68"/>
  <c r="BB152" i="68"/>
  <c r="BA152" i="68"/>
  <c r="BD152" i="68"/>
  <c r="BC152" i="68"/>
  <c r="BA94" i="68"/>
  <c r="AF151" i="68"/>
  <c r="AE151" i="68"/>
  <c r="AD151" i="68"/>
  <c r="AC151" i="68"/>
  <c r="AC93" i="68"/>
  <c r="AP152" i="68"/>
  <c r="AO152" i="68"/>
  <c r="AR152" i="68"/>
  <c r="AQ152" i="68"/>
  <c r="AO94" i="68"/>
  <c r="AH140" i="68"/>
  <c r="AG82" i="68"/>
  <c r="AG140" i="68"/>
  <c r="AJ140" i="68"/>
  <c r="AI140" i="68"/>
  <c r="AR141" i="68"/>
  <c r="AQ141" i="68"/>
  <c r="AP141" i="68"/>
  <c r="AO141" i="68"/>
  <c r="AO83" i="68"/>
  <c r="AP142" i="68"/>
  <c r="AO84" i="68"/>
  <c r="AO142" i="68"/>
  <c r="AR142" i="68"/>
  <c r="AQ142" i="68"/>
  <c r="P141" i="68"/>
  <c r="O141" i="68"/>
  <c r="N141" i="68"/>
  <c r="M141" i="68"/>
  <c r="M83" i="68"/>
  <c r="N142" i="68"/>
  <c r="M84" i="68"/>
  <c r="M142" i="68"/>
  <c r="P142" i="68"/>
  <c r="O142" i="68"/>
  <c r="AN141" i="68"/>
  <c r="AM141" i="68"/>
  <c r="AL141" i="68"/>
  <c r="AK141" i="68"/>
  <c r="AK83" i="68"/>
  <c r="AZ141" i="68"/>
  <c r="AY141" i="68"/>
  <c r="AX141" i="68"/>
  <c r="AW141" i="68"/>
  <c r="AW83" i="68"/>
  <c r="AX142" i="68"/>
  <c r="AZ142" i="68"/>
  <c r="AW84" i="68"/>
  <c r="AY142" i="68"/>
  <c r="AW142" i="68"/>
  <c r="AZ84" i="68"/>
  <c r="AE83" i="68"/>
  <c r="AF84" i="68"/>
  <c r="K84" i="68"/>
  <c r="K83" i="68"/>
  <c r="BK105" i="68"/>
  <c r="AU105" i="68"/>
  <c r="AE105" i="68"/>
  <c r="O105" i="68"/>
  <c r="BJ105" i="68"/>
  <c r="AT105" i="68"/>
  <c r="AD105" i="68"/>
  <c r="N105" i="68"/>
  <c r="BL163" i="68"/>
  <c r="BK163" i="68"/>
  <c r="BJ163" i="68"/>
  <c r="BI163" i="68"/>
  <c r="BI105" i="68"/>
  <c r="AV163" i="68"/>
  <c r="AU163" i="68"/>
  <c r="AT163" i="68"/>
  <c r="AS163" i="68"/>
  <c r="AS105" i="68"/>
  <c r="AF163" i="68"/>
  <c r="AE163" i="68"/>
  <c r="AD163" i="68"/>
  <c r="AC163" i="68"/>
  <c r="AC105" i="68"/>
  <c r="P163" i="68"/>
  <c r="O163" i="68"/>
  <c r="N163" i="68"/>
  <c r="M163" i="68"/>
  <c r="M105" i="68"/>
  <c r="BL105" i="68"/>
  <c r="AV105" i="68"/>
  <c r="AF105" i="68"/>
  <c r="P105" i="68"/>
  <c r="AQ106" i="68"/>
  <c r="AQ107" i="68"/>
  <c r="AT164" i="68"/>
  <c r="AV164" i="68"/>
  <c r="AU164" i="68"/>
  <c r="AS164" i="68"/>
  <c r="AS106" i="68"/>
  <c r="AV165" i="68"/>
  <c r="AU165" i="68"/>
  <c r="AT165" i="68"/>
  <c r="AS165" i="68"/>
  <c r="AS107" i="68"/>
  <c r="AL106" i="68"/>
  <c r="AL107" i="68"/>
  <c r="AR165" i="68"/>
  <c r="AQ165" i="68"/>
  <c r="AP165" i="68"/>
  <c r="AO165" i="68"/>
  <c r="AO107" i="68"/>
  <c r="R164" i="68"/>
  <c r="T164" i="68"/>
  <c r="S164" i="68"/>
  <c r="Q164" i="68"/>
  <c r="Q106" i="68"/>
  <c r="T165" i="68"/>
  <c r="Q165" i="68"/>
  <c r="S165" i="68"/>
  <c r="R165" i="68"/>
  <c r="Q107" i="68"/>
  <c r="Z164" i="68"/>
  <c r="AA164" i="68"/>
  <c r="Y164" i="68"/>
  <c r="AB164" i="68"/>
  <c r="Y106" i="68"/>
  <c r="BN106" i="68"/>
  <c r="AL164" i="68"/>
  <c r="AK164" i="68"/>
  <c r="AN164" i="68"/>
  <c r="AM164" i="68"/>
  <c r="AK106" i="68"/>
  <c r="AN165" i="68"/>
  <c r="AL165" i="68"/>
  <c r="AK165" i="68"/>
  <c r="AM165" i="68"/>
  <c r="AK107" i="68"/>
  <c r="X107" i="68"/>
  <c r="X106" i="68"/>
  <c r="AD146" i="68"/>
  <c r="AF146" i="68"/>
  <c r="AE146" i="68"/>
  <c r="AC88" i="68"/>
  <c r="AC146" i="68"/>
  <c r="V86" i="68"/>
  <c r="AN86" i="68"/>
  <c r="AP146" i="68"/>
  <c r="AR146" i="68"/>
  <c r="AQ146" i="68"/>
  <c r="AO88" i="68"/>
  <c r="AO146" i="68"/>
  <c r="AR145" i="68"/>
  <c r="AP145" i="68"/>
  <c r="AO145" i="68"/>
  <c r="AQ145" i="68"/>
  <c r="AO87" i="68"/>
  <c r="AP144" i="68"/>
  <c r="AR144" i="68"/>
  <c r="AQ144" i="68"/>
  <c r="AO144" i="68"/>
  <c r="AO86" i="68"/>
  <c r="AX88" i="68"/>
  <c r="BJ146" i="68"/>
  <c r="BL146" i="68"/>
  <c r="BK146" i="68"/>
  <c r="BI88" i="68"/>
  <c r="BI146" i="68"/>
  <c r="BB86" i="68"/>
  <c r="V146" i="68"/>
  <c r="X146" i="68"/>
  <c r="W146" i="68"/>
  <c r="U146" i="68"/>
  <c r="U88" i="68"/>
  <c r="X145" i="68"/>
  <c r="V145" i="68"/>
  <c r="U145" i="68"/>
  <c r="W145" i="68"/>
  <c r="U87" i="68"/>
  <c r="V144" i="68"/>
  <c r="X144" i="68"/>
  <c r="W144" i="68"/>
  <c r="U86" i="68"/>
  <c r="U144" i="68"/>
  <c r="AV145" i="68"/>
  <c r="AT145" i="68"/>
  <c r="AS145" i="68"/>
  <c r="AU145" i="68"/>
  <c r="AS87" i="68"/>
  <c r="X86" i="68"/>
  <c r="X88" i="68"/>
  <c r="BO87" i="68"/>
  <c r="BP146" i="68"/>
  <c r="BO146" i="68"/>
  <c r="BN146" i="68"/>
  <c r="BM88" i="68"/>
  <c r="BM146" i="68"/>
  <c r="BO145" i="68"/>
  <c r="BP145" i="68"/>
  <c r="BN145" i="68"/>
  <c r="BM145" i="68"/>
  <c r="BM87" i="68"/>
  <c r="BP144" i="68"/>
  <c r="BO144" i="68"/>
  <c r="BN144" i="68"/>
  <c r="BM86" i="68"/>
  <c r="BM144" i="68"/>
  <c r="L87" i="68"/>
  <c r="BL157" i="68"/>
  <c r="BK157" i="68"/>
  <c r="BJ157" i="68"/>
  <c r="BI157" i="68"/>
  <c r="BI99" i="68"/>
  <c r="AX100" i="68"/>
  <c r="BP157" i="68"/>
  <c r="BO157" i="68"/>
  <c r="BN157" i="68"/>
  <c r="BM157" i="68"/>
  <c r="BM99" i="68"/>
  <c r="BP158" i="68"/>
  <c r="BO158" i="68"/>
  <c r="BN158" i="68"/>
  <c r="BM158" i="68"/>
  <c r="BM100" i="68"/>
  <c r="BB100" i="68"/>
  <c r="AV157" i="68"/>
  <c r="AU157" i="68"/>
  <c r="AT157" i="68"/>
  <c r="AS157" i="68"/>
  <c r="AS99" i="68"/>
  <c r="W99" i="68"/>
  <c r="W100" i="68"/>
  <c r="X157" i="68"/>
  <c r="W157" i="68"/>
  <c r="V157" i="68"/>
  <c r="U157" i="68"/>
  <c r="U99" i="68"/>
  <c r="V158" i="68"/>
  <c r="U158" i="68"/>
  <c r="X158" i="68"/>
  <c r="W158" i="68"/>
  <c r="U100" i="68"/>
  <c r="AU100" i="68"/>
  <c r="AA99" i="68"/>
  <c r="AA100" i="68"/>
  <c r="AB157" i="68"/>
  <c r="AA157" i="68"/>
  <c r="Z157" i="68"/>
  <c r="Y157" i="68"/>
  <c r="Y99" i="68"/>
  <c r="Z158" i="68"/>
  <c r="Y158" i="68"/>
  <c r="AB158" i="68"/>
  <c r="AA158" i="68"/>
  <c r="Y100" i="68"/>
  <c r="AD99" i="68"/>
  <c r="AD100" i="68"/>
  <c r="AJ99" i="68"/>
  <c r="AN99" i="68"/>
  <c r="V93" i="68"/>
  <c r="AP93" i="68"/>
  <c r="AP94" i="68"/>
  <c r="BO94" i="68"/>
  <c r="X94" i="68"/>
  <c r="AV151" i="68"/>
  <c r="AU151" i="68"/>
  <c r="AT151" i="68"/>
  <c r="AS151" i="68"/>
  <c r="AS93" i="68"/>
  <c r="BL94" i="68"/>
  <c r="V152" i="68"/>
  <c r="U152" i="68"/>
  <c r="X152" i="68"/>
  <c r="W152" i="68"/>
  <c r="U94" i="68"/>
  <c r="AQ93" i="68"/>
  <c r="BJ152" i="68"/>
  <c r="BI152" i="68"/>
  <c r="BL152" i="68"/>
  <c r="BK152" i="68"/>
  <c r="BI94" i="68"/>
  <c r="AN151" i="68"/>
  <c r="AM151" i="68"/>
  <c r="AL151" i="68"/>
  <c r="AK151" i="68"/>
  <c r="AK93" i="68"/>
  <c r="BP94" i="68"/>
  <c r="Z152" i="68"/>
  <c r="Y152" i="68"/>
  <c r="AB152" i="68"/>
  <c r="AA152" i="68"/>
  <c r="Y94" i="68"/>
  <c r="AU93" i="68"/>
  <c r="AB151" i="68"/>
  <c r="AA151" i="68"/>
  <c r="Z151" i="68"/>
  <c r="Y151" i="68"/>
  <c r="Y93" i="68"/>
  <c r="BP152" i="68"/>
  <c r="BO152" i="68"/>
  <c r="BN152" i="68"/>
  <c r="BM152" i="68"/>
  <c r="BM94" i="68"/>
  <c r="W94" i="68"/>
  <c r="BP151" i="68"/>
  <c r="BO151" i="68"/>
  <c r="BN151" i="68"/>
  <c r="BM151" i="68"/>
  <c r="BM93" i="68"/>
  <c r="AR93" i="68"/>
  <c r="R85" i="68"/>
  <c r="BP85" i="68"/>
  <c r="AU85" i="68"/>
  <c r="AB143" i="68"/>
  <c r="Y143" i="68"/>
  <c r="AA143" i="68"/>
  <c r="Z143" i="68"/>
  <c r="Y85" i="68"/>
  <c r="BL143" i="68"/>
  <c r="BI143" i="68"/>
  <c r="BK143" i="68"/>
  <c r="BJ143" i="68"/>
  <c r="BI85" i="68"/>
  <c r="T143" i="68"/>
  <c r="Q143" i="68"/>
  <c r="S143" i="68"/>
  <c r="R143" i="68"/>
  <c r="Q85" i="68"/>
  <c r="AJ143" i="68"/>
  <c r="AG143" i="68"/>
  <c r="AI143" i="68"/>
  <c r="AH143" i="68"/>
  <c r="AG85" i="68"/>
  <c r="BB85" i="68"/>
  <c r="AL85" i="68"/>
  <c r="X143" i="68"/>
  <c r="U143" i="68"/>
  <c r="W143" i="68"/>
  <c r="V143" i="68"/>
  <c r="U85" i="68"/>
  <c r="BC82" i="68"/>
  <c r="AM82" i="68"/>
  <c r="W82" i="68"/>
  <c r="BD82" i="68"/>
  <c r="AN82" i="68"/>
  <c r="X82" i="68"/>
  <c r="BB82" i="68"/>
  <c r="AL82" i="68"/>
  <c r="V82" i="68"/>
  <c r="BB140" i="68"/>
  <c r="BA82" i="68"/>
  <c r="BA140" i="68"/>
  <c r="BD140" i="68"/>
  <c r="BC140" i="68"/>
  <c r="AL140" i="68"/>
  <c r="AK82" i="68"/>
  <c r="AK140" i="68"/>
  <c r="AN140" i="68"/>
  <c r="AM140" i="68"/>
  <c r="V140" i="68"/>
  <c r="U82" i="68"/>
  <c r="U140" i="68"/>
  <c r="X140" i="68"/>
  <c r="W140" i="68"/>
  <c r="BB132" i="68" l="1"/>
  <c r="BA132" i="68"/>
  <c r="BD132" i="68"/>
  <c r="BC132" i="68"/>
  <c r="BA74" i="68"/>
  <c r="V132" i="68"/>
  <c r="U132" i="68"/>
  <c r="X132" i="68"/>
  <c r="W132" i="68"/>
  <c r="U74" i="68"/>
  <c r="BD131" i="68"/>
  <c r="BC131" i="68"/>
  <c r="BB131" i="68"/>
  <c r="BA131" i="68"/>
  <c r="BA73" i="68"/>
  <c r="X131" i="68"/>
  <c r="W131" i="68"/>
  <c r="V131" i="68"/>
  <c r="U131" i="68"/>
  <c r="U73" i="68"/>
  <c r="AD130" i="68"/>
  <c r="AC130" i="68"/>
  <c r="AF130" i="68"/>
  <c r="AE130" i="68"/>
  <c r="AC72" i="68"/>
  <c r="AE129" i="68"/>
  <c r="AD129" i="68"/>
  <c r="AC129" i="68"/>
  <c r="AF129" i="68"/>
  <c r="AC71" i="68"/>
  <c r="BP130" i="68"/>
  <c r="BO130" i="68"/>
  <c r="BN130" i="68"/>
  <c r="BM130" i="68"/>
  <c r="BM72" i="68"/>
  <c r="AZ153" i="68"/>
  <c r="AY153" i="68"/>
  <c r="AX153" i="68"/>
  <c r="AW153" i="68"/>
  <c r="AW95" i="68"/>
  <c r="BH153" i="68"/>
  <c r="BG153" i="68"/>
  <c r="BF153" i="68"/>
  <c r="BE153" i="68"/>
  <c r="BE95" i="68"/>
  <c r="BF154" i="68"/>
  <c r="BE154" i="68"/>
  <c r="BH154" i="68"/>
  <c r="BG154" i="68"/>
  <c r="BE96" i="68"/>
  <c r="AD154" i="68"/>
  <c r="AC154" i="68"/>
  <c r="AF154" i="68"/>
  <c r="AE154" i="68"/>
  <c r="AC96" i="68"/>
  <c r="BC74" i="68"/>
  <c r="BC73" i="68"/>
  <c r="BO73" i="68"/>
  <c r="O74" i="68"/>
  <c r="BG74" i="68"/>
  <c r="BG73" i="68"/>
  <c r="BP132" i="68"/>
  <c r="BO132" i="68"/>
  <c r="BN132" i="68"/>
  <c r="BM132" i="68"/>
  <c r="BM74" i="68"/>
  <c r="AX132" i="68"/>
  <c r="AW132" i="68"/>
  <c r="AZ132" i="68"/>
  <c r="AY132" i="68"/>
  <c r="AW74" i="68"/>
  <c r="AH132" i="68"/>
  <c r="AG132" i="68"/>
  <c r="AJ132" i="68"/>
  <c r="AI132" i="68"/>
  <c r="AG74" i="68"/>
  <c r="R132" i="68"/>
  <c r="Q132" i="68"/>
  <c r="T132" i="68"/>
  <c r="S132" i="68"/>
  <c r="Q74" i="68"/>
  <c r="BP131" i="68"/>
  <c r="BO131" i="68"/>
  <c r="BN131" i="68"/>
  <c r="BM131" i="68"/>
  <c r="BM73" i="68"/>
  <c r="AZ131" i="68"/>
  <c r="AY131" i="68"/>
  <c r="AX131" i="68"/>
  <c r="AW131" i="68"/>
  <c r="AW73" i="68"/>
  <c r="AJ131" i="68"/>
  <c r="AI131" i="68"/>
  <c r="AH131" i="68"/>
  <c r="AG131" i="68"/>
  <c r="AG73" i="68"/>
  <c r="T131" i="68"/>
  <c r="S131" i="68"/>
  <c r="R131" i="68"/>
  <c r="Q131" i="68"/>
  <c r="Q73" i="68"/>
  <c r="BN74" i="68"/>
  <c r="AX74" i="68"/>
  <c r="AH74" i="68"/>
  <c r="R74" i="68"/>
  <c r="BN73" i="68"/>
  <c r="AX73" i="68"/>
  <c r="AH73" i="68"/>
  <c r="R73" i="68"/>
  <c r="BP74" i="68"/>
  <c r="AZ74" i="68"/>
  <c r="AJ74" i="68"/>
  <c r="T74" i="68"/>
  <c r="BP73" i="68"/>
  <c r="AZ73" i="68"/>
  <c r="AJ73" i="68"/>
  <c r="T73" i="68"/>
  <c r="BP129" i="68"/>
  <c r="BO129" i="68"/>
  <c r="BN129" i="68"/>
  <c r="BM129" i="68"/>
  <c r="BM71" i="68"/>
  <c r="N130" i="68"/>
  <c r="M130" i="68"/>
  <c r="P130" i="68"/>
  <c r="O130" i="68"/>
  <c r="M72" i="68"/>
  <c r="O129" i="68"/>
  <c r="N129" i="68"/>
  <c r="M129" i="68"/>
  <c r="P129" i="68"/>
  <c r="M71" i="68"/>
  <c r="X72" i="68"/>
  <c r="AH130" i="68"/>
  <c r="AG130" i="68"/>
  <c r="AJ130" i="68"/>
  <c r="AI130" i="68"/>
  <c r="AG72" i="68"/>
  <c r="BF130" i="68"/>
  <c r="BE130" i="68"/>
  <c r="BH130" i="68"/>
  <c r="BG130" i="68"/>
  <c r="BE72" i="68"/>
  <c r="BG129" i="68"/>
  <c r="BF129" i="68"/>
  <c r="BE129" i="68"/>
  <c r="BH129" i="68"/>
  <c r="BE71" i="68"/>
  <c r="AD71" i="68"/>
  <c r="AY72" i="68"/>
  <c r="BB130" i="68"/>
  <c r="BA130" i="68"/>
  <c r="BD130" i="68"/>
  <c r="BC130" i="68"/>
  <c r="BA72" i="68"/>
  <c r="BC129" i="68"/>
  <c r="BB129" i="68"/>
  <c r="BA129" i="68"/>
  <c r="BD129" i="68"/>
  <c r="BA71" i="68"/>
  <c r="N71" i="68"/>
  <c r="AI72" i="68"/>
  <c r="BB71" i="68"/>
  <c r="BH72" i="68"/>
  <c r="BB72" i="68"/>
  <c r="BL72" i="68"/>
  <c r="AJ72" i="68"/>
  <c r="AQ71" i="68"/>
  <c r="O71" i="68"/>
  <c r="AZ72" i="68"/>
  <c r="W72" i="68"/>
  <c r="BG71" i="68"/>
  <c r="AE71" i="68"/>
  <c r="BK72" i="68"/>
  <c r="AH72" i="68"/>
  <c r="AP71" i="68"/>
  <c r="L71" i="68"/>
  <c r="BO153" i="68"/>
  <c r="BP153" i="68"/>
  <c r="BN153" i="68"/>
  <c r="BM153" i="68"/>
  <c r="BM95" i="68"/>
  <c r="X153" i="68"/>
  <c r="W153" i="68"/>
  <c r="V153" i="68"/>
  <c r="U153" i="68"/>
  <c r="U95" i="68"/>
  <c r="V154" i="68"/>
  <c r="U154" i="68"/>
  <c r="X154" i="68"/>
  <c r="W154" i="68"/>
  <c r="U96" i="68"/>
  <c r="AI96" i="68"/>
  <c r="AH154" i="68"/>
  <c r="AG154" i="68"/>
  <c r="AJ154" i="68"/>
  <c r="AI154" i="68"/>
  <c r="AG96" i="68"/>
  <c r="L153" i="68"/>
  <c r="K153" i="68"/>
  <c r="J153" i="68"/>
  <c r="I153" i="68"/>
  <c r="I95" i="68"/>
  <c r="J154" i="68"/>
  <c r="I154" i="68"/>
  <c r="L154" i="68"/>
  <c r="K154" i="68"/>
  <c r="I96" i="68"/>
  <c r="AJ153" i="68"/>
  <c r="AI153" i="68"/>
  <c r="AH153" i="68"/>
  <c r="AG153" i="68"/>
  <c r="AG95" i="68"/>
  <c r="AV153" i="68"/>
  <c r="AU153" i="68"/>
  <c r="AT153" i="68"/>
  <c r="AS153" i="68"/>
  <c r="AS95" i="68"/>
  <c r="AT154" i="68"/>
  <c r="AS154" i="68"/>
  <c r="AV154" i="68"/>
  <c r="AU154" i="68"/>
  <c r="AS96" i="68"/>
  <c r="BL95" i="68"/>
  <c r="AV95" i="68"/>
  <c r="AT96" i="68"/>
  <c r="N96" i="68"/>
  <c r="AT95" i="68"/>
  <c r="N95" i="68"/>
  <c r="T96" i="68"/>
  <c r="AZ95" i="68"/>
  <c r="T95" i="68"/>
  <c r="AX96" i="68"/>
  <c r="R96" i="68"/>
  <c r="AX95" i="68"/>
  <c r="R95" i="68"/>
  <c r="AM98" i="68"/>
  <c r="AM97" i="68"/>
  <c r="BJ98" i="68"/>
  <c r="AT98" i="68"/>
  <c r="AD98" i="68"/>
  <c r="N98" i="68"/>
  <c r="BJ97" i="68"/>
  <c r="AT97" i="68"/>
  <c r="AD97" i="68"/>
  <c r="N97" i="68"/>
  <c r="BJ156" i="68"/>
  <c r="BI156" i="68"/>
  <c r="BL156" i="68"/>
  <c r="BK156" i="68"/>
  <c r="BI98" i="68"/>
  <c r="AT156" i="68"/>
  <c r="AS156" i="68"/>
  <c r="AV156" i="68"/>
  <c r="AU156" i="68"/>
  <c r="AS98" i="68"/>
  <c r="AD156" i="68"/>
  <c r="AC156" i="68"/>
  <c r="AF156" i="68"/>
  <c r="AE156" i="68"/>
  <c r="AC98" i="68"/>
  <c r="N156" i="68"/>
  <c r="M156" i="68"/>
  <c r="P156" i="68"/>
  <c r="O156" i="68"/>
  <c r="M98" i="68"/>
  <c r="BL155" i="68"/>
  <c r="BK155" i="68"/>
  <c r="BJ155" i="68"/>
  <c r="BI155" i="68"/>
  <c r="BI97" i="68"/>
  <c r="AV155" i="68"/>
  <c r="AU155" i="68"/>
  <c r="AT155" i="68"/>
  <c r="AS155" i="68"/>
  <c r="AS97" i="68"/>
  <c r="AF155" i="68"/>
  <c r="AE155" i="68"/>
  <c r="AD155" i="68"/>
  <c r="AC155" i="68"/>
  <c r="AC97" i="68"/>
  <c r="P155" i="68"/>
  <c r="O155" i="68"/>
  <c r="N155" i="68"/>
  <c r="M155" i="68"/>
  <c r="M97" i="68"/>
  <c r="BL98" i="68"/>
  <c r="AV98" i="68"/>
  <c r="AF98" i="68"/>
  <c r="P98" i="68"/>
  <c r="BL97" i="68"/>
  <c r="AV97" i="68"/>
  <c r="AF97" i="68"/>
  <c r="P97" i="68"/>
  <c r="K73" i="68"/>
  <c r="AX130" i="68"/>
  <c r="AW130" i="68"/>
  <c r="AZ130" i="68"/>
  <c r="AY130" i="68"/>
  <c r="AW72" i="68"/>
  <c r="K129" i="68"/>
  <c r="J129" i="68"/>
  <c r="I129" i="68"/>
  <c r="L129" i="68"/>
  <c r="I71" i="68"/>
  <c r="BN71" i="68"/>
  <c r="AB96" i="68"/>
  <c r="BF96" i="68"/>
  <c r="AM74" i="68"/>
  <c r="AM73" i="68"/>
  <c r="AY74" i="68"/>
  <c r="AQ74" i="68"/>
  <c r="AQ73" i="68"/>
  <c r="BJ132" i="68"/>
  <c r="BI132" i="68"/>
  <c r="BL132" i="68"/>
  <c r="BK132" i="68"/>
  <c r="BI74" i="68"/>
  <c r="AT132" i="68"/>
  <c r="AS132" i="68"/>
  <c r="AV132" i="68"/>
  <c r="AU132" i="68"/>
  <c r="AS74" i="68"/>
  <c r="AD132" i="68"/>
  <c r="AC132" i="68"/>
  <c r="AF132" i="68"/>
  <c r="AE132" i="68"/>
  <c r="AC74" i="68"/>
  <c r="N132" i="68"/>
  <c r="M132" i="68"/>
  <c r="P132" i="68"/>
  <c r="O132" i="68"/>
  <c r="M74" i="68"/>
  <c r="BL131" i="68"/>
  <c r="BK131" i="68"/>
  <c r="BJ131" i="68"/>
  <c r="BI131" i="68"/>
  <c r="BI73" i="68"/>
  <c r="AV131" i="68"/>
  <c r="AU131" i="68"/>
  <c r="AT131" i="68"/>
  <c r="AS131" i="68"/>
  <c r="AS73" i="68"/>
  <c r="AF131" i="68"/>
  <c r="AE131" i="68"/>
  <c r="AD131" i="68"/>
  <c r="AC131" i="68"/>
  <c r="AC73" i="68"/>
  <c r="P131" i="68"/>
  <c r="O131" i="68"/>
  <c r="N131" i="68"/>
  <c r="M131" i="68"/>
  <c r="M73" i="68"/>
  <c r="BJ74" i="68"/>
  <c r="AT74" i="68"/>
  <c r="AD74" i="68"/>
  <c r="N74" i="68"/>
  <c r="BJ73" i="68"/>
  <c r="AT73" i="68"/>
  <c r="AD73" i="68"/>
  <c r="N73" i="68"/>
  <c r="BL74" i="68"/>
  <c r="AV74" i="68"/>
  <c r="AF74" i="68"/>
  <c r="P74" i="68"/>
  <c r="BL73" i="68"/>
  <c r="AV73" i="68"/>
  <c r="AF73" i="68"/>
  <c r="P73" i="68"/>
  <c r="AI129" i="68"/>
  <c r="AH129" i="68"/>
  <c r="AG129" i="68"/>
  <c r="AJ129" i="68"/>
  <c r="AG71" i="68"/>
  <c r="BJ130" i="68"/>
  <c r="BI130" i="68"/>
  <c r="BL130" i="68"/>
  <c r="BK130" i="68"/>
  <c r="BI72" i="68"/>
  <c r="BK129" i="68"/>
  <c r="BJ129" i="68"/>
  <c r="BI129" i="68"/>
  <c r="BL129" i="68"/>
  <c r="BI71" i="68"/>
  <c r="X71" i="68"/>
  <c r="AT72" i="68"/>
  <c r="AY129" i="68"/>
  <c r="AX129" i="68"/>
  <c r="AW129" i="68"/>
  <c r="AZ129" i="68"/>
  <c r="AW71" i="68"/>
  <c r="AP130" i="68"/>
  <c r="AO130" i="68"/>
  <c r="AR130" i="68"/>
  <c r="AQ130" i="68"/>
  <c r="AO72" i="68"/>
  <c r="AQ129" i="68"/>
  <c r="AP129" i="68"/>
  <c r="AO129" i="68"/>
  <c r="AR129" i="68"/>
  <c r="AO71" i="68"/>
  <c r="R130" i="68"/>
  <c r="Q130" i="68"/>
  <c r="T130" i="68"/>
  <c r="S130" i="68"/>
  <c r="Q72" i="68"/>
  <c r="AL130" i="68"/>
  <c r="AK130" i="68"/>
  <c r="AN130" i="68"/>
  <c r="AM130" i="68"/>
  <c r="AK72" i="68"/>
  <c r="AM129" i="68"/>
  <c r="AL129" i="68"/>
  <c r="AK129" i="68"/>
  <c r="AN129" i="68"/>
  <c r="AK71" i="68"/>
  <c r="Z71" i="68"/>
  <c r="Z72" i="68"/>
  <c r="BL71" i="68"/>
  <c r="AJ71" i="68"/>
  <c r="P72" i="68"/>
  <c r="AZ71" i="68"/>
  <c r="W71" i="68"/>
  <c r="BP154" i="68"/>
  <c r="BO154" i="68"/>
  <c r="BN154" i="68"/>
  <c r="BM154" i="68"/>
  <c r="BM96" i="68"/>
  <c r="AN153" i="68"/>
  <c r="AM153" i="68"/>
  <c r="AL153" i="68"/>
  <c r="AK153" i="68"/>
  <c r="AK95" i="68"/>
  <c r="AL154" i="68"/>
  <c r="AK154" i="68"/>
  <c r="AN154" i="68"/>
  <c r="AM154" i="68"/>
  <c r="AK96" i="68"/>
  <c r="AY95" i="68"/>
  <c r="AY96" i="68"/>
  <c r="AB153" i="68"/>
  <c r="AA153" i="68"/>
  <c r="Z153" i="68"/>
  <c r="Y153" i="68"/>
  <c r="Y95" i="68"/>
  <c r="Z154" i="68"/>
  <c r="Y154" i="68"/>
  <c r="AB154" i="68"/>
  <c r="AA154" i="68"/>
  <c r="Y96" i="68"/>
  <c r="W95" i="68"/>
  <c r="W96" i="68"/>
  <c r="R154" i="68"/>
  <c r="Q154" i="68"/>
  <c r="T154" i="68"/>
  <c r="S154" i="68"/>
  <c r="Q96" i="68"/>
  <c r="BL153" i="68"/>
  <c r="BK153" i="68"/>
  <c r="BJ153" i="68"/>
  <c r="BI153" i="68"/>
  <c r="BI95" i="68"/>
  <c r="BJ154" i="68"/>
  <c r="BI154" i="68"/>
  <c r="BL154" i="68"/>
  <c r="BK154" i="68"/>
  <c r="BI96" i="68"/>
  <c r="BG95" i="68"/>
  <c r="BG96" i="68"/>
  <c r="AF95" i="68"/>
  <c r="L96" i="68"/>
  <c r="L95" i="68"/>
  <c r="AP96" i="68"/>
  <c r="J96" i="68"/>
  <c r="AP95" i="68"/>
  <c r="J95" i="68"/>
  <c r="BF156" i="68"/>
  <c r="BE156" i="68"/>
  <c r="BH156" i="68"/>
  <c r="BG156" i="68"/>
  <c r="BE98" i="68"/>
  <c r="AP156" i="68"/>
  <c r="AO156" i="68"/>
  <c r="AR156" i="68"/>
  <c r="AQ156" i="68"/>
  <c r="AO98" i="68"/>
  <c r="Z156" i="68"/>
  <c r="Y156" i="68"/>
  <c r="AB156" i="68"/>
  <c r="AA156" i="68"/>
  <c r="Y98" i="68"/>
  <c r="J156" i="68"/>
  <c r="I156" i="68"/>
  <c r="L156" i="68"/>
  <c r="K156" i="68"/>
  <c r="I98" i="68"/>
  <c r="BH155" i="68"/>
  <c r="BG155" i="68"/>
  <c r="BF155" i="68"/>
  <c r="BE155" i="68"/>
  <c r="BE97" i="68"/>
  <c r="AR155" i="68"/>
  <c r="AQ155" i="68"/>
  <c r="AP155" i="68"/>
  <c r="AO155" i="68"/>
  <c r="AO97" i="68"/>
  <c r="AB155" i="68"/>
  <c r="AA155" i="68"/>
  <c r="Z155" i="68"/>
  <c r="Y155" i="68"/>
  <c r="Y97" i="68"/>
  <c r="L155" i="68"/>
  <c r="K155" i="68"/>
  <c r="J155" i="68"/>
  <c r="I155" i="68"/>
  <c r="I97" i="68"/>
  <c r="K74" i="68"/>
  <c r="AL132" i="68"/>
  <c r="AK132" i="68"/>
  <c r="AN132" i="68"/>
  <c r="AM132" i="68"/>
  <c r="AK74" i="68"/>
  <c r="AN131" i="68"/>
  <c r="AM131" i="68"/>
  <c r="AL131" i="68"/>
  <c r="AK131" i="68"/>
  <c r="AK73" i="68"/>
  <c r="J130" i="68"/>
  <c r="I130" i="68"/>
  <c r="L130" i="68"/>
  <c r="K130" i="68"/>
  <c r="I72" i="68"/>
  <c r="R72" i="68"/>
  <c r="AQ72" i="68"/>
  <c r="T153" i="68"/>
  <c r="S153" i="68"/>
  <c r="R153" i="68"/>
  <c r="Q153" i="68"/>
  <c r="Q95" i="68"/>
  <c r="AF153" i="68"/>
  <c r="AE153" i="68"/>
  <c r="AD153" i="68"/>
  <c r="AC153" i="68"/>
  <c r="AC95" i="68"/>
  <c r="Z96" i="68"/>
  <c r="BF95" i="68"/>
  <c r="Z95" i="68"/>
  <c r="BP156" i="68"/>
  <c r="BO156" i="68"/>
  <c r="BN156" i="68"/>
  <c r="BM156" i="68"/>
  <c r="BM98" i="68"/>
  <c r="AX156" i="68"/>
  <c r="AW156" i="68"/>
  <c r="AZ156" i="68"/>
  <c r="AY156" i="68"/>
  <c r="AW98" i="68"/>
  <c r="AH156" i="68"/>
  <c r="AG156" i="68"/>
  <c r="AJ156" i="68"/>
  <c r="AI156" i="68"/>
  <c r="AG98" i="68"/>
  <c r="R156" i="68"/>
  <c r="Q156" i="68"/>
  <c r="T156" i="68"/>
  <c r="S156" i="68"/>
  <c r="Q98" i="68"/>
  <c r="BP155" i="68"/>
  <c r="BO155" i="68"/>
  <c r="BN155" i="68"/>
  <c r="BM155" i="68"/>
  <c r="BM97" i="68"/>
  <c r="AZ155" i="68"/>
  <c r="AY155" i="68"/>
  <c r="AX155" i="68"/>
  <c r="AW155" i="68"/>
  <c r="AW97" i="68"/>
  <c r="AJ155" i="68"/>
  <c r="AI155" i="68"/>
  <c r="AH155" i="68"/>
  <c r="AG155" i="68"/>
  <c r="AG97" i="68"/>
  <c r="T155" i="68"/>
  <c r="S155" i="68"/>
  <c r="R155" i="68"/>
  <c r="Q155" i="68"/>
  <c r="Q97" i="68"/>
  <c r="W74" i="68"/>
  <c r="W73" i="68"/>
  <c r="AI74" i="68"/>
  <c r="AA74" i="68"/>
  <c r="AA73" i="68"/>
  <c r="BF132" i="68"/>
  <c r="BE132" i="68"/>
  <c r="BH132" i="68"/>
  <c r="BG132" i="68"/>
  <c r="BE74" i="68"/>
  <c r="AP132" i="68"/>
  <c r="AO132" i="68"/>
  <c r="AR132" i="68"/>
  <c r="AQ132" i="68"/>
  <c r="AO74" i="68"/>
  <c r="Z132" i="68"/>
  <c r="Y132" i="68"/>
  <c r="AB132" i="68"/>
  <c r="AA132" i="68"/>
  <c r="Y74" i="68"/>
  <c r="J132" i="68"/>
  <c r="I132" i="68"/>
  <c r="L132" i="68"/>
  <c r="K132" i="68"/>
  <c r="I74" i="68"/>
  <c r="BH131" i="68"/>
  <c r="BG131" i="68"/>
  <c r="BF131" i="68"/>
  <c r="BE131" i="68"/>
  <c r="BE73" i="68"/>
  <c r="AR131" i="68"/>
  <c r="AQ131" i="68"/>
  <c r="AP131" i="68"/>
  <c r="AO131" i="68"/>
  <c r="AO73" i="68"/>
  <c r="AB131" i="68"/>
  <c r="AA131" i="68"/>
  <c r="Z131" i="68"/>
  <c r="Y131" i="68"/>
  <c r="Y73" i="68"/>
  <c r="L131" i="68"/>
  <c r="K131" i="68"/>
  <c r="J131" i="68"/>
  <c r="I131" i="68"/>
  <c r="I73" i="68"/>
  <c r="BF74" i="68"/>
  <c r="AP74" i="68"/>
  <c r="Z74" i="68"/>
  <c r="J74" i="68"/>
  <c r="BF73" i="68"/>
  <c r="AP73" i="68"/>
  <c r="Z73" i="68"/>
  <c r="J73" i="68"/>
  <c r="BH74" i="68"/>
  <c r="AR74" i="68"/>
  <c r="AB74" i="68"/>
  <c r="L74" i="68"/>
  <c r="BH73" i="68"/>
  <c r="AR73" i="68"/>
  <c r="AB73" i="68"/>
  <c r="L73" i="68"/>
  <c r="AT130" i="68"/>
  <c r="AS130" i="68"/>
  <c r="AV130" i="68"/>
  <c r="AU130" i="68"/>
  <c r="AS72" i="68"/>
  <c r="AU129" i="68"/>
  <c r="AT129" i="68"/>
  <c r="AS129" i="68"/>
  <c r="AV129" i="68"/>
  <c r="AS71" i="68"/>
  <c r="S129" i="68"/>
  <c r="R129" i="68"/>
  <c r="Q129" i="68"/>
  <c r="T129" i="68"/>
  <c r="Q71" i="68"/>
  <c r="Z130" i="68"/>
  <c r="Y130" i="68"/>
  <c r="AB130" i="68"/>
  <c r="AA130" i="68"/>
  <c r="Y72" i="68"/>
  <c r="AA129" i="68"/>
  <c r="Z129" i="68"/>
  <c r="Y129" i="68"/>
  <c r="AB129" i="68"/>
  <c r="Y71" i="68"/>
  <c r="V130" i="68"/>
  <c r="U130" i="68"/>
  <c r="X130" i="68"/>
  <c r="W130" i="68"/>
  <c r="U72" i="68"/>
  <c r="W129" i="68"/>
  <c r="V129" i="68"/>
  <c r="U129" i="68"/>
  <c r="X129" i="68"/>
  <c r="U71" i="68"/>
  <c r="AU72" i="68"/>
  <c r="BH71" i="68"/>
  <c r="V72" i="68"/>
  <c r="BN72" i="68"/>
  <c r="AR71" i="68"/>
  <c r="AE95" i="68"/>
  <c r="BD153" i="68"/>
  <c r="BC153" i="68"/>
  <c r="BB153" i="68"/>
  <c r="BA153" i="68"/>
  <c r="BA95" i="68"/>
  <c r="BB154" i="68"/>
  <c r="BA154" i="68"/>
  <c r="BD154" i="68"/>
  <c r="BC154" i="68"/>
  <c r="BA96" i="68"/>
  <c r="BO96" i="68"/>
  <c r="BK95" i="68"/>
  <c r="AR153" i="68"/>
  <c r="AQ153" i="68"/>
  <c r="AP153" i="68"/>
  <c r="AO153" i="68"/>
  <c r="AO95" i="68"/>
  <c r="AP154" i="68"/>
  <c r="AO154" i="68"/>
  <c r="AR154" i="68"/>
  <c r="AQ154" i="68"/>
  <c r="AO96" i="68"/>
  <c r="AM95" i="68"/>
  <c r="AM96" i="68"/>
  <c r="AX154" i="68"/>
  <c r="AW154" i="68"/>
  <c r="AZ154" i="68"/>
  <c r="AY154" i="68"/>
  <c r="AW96" i="68"/>
  <c r="P153" i="68"/>
  <c r="O153" i="68"/>
  <c r="N153" i="68"/>
  <c r="M153" i="68"/>
  <c r="M95" i="68"/>
  <c r="N154" i="68"/>
  <c r="M154" i="68"/>
  <c r="P154" i="68"/>
  <c r="O154" i="68"/>
  <c r="M96" i="68"/>
  <c r="K95" i="68"/>
  <c r="K96" i="68"/>
  <c r="BL96" i="68"/>
  <c r="BD96" i="68"/>
  <c r="AV96" i="68"/>
  <c r="BJ96" i="68"/>
  <c r="AD96" i="68"/>
  <c r="BJ95" i="68"/>
  <c r="AD95" i="68"/>
  <c r="BP96" i="68"/>
  <c r="AJ96" i="68"/>
  <c r="BP95" i="68"/>
  <c r="AJ95" i="68"/>
  <c r="BN96" i="68"/>
  <c r="AH96" i="68"/>
  <c r="BN95" i="68"/>
  <c r="AH95" i="68"/>
  <c r="BB98" i="68"/>
  <c r="AL98" i="68"/>
  <c r="V98" i="68"/>
  <c r="BB97" i="68"/>
  <c r="AL97" i="68"/>
  <c r="V97" i="68"/>
  <c r="BB156" i="68"/>
  <c r="BA156" i="68"/>
  <c r="BD156" i="68"/>
  <c r="BC156" i="68"/>
  <c r="BA98" i="68"/>
  <c r="AL156" i="68"/>
  <c r="AK156" i="68"/>
  <c r="AN156" i="68"/>
  <c r="AM156" i="68"/>
  <c r="AK98" i="68"/>
  <c r="V156" i="68"/>
  <c r="U156" i="68"/>
  <c r="X156" i="68"/>
  <c r="W156" i="68"/>
  <c r="U98" i="68"/>
  <c r="BD155" i="68"/>
  <c r="BC155" i="68"/>
  <c r="BB155" i="68"/>
  <c r="BA155" i="68"/>
  <c r="BA97" i="68"/>
  <c r="AN155" i="68"/>
  <c r="AM155" i="68"/>
  <c r="AL155" i="68"/>
  <c r="AK155" i="68"/>
  <c r="AK97" i="68"/>
  <c r="X155" i="68"/>
  <c r="W155" i="68"/>
  <c r="V155" i="68"/>
  <c r="U155" i="68"/>
  <c r="U97" i="68"/>
  <c r="BD98" i="68"/>
  <c r="AN98" i="68"/>
  <c r="X98" i="68"/>
  <c r="BD97" i="68"/>
  <c r="AN97" i="68"/>
  <c r="X97" i="68"/>
  <c r="L89" i="68" l="1"/>
  <c r="P89" i="68"/>
  <c r="AB89" i="68"/>
  <c r="AF89" i="68"/>
  <c r="AR89" i="68"/>
  <c r="AV89" i="68"/>
  <c r="BO89" i="68"/>
  <c r="N89" i="68"/>
  <c r="R89" i="68"/>
  <c r="AD89" i="68"/>
  <c r="AH89" i="68"/>
  <c r="AT89" i="68"/>
  <c r="AX89" i="68"/>
  <c r="BL89" i="68"/>
  <c r="K89" i="68"/>
  <c r="AI89" i="68"/>
  <c r="AQ89" i="68"/>
  <c r="BH89" i="68"/>
  <c r="BK89" i="68"/>
  <c r="O89" i="68"/>
  <c r="W89" i="68"/>
  <c r="AE89" i="68"/>
  <c r="AM89" i="68"/>
  <c r="AU89" i="68"/>
  <c r="BC89" i="68"/>
  <c r="BJ89" i="68"/>
  <c r="AI75" i="68"/>
  <c r="BD75" i="68"/>
  <c r="L75" i="68"/>
  <c r="AY75" i="68"/>
  <c r="Z75" i="68"/>
  <c r="AP75" i="68"/>
  <c r="BL75" i="68"/>
  <c r="K75" i="68"/>
  <c r="W75" i="68"/>
  <c r="N75" i="68"/>
  <c r="BJ75" i="68"/>
  <c r="AA75" i="68"/>
  <c r="BG75" i="68"/>
  <c r="AJ75" i="68"/>
  <c r="AH75" i="68"/>
  <c r="AX75" i="68"/>
  <c r="AR75" i="68"/>
  <c r="S75" i="68"/>
  <c r="AF75" i="68"/>
  <c r="AM75" i="68"/>
  <c r="X75" i="68"/>
  <c r="T76" i="68"/>
  <c r="AB76" i="68"/>
  <c r="AZ76" i="68"/>
  <c r="BH76" i="68"/>
  <c r="T77" i="68"/>
  <c r="AF76" i="68"/>
  <c r="AN76" i="68"/>
  <c r="BL76" i="68"/>
  <c r="AF77" i="68"/>
  <c r="BL77" i="68"/>
  <c r="AF78" i="68"/>
  <c r="AN78" i="68"/>
  <c r="BD78" i="68"/>
  <c r="AF79" i="68"/>
  <c r="BL79" i="68"/>
  <c r="AF80" i="68"/>
  <c r="AN80" i="68"/>
  <c r="BD80" i="68"/>
  <c r="AF81" i="68"/>
  <c r="AN81" i="68"/>
  <c r="BL81" i="68"/>
  <c r="AJ79" i="68"/>
  <c r="BP81" i="68"/>
  <c r="L78" i="68"/>
  <c r="AR78" i="68"/>
  <c r="L80" i="68"/>
  <c r="AR80" i="68"/>
  <c r="AZ77" i="68"/>
  <c r="T78" i="68"/>
  <c r="AZ78" i="68"/>
  <c r="T79" i="68"/>
  <c r="AZ79" i="68"/>
  <c r="T80" i="68"/>
  <c r="AZ80" i="68"/>
  <c r="T81" i="68"/>
  <c r="AZ81" i="68"/>
  <c r="AB77" i="68"/>
  <c r="AB78" i="68"/>
  <c r="BH78" i="68"/>
  <c r="AB79" i="68"/>
  <c r="AB80" i="68"/>
  <c r="BH80" i="68"/>
  <c r="AB81" i="68"/>
  <c r="BF81" i="68"/>
  <c r="AP81" i="68"/>
  <c r="BF80" i="68"/>
  <c r="AP80" i="68"/>
  <c r="BF79" i="68"/>
  <c r="AP79" i="68"/>
  <c r="BF78" i="68"/>
  <c r="AP78" i="68"/>
  <c r="BF77" i="68"/>
  <c r="AP77" i="68"/>
  <c r="BF76" i="68"/>
  <c r="AP76" i="68"/>
  <c r="BJ80" i="68"/>
  <c r="N80" i="68"/>
  <c r="N79" i="68"/>
  <c r="BJ76" i="68"/>
  <c r="N76" i="68"/>
  <c r="BG79" i="68"/>
  <c r="BG78" i="68"/>
  <c r="K78" i="68"/>
  <c r="BG76" i="68"/>
  <c r="AA76" i="68"/>
  <c r="AY81" i="68"/>
  <c r="AI81" i="68"/>
  <c r="AY80" i="68"/>
  <c r="AI80" i="68"/>
  <c r="AY79" i="68"/>
  <c r="AI79" i="68"/>
  <c r="AY78" i="68"/>
  <c r="AI78" i="68"/>
  <c r="AY77" i="68"/>
  <c r="AI77" i="68"/>
  <c r="AY76" i="68"/>
  <c r="AI76" i="68"/>
  <c r="N81" i="68"/>
  <c r="AD80" i="68"/>
  <c r="N78" i="68"/>
  <c r="AD77" i="68"/>
  <c r="AD76" i="68"/>
  <c r="K81" i="68"/>
  <c r="K80" i="68"/>
  <c r="AA79" i="68"/>
  <c r="BG77" i="68"/>
  <c r="K77" i="68"/>
  <c r="BN81" i="68"/>
  <c r="AX81" i="68"/>
  <c r="R81" i="68"/>
  <c r="BN80" i="68"/>
  <c r="R80" i="68"/>
  <c r="BN79" i="68"/>
  <c r="R79" i="68"/>
  <c r="BN78" i="68"/>
  <c r="AH78" i="68"/>
  <c r="R78" i="68"/>
  <c r="BN77" i="68"/>
  <c r="R77" i="68"/>
  <c r="R76" i="68"/>
  <c r="BK81" i="68"/>
  <c r="AE81" i="68"/>
  <c r="O81" i="68"/>
  <c r="BK80" i="68"/>
  <c r="O80" i="68"/>
  <c r="O79" i="68"/>
  <c r="BK78" i="68"/>
  <c r="AU78" i="68"/>
  <c r="AE78" i="68"/>
  <c r="O78" i="68"/>
  <c r="BK77" i="68"/>
  <c r="O77" i="68"/>
  <c r="O76" i="68"/>
  <c r="AD81" i="68"/>
  <c r="BJ79" i="68"/>
  <c r="AD79" i="68"/>
  <c r="BJ77" i="68"/>
  <c r="N77" i="68"/>
  <c r="AT76" i="68"/>
  <c r="AQ79" i="68"/>
  <c r="K79" i="68"/>
  <c r="AQ76" i="68"/>
  <c r="K76" i="68"/>
  <c r="H75" i="76"/>
  <c r="AD49" i="76"/>
  <c r="AE44" i="76"/>
  <c r="AE46" i="76"/>
  <c r="AY47" i="76"/>
  <c r="AE48" i="76"/>
  <c r="AA49" i="76"/>
  <c r="AK49" i="76"/>
  <c r="AO49" i="76"/>
  <c r="BA49" i="76"/>
  <c r="BE49" i="76"/>
  <c r="AO50" i="76"/>
  <c r="BA50" i="76"/>
  <c r="BE50" i="76"/>
  <c r="E51" i="76"/>
  <c r="U51" i="76"/>
  <c r="AK51" i="76"/>
  <c r="AO51" i="76"/>
  <c r="BE51" i="76"/>
  <c r="E52" i="76"/>
  <c r="AI44" i="76"/>
  <c r="O45" i="76"/>
  <c r="AM44" i="76"/>
  <c r="AM47" i="76"/>
  <c r="F50" i="76"/>
  <c r="K50" i="76"/>
  <c r="AA50" i="76"/>
  <c r="F51" i="76"/>
  <c r="K51" i="76"/>
  <c r="F52" i="76"/>
  <c r="W52" i="76"/>
  <c r="AA52" i="76"/>
  <c r="AQ52" i="76"/>
  <c r="BC52" i="76"/>
  <c r="G53" i="76"/>
  <c r="W53" i="76"/>
  <c r="AA53" i="76"/>
  <c r="AQ53" i="76"/>
  <c r="BC53" i="76"/>
  <c r="G54" i="76"/>
  <c r="G46" i="76"/>
  <c r="AG49" i="76"/>
  <c r="AM49" i="76"/>
  <c r="AX49" i="76"/>
  <c r="BC49" i="76"/>
  <c r="BN49" i="76"/>
  <c r="R50" i="76"/>
  <c r="W50" i="76"/>
  <c r="AH50" i="76"/>
  <c r="AM50" i="76"/>
  <c r="AX50" i="76"/>
  <c r="BC50" i="76"/>
  <c r="BN50" i="76"/>
  <c r="R51" i="76"/>
  <c r="W51" i="76"/>
  <c r="AH51" i="76"/>
  <c r="AM51" i="76"/>
  <c r="AX51" i="76"/>
  <c r="BC51" i="76"/>
  <c r="BN51" i="76"/>
  <c r="AA44" i="76"/>
  <c r="AM46" i="76"/>
  <c r="AT49" i="76"/>
  <c r="AY49" i="76"/>
  <c r="BJ49" i="76"/>
  <c r="BO49" i="76"/>
  <c r="N50" i="76"/>
  <c r="AD50" i="76"/>
  <c r="AT50" i="76"/>
  <c r="AY50" i="76"/>
  <c r="BJ50" i="76"/>
  <c r="BO50" i="76"/>
  <c r="N51" i="76"/>
  <c r="AD51" i="76"/>
  <c r="AT51" i="76"/>
  <c r="AY51" i="76"/>
  <c r="BJ51" i="76"/>
  <c r="BO51" i="76"/>
  <c r="U52" i="76"/>
  <c r="Y52" i="76"/>
  <c r="AK52" i="76"/>
  <c r="AO52" i="76"/>
  <c r="BA52" i="76"/>
  <c r="BE52" i="76"/>
  <c r="E53" i="76"/>
  <c r="I53" i="76"/>
  <c r="U53" i="76"/>
  <c r="Y53" i="76"/>
  <c r="AK53" i="76"/>
  <c r="AO53" i="76"/>
  <c r="BA53" i="76"/>
  <c r="BE53" i="76"/>
  <c r="E54" i="76"/>
  <c r="U54" i="76"/>
  <c r="AK54" i="76"/>
  <c r="BA54" i="76"/>
  <c r="BE54" i="76"/>
  <c r="I55" i="76"/>
  <c r="U55" i="76"/>
  <c r="AK55" i="76"/>
  <c r="BA55" i="76"/>
  <c r="BE55" i="76"/>
  <c r="AQ48" i="76"/>
  <c r="AC49" i="76"/>
  <c r="J50" i="76"/>
  <c r="AE50" i="76"/>
  <c r="J51" i="76"/>
  <c r="J52" i="76"/>
  <c r="BF52" i="76"/>
  <c r="J53" i="76"/>
  <c r="BF53" i="76"/>
  <c r="Z54" i="76"/>
  <c r="AE54" i="76"/>
  <c r="AU54" i="76"/>
  <c r="J55" i="76"/>
  <c r="Z55" i="76"/>
  <c r="AE55" i="76"/>
  <c r="AU55" i="76"/>
  <c r="O46" i="76"/>
  <c r="BF49" i="76"/>
  <c r="O50" i="76"/>
  <c r="BF50" i="76"/>
  <c r="O51" i="76"/>
  <c r="BF51" i="76"/>
  <c r="N52" i="76"/>
  <c r="AD52" i="76"/>
  <c r="AT52" i="76"/>
  <c r="BJ52" i="76"/>
  <c r="N53" i="76"/>
  <c r="AD53" i="76"/>
  <c r="AT53" i="76"/>
  <c r="BJ53" i="76"/>
  <c r="J54" i="76"/>
  <c r="AA54" i="76"/>
  <c r="AQ54" i="76"/>
  <c r="BG54" i="76"/>
  <c r="F55" i="76"/>
  <c r="K55" i="76"/>
  <c r="AA55" i="76"/>
  <c r="AQ55" i="76"/>
  <c r="BG55" i="76"/>
  <c r="O48" i="76"/>
  <c r="G49" i="76"/>
  <c r="AP49" i="76"/>
  <c r="BK49" i="76"/>
  <c r="AP50" i="76"/>
  <c r="BK50" i="76"/>
  <c r="AP51" i="76"/>
  <c r="BK51" i="76"/>
  <c r="R52" i="76"/>
  <c r="AH52" i="76"/>
  <c r="AX52" i="76"/>
  <c r="BN52" i="76"/>
  <c r="R53" i="76"/>
  <c r="AH53" i="76"/>
  <c r="AX53" i="76"/>
  <c r="BN53" i="76"/>
  <c r="R54" i="76"/>
  <c r="W54" i="76"/>
  <c r="AH54" i="76"/>
  <c r="AM54" i="76"/>
  <c r="AX54" i="76"/>
  <c r="BN54" i="76"/>
  <c r="R55" i="76"/>
  <c r="W55" i="76"/>
  <c r="AH55" i="76"/>
  <c r="AM55" i="76"/>
  <c r="AX55" i="76"/>
  <c r="BN55" i="76"/>
  <c r="AA48" i="76"/>
  <c r="Z50" i="76"/>
  <c r="Z51" i="76"/>
  <c r="AL52" i="76"/>
  <c r="AL53" i="76"/>
  <c r="N54" i="76"/>
  <c r="S54" i="76"/>
  <c r="AD54" i="76"/>
  <c r="AI54" i="76"/>
  <c r="AT54" i="76"/>
  <c r="BJ54" i="76"/>
  <c r="N55" i="76"/>
  <c r="S55" i="76"/>
  <c r="AD55" i="76"/>
  <c r="AI55" i="76"/>
  <c r="AT55" i="76"/>
  <c r="BJ55" i="76"/>
  <c r="AT48" i="76"/>
  <c r="AT47" i="76"/>
  <c r="AT46" i="76"/>
  <c r="AT45" i="76"/>
  <c r="AT44" i="76"/>
  <c r="BM48" i="76"/>
  <c r="Q48" i="76"/>
  <c r="BM47" i="76"/>
  <c r="AW47" i="76"/>
  <c r="Q47" i="76"/>
  <c r="BM46" i="76"/>
  <c r="AW46" i="76"/>
  <c r="AG46" i="76"/>
  <c r="Q46" i="76"/>
  <c r="BM45" i="76"/>
  <c r="AW45" i="76"/>
  <c r="Q45" i="76"/>
  <c r="BM44" i="76"/>
  <c r="AW44" i="76"/>
  <c r="Q44" i="76"/>
  <c r="M49" i="76"/>
  <c r="BI48" i="76"/>
  <c r="AS48" i="76"/>
  <c r="AC48" i="76"/>
  <c r="M48" i="76"/>
  <c r="BI47" i="76"/>
  <c r="AS47" i="76"/>
  <c r="AC47" i="76"/>
  <c r="M47" i="76"/>
  <c r="BI46" i="76"/>
  <c r="AS46" i="76"/>
  <c r="AC46" i="76"/>
  <c r="M46" i="76"/>
  <c r="BI45" i="76"/>
  <c r="AS45" i="76"/>
  <c r="AC45" i="76"/>
  <c r="M45" i="76"/>
  <c r="BI44" i="76"/>
  <c r="AS44" i="76"/>
  <c r="AC44" i="76"/>
  <c r="M44" i="76"/>
  <c r="AL48" i="76"/>
  <c r="BB47" i="76"/>
  <c r="BB46" i="76"/>
  <c r="BB45" i="76"/>
  <c r="AL45" i="76"/>
  <c r="AL44" i="76"/>
  <c r="F44" i="76"/>
  <c r="I49" i="76"/>
  <c r="AO48" i="76"/>
  <c r="I48" i="76"/>
  <c r="AO47" i="76"/>
  <c r="Y47" i="76"/>
  <c r="I47" i="76"/>
  <c r="BE46" i="76"/>
  <c r="AO46" i="76"/>
  <c r="Y46" i="76"/>
  <c r="I46" i="76"/>
  <c r="BE45" i="76"/>
  <c r="AO45" i="76"/>
  <c r="Y45" i="76"/>
  <c r="I45" i="76"/>
  <c r="BE44" i="76"/>
  <c r="AO44" i="76"/>
  <c r="Y44" i="76"/>
  <c r="I44" i="76"/>
  <c r="AX48" i="76"/>
  <c r="AX45" i="76"/>
  <c r="AX44" i="76"/>
  <c r="E47" i="76"/>
  <c r="AH48" i="76"/>
  <c r="AH47" i="76"/>
  <c r="AH46" i="76"/>
  <c r="AH45" i="76"/>
  <c r="AH44" i="76"/>
  <c r="BA48" i="76"/>
  <c r="BA47" i="76"/>
  <c r="BA46" i="76"/>
  <c r="BA45" i="76"/>
  <c r="BA44" i="76"/>
  <c r="R49" i="76"/>
  <c r="R48" i="76"/>
  <c r="R47" i="76"/>
  <c r="R46" i="76"/>
  <c r="R45" i="76"/>
  <c r="R44" i="76"/>
  <c r="AK47" i="76"/>
  <c r="BN46" i="76"/>
  <c r="U48" i="76"/>
  <c r="U44" i="76"/>
  <c r="U47" i="76"/>
  <c r="U46" i="76"/>
  <c r="U45" i="76"/>
  <c r="U49" i="76"/>
  <c r="AD95" i="77"/>
  <c r="AT95" i="77"/>
  <c r="AX95" i="77"/>
  <c r="BN95" i="77"/>
  <c r="N96" i="77"/>
  <c r="AE96" i="77"/>
  <c r="AZ96" i="77"/>
  <c r="BF96" i="77"/>
  <c r="O95" i="77"/>
  <c r="W95" i="77"/>
  <c r="AA95" i="77"/>
  <c r="AM95" i="77"/>
  <c r="AQ95" i="77"/>
  <c r="BC95" i="77"/>
  <c r="BG95" i="77"/>
  <c r="G96" i="77"/>
  <c r="K96" i="77"/>
  <c r="W96" i="77"/>
  <c r="AB96" i="77"/>
  <c r="AQ96" i="77"/>
  <c r="AV96" i="77"/>
  <c r="BL96" i="77"/>
  <c r="K95" i="77"/>
  <c r="T95" i="77"/>
  <c r="X95" i="77"/>
  <c r="AJ95" i="77"/>
  <c r="AN95" i="77"/>
  <c r="AZ95" i="77"/>
  <c r="BD95" i="77"/>
  <c r="BP95" i="77"/>
  <c r="H96" i="77"/>
  <c r="T96" i="77"/>
  <c r="X96" i="77"/>
  <c r="AM96" i="77"/>
  <c r="AR96" i="77"/>
  <c r="BH96" i="77"/>
  <c r="G95" i="77"/>
  <c r="BO96" i="77"/>
  <c r="L95" i="77"/>
  <c r="AI96" i="77"/>
  <c r="BD96" i="77"/>
  <c r="AN96" i="77"/>
  <c r="BP154" i="77" l="1"/>
  <c r="BO154" i="77"/>
  <c r="BM96" i="77"/>
  <c r="BN154" i="77"/>
  <c r="BM154" i="77"/>
  <c r="BB44" i="76"/>
  <c r="BB48" i="76"/>
  <c r="J46" i="76"/>
  <c r="J49" i="76"/>
  <c r="AZ82" i="76"/>
  <c r="BC82" i="76"/>
  <c r="BB82" i="76"/>
  <c r="BA82" i="76"/>
  <c r="AZ51" i="76"/>
  <c r="AR84" i="76"/>
  <c r="AU84" i="76"/>
  <c r="AT84" i="76"/>
  <c r="AS84" i="76"/>
  <c r="AR53" i="76"/>
  <c r="BK83" i="76"/>
  <c r="BI83" i="76"/>
  <c r="BJ83" i="76"/>
  <c r="BH83" i="76"/>
  <c r="BH52" i="76"/>
  <c r="AB83" i="76"/>
  <c r="AE83" i="76"/>
  <c r="AB52" i="76"/>
  <c r="AD83" i="76"/>
  <c r="AC83" i="76"/>
  <c r="L81" i="76"/>
  <c r="O81" i="76"/>
  <c r="L50" i="76"/>
  <c r="N81" i="76"/>
  <c r="M81" i="76"/>
  <c r="BD78" i="76"/>
  <c r="BG78" i="76"/>
  <c r="BF78" i="76"/>
  <c r="BE78" i="76"/>
  <c r="BD47" i="76"/>
  <c r="AM53" i="76"/>
  <c r="AM52" i="76"/>
  <c r="AA51" i="76"/>
  <c r="AV80" i="76"/>
  <c r="AY80" i="76"/>
  <c r="AX80" i="76"/>
  <c r="AW80" i="76"/>
  <c r="AV49" i="76"/>
  <c r="H80" i="76"/>
  <c r="K80" i="76"/>
  <c r="J80" i="76"/>
  <c r="I80" i="76"/>
  <c r="H49" i="76"/>
  <c r="AY45" i="76"/>
  <c r="AJ79" i="76"/>
  <c r="AJ48" i="76"/>
  <c r="AM79" i="76"/>
  <c r="AL79" i="76"/>
  <c r="AK79" i="76"/>
  <c r="AJ77" i="76"/>
  <c r="AM77" i="76"/>
  <c r="AJ46" i="76"/>
  <c r="AL77" i="76"/>
  <c r="AK77" i="76"/>
  <c r="AJ75" i="76"/>
  <c r="AJ44" i="76"/>
  <c r="AM75" i="76"/>
  <c r="AL75" i="76"/>
  <c r="AK75" i="76"/>
  <c r="V76" i="68"/>
  <c r="V78" i="68"/>
  <c r="V80" i="68"/>
  <c r="AM76" i="68"/>
  <c r="AM78" i="68"/>
  <c r="AM80" i="68"/>
  <c r="BL80" i="68"/>
  <c r="BL78" i="68"/>
  <c r="AZ139" i="68"/>
  <c r="AY139" i="68"/>
  <c r="AX139" i="68"/>
  <c r="AW139" i="68"/>
  <c r="AW81" i="68"/>
  <c r="T139" i="68"/>
  <c r="S139" i="68"/>
  <c r="R139" i="68"/>
  <c r="Q139" i="68"/>
  <c r="Q81" i="68"/>
  <c r="AX138" i="68"/>
  <c r="AW138" i="68"/>
  <c r="AZ138" i="68"/>
  <c r="AY138" i="68"/>
  <c r="AW80" i="68"/>
  <c r="R138" i="68"/>
  <c r="Q138" i="68"/>
  <c r="T138" i="68"/>
  <c r="S138" i="68"/>
  <c r="Q80" i="68"/>
  <c r="AZ137" i="68"/>
  <c r="AY137" i="68"/>
  <c r="AX137" i="68"/>
  <c r="AW137" i="68"/>
  <c r="AW79" i="68"/>
  <c r="T137" i="68"/>
  <c r="S137" i="68"/>
  <c r="R137" i="68"/>
  <c r="Q137" i="68"/>
  <c r="Q79" i="68"/>
  <c r="AX136" i="68"/>
  <c r="AW136" i="68"/>
  <c r="AZ136" i="68"/>
  <c r="AY136" i="68"/>
  <c r="AW78" i="68"/>
  <c r="R136" i="68"/>
  <c r="Q136" i="68"/>
  <c r="T136" i="68"/>
  <c r="S136" i="68"/>
  <c r="Q78" i="68"/>
  <c r="AZ135" i="68"/>
  <c r="AY135" i="68"/>
  <c r="AX135" i="68"/>
  <c r="AW135" i="68"/>
  <c r="AW77" i="68"/>
  <c r="T135" i="68"/>
  <c r="S135" i="68"/>
  <c r="R135" i="68"/>
  <c r="Q135" i="68"/>
  <c r="Q77" i="68"/>
  <c r="AX134" i="68"/>
  <c r="AW134" i="68"/>
  <c r="AZ134" i="68"/>
  <c r="AY134" i="68"/>
  <c r="AW76" i="68"/>
  <c r="R134" i="68"/>
  <c r="Q134" i="68"/>
  <c r="T134" i="68"/>
  <c r="S134" i="68"/>
  <c r="Q76" i="68"/>
  <c r="AV139" i="68"/>
  <c r="AU139" i="68"/>
  <c r="AT139" i="68"/>
  <c r="AS139" i="68"/>
  <c r="AS81" i="68"/>
  <c r="P139" i="68"/>
  <c r="O139" i="68"/>
  <c r="N139" i="68"/>
  <c r="M139" i="68"/>
  <c r="M81" i="68"/>
  <c r="AT138" i="68"/>
  <c r="AS138" i="68"/>
  <c r="AV138" i="68"/>
  <c r="AU138" i="68"/>
  <c r="AS80" i="68"/>
  <c r="N138" i="68"/>
  <c r="M138" i="68"/>
  <c r="P138" i="68"/>
  <c r="O138" i="68"/>
  <c r="M80" i="68"/>
  <c r="AV137" i="68"/>
  <c r="AU137" i="68"/>
  <c r="AT137" i="68"/>
  <c r="AS137" i="68"/>
  <c r="AS79" i="68"/>
  <c r="P137" i="68"/>
  <c r="O137" i="68"/>
  <c r="N137" i="68"/>
  <c r="M137" i="68"/>
  <c r="M79" i="68"/>
  <c r="AT136" i="68"/>
  <c r="AS136" i="68"/>
  <c r="AV136" i="68"/>
  <c r="AU136" i="68"/>
  <c r="AS78" i="68"/>
  <c r="N136" i="68"/>
  <c r="M136" i="68"/>
  <c r="P136" i="68"/>
  <c r="O136" i="68"/>
  <c r="M78" i="68"/>
  <c r="AV135" i="68"/>
  <c r="AU135" i="68"/>
  <c r="AT135" i="68"/>
  <c r="AS135" i="68"/>
  <c r="AS77" i="68"/>
  <c r="P135" i="68"/>
  <c r="O135" i="68"/>
  <c r="N135" i="68"/>
  <c r="M135" i="68"/>
  <c r="M77" i="68"/>
  <c r="AT134" i="68"/>
  <c r="AS134" i="68"/>
  <c r="AV134" i="68"/>
  <c r="AU134" i="68"/>
  <c r="AS76" i="68"/>
  <c r="N134" i="68"/>
  <c r="M134" i="68"/>
  <c r="P134" i="68"/>
  <c r="O134" i="68"/>
  <c r="M76" i="68"/>
  <c r="BH133" i="68"/>
  <c r="BG133" i="68"/>
  <c r="BF133" i="68"/>
  <c r="BE133" i="68"/>
  <c r="BE75" i="68"/>
  <c r="AR133" i="68"/>
  <c r="AQ133" i="68"/>
  <c r="AP133" i="68"/>
  <c r="AO133" i="68"/>
  <c r="AO75" i="68"/>
  <c r="AQ75" i="68"/>
  <c r="AB133" i="68"/>
  <c r="AA133" i="68"/>
  <c r="Z133" i="68"/>
  <c r="Y133" i="68"/>
  <c r="Y75" i="68"/>
  <c r="AZ147" i="68"/>
  <c r="AX147" i="68"/>
  <c r="AW147" i="68"/>
  <c r="AY147" i="68"/>
  <c r="AW89" i="68"/>
  <c r="T147" i="68"/>
  <c r="R147" i="68"/>
  <c r="Q147" i="68"/>
  <c r="S147" i="68"/>
  <c r="Q89" i="68"/>
  <c r="AV147" i="68"/>
  <c r="AT147" i="68"/>
  <c r="AS147" i="68"/>
  <c r="AS89" i="68"/>
  <c r="AU147" i="68"/>
  <c r="P147" i="68"/>
  <c r="N147" i="68"/>
  <c r="M147" i="68"/>
  <c r="O147" i="68"/>
  <c r="M89" i="68"/>
  <c r="T154" i="77"/>
  <c r="Q96" i="77"/>
  <c r="S154" i="77"/>
  <c r="R154" i="77"/>
  <c r="Q154" i="77"/>
  <c r="BJ153" i="77"/>
  <c r="BI153" i="77"/>
  <c r="BI95" i="77"/>
  <c r="BL153" i="77"/>
  <c r="BK153" i="77"/>
  <c r="BN96" i="77"/>
  <c r="N153" i="77"/>
  <c r="M153" i="77"/>
  <c r="M95" i="77"/>
  <c r="P153" i="77"/>
  <c r="O153" i="77"/>
  <c r="J44" i="76"/>
  <c r="J47" i="76"/>
  <c r="AN86" i="76"/>
  <c r="AQ86" i="76"/>
  <c r="AP86" i="76"/>
  <c r="AO86" i="76"/>
  <c r="AN55" i="76"/>
  <c r="AI47" i="76"/>
  <c r="T81" i="76"/>
  <c r="W81" i="76"/>
  <c r="T50" i="76"/>
  <c r="V81" i="76"/>
  <c r="U81" i="76"/>
  <c r="AJ81" i="76"/>
  <c r="AJ50" i="76"/>
  <c r="AM81" i="76"/>
  <c r="AL81" i="76"/>
  <c r="AK81" i="76"/>
  <c r="BC44" i="76"/>
  <c r="E55" i="76"/>
  <c r="X81" i="76"/>
  <c r="X50" i="76"/>
  <c r="AA81" i="76"/>
  <c r="Z81" i="76"/>
  <c r="Y81" i="76"/>
  <c r="AV79" i="76"/>
  <c r="AV48" i="76"/>
  <c r="AY79" i="76"/>
  <c r="AX79" i="76"/>
  <c r="AW79" i="76"/>
  <c r="AU46" i="76"/>
  <c r="BA51" i="76"/>
  <c r="E50" i="76"/>
  <c r="H76" i="76"/>
  <c r="K76" i="76"/>
  <c r="J76" i="76"/>
  <c r="I76" i="76"/>
  <c r="H45" i="76"/>
  <c r="AJ76" i="76"/>
  <c r="AM76" i="76"/>
  <c r="AL76" i="76"/>
  <c r="AK76" i="76"/>
  <c r="AJ45" i="76"/>
  <c r="J95" i="77"/>
  <c r="F95" i="77"/>
  <c r="BH154" i="77"/>
  <c r="BE96" i="77"/>
  <c r="BG154" i="77"/>
  <c r="BF154" i="77"/>
  <c r="BE154" i="77"/>
  <c r="X154" i="77"/>
  <c r="U96" i="77"/>
  <c r="W154" i="77"/>
  <c r="V154" i="77"/>
  <c r="U154" i="77"/>
  <c r="V153" i="77"/>
  <c r="U153" i="77"/>
  <c r="U95" i="77"/>
  <c r="X153" i="77"/>
  <c r="W153" i="77"/>
  <c r="BO153" i="77"/>
  <c r="BP153" i="77"/>
  <c r="BN153" i="77"/>
  <c r="BM153" i="77"/>
  <c r="BM95" i="77"/>
  <c r="AY96" i="77"/>
  <c r="AT153" i="77"/>
  <c r="AS153" i="77"/>
  <c r="AS95" i="77"/>
  <c r="AV153" i="77"/>
  <c r="AU153" i="77"/>
  <c r="AT96" i="77"/>
  <c r="AP153" i="77"/>
  <c r="AO153" i="77"/>
  <c r="AO95" i="77"/>
  <c r="AR153" i="77"/>
  <c r="AQ153" i="77"/>
  <c r="BP96" i="77"/>
  <c r="AU96" i="77"/>
  <c r="AA96" i="77"/>
  <c r="J96" i="77"/>
  <c r="BF95" i="77"/>
  <c r="AP95" i="77"/>
  <c r="Z95" i="77"/>
  <c r="H95" i="77"/>
  <c r="BN45" i="76"/>
  <c r="AK44" i="76"/>
  <c r="AK48" i="76"/>
  <c r="E48" i="76"/>
  <c r="AX46" i="76"/>
  <c r="Y48" i="76"/>
  <c r="F45" i="76"/>
  <c r="F46" i="76"/>
  <c r="F47" i="76"/>
  <c r="F48" i="76"/>
  <c r="F49" i="76"/>
  <c r="Z44" i="76"/>
  <c r="Z45" i="76"/>
  <c r="Z46" i="76"/>
  <c r="Z47" i="76"/>
  <c r="Z48" i="76"/>
  <c r="Q49" i="76"/>
  <c r="BJ44" i="76"/>
  <c r="BJ45" i="76"/>
  <c r="BJ46" i="76"/>
  <c r="BJ47" i="76"/>
  <c r="BJ48" i="76"/>
  <c r="BD86" i="76"/>
  <c r="BG86" i="76"/>
  <c r="BF86" i="76"/>
  <c r="BE86" i="76"/>
  <c r="BD55" i="76"/>
  <c r="BD85" i="76"/>
  <c r="BG85" i="76"/>
  <c r="BD54" i="76"/>
  <c r="BF85" i="76"/>
  <c r="BE85" i="76"/>
  <c r="V53" i="76"/>
  <c r="V52" i="76"/>
  <c r="AU49" i="76"/>
  <c r="AQ46" i="76"/>
  <c r="BK86" i="76"/>
  <c r="BJ86" i="76"/>
  <c r="BI86" i="76"/>
  <c r="BH55" i="76"/>
  <c r="BH86" i="76"/>
  <c r="BK85" i="76"/>
  <c r="BJ85" i="76"/>
  <c r="BI85" i="76"/>
  <c r="BH54" i="76"/>
  <c r="BH85" i="76"/>
  <c r="T82" i="76"/>
  <c r="W82" i="76"/>
  <c r="V82" i="76"/>
  <c r="U82" i="76"/>
  <c r="T51" i="76"/>
  <c r="W47" i="76"/>
  <c r="BO86" i="76"/>
  <c r="BN86" i="76"/>
  <c r="BM86" i="76"/>
  <c r="BL86" i="76"/>
  <c r="BL55" i="76"/>
  <c r="V55" i="76"/>
  <c r="BO85" i="76"/>
  <c r="BN85" i="76"/>
  <c r="BM85" i="76"/>
  <c r="BL85" i="76"/>
  <c r="BL54" i="76"/>
  <c r="V54" i="76"/>
  <c r="AJ82" i="76"/>
  <c r="AM82" i="76"/>
  <c r="AL82" i="76"/>
  <c r="AK82" i="76"/>
  <c r="AJ51" i="76"/>
  <c r="BO78" i="76"/>
  <c r="BN78" i="76"/>
  <c r="BM78" i="76"/>
  <c r="BL78" i="76"/>
  <c r="BL47" i="76"/>
  <c r="BK55" i="76"/>
  <c r="AP55" i="76"/>
  <c r="T86" i="76"/>
  <c r="W86" i="76"/>
  <c r="V86" i="76"/>
  <c r="U86" i="76"/>
  <c r="T55" i="76"/>
  <c r="BK54" i="76"/>
  <c r="AP54" i="76"/>
  <c r="T85" i="76"/>
  <c r="W85" i="76"/>
  <c r="T54" i="76"/>
  <c r="V85" i="76"/>
  <c r="U85" i="76"/>
  <c r="AP53" i="76"/>
  <c r="AP52" i="76"/>
  <c r="AE51" i="76"/>
  <c r="AV78" i="76"/>
  <c r="AY78" i="76"/>
  <c r="AX78" i="76"/>
  <c r="AW78" i="76"/>
  <c r="AV47" i="76"/>
  <c r="BM55" i="76"/>
  <c r="AW55" i="76"/>
  <c r="AG55" i="76"/>
  <c r="Q55" i="76"/>
  <c r="BM54" i="76"/>
  <c r="AW54" i="76"/>
  <c r="AG54" i="76"/>
  <c r="Q54" i="76"/>
  <c r="BM53" i="76"/>
  <c r="AW53" i="76"/>
  <c r="AG53" i="76"/>
  <c r="Q53" i="76"/>
  <c r="BM52" i="76"/>
  <c r="AW52" i="76"/>
  <c r="AG52" i="76"/>
  <c r="Q52" i="76"/>
  <c r="AN82" i="76"/>
  <c r="AQ82" i="76"/>
  <c r="AP82" i="76"/>
  <c r="AO82" i="76"/>
  <c r="AN51" i="76"/>
  <c r="S51" i="76"/>
  <c r="AN81" i="76"/>
  <c r="AN50" i="76"/>
  <c r="AQ81" i="76"/>
  <c r="AP81" i="76"/>
  <c r="AO81" i="76"/>
  <c r="S50" i="76"/>
  <c r="AN80" i="76"/>
  <c r="AQ80" i="76"/>
  <c r="AP80" i="76"/>
  <c r="AO80" i="76"/>
  <c r="AN49" i="76"/>
  <c r="BO48" i="76"/>
  <c r="K48" i="76"/>
  <c r="P78" i="76"/>
  <c r="S78" i="76"/>
  <c r="R78" i="76"/>
  <c r="Q78" i="76"/>
  <c r="P47" i="76"/>
  <c r="X77" i="76"/>
  <c r="X46" i="76"/>
  <c r="AA77" i="76"/>
  <c r="Z77" i="76"/>
  <c r="Y77" i="76"/>
  <c r="AA45" i="76"/>
  <c r="G44" i="76"/>
  <c r="BD84" i="76"/>
  <c r="BG84" i="76"/>
  <c r="BF84" i="76"/>
  <c r="BE84" i="76"/>
  <c r="BD53" i="76"/>
  <c r="AN84" i="76"/>
  <c r="AQ84" i="76"/>
  <c r="AP84" i="76"/>
  <c r="AO84" i="76"/>
  <c r="AN53" i="76"/>
  <c r="X84" i="76"/>
  <c r="AA84" i="76"/>
  <c r="Z84" i="76"/>
  <c r="Y84" i="76"/>
  <c r="X53" i="76"/>
  <c r="H84" i="76"/>
  <c r="K84" i="76"/>
  <c r="J84" i="76"/>
  <c r="I84" i="76"/>
  <c r="H53" i="76"/>
  <c r="BD83" i="76"/>
  <c r="BG83" i="76"/>
  <c r="BD52" i="76"/>
  <c r="BF83" i="76"/>
  <c r="BE83" i="76"/>
  <c r="AN83" i="76"/>
  <c r="AQ83" i="76"/>
  <c r="AN52" i="76"/>
  <c r="AP83" i="76"/>
  <c r="AO83" i="76"/>
  <c r="X83" i="76"/>
  <c r="X52" i="76"/>
  <c r="AA83" i="76"/>
  <c r="Z83" i="76"/>
  <c r="Y83" i="76"/>
  <c r="G52" i="76"/>
  <c r="AB82" i="76"/>
  <c r="AE82" i="76"/>
  <c r="AD82" i="76"/>
  <c r="AC82" i="76"/>
  <c r="AB51" i="76"/>
  <c r="G51" i="76"/>
  <c r="AB81" i="76"/>
  <c r="AB50" i="76"/>
  <c r="AE81" i="76"/>
  <c r="AD81" i="76"/>
  <c r="AC81" i="76"/>
  <c r="G50" i="76"/>
  <c r="Y49" i="76"/>
  <c r="AI48" i="76"/>
  <c r="AQ47" i="76"/>
  <c r="AV77" i="76"/>
  <c r="AV46" i="76"/>
  <c r="AY77" i="76"/>
  <c r="AX77" i="76"/>
  <c r="AW77" i="76"/>
  <c r="BD76" i="76"/>
  <c r="BG76" i="76"/>
  <c r="BF76" i="76"/>
  <c r="BE76" i="76"/>
  <c r="BD45" i="76"/>
  <c r="AQ44" i="76"/>
  <c r="BO53" i="76"/>
  <c r="AY53" i="76"/>
  <c r="AI53" i="76"/>
  <c r="S53" i="76"/>
  <c r="BO52" i="76"/>
  <c r="AY52" i="76"/>
  <c r="AI52" i="76"/>
  <c r="S52" i="76"/>
  <c r="BO82" i="76"/>
  <c r="BN82" i="76"/>
  <c r="BM82" i="76"/>
  <c r="BL82" i="76"/>
  <c r="BL51" i="76"/>
  <c r="AQ51" i="76"/>
  <c r="V51" i="76"/>
  <c r="BO81" i="76"/>
  <c r="BN81" i="76"/>
  <c r="BM81" i="76"/>
  <c r="BL81" i="76"/>
  <c r="BL50" i="76"/>
  <c r="AQ50" i="76"/>
  <c r="V50" i="76"/>
  <c r="BO80" i="76"/>
  <c r="BN80" i="76"/>
  <c r="BM80" i="76"/>
  <c r="BL80" i="76"/>
  <c r="BL49" i="76"/>
  <c r="AQ49" i="76"/>
  <c r="K49" i="76"/>
  <c r="P79" i="76"/>
  <c r="S79" i="76"/>
  <c r="P48" i="76"/>
  <c r="R79" i="76"/>
  <c r="Q79" i="76"/>
  <c r="X78" i="76"/>
  <c r="AA78" i="76"/>
  <c r="Z78" i="76"/>
  <c r="Y78" i="76"/>
  <c r="X47" i="76"/>
  <c r="AF77" i="76"/>
  <c r="AF46" i="76"/>
  <c r="AI77" i="76"/>
  <c r="AH77" i="76"/>
  <c r="AG77" i="76"/>
  <c r="AM45" i="76"/>
  <c r="P75" i="76"/>
  <c r="P44" i="76"/>
  <c r="S75" i="76"/>
  <c r="R75" i="76"/>
  <c r="Q75" i="76"/>
  <c r="BO44" i="76"/>
  <c r="X75" i="76"/>
  <c r="X44" i="76"/>
  <c r="AA75" i="76"/>
  <c r="Z75" i="76"/>
  <c r="Y75" i="76"/>
  <c r="BM51" i="76"/>
  <c r="AW51" i="76"/>
  <c r="AG51" i="76"/>
  <c r="Q51" i="76"/>
  <c r="BM50" i="76"/>
  <c r="AW50" i="76"/>
  <c r="AG50" i="76"/>
  <c r="Q50" i="76"/>
  <c r="BM49" i="76"/>
  <c r="AW49" i="76"/>
  <c r="AF80" i="76"/>
  <c r="AI80" i="76"/>
  <c r="AH80" i="76"/>
  <c r="AG80" i="76"/>
  <c r="AF49" i="76"/>
  <c r="BK48" i="76"/>
  <c r="S48" i="76"/>
  <c r="AN78" i="76"/>
  <c r="AQ78" i="76"/>
  <c r="AP78" i="76"/>
  <c r="AO78" i="76"/>
  <c r="AN47" i="76"/>
  <c r="BK46" i="76"/>
  <c r="S46" i="76"/>
  <c r="AN76" i="76"/>
  <c r="AQ76" i="76"/>
  <c r="AP76" i="76"/>
  <c r="AO76" i="76"/>
  <c r="AN45" i="76"/>
  <c r="BK44" i="76"/>
  <c r="S44" i="76"/>
  <c r="Z49" i="76"/>
  <c r="BI79" i="76"/>
  <c r="BK79" i="76"/>
  <c r="BJ79" i="76"/>
  <c r="BH79" i="76"/>
  <c r="BH48" i="76"/>
  <c r="AB79" i="76"/>
  <c r="AB48" i="76"/>
  <c r="AE79" i="76"/>
  <c r="AD79" i="76"/>
  <c r="AC79" i="76"/>
  <c r="BI78" i="76"/>
  <c r="BK78" i="76"/>
  <c r="BJ78" i="76"/>
  <c r="BH47" i="76"/>
  <c r="BH78" i="76"/>
  <c r="AB78" i="76"/>
  <c r="AE78" i="76"/>
  <c r="AD78" i="76"/>
  <c r="AC78" i="76"/>
  <c r="AB47" i="76"/>
  <c r="BJ77" i="76"/>
  <c r="BK77" i="76"/>
  <c r="BI77" i="76"/>
  <c r="BH46" i="76"/>
  <c r="BH77" i="76"/>
  <c r="AB77" i="76"/>
  <c r="AE77" i="76"/>
  <c r="AB46" i="76"/>
  <c r="AD77" i="76"/>
  <c r="AC77" i="76"/>
  <c r="BK76" i="76"/>
  <c r="BI76" i="76"/>
  <c r="BJ76" i="76"/>
  <c r="BH76" i="76"/>
  <c r="BH45" i="76"/>
  <c r="AB76" i="76"/>
  <c r="AE76" i="76"/>
  <c r="AD76" i="76"/>
  <c r="AC76" i="76"/>
  <c r="AB45" i="76"/>
  <c r="BJ75" i="76"/>
  <c r="BK75" i="76"/>
  <c r="BI75" i="76"/>
  <c r="BH44" i="76"/>
  <c r="BH75" i="76"/>
  <c r="AB75" i="76"/>
  <c r="AB44" i="76"/>
  <c r="AE75" i="76"/>
  <c r="AD75" i="76"/>
  <c r="AC75" i="76"/>
  <c r="E44" i="76"/>
  <c r="AA77" i="68"/>
  <c r="AA80" i="68"/>
  <c r="AE76" i="68"/>
  <c r="AE77" i="68"/>
  <c r="AE79" i="68"/>
  <c r="AE80" i="68"/>
  <c r="AH76" i="68"/>
  <c r="AH77" i="68"/>
  <c r="AH79" i="68"/>
  <c r="AH80" i="68"/>
  <c r="AH81" i="68"/>
  <c r="AL76" i="68"/>
  <c r="AL77" i="68"/>
  <c r="AL78" i="68"/>
  <c r="AL79" i="68"/>
  <c r="AL80" i="68"/>
  <c r="AL81" i="68"/>
  <c r="AQ77" i="68"/>
  <c r="AQ80" i="68"/>
  <c r="AT77" i="68"/>
  <c r="BC76" i="68"/>
  <c r="BC77" i="68"/>
  <c r="BC78" i="68"/>
  <c r="BC79" i="68"/>
  <c r="BC80" i="68"/>
  <c r="BC81" i="68"/>
  <c r="AR81" i="68"/>
  <c r="AR79" i="68"/>
  <c r="AR77" i="68"/>
  <c r="AJ81" i="68"/>
  <c r="BP78" i="68"/>
  <c r="BD81" i="68"/>
  <c r="X81" i="68"/>
  <c r="X80" i="68"/>
  <c r="BD79" i="68"/>
  <c r="X79" i="68"/>
  <c r="X78" i="68"/>
  <c r="BD77" i="68"/>
  <c r="X77" i="68"/>
  <c r="BD76" i="68"/>
  <c r="X76" i="68"/>
  <c r="L77" i="68"/>
  <c r="AR76" i="68"/>
  <c r="L76" i="68"/>
  <c r="AR139" i="68"/>
  <c r="AQ139" i="68"/>
  <c r="AP139" i="68"/>
  <c r="AO139" i="68"/>
  <c r="AO81" i="68"/>
  <c r="L139" i="68"/>
  <c r="K139" i="68"/>
  <c r="J139" i="68"/>
  <c r="I139" i="68"/>
  <c r="I81" i="68"/>
  <c r="AP138" i="68"/>
  <c r="AO138" i="68"/>
  <c r="AR138" i="68"/>
  <c r="AQ138" i="68"/>
  <c r="AO80" i="68"/>
  <c r="J138" i="68"/>
  <c r="I138" i="68"/>
  <c r="L138" i="68"/>
  <c r="K138" i="68"/>
  <c r="I80" i="68"/>
  <c r="AR137" i="68"/>
  <c r="AQ137" i="68"/>
  <c r="AP137" i="68"/>
  <c r="AO137" i="68"/>
  <c r="AO79" i="68"/>
  <c r="L137" i="68"/>
  <c r="K137" i="68"/>
  <c r="J137" i="68"/>
  <c r="I137" i="68"/>
  <c r="I79" i="68"/>
  <c r="AP136" i="68"/>
  <c r="AO136" i="68"/>
  <c r="AR136" i="68"/>
  <c r="AQ136" i="68"/>
  <c r="AO78" i="68"/>
  <c r="J136" i="68"/>
  <c r="I136" i="68"/>
  <c r="L136" i="68"/>
  <c r="K136" i="68"/>
  <c r="I78" i="68"/>
  <c r="AR135" i="68"/>
  <c r="AQ135" i="68"/>
  <c r="AP135" i="68"/>
  <c r="AO135" i="68"/>
  <c r="AO77" i="68"/>
  <c r="L135" i="68"/>
  <c r="K135" i="68"/>
  <c r="J135" i="68"/>
  <c r="I135" i="68"/>
  <c r="I77" i="68"/>
  <c r="AP134" i="68"/>
  <c r="AO134" i="68"/>
  <c r="AR134" i="68"/>
  <c r="AQ134" i="68"/>
  <c r="AO76" i="68"/>
  <c r="J134" i="68"/>
  <c r="I134" i="68"/>
  <c r="L134" i="68"/>
  <c r="K134" i="68"/>
  <c r="I76" i="68"/>
  <c r="AN139" i="68"/>
  <c r="AM139" i="68"/>
  <c r="AL139" i="68"/>
  <c r="AK139" i="68"/>
  <c r="AK81" i="68"/>
  <c r="AL138" i="68"/>
  <c r="AK138" i="68"/>
  <c r="AN138" i="68"/>
  <c r="AM138" i="68"/>
  <c r="AK80" i="68"/>
  <c r="AN137" i="68"/>
  <c r="AM137" i="68"/>
  <c r="AL137" i="68"/>
  <c r="AK137" i="68"/>
  <c r="AK79" i="68"/>
  <c r="AL136" i="68"/>
  <c r="AK136" i="68"/>
  <c r="AN136" i="68"/>
  <c r="AM136" i="68"/>
  <c r="AK78" i="68"/>
  <c r="AN135" i="68"/>
  <c r="AM135" i="68"/>
  <c r="AL135" i="68"/>
  <c r="AK135" i="68"/>
  <c r="AK77" i="68"/>
  <c r="AL134" i="68"/>
  <c r="AK134" i="68"/>
  <c r="AN134" i="68"/>
  <c r="AM134" i="68"/>
  <c r="AK76" i="68"/>
  <c r="BO133" i="68"/>
  <c r="BP133" i="68"/>
  <c r="BN133" i="68"/>
  <c r="BM133" i="68"/>
  <c r="BM75" i="68"/>
  <c r="BK75" i="68"/>
  <c r="AZ133" i="68"/>
  <c r="AY133" i="68"/>
  <c r="AX133" i="68"/>
  <c r="AW133" i="68"/>
  <c r="AW75" i="68"/>
  <c r="AT75" i="68"/>
  <c r="AU75" i="68"/>
  <c r="X133" i="68"/>
  <c r="W133" i="68"/>
  <c r="V133" i="68"/>
  <c r="U133" i="68"/>
  <c r="U75" i="68"/>
  <c r="L133" i="68"/>
  <c r="K133" i="68"/>
  <c r="J133" i="68"/>
  <c r="I133" i="68"/>
  <c r="I75" i="68"/>
  <c r="J75" i="68"/>
  <c r="AB75" i="68"/>
  <c r="BO75" i="68"/>
  <c r="BN89" i="68"/>
  <c r="AR147" i="68"/>
  <c r="AP147" i="68"/>
  <c r="AO147" i="68"/>
  <c r="AQ147" i="68"/>
  <c r="AO89" i="68"/>
  <c r="L147" i="68"/>
  <c r="J147" i="68"/>
  <c r="I147" i="68"/>
  <c r="K147" i="68"/>
  <c r="I89" i="68"/>
  <c r="AN147" i="68"/>
  <c r="AL147" i="68"/>
  <c r="AK147" i="68"/>
  <c r="AM147" i="68"/>
  <c r="AK89" i="68"/>
  <c r="BL147" i="68"/>
  <c r="BJ147" i="68"/>
  <c r="BI147" i="68"/>
  <c r="BI89" i="68"/>
  <c r="BK147" i="68"/>
  <c r="AB91" i="68"/>
  <c r="L91" i="68"/>
  <c r="AR91" i="68"/>
  <c r="BD91" i="68"/>
  <c r="BD92" i="68"/>
  <c r="Z90" i="68"/>
  <c r="AV90" i="68"/>
  <c r="AV91" i="68"/>
  <c r="Z92" i="68"/>
  <c r="AV92" i="68"/>
  <c r="BP92" i="68"/>
  <c r="AF90" i="68"/>
  <c r="AZ90" i="68"/>
  <c r="J92" i="68"/>
  <c r="AF92" i="68"/>
  <c r="BL92" i="68"/>
  <c r="P90" i="68"/>
  <c r="AJ90" i="68"/>
  <c r="AJ91" i="68"/>
  <c r="BF91" i="68"/>
  <c r="T90" i="68"/>
  <c r="BL90" i="68"/>
  <c r="T91" i="68"/>
  <c r="T92" i="68"/>
  <c r="S90" i="68"/>
  <c r="AY92" i="68"/>
  <c r="BO92" i="68"/>
  <c r="BB92" i="68"/>
  <c r="V92" i="68"/>
  <c r="BB91" i="68"/>
  <c r="V91" i="68"/>
  <c r="BB90" i="68"/>
  <c r="V90" i="68"/>
  <c r="AD92" i="68"/>
  <c r="AD91" i="68"/>
  <c r="AM90" i="68"/>
  <c r="BC90" i="68"/>
  <c r="AM91" i="68"/>
  <c r="BC91" i="68"/>
  <c r="AM92" i="68"/>
  <c r="BC92" i="68"/>
  <c r="AT92" i="68"/>
  <c r="AT91" i="68"/>
  <c r="N91" i="68"/>
  <c r="AT90" i="68"/>
  <c r="N90" i="68"/>
  <c r="AE90" i="68"/>
  <c r="BK91" i="68"/>
  <c r="BJ92" i="68"/>
  <c r="BJ90" i="68"/>
  <c r="K90" i="68"/>
  <c r="AA90" i="68"/>
  <c r="AQ90" i="68"/>
  <c r="BG90" i="68"/>
  <c r="K91" i="68"/>
  <c r="AA91" i="68"/>
  <c r="AQ91" i="68"/>
  <c r="BG91" i="68"/>
  <c r="K92" i="68"/>
  <c r="AA92" i="68"/>
  <c r="AQ92" i="68"/>
  <c r="BG92" i="68"/>
  <c r="AL92" i="68"/>
  <c r="AL91" i="68"/>
  <c r="AL90" i="68"/>
  <c r="AU90" i="68"/>
  <c r="AE91" i="68"/>
  <c r="O92" i="68"/>
  <c r="BJ91" i="68"/>
  <c r="AD90" i="68"/>
  <c r="BL154" i="77"/>
  <c r="BI96" i="77"/>
  <c r="BK154" i="77"/>
  <c r="BJ154" i="77"/>
  <c r="BI154" i="77"/>
  <c r="AR154" i="77"/>
  <c r="AO96" i="77"/>
  <c r="AQ154" i="77"/>
  <c r="AP154" i="77"/>
  <c r="AO154" i="77"/>
  <c r="AL153" i="77"/>
  <c r="AK153" i="77"/>
  <c r="AK95" i="77"/>
  <c r="AN153" i="77"/>
  <c r="AM153" i="77"/>
  <c r="R153" i="77"/>
  <c r="Q153" i="77"/>
  <c r="Q95" i="77"/>
  <c r="T153" i="77"/>
  <c r="S153" i="77"/>
  <c r="BF153" i="77"/>
  <c r="BE153" i="77"/>
  <c r="BE95" i="77"/>
  <c r="BH153" i="77"/>
  <c r="BG153" i="77"/>
  <c r="J153" i="77"/>
  <c r="I153" i="77"/>
  <c r="I95" i="77"/>
  <c r="L153" i="77"/>
  <c r="K153" i="77"/>
  <c r="BJ95" i="77"/>
  <c r="J48" i="76"/>
  <c r="AN85" i="76"/>
  <c r="AQ85" i="76"/>
  <c r="AN54" i="76"/>
  <c r="AP85" i="76"/>
  <c r="AO85" i="76"/>
  <c r="AR85" i="76"/>
  <c r="AU85" i="76"/>
  <c r="AR54" i="76"/>
  <c r="AT85" i="76"/>
  <c r="AS85" i="76"/>
  <c r="K44" i="76"/>
  <c r="AV85" i="76"/>
  <c r="AY85" i="76"/>
  <c r="AV54" i="76"/>
  <c r="AX85" i="76"/>
  <c r="AW85" i="76"/>
  <c r="K45" i="76"/>
  <c r="X82" i="76"/>
  <c r="AA82" i="76"/>
  <c r="Z82" i="76"/>
  <c r="Y82" i="76"/>
  <c r="X51" i="76"/>
  <c r="AU45" i="76"/>
  <c r="BO75" i="76"/>
  <c r="BN75" i="76"/>
  <c r="BM75" i="76"/>
  <c r="BL75" i="76"/>
  <c r="BL44" i="76"/>
  <c r="AV81" i="76"/>
  <c r="AV50" i="76"/>
  <c r="AY81" i="76"/>
  <c r="AX81" i="76"/>
  <c r="AW81" i="76"/>
  <c r="X80" i="76"/>
  <c r="AA80" i="76"/>
  <c r="Z80" i="76"/>
  <c r="Y80" i="76"/>
  <c r="X49" i="76"/>
  <c r="AK50" i="76"/>
  <c r="H78" i="76"/>
  <c r="K78" i="76"/>
  <c r="J78" i="76"/>
  <c r="I78" i="76"/>
  <c r="H47" i="76"/>
  <c r="AJ78" i="76"/>
  <c r="AM78" i="76"/>
  <c r="AL78" i="76"/>
  <c r="AK78" i="76"/>
  <c r="AJ47" i="76"/>
  <c r="AB154" i="77"/>
  <c r="Y96" i="77"/>
  <c r="AA154" i="77"/>
  <c r="Z154" i="77"/>
  <c r="Y154" i="77"/>
  <c r="AJ154" i="77"/>
  <c r="AG96" i="77"/>
  <c r="AI154" i="77"/>
  <c r="AH154" i="77"/>
  <c r="AG154" i="77"/>
  <c r="AN154" i="77"/>
  <c r="AK96" i="77"/>
  <c r="AM154" i="77"/>
  <c r="AL154" i="77"/>
  <c r="AK154" i="77"/>
  <c r="N95" i="77"/>
  <c r="AX153" i="77"/>
  <c r="AW153" i="77"/>
  <c r="AW95" i="77"/>
  <c r="AZ153" i="77"/>
  <c r="AY153" i="77"/>
  <c r="AD96" i="77"/>
  <c r="AD153" i="77"/>
  <c r="AC153" i="77"/>
  <c r="AC95" i="77"/>
  <c r="AF153" i="77"/>
  <c r="AE153" i="77"/>
  <c r="Z96" i="77"/>
  <c r="Z153" i="77"/>
  <c r="Y153" i="77"/>
  <c r="Y95" i="77"/>
  <c r="AB153" i="77"/>
  <c r="AA153" i="77"/>
  <c r="BC96" i="77"/>
  <c r="AH96" i="77"/>
  <c r="P96" i="77"/>
  <c r="BL95" i="77"/>
  <c r="AV95" i="77"/>
  <c r="AF95" i="77"/>
  <c r="P95" i="77"/>
  <c r="BG96" i="77"/>
  <c r="AL96" i="77"/>
  <c r="S96" i="77"/>
  <c r="BO95" i="77"/>
  <c r="AY95" i="77"/>
  <c r="AI95" i="77"/>
  <c r="S95" i="77"/>
  <c r="BK96" i="77"/>
  <c r="AP96" i="77"/>
  <c r="V96" i="77"/>
  <c r="F96" i="77"/>
  <c r="BB95" i="77"/>
  <c r="AL95" i="77"/>
  <c r="V95" i="77"/>
  <c r="BN44" i="76"/>
  <c r="AK45" i="76"/>
  <c r="E45" i="76"/>
  <c r="E49" i="76"/>
  <c r="AX47" i="76"/>
  <c r="V44" i="76"/>
  <c r="V45" i="76"/>
  <c r="V46" i="76"/>
  <c r="V47" i="76"/>
  <c r="V48" i="76"/>
  <c r="V49" i="76"/>
  <c r="AP44" i="76"/>
  <c r="AP45" i="76"/>
  <c r="AP46" i="76"/>
  <c r="AP47" i="76"/>
  <c r="AP48" i="76"/>
  <c r="AG44" i="76"/>
  <c r="AG45" i="76"/>
  <c r="AG47" i="76"/>
  <c r="AG48" i="76"/>
  <c r="N44" i="76"/>
  <c r="N45" i="76"/>
  <c r="N46" i="76"/>
  <c r="N47" i="76"/>
  <c r="N48" i="76"/>
  <c r="N49" i="76"/>
  <c r="AY55" i="76"/>
  <c r="H86" i="76"/>
  <c r="K86" i="76"/>
  <c r="J86" i="76"/>
  <c r="I86" i="76"/>
  <c r="H55" i="76"/>
  <c r="AY54" i="76"/>
  <c r="F54" i="76"/>
  <c r="F53" i="76"/>
  <c r="AU50" i="76"/>
  <c r="W49" i="76"/>
  <c r="AV76" i="76"/>
  <c r="AY76" i="76"/>
  <c r="AX76" i="76"/>
  <c r="AW76" i="76"/>
  <c r="AV45" i="76"/>
  <c r="BC55" i="76"/>
  <c r="L86" i="76"/>
  <c r="O86" i="76"/>
  <c r="N86" i="76"/>
  <c r="M86" i="76"/>
  <c r="L55" i="76"/>
  <c r="BC54" i="76"/>
  <c r="L85" i="76"/>
  <c r="O85" i="76"/>
  <c r="L54" i="76"/>
  <c r="N85" i="76"/>
  <c r="M85" i="76"/>
  <c r="AA46" i="76"/>
  <c r="AL55" i="76"/>
  <c r="P86" i="76"/>
  <c r="S86" i="76"/>
  <c r="R86" i="76"/>
  <c r="Q86" i="76"/>
  <c r="P55" i="76"/>
  <c r="AL54" i="76"/>
  <c r="P85" i="76"/>
  <c r="S85" i="76"/>
  <c r="P54" i="76"/>
  <c r="R85" i="76"/>
  <c r="Q85" i="76"/>
  <c r="G47" i="76"/>
  <c r="BF55" i="76"/>
  <c r="AJ86" i="76"/>
  <c r="AM86" i="76"/>
  <c r="AL86" i="76"/>
  <c r="AK86" i="76"/>
  <c r="AJ55" i="76"/>
  <c r="O55" i="76"/>
  <c r="BF54" i="76"/>
  <c r="AJ85" i="76"/>
  <c r="AM85" i="76"/>
  <c r="AJ54" i="76"/>
  <c r="AL85" i="76"/>
  <c r="AK85" i="76"/>
  <c r="O54" i="76"/>
  <c r="Z53" i="76"/>
  <c r="Z52" i="76"/>
  <c r="AZ80" i="76"/>
  <c r="BC80" i="76"/>
  <c r="BB80" i="76"/>
  <c r="BA80" i="76"/>
  <c r="AZ49" i="76"/>
  <c r="BD77" i="76"/>
  <c r="BD46" i="76"/>
  <c r="BG77" i="76"/>
  <c r="BF77" i="76"/>
  <c r="BE77" i="76"/>
  <c r="BI55" i="76"/>
  <c r="AS55" i="76"/>
  <c r="AC55" i="76"/>
  <c r="M55" i="76"/>
  <c r="BI54" i="76"/>
  <c r="AS54" i="76"/>
  <c r="AC54" i="76"/>
  <c r="M54" i="76"/>
  <c r="BI53" i="76"/>
  <c r="AS53" i="76"/>
  <c r="AC53" i="76"/>
  <c r="M53" i="76"/>
  <c r="BI52" i="76"/>
  <c r="AS52" i="76"/>
  <c r="AC52" i="76"/>
  <c r="M52" i="76"/>
  <c r="BD82" i="76"/>
  <c r="BG82" i="76"/>
  <c r="BF82" i="76"/>
  <c r="BE82" i="76"/>
  <c r="BD51" i="76"/>
  <c r="AI51" i="76"/>
  <c r="BD81" i="76"/>
  <c r="BD50" i="76"/>
  <c r="BG81" i="76"/>
  <c r="BF81" i="76"/>
  <c r="BE81" i="76"/>
  <c r="AI50" i="76"/>
  <c r="BD80" i="76"/>
  <c r="BG80" i="76"/>
  <c r="BF80" i="76"/>
  <c r="BE80" i="76"/>
  <c r="BD49" i="76"/>
  <c r="AI49" i="76"/>
  <c r="BC48" i="76"/>
  <c r="BG47" i="76"/>
  <c r="BO46" i="76"/>
  <c r="K46" i="76"/>
  <c r="G45" i="76"/>
  <c r="AZ84" i="76"/>
  <c r="BC84" i="76"/>
  <c r="BB84" i="76"/>
  <c r="BA84" i="76"/>
  <c r="AZ53" i="76"/>
  <c r="AJ84" i="76"/>
  <c r="AM84" i="76"/>
  <c r="AL84" i="76"/>
  <c r="AK84" i="76"/>
  <c r="AJ53" i="76"/>
  <c r="T84" i="76"/>
  <c r="W84" i="76"/>
  <c r="V84" i="76"/>
  <c r="U84" i="76"/>
  <c r="T53" i="76"/>
  <c r="AZ83" i="76"/>
  <c r="BC83" i="76"/>
  <c r="AZ52" i="76"/>
  <c r="BB83" i="76"/>
  <c r="BA83" i="76"/>
  <c r="AJ83" i="76"/>
  <c r="AM83" i="76"/>
  <c r="AJ52" i="76"/>
  <c r="AL83" i="76"/>
  <c r="AK83" i="76"/>
  <c r="T83" i="76"/>
  <c r="W83" i="76"/>
  <c r="T52" i="76"/>
  <c r="V83" i="76"/>
  <c r="U83" i="76"/>
  <c r="AR82" i="76"/>
  <c r="AU82" i="76"/>
  <c r="AT82" i="76"/>
  <c r="AS82" i="76"/>
  <c r="AR51" i="76"/>
  <c r="AR81" i="76"/>
  <c r="AU81" i="76"/>
  <c r="AR50" i="76"/>
  <c r="AT81" i="76"/>
  <c r="AS81" i="76"/>
  <c r="AR80" i="76"/>
  <c r="AU80" i="76"/>
  <c r="AT80" i="76"/>
  <c r="AS80" i="76"/>
  <c r="AR49" i="76"/>
  <c r="O49" i="76"/>
  <c r="W48" i="76"/>
  <c r="AA47" i="76"/>
  <c r="AI46" i="76"/>
  <c r="AQ45" i="76"/>
  <c r="W44" i="76"/>
  <c r="BK53" i="76"/>
  <c r="AU53" i="76"/>
  <c r="AE53" i="76"/>
  <c r="O53" i="76"/>
  <c r="BK52" i="76"/>
  <c r="AU52" i="76"/>
  <c r="AE52" i="76"/>
  <c r="O52" i="76"/>
  <c r="BG51" i="76"/>
  <c r="AL51" i="76"/>
  <c r="P82" i="76"/>
  <c r="S82" i="76"/>
  <c r="R82" i="76"/>
  <c r="Q82" i="76"/>
  <c r="P51" i="76"/>
  <c r="BG50" i="76"/>
  <c r="AL50" i="76"/>
  <c r="P81" i="76"/>
  <c r="P50" i="76"/>
  <c r="S81" i="76"/>
  <c r="R81" i="76"/>
  <c r="Q81" i="76"/>
  <c r="BG49" i="76"/>
  <c r="AL49" i="76"/>
  <c r="BG48" i="76"/>
  <c r="BO47" i="76"/>
  <c r="K47" i="76"/>
  <c r="P77" i="76"/>
  <c r="P46" i="76"/>
  <c r="S77" i="76"/>
  <c r="R77" i="76"/>
  <c r="Q77" i="76"/>
  <c r="P76" i="76"/>
  <c r="S76" i="76"/>
  <c r="R76" i="76"/>
  <c r="Q76" i="76"/>
  <c r="P45" i="76"/>
  <c r="AI45" i="76"/>
  <c r="BD75" i="76"/>
  <c r="BD44" i="76"/>
  <c r="BG75" i="76"/>
  <c r="BF75" i="76"/>
  <c r="BE75" i="76"/>
  <c r="O44" i="76"/>
  <c r="BI51" i="76"/>
  <c r="AS51" i="76"/>
  <c r="AC51" i="76"/>
  <c r="M51" i="76"/>
  <c r="BI50" i="76"/>
  <c r="AS50" i="76"/>
  <c r="AC50" i="76"/>
  <c r="M50" i="76"/>
  <c r="BI49" i="76"/>
  <c r="AS49" i="76"/>
  <c r="AY48" i="76"/>
  <c r="H79" i="76"/>
  <c r="H48" i="76"/>
  <c r="K79" i="76"/>
  <c r="J79" i="76"/>
  <c r="I79" i="76"/>
  <c r="AE47" i="76"/>
  <c r="AY46" i="76"/>
  <c r="H77" i="76"/>
  <c r="K77" i="76"/>
  <c r="H46" i="76"/>
  <c r="J77" i="76"/>
  <c r="I77" i="76"/>
  <c r="AE45" i="76"/>
  <c r="AY44" i="76"/>
  <c r="H44" i="76"/>
  <c r="K75" i="76"/>
  <c r="J75" i="76"/>
  <c r="I75" i="76"/>
  <c r="T80" i="76"/>
  <c r="W80" i="76"/>
  <c r="V80" i="76"/>
  <c r="U80" i="76"/>
  <c r="T49" i="76"/>
  <c r="AZ79" i="76"/>
  <c r="BC79" i="76"/>
  <c r="AZ48" i="76"/>
  <c r="BB79" i="76"/>
  <c r="BA79" i="76"/>
  <c r="T79" i="76"/>
  <c r="T48" i="76"/>
  <c r="W79" i="76"/>
  <c r="V79" i="76"/>
  <c r="U79" i="76"/>
  <c r="AZ78" i="76"/>
  <c r="BC78" i="76"/>
  <c r="BB78" i="76"/>
  <c r="BA78" i="76"/>
  <c r="AZ47" i="76"/>
  <c r="T78" i="76"/>
  <c r="W78" i="76"/>
  <c r="V78" i="76"/>
  <c r="U78" i="76"/>
  <c r="T47" i="76"/>
  <c r="AZ77" i="76"/>
  <c r="BC77" i="76"/>
  <c r="AZ46" i="76"/>
  <c r="BB77" i="76"/>
  <c r="BA77" i="76"/>
  <c r="T77" i="76"/>
  <c r="W77" i="76"/>
  <c r="T46" i="76"/>
  <c r="V77" i="76"/>
  <c r="U77" i="76"/>
  <c r="AZ76" i="76"/>
  <c r="BC76" i="76"/>
  <c r="BB76" i="76"/>
  <c r="BA76" i="76"/>
  <c r="AZ45" i="76"/>
  <c r="T76" i="76"/>
  <c r="W76" i="76"/>
  <c r="V76" i="76"/>
  <c r="U76" i="76"/>
  <c r="T45" i="76"/>
  <c r="AZ75" i="76"/>
  <c r="AZ44" i="76"/>
  <c r="BC75" i="76"/>
  <c r="BB75" i="76"/>
  <c r="BA75" i="76"/>
  <c r="T75" i="76"/>
  <c r="T44" i="76"/>
  <c r="W75" i="76"/>
  <c r="V75" i="76"/>
  <c r="U75" i="76"/>
  <c r="AA78" i="68"/>
  <c r="BG80" i="68"/>
  <c r="AT80" i="68"/>
  <c r="AU76" i="68"/>
  <c r="AU77" i="68"/>
  <c r="AU79" i="68"/>
  <c r="AU80" i="68"/>
  <c r="AU81" i="68"/>
  <c r="AX76" i="68"/>
  <c r="AX77" i="68"/>
  <c r="AX78" i="68"/>
  <c r="AX79" i="68"/>
  <c r="AX80" i="68"/>
  <c r="AQ78" i="68"/>
  <c r="BG81" i="68"/>
  <c r="BJ78" i="68"/>
  <c r="BJ81" i="68"/>
  <c r="BO76" i="68"/>
  <c r="BO77" i="68"/>
  <c r="BO78" i="68"/>
  <c r="BO79" i="68"/>
  <c r="BO80" i="68"/>
  <c r="BO81" i="68"/>
  <c r="BB76" i="68"/>
  <c r="BB77" i="68"/>
  <c r="BB78" i="68"/>
  <c r="BB79" i="68"/>
  <c r="BB80" i="68"/>
  <c r="BB81" i="68"/>
  <c r="AA81" i="68"/>
  <c r="AD78" i="68"/>
  <c r="AT81" i="68"/>
  <c r="J76" i="68"/>
  <c r="J77" i="68"/>
  <c r="J78" i="68"/>
  <c r="J79" i="68"/>
  <c r="J80" i="68"/>
  <c r="J81" i="68"/>
  <c r="BH81" i="68"/>
  <c r="BH79" i="68"/>
  <c r="BH77" i="68"/>
  <c r="L81" i="68"/>
  <c r="L79" i="68"/>
  <c r="BP80" i="68"/>
  <c r="AJ80" i="68"/>
  <c r="AJ78" i="68"/>
  <c r="AV81" i="68"/>
  <c r="P81" i="68"/>
  <c r="AV80" i="68"/>
  <c r="P80" i="68"/>
  <c r="AV79" i="68"/>
  <c r="P79" i="68"/>
  <c r="AV78" i="68"/>
  <c r="P78" i="68"/>
  <c r="AV77" i="68"/>
  <c r="P77" i="68"/>
  <c r="AV76" i="68"/>
  <c r="P76" i="68"/>
  <c r="BP76" i="68"/>
  <c r="AJ76" i="68"/>
  <c r="BO139" i="68"/>
  <c r="BP139" i="68"/>
  <c r="BN139" i="68"/>
  <c r="BM139" i="68"/>
  <c r="BM81" i="68"/>
  <c r="AJ139" i="68"/>
  <c r="AI139" i="68"/>
  <c r="AH139" i="68"/>
  <c r="AG139" i="68"/>
  <c r="AG81" i="68"/>
  <c r="BO138" i="68"/>
  <c r="BP138" i="68"/>
  <c r="BN138" i="68"/>
  <c r="BM138" i="68"/>
  <c r="BM80" i="68"/>
  <c r="AH138" i="68"/>
  <c r="AG138" i="68"/>
  <c r="AJ138" i="68"/>
  <c r="AI138" i="68"/>
  <c r="AG80" i="68"/>
  <c r="BP137" i="68"/>
  <c r="BO137" i="68"/>
  <c r="BN137" i="68"/>
  <c r="BM137" i="68"/>
  <c r="BM79" i="68"/>
  <c r="AJ137" i="68"/>
  <c r="AI137" i="68"/>
  <c r="AH137" i="68"/>
  <c r="AG137" i="68"/>
  <c r="AG79" i="68"/>
  <c r="BP136" i="68"/>
  <c r="BO136" i="68"/>
  <c r="BN136" i="68"/>
  <c r="BM136" i="68"/>
  <c r="BM78" i="68"/>
  <c r="AH136" i="68"/>
  <c r="AG136" i="68"/>
  <c r="AJ136" i="68"/>
  <c r="AI136" i="68"/>
  <c r="AG78" i="68"/>
  <c r="BP135" i="68"/>
  <c r="BO135" i="68"/>
  <c r="BN135" i="68"/>
  <c r="BM135" i="68"/>
  <c r="BM77" i="68"/>
  <c r="AJ135" i="68"/>
  <c r="AI135" i="68"/>
  <c r="AH135" i="68"/>
  <c r="AG135" i="68"/>
  <c r="AG77" i="68"/>
  <c r="BP134" i="68"/>
  <c r="BO134" i="68"/>
  <c r="BN134" i="68"/>
  <c r="BM134" i="68"/>
  <c r="BM76" i="68"/>
  <c r="AH134" i="68"/>
  <c r="AG134" i="68"/>
  <c r="AJ134" i="68"/>
  <c r="AI134" i="68"/>
  <c r="AG76" i="68"/>
  <c r="BL139" i="68"/>
  <c r="BK139" i="68"/>
  <c r="BJ139" i="68"/>
  <c r="BI139" i="68"/>
  <c r="BI81" i="68"/>
  <c r="AF139" i="68"/>
  <c r="AE139" i="68"/>
  <c r="AD139" i="68"/>
  <c r="AC139" i="68"/>
  <c r="AC81" i="68"/>
  <c r="BJ138" i="68"/>
  <c r="BI138" i="68"/>
  <c r="BL138" i="68"/>
  <c r="BK138" i="68"/>
  <c r="BI80" i="68"/>
  <c r="AD138" i="68"/>
  <c r="AC138" i="68"/>
  <c r="AF138" i="68"/>
  <c r="AE138" i="68"/>
  <c r="AC80" i="68"/>
  <c r="BL137" i="68"/>
  <c r="BK137" i="68"/>
  <c r="BJ137" i="68"/>
  <c r="BI137" i="68"/>
  <c r="BI79" i="68"/>
  <c r="AF137" i="68"/>
  <c r="AE137" i="68"/>
  <c r="AD137" i="68"/>
  <c r="AC137" i="68"/>
  <c r="AC79" i="68"/>
  <c r="BJ136" i="68"/>
  <c r="BI136" i="68"/>
  <c r="BL136" i="68"/>
  <c r="BK136" i="68"/>
  <c r="BI78" i="68"/>
  <c r="AD136" i="68"/>
  <c r="AC136" i="68"/>
  <c r="AF136" i="68"/>
  <c r="AE136" i="68"/>
  <c r="AC78" i="68"/>
  <c r="BL135" i="68"/>
  <c r="BK135" i="68"/>
  <c r="BJ135" i="68"/>
  <c r="BI135" i="68"/>
  <c r="BI77" i="68"/>
  <c r="AF135" i="68"/>
  <c r="AE135" i="68"/>
  <c r="AD135" i="68"/>
  <c r="AC135" i="68"/>
  <c r="AC77" i="68"/>
  <c r="BJ134" i="68"/>
  <c r="BI134" i="68"/>
  <c r="BL134" i="68"/>
  <c r="BK134" i="68"/>
  <c r="BI76" i="68"/>
  <c r="AD134" i="68"/>
  <c r="AC134" i="68"/>
  <c r="AF134" i="68"/>
  <c r="AE134" i="68"/>
  <c r="AC76" i="68"/>
  <c r="AL75" i="68"/>
  <c r="BD133" i="68"/>
  <c r="BC133" i="68"/>
  <c r="BB133" i="68"/>
  <c r="BA133" i="68"/>
  <c r="BA75" i="68"/>
  <c r="T133" i="68"/>
  <c r="S133" i="68"/>
  <c r="R133" i="68"/>
  <c r="Q133" i="68"/>
  <c r="Q75" i="68"/>
  <c r="R75" i="68"/>
  <c r="BH75" i="68"/>
  <c r="AN133" i="68"/>
  <c r="AM133" i="68"/>
  <c r="AL133" i="68"/>
  <c r="AK133" i="68"/>
  <c r="AK75" i="68"/>
  <c r="AF133" i="68"/>
  <c r="AE133" i="68"/>
  <c r="AD133" i="68"/>
  <c r="AC133" i="68"/>
  <c r="AC75" i="68"/>
  <c r="AD75" i="68"/>
  <c r="BP75" i="68"/>
  <c r="V75" i="68"/>
  <c r="AJ133" i="68"/>
  <c r="AI133" i="68"/>
  <c r="AH133" i="68"/>
  <c r="AG133" i="68"/>
  <c r="AG75" i="68"/>
  <c r="BF75" i="68"/>
  <c r="AE75" i="68"/>
  <c r="BL133" i="68"/>
  <c r="BK133" i="68"/>
  <c r="BJ133" i="68"/>
  <c r="BI133" i="68"/>
  <c r="BI75" i="68"/>
  <c r="AV133" i="68"/>
  <c r="AU133" i="68"/>
  <c r="AT133" i="68"/>
  <c r="AS133" i="68"/>
  <c r="AS75" i="68"/>
  <c r="BP89" i="68"/>
  <c r="AJ147" i="68"/>
  <c r="AH147" i="68"/>
  <c r="AG147" i="68"/>
  <c r="AI147" i="68"/>
  <c r="AG89" i="68"/>
  <c r="BP147" i="68"/>
  <c r="BO147" i="68"/>
  <c r="BN147" i="68"/>
  <c r="BM147" i="68"/>
  <c r="BM89" i="68"/>
  <c r="AF147" i="68"/>
  <c r="AD147" i="68"/>
  <c r="AC147" i="68"/>
  <c r="AE147" i="68"/>
  <c r="AC89" i="68"/>
  <c r="AA89" i="68"/>
  <c r="BG89" i="68"/>
  <c r="AP89" i="68"/>
  <c r="Z89" i="68"/>
  <c r="J89" i="68"/>
  <c r="BD89" i="68"/>
  <c r="AN89" i="68"/>
  <c r="X89" i="68"/>
  <c r="J45" i="76"/>
  <c r="AR86" i="76"/>
  <c r="AU86" i="76"/>
  <c r="AT86" i="76"/>
  <c r="AS86" i="76"/>
  <c r="AR55" i="76"/>
  <c r="AV86" i="76"/>
  <c r="AY86" i="76"/>
  <c r="AX86" i="76"/>
  <c r="AW86" i="76"/>
  <c r="AV55" i="76"/>
  <c r="BD79" i="76"/>
  <c r="BD48" i="76"/>
  <c r="BG79" i="76"/>
  <c r="BF79" i="76"/>
  <c r="BE79" i="76"/>
  <c r="P80" i="76"/>
  <c r="S80" i="76"/>
  <c r="R80" i="76"/>
  <c r="Q80" i="76"/>
  <c r="P49" i="76"/>
  <c r="X79" i="76"/>
  <c r="AA79" i="76"/>
  <c r="X48" i="76"/>
  <c r="Z79" i="76"/>
  <c r="Y79" i="76"/>
  <c r="AF78" i="76"/>
  <c r="AI78" i="76"/>
  <c r="AH78" i="76"/>
  <c r="AG78" i="76"/>
  <c r="AF47" i="76"/>
  <c r="BK84" i="76"/>
  <c r="BI84" i="76"/>
  <c r="BJ84" i="76"/>
  <c r="BH84" i="76"/>
  <c r="BH53" i="76"/>
  <c r="AB84" i="76"/>
  <c r="AE84" i="76"/>
  <c r="AD84" i="76"/>
  <c r="AC84" i="76"/>
  <c r="AB53" i="76"/>
  <c r="L84" i="76"/>
  <c r="O84" i="76"/>
  <c r="N84" i="76"/>
  <c r="M84" i="76"/>
  <c r="L53" i="76"/>
  <c r="AR83" i="76"/>
  <c r="AU83" i="76"/>
  <c r="AR52" i="76"/>
  <c r="AT83" i="76"/>
  <c r="AS83" i="76"/>
  <c r="L83" i="76"/>
  <c r="O83" i="76"/>
  <c r="L52" i="76"/>
  <c r="N83" i="76"/>
  <c r="M83" i="76"/>
  <c r="L82" i="76"/>
  <c r="O82" i="76"/>
  <c r="N82" i="76"/>
  <c r="M82" i="76"/>
  <c r="L51" i="76"/>
  <c r="BO77" i="76"/>
  <c r="BN77" i="76"/>
  <c r="BM77" i="76"/>
  <c r="BL77" i="76"/>
  <c r="BL46" i="76"/>
  <c r="AV82" i="76"/>
  <c r="AY82" i="76"/>
  <c r="AX82" i="76"/>
  <c r="AW82" i="76"/>
  <c r="AV51" i="76"/>
  <c r="AF79" i="76"/>
  <c r="AI79" i="76"/>
  <c r="AF48" i="76"/>
  <c r="AH79" i="76"/>
  <c r="AG79" i="76"/>
  <c r="BC45" i="76"/>
  <c r="U50" i="76"/>
  <c r="V77" i="68"/>
  <c r="V79" i="68"/>
  <c r="V81" i="68"/>
  <c r="AM77" i="68"/>
  <c r="AM79" i="68"/>
  <c r="AM81" i="68"/>
  <c r="AV154" i="77"/>
  <c r="AS96" i="77"/>
  <c r="AU154" i="77"/>
  <c r="AT154" i="77"/>
  <c r="AS154" i="77"/>
  <c r="AZ154" i="77"/>
  <c r="AW96" i="77"/>
  <c r="AY154" i="77"/>
  <c r="AX154" i="77"/>
  <c r="AW154" i="77"/>
  <c r="BD154" i="77"/>
  <c r="BA96" i="77"/>
  <c r="BC154" i="77"/>
  <c r="BB154" i="77"/>
  <c r="BA154" i="77"/>
  <c r="BJ96" i="77"/>
  <c r="BB153" i="77"/>
  <c r="BA153" i="77"/>
  <c r="BA95" i="77"/>
  <c r="BD153" i="77"/>
  <c r="BC153" i="77"/>
  <c r="AH153" i="77"/>
  <c r="AG153" i="77"/>
  <c r="AG95" i="77"/>
  <c r="AJ153" i="77"/>
  <c r="AI153" i="77"/>
  <c r="P154" i="77"/>
  <c r="M96" i="77"/>
  <c r="O154" i="77"/>
  <c r="N154" i="77"/>
  <c r="M154" i="77"/>
  <c r="L154" i="77"/>
  <c r="I96" i="77"/>
  <c r="K154" i="77"/>
  <c r="J154" i="77"/>
  <c r="I154" i="77"/>
  <c r="AX96" i="77"/>
  <c r="AF154" i="77"/>
  <c r="AC96" i="77"/>
  <c r="AE154" i="77"/>
  <c r="AD154" i="77"/>
  <c r="AC154" i="77"/>
  <c r="L96" i="77"/>
  <c r="BH95" i="77"/>
  <c r="AR95" i="77"/>
  <c r="AB95" i="77"/>
  <c r="BB96" i="77"/>
  <c r="AF96" i="77"/>
  <c r="O96" i="77"/>
  <c r="BK95" i="77"/>
  <c r="AU95" i="77"/>
  <c r="AE95" i="77"/>
  <c r="AJ96" i="77"/>
  <c r="R96" i="77"/>
  <c r="AH95" i="77"/>
  <c r="R95" i="77"/>
  <c r="BN47" i="76"/>
  <c r="BN48" i="76"/>
  <c r="AK46" i="76"/>
  <c r="E46" i="76"/>
  <c r="BE47" i="76"/>
  <c r="BE48" i="76"/>
  <c r="AL46" i="76"/>
  <c r="AL47" i="76"/>
  <c r="BF44" i="76"/>
  <c r="BF45" i="76"/>
  <c r="BF46" i="76"/>
  <c r="BF47" i="76"/>
  <c r="BF48" i="76"/>
  <c r="AW48" i="76"/>
  <c r="AD44" i="76"/>
  <c r="AD45" i="76"/>
  <c r="AD46" i="76"/>
  <c r="AD47" i="76"/>
  <c r="AD48" i="76"/>
  <c r="BO55" i="76"/>
  <c r="X86" i="76"/>
  <c r="AA86" i="76"/>
  <c r="Z86" i="76"/>
  <c r="Y86" i="76"/>
  <c r="X55" i="76"/>
  <c r="BO54" i="76"/>
  <c r="X85" i="76"/>
  <c r="AA85" i="76"/>
  <c r="X54" i="76"/>
  <c r="Z85" i="76"/>
  <c r="Y85" i="76"/>
  <c r="BB53" i="76"/>
  <c r="BB52" i="76"/>
  <c r="AU51" i="76"/>
  <c r="AF75" i="76"/>
  <c r="AF44" i="76"/>
  <c r="AI75" i="76"/>
  <c r="AH75" i="76"/>
  <c r="AG75" i="76"/>
  <c r="AB86" i="76"/>
  <c r="AE86" i="76"/>
  <c r="AD86" i="76"/>
  <c r="AC86" i="76"/>
  <c r="AB55" i="76"/>
  <c r="G55" i="76"/>
  <c r="AB85" i="76"/>
  <c r="AE85" i="76"/>
  <c r="AB54" i="76"/>
  <c r="AD85" i="76"/>
  <c r="AC85" i="76"/>
  <c r="AF76" i="76"/>
  <c r="AI76" i="76"/>
  <c r="AH76" i="76"/>
  <c r="AG76" i="76"/>
  <c r="AF45" i="76"/>
  <c r="BB55" i="76"/>
  <c r="AF86" i="76"/>
  <c r="AI86" i="76"/>
  <c r="AH86" i="76"/>
  <c r="AG86" i="76"/>
  <c r="AF55" i="76"/>
  <c r="BB54" i="76"/>
  <c r="AF85" i="76"/>
  <c r="AI85" i="76"/>
  <c r="AF54" i="76"/>
  <c r="AH85" i="76"/>
  <c r="AG85" i="76"/>
  <c r="AJ80" i="76"/>
  <c r="AM80" i="76"/>
  <c r="AL80" i="76"/>
  <c r="AK80" i="76"/>
  <c r="AJ49" i="76"/>
  <c r="AZ86" i="76"/>
  <c r="BC86" i="76"/>
  <c r="BB86" i="76"/>
  <c r="BA86" i="76"/>
  <c r="AZ55" i="76"/>
  <c r="AZ85" i="76"/>
  <c r="BC85" i="76"/>
  <c r="AZ54" i="76"/>
  <c r="BB85" i="76"/>
  <c r="BA85" i="76"/>
  <c r="H85" i="76"/>
  <c r="K85" i="76"/>
  <c r="H54" i="76"/>
  <c r="J85" i="76"/>
  <c r="I85" i="76"/>
  <c r="AZ81" i="76"/>
  <c r="BC81" i="76"/>
  <c r="AZ50" i="76"/>
  <c r="BB81" i="76"/>
  <c r="BA81" i="76"/>
  <c r="BO76" i="76"/>
  <c r="BN76" i="76"/>
  <c r="BM76" i="76"/>
  <c r="BL45" i="76"/>
  <c r="BL76" i="76"/>
  <c r="AO55" i="76"/>
  <c r="Y55" i="76"/>
  <c r="AO54" i="76"/>
  <c r="Y54" i="76"/>
  <c r="I54" i="76"/>
  <c r="H83" i="76"/>
  <c r="H52" i="76"/>
  <c r="K83" i="76"/>
  <c r="J83" i="76"/>
  <c r="I83" i="76"/>
  <c r="H82" i="76"/>
  <c r="K82" i="76"/>
  <c r="J82" i="76"/>
  <c r="I82" i="76"/>
  <c r="H51" i="76"/>
  <c r="H81" i="76"/>
  <c r="H50" i="76"/>
  <c r="K81" i="76"/>
  <c r="J81" i="76"/>
  <c r="I81" i="76"/>
  <c r="AB80" i="76"/>
  <c r="AE80" i="76"/>
  <c r="AD80" i="76"/>
  <c r="AC80" i="76"/>
  <c r="AB49" i="76"/>
  <c r="AM48" i="76"/>
  <c r="AU47" i="76"/>
  <c r="BC46" i="76"/>
  <c r="BG45" i="76"/>
  <c r="AV75" i="76"/>
  <c r="AV44" i="76"/>
  <c r="AY75" i="76"/>
  <c r="AX75" i="76"/>
  <c r="AW75" i="76"/>
  <c r="BO84" i="76"/>
  <c r="BN84" i="76"/>
  <c r="BM84" i="76"/>
  <c r="BL84" i="76"/>
  <c r="BL53" i="76"/>
  <c r="AV84" i="76"/>
  <c r="AY84" i="76"/>
  <c r="AX84" i="76"/>
  <c r="AW84" i="76"/>
  <c r="AV53" i="76"/>
  <c r="AF84" i="76"/>
  <c r="AI84" i="76"/>
  <c r="AH84" i="76"/>
  <c r="AG84" i="76"/>
  <c r="AF53" i="76"/>
  <c r="P84" i="76"/>
  <c r="S84" i="76"/>
  <c r="R84" i="76"/>
  <c r="Q84" i="76"/>
  <c r="P53" i="76"/>
  <c r="BO83" i="76"/>
  <c r="BN83" i="76"/>
  <c r="BM83" i="76"/>
  <c r="BL83" i="76"/>
  <c r="BL52" i="76"/>
  <c r="AV83" i="76"/>
  <c r="AY83" i="76"/>
  <c r="AV52" i="76"/>
  <c r="AX83" i="76"/>
  <c r="AW83" i="76"/>
  <c r="AF83" i="76"/>
  <c r="AI83" i="76"/>
  <c r="AF52" i="76"/>
  <c r="AH83" i="76"/>
  <c r="AG83" i="76"/>
  <c r="P83" i="76"/>
  <c r="P52" i="76"/>
  <c r="S83" i="76"/>
  <c r="R83" i="76"/>
  <c r="Q83" i="76"/>
  <c r="BK82" i="76"/>
  <c r="BI82" i="76"/>
  <c r="BJ82" i="76"/>
  <c r="BH51" i="76"/>
  <c r="BH82" i="76"/>
  <c r="BK81" i="76"/>
  <c r="BI81" i="76"/>
  <c r="BJ81" i="76"/>
  <c r="BH81" i="76"/>
  <c r="BH50" i="76"/>
  <c r="BK80" i="76"/>
  <c r="BI80" i="76"/>
  <c r="BJ80" i="76"/>
  <c r="BH80" i="76"/>
  <c r="BH49" i="76"/>
  <c r="BO79" i="76"/>
  <c r="BN79" i="76"/>
  <c r="BM79" i="76"/>
  <c r="BL79" i="76"/>
  <c r="BL48" i="76"/>
  <c r="G48" i="76"/>
  <c r="O47" i="76"/>
  <c r="W46" i="76"/>
  <c r="W45" i="76"/>
  <c r="K54" i="76"/>
  <c r="BG53" i="76"/>
  <c r="K53" i="76"/>
  <c r="BG52" i="76"/>
  <c r="K52" i="76"/>
  <c r="BB51" i="76"/>
  <c r="AF82" i="76"/>
  <c r="AI82" i="76"/>
  <c r="AH82" i="76"/>
  <c r="AG82" i="76"/>
  <c r="AF51" i="76"/>
  <c r="BB50" i="76"/>
  <c r="AF81" i="76"/>
  <c r="AI81" i="76"/>
  <c r="AF50" i="76"/>
  <c r="AH81" i="76"/>
  <c r="AG81" i="76"/>
  <c r="BB49" i="76"/>
  <c r="AE49" i="76"/>
  <c r="AU48" i="76"/>
  <c r="BC47" i="76"/>
  <c r="BG46" i="76"/>
  <c r="BO45" i="76"/>
  <c r="BG44" i="76"/>
  <c r="X76" i="76"/>
  <c r="AA76" i="76"/>
  <c r="Z76" i="76"/>
  <c r="Y76" i="76"/>
  <c r="X45" i="76"/>
  <c r="AU44" i="76"/>
  <c r="I52" i="76"/>
  <c r="Y51" i="76"/>
  <c r="I51" i="76"/>
  <c r="Y50" i="76"/>
  <c r="I50" i="76"/>
  <c r="S49" i="76"/>
  <c r="AN79" i="76"/>
  <c r="AQ79" i="76"/>
  <c r="AN48" i="76"/>
  <c r="AP79" i="76"/>
  <c r="AO79" i="76"/>
  <c r="BK47" i="76"/>
  <c r="S47" i="76"/>
  <c r="AN77" i="76"/>
  <c r="AN46" i="76"/>
  <c r="AQ77" i="76"/>
  <c r="AP77" i="76"/>
  <c r="AO77" i="76"/>
  <c r="BK45" i="76"/>
  <c r="S45" i="76"/>
  <c r="AN75" i="76"/>
  <c r="AN44" i="76"/>
  <c r="AQ75" i="76"/>
  <c r="AP75" i="76"/>
  <c r="AO75" i="76"/>
  <c r="AH49" i="76"/>
  <c r="L80" i="76"/>
  <c r="O80" i="76"/>
  <c r="N80" i="76"/>
  <c r="M80" i="76"/>
  <c r="L49" i="76"/>
  <c r="AR79" i="76"/>
  <c r="AR48" i="76"/>
  <c r="AU79" i="76"/>
  <c r="AT79" i="76"/>
  <c r="AS79" i="76"/>
  <c r="L79" i="76"/>
  <c r="L48" i="76"/>
  <c r="O79" i="76"/>
  <c r="N79" i="76"/>
  <c r="M79" i="76"/>
  <c r="AR78" i="76"/>
  <c r="AU78" i="76"/>
  <c r="AT78" i="76"/>
  <c r="AS78" i="76"/>
  <c r="AR47" i="76"/>
  <c r="L78" i="76"/>
  <c r="O78" i="76"/>
  <c r="N78" i="76"/>
  <c r="M78" i="76"/>
  <c r="L47" i="76"/>
  <c r="AR77" i="76"/>
  <c r="AU77" i="76"/>
  <c r="AR46" i="76"/>
  <c r="AT77" i="76"/>
  <c r="AS77" i="76"/>
  <c r="L77" i="76"/>
  <c r="L46" i="76"/>
  <c r="O77" i="76"/>
  <c r="N77" i="76"/>
  <c r="M77" i="76"/>
  <c r="AR76" i="76"/>
  <c r="AU76" i="76"/>
  <c r="AT76" i="76"/>
  <c r="AS76" i="76"/>
  <c r="AR45" i="76"/>
  <c r="L76" i="76"/>
  <c r="O76" i="76"/>
  <c r="N76" i="76"/>
  <c r="M76" i="76"/>
  <c r="L45" i="76"/>
  <c r="AR75" i="76"/>
  <c r="AR44" i="76"/>
  <c r="AU75" i="76"/>
  <c r="AT75" i="76"/>
  <c r="AS75" i="76"/>
  <c r="L75" i="76"/>
  <c r="L44" i="76"/>
  <c r="O75" i="76"/>
  <c r="N75" i="76"/>
  <c r="M75" i="76"/>
  <c r="AQ81" i="68"/>
  <c r="AT78" i="68"/>
  <c r="BK76" i="68"/>
  <c r="BK79" i="68"/>
  <c r="BN76" i="68"/>
  <c r="AT79" i="68"/>
  <c r="S76" i="68"/>
  <c r="S77" i="68"/>
  <c r="S78" i="68"/>
  <c r="S79" i="68"/>
  <c r="S80" i="68"/>
  <c r="S81" i="68"/>
  <c r="W76" i="68"/>
  <c r="W77" i="68"/>
  <c r="W78" i="68"/>
  <c r="W79" i="68"/>
  <c r="W80" i="68"/>
  <c r="W81" i="68"/>
  <c r="Z76" i="68"/>
  <c r="Z77" i="68"/>
  <c r="Z78" i="68"/>
  <c r="Z79" i="68"/>
  <c r="Z80" i="68"/>
  <c r="Z81" i="68"/>
  <c r="AJ77" i="68"/>
  <c r="BP79" i="68"/>
  <c r="BP77" i="68"/>
  <c r="AN79" i="68"/>
  <c r="AN77" i="68"/>
  <c r="BH139" i="68"/>
  <c r="BG139" i="68"/>
  <c r="BF139" i="68"/>
  <c r="BE139" i="68"/>
  <c r="BE81" i="68"/>
  <c r="AB139" i="68"/>
  <c r="AA139" i="68"/>
  <c r="Z139" i="68"/>
  <c r="Y139" i="68"/>
  <c r="Y81" i="68"/>
  <c r="BF138" i="68"/>
  <c r="BE138" i="68"/>
  <c r="BH138" i="68"/>
  <c r="BG138" i="68"/>
  <c r="BE80" i="68"/>
  <c r="Z138" i="68"/>
  <c r="Y138" i="68"/>
  <c r="AB138" i="68"/>
  <c r="AA138" i="68"/>
  <c r="Y80" i="68"/>
  <c r="BH137" i="68"/>
  <c r="BG137" i="68"/>
  <c r="BF137" i="68"/>
  <c r="BE137" i="68"/>
  <c r="BE79" i="68"/>
  <c r="AB137" i="68"/>
  <c r="AA137" i="68"/>
  <c r="Z137" i="68"/>
  <c r="Y137" i="68"/>
  <c r="Y79" i="68"/>
  <c r="BF136" i="68"/>
  <c r="BE136" i="68"/>
  <c r="BH136" i="68"/>
  <c r="BG136" i="68"/>
  <c r="BE78" i="68"/>
  <c r="Z136" i="68"/>
  <c r="Y136" i="68"/>
  <c r="AB136" i="68"/>
  <c r="AA136" i="68"/>
  <c r="Y78" i="68"/>
  <c r="BH135" i="68"/>
  <c r="BG135" i="68"/>
  <c r="BF135" i="68"/>
  <c r="BE135" i="68"/>
  <c r="BE77" i="68"/>
  <c r="AB135" i="68"/>
  <c r="AA135" i="68"/>
  <c r="Z135" i="68"/>
  <c r="Y135" i="68"/>
  <c r="Y77" i="68"/>
  <c r="BF134" i="68"/>
  <c r="BE134" i="68"/>
  <c r="BH134" i="68"/>
  <c r="BG134" i="68"/>
  <c r="BE76" i="68"/>
  <c r="Z134" i="68"/>
  <c r="Y134" i="68"/>
  <c r="AB134" i="68"/>
  <c r="AA134" i="68"/>
  <c r="Y76" i="68"/>
  <c r="BD139" i="68"/>
  <c r="BC139" i="68"/>
  <c r="BB139" i="68"/>
  <c r="BA139" i="68"/>
  <c r="BA81" i="68"/>
  <c r="X139" i="68"/>
  <c r="W139" i="68"/>
  <c r="V139" i="68"/>
  <c r="U139" i="68"/>
  <c r="U81" i="68"/>
  <c r="BB138" i="68"/>
  <c r="BA138" i="68"/>
  <c r="BD138" i="68"/>
  <c r="BC138" i="68"/>
  <c r="BA80" i="68"/>
  <c r="V138" i="68"/>
  <c r="U138" i="68"/>
  <c r="X138" i="68"/>
  <c r="W138" i="68"/>
  <c r="U80" i="68"/>
  <c r="BD137" i="68"/>
  <c r="BC137" i="68"/>
  <c r="BB137" i="68"/>
  <c r="BA137" i="68"/>
  <c r="BA79" i="68"/>
  <c r="X137" i="68"/>
  <c r="W137" i="68"/>
  <c r="V137" i="68"/>
  <c r="U137" i="68"/>
  <c r="U79" i="68"/>
  <c r="BB136" i="68"/>
  <c r="BA136" i="68"/>
  <c r="BD136" i="68"/>
  <c r="BC136" i="68"/>
  <c r="BA78" i="68"/>
  <c r="V136" i="68"/>
  <c r="U136" i="68"/>
  <c r="X136" i="68"/>
  <c r="W136" i="68"/>
  <c r="U78" i="68"/>
  <c r="BD135" i="68"/>
  <c r="BC135" i="68"/>
  <c r="BB135" i="68"/>
  <c r="BA135" i="68"/>
  <c r="BA77" i="68"/>
  <c r="X135" i="68"/>
  <c r="W135" i="68"/>
  <c r="V135" i="68"/>
  <c r="U135" i="68"/>
  <c r="U77" i="68"/>
  <c r="BB134" i="68"/>
  <c r="BA134" i="68"/>
  <c r="BD134" i="68"/>
  <c r="BC134" i="68"/>
  <c r="BA76" i="68"/>
  <c r="V134" i="68"/>
  <c r="U134" i="68"/>
  <c r="X134" i="68"/>
  <c r="W134" i="68"/>
  <c r="U76" i="68"/>
  <c r="BN75" i="68"/>
  <c r="O75" i="68"/>
  <c r="BB75" i="68"/>
  <c r="P133" i="68"/>
  <c r="O133" i="68"/>
  <c r="N133" i="68"/>
  <c r="M133" i="68"/>
  <c r="M75" i="68"/>
  <c r="AV75" i="68"/>
  <c r="P75" i="68"/>
  <c r="BC75" i="68"/>
  <c r="AZ75" i="68"/>
  <c r="AN75" i="68"/>
  <c r="T75" i="68"/>
  <c r="BH147" i="68"/>
  <c r="BF147" i="68"/>
  <c r="BE147" i="68"/>
  <c r="BG147" i="68"/>
  <c r="BE89" i="68"/>
  <c r="AB147" i="68"/>
  <c r="Z147" i="68"/>
  <c r="Y147" i="68"/>
  <c r="AA147" i="68"/>
  <c r="Y89" i="68"/>
  <c r="BD147" i="68"/>
  <c r="BB147" i="68"/>
  <c r="BA147" i="68"/>
  <c r="BC147" i="68"/>
  <c r="BA89" i="68"/>
  <c r="X147" i="68"/>
  <c r="V147" i="68"/>
  <c r="U147" i="68"/>
  <c r="W147" i="68"/>
  <c r="U89" i="68"/>
  <c r="AY89" i="68"/>
  <c r="S89" i="68"/>
  <c r="BB89" i="68"/>
  <c r="AL89" i="68"/>
  <c r="V89" i="68"/>
  <c r="AZ89" i="68"/>
  <c r="AJ89" i="68"/>
  <c r="T89" i="68"/>
  <c r="BF89" i="68"/>
  <c r="BJ150" i="68" l="1"/>
  <c r="BI150" i="68"/>
  <c r="BL150" i="68"/>
  <c r="BK150" i="68"/>
  <c r="BI92" i="68"/>
  <c r="BK92" i="68"/>
  <c r="Z150" i="68"/>
  <c r="Y150" i="68"/>
  <c r="AB150" i="68"/>
  <c r="AA150" i="68"/>
  <c r="Y92" i="68"/>
  <c r="AB149" i="68"/>
  <c r="AA149" i="68"/>
  <c r="Z149" i="68"/>
  <c r="Y149" i="68"/>
  <c r="Y91" i="68"/>
  <c r="Z148" i="68"/>
  <c r="AB148" i="68"/>
  <c r="AA148" i="68"/>
  <c r="Y90" i="68"/>
  <c r="Y148" i="68"/>
  <c r="AT150" i="68"/>
  <c r="AS150" i="68"/>
  <c r="AV150" i="68"/>
  <c r="AU150" i="68"/>
  <c r="AS92" i="68"/>
  <c r="AU92" i="68"/>
  <c r="N92" i="68"/>
  <c r="V150" i="68"/>
  <c r="U150" i="68"/>
  <c r="X150" i="68"/>
  <c r="W150" i="68"/>
  <c r="U92" i="68"/>
  <c r="X149" i="68"/>
  <c r="W149" i="68"/>
  <c r="V149" i="68"/>
  <c r="U149" i="68"/>
  <c r="U91" i="68"/>
  <c r="V148" i="68"/>
  <c r="X148" i="68"/>
  <c r="W148" i="68"/>
  <c r="U90" i="68"/>
  <c r="U148" i="68"/>
  <c r="W92" i="68"/>
  <c r="W91" i="68"/>
  <c r="W90" i="68"/>
  <c r="N150" i="68"/>
  <c r="M150" i="68"/>
  <c r="P150" i="68"/>
  <c r="O150" i="68"/>
  <c r="M92" i="68"/>
  <c r="AE92" i="68"/>
  <c r="AH150" i="68"/>
  <c r="AG150" i="68"/>
  <c r="AJ150" i="68"/>
  <c r="AI150" i="68"/>
  <c r="AG92" i="68"/>
  <c r="AJ149" i="68"/>
  <c r="AI149" i="68"/>
  <c r="AH149" i="68"/>
  <c r="AG149" i="68"/>
  <c r="AG91" i="68"/>
  <c r="AH148" i="68"/>
  <c r="AJ148" i="68"/>
  <c r="AI148" i="68"/>
  <c r="AG148" i="68"/>
  <c r="AG90" i="68"/>
  <c r="AI92" i="68"/>
  <c r="AI91" i="68"/>
  <c r="AI90" i="68"/>
  <c r="BL91" i="68"/>
  <c r="AP90" i="68"/>
  <c r="P92" i="68"/>
  <c r="BF90" i="68"/>
  <c r="AZ92" i="68"/>
  <c r="AF91" i="68"/>
  <c r="J90" i="68"/>
  <c r="BP91" i="68"/>
  <c r="AR92" i="68"/>
  <c r="BN91" i="68"/>
  <c r="X91" i="68"/>
  <c r="AR90" i="68"/>
  <c r="BH92" i="68"/>
  <c r="R92" i="68"/>
  <c r="AN91" i="68"/>
  <c r="BH90" i="68"/>
  <c r="R90" i="68"/>
  <c r="AD150" i="68"/>
  <c r="AC150" i="68"/>
  <c r="AF150" i="68"/>
  <c r="AE150" i="68"/>
  <c r="AC92" i="68"/>
  <c r="J150" i="68"/>
  <c r="I150" i="68"/>
  <c r="L150" i="68"/>
  <c r="K150" i="68"/>
  <c r="I92" i="68"/>
  <c r="L149" i="68"/>
  <c r="J149" i="68"/>
  <c r="I149" i="68"/>
  <c r="I91" i="68"/>
  <c r="K149" i="68"/>
  <c r="J148" i="68"/>
  <c r="L148" i="68"/>
  <c r="K148" i="68"/>
  <c r="I90" i="68"/>
  <c r="I148" i="68"/>
  <c r="BL149" i="68"/>
  <c r="BK149" i="68"/>
  <c r="BJ149" i="68"/>
  <c r="BI149" i="68"/>
  <c r="BI91" i="68"/>
  <c r="AF149" i="68"/>
  <c r="AE149" i="68"/>
  <c r="AD149" i="68"/>
  <c r="AC149" i="68"/>
  <c r="AC91" i="68"/>
  <c r="AU91" i="68"/>
  <c r="R150" i="68"/>
  <c r="Q150" i="68"/>
  <c r="T150" i="68"/>
  <c r="S150" i="68"/>
  <c r="Q92" i="68"/>
  <c r="T149" i="68"/>
  <c r="R149" i="68"/>
  <c r="Q149" i="68"/>
  <c r="S149" i="68"/>
  <c r="Q91" i="68"/>
  <c r="R148" i="68"/>
  <c r="T148" i="68"/>
  <c r="S148" i="68"/>
  <c r="Q148" i="68"/>
  <c r="Q90" i="68"/>
  <c r="S92" i="68"/>
  <c r="S91" i="68"/>
  <c r="AP91" i="68"/>
  <c r="J91" i="68"/>
  <c r="AH92" i="68"/>
  <c r="AH90" i="68"/>
  <c r="AX92" i="68"/>
  <c r="AX90" i="68"/>
  <c r="AV149" i="68"/>
  <c r="AU149" i="68"/>
  <c r="AT149" i="68"/>
  <c r="AS149" i="68"/>
  <c r="AS91" i="68"/>
  <c r="BF150" i="68"/>
  <c r="BE150" i="68"/>
  <c r="BH150" i="68"/>
  <c r="BG150" i="68"/>
  <c r="BE92" i="68"/>
  <c r="BH149" i="68"/>
  <c r="BG149" i="68"/>
  <c r="BF149" i="68"/>
  <c r="BE149" i="68"/>
  <c r="BE91" i="68"/>
  <c r="BF148" i="68"/>
  <c r="BH148" i="68"/>
  <c r="BG148" i="68"/>
  <c r="BE90" i="68"/>
  <c r="BE148" i="68"/>
  <c r="P149" i="68"/>
  <c r="N149" i="68"/>
  <c r="M149" i="68"/>
  <c r="O149" i="68"/>
  <c r="M91" i="68"/>
  <c r="O91" i="68"/>
  <c r="BB150" i="68"/>
  <c r="BA150" i="68"/>
  <c r="BD150" i="68"/>
  <c r="BC150" i="68"/>
  <c r="BA92" i="68"/>
  <c r="BD149" i="68"/>
  <c r="BC149" i="68"/>
  <c r="BB149" i="68"/>
  <c r="BA149" i="68"/>
  <c r="BA91" i="68"/>
  <c r="BB148" i="68"/>
  <c r="BD148" i="68"/>
  <c r="BC148" i="68"/>
  <c r="BA90" i="68"/>
  <c r="BA148" i="68"/>
  <c r="BJ148" i="68"/>
  <c r="BL148" i="68"/>
  <c r="BK148" i="68"/>
  <c r="BI90" i="68"/>
  <c r="BI148" i="68"/>
  <c r="BK90" i="68"/>
  <c r="BO150" i="68"/>
  <c r="BP150" i="68"/>
  <c r="BN150" i="68"/>
  <c r="BM150" i="68"/>
  <c r="BM92" i="68"/>
  <c r="BP149" i="68"/>
  <c r="BO149" i="68"/>
  <c r="BN149" i="68"/>
  <c r="BM149" i="68"/>
  <c r="BM91" i="68"/>
  <c r="BO148" i="68"/>
  <c r="BP148" i="68"/>
  <c r="BN148" i="68"/>
  <c r="BM148" i="68"/>
  <c r="BM90" i="68"/>
  <c r="BO91" i="68"/>
  <c r="BO90" i="68"/>
  <c r="AP92" i="68"/>
  <c r="BF92" i="68"/>
  <c r="Z91" i="68"/>
  <c r="BN92" i="68"/>
  <c r="X92" i="68"/>
  <c r="BN90" i="68"/>
  <c r="X90" i="68"/>
  <c r="AN92" i="68"/>
  <c r="BH91" i="68"/>
  <c r="R91" i="68"/>
  <c r="AN90" i="68"/>
  <c r="AT148" i="68"/>
  <c r="AV148" i="68"/>
  <c r="AU148" i="68"/>
  <c r="AS90" i="68"/>
  <c r="AS148" i="68"/>
  <c r="AP150" i="68"/>
  <c r="AO150" i="68"/>
  <c r="AR150" i="68"/>
  <c r="AQ150" i="68"/>
  <c r="AO92" i="68"/>
  <c r="AR149" i="68"/>
  <c r="AQ149" i="68"/>
  <c r="AP149" i="68"/>
  <c r="AO149" i="68"/>
  <c r="AO91" i="68"/>
  <c r="AP148" i="68"/>
  <c r="AR148" i="68"/>
  <c r="AQ148" i="68"/>
  <c r="AO90" i="68"/>
  <c r="AO148" i="68"/>
  <c r="AD148" i="68"/>
  <c r="AF148" i="68"/>
  <c r="AE148" i="68"/>
  <c r="AC90" i="68"/>
  <c r="AC148" i="68"/>
  <c r="AL150" i="68"/>
  <c r="AK150" i="68"/>
  <c r="AN150" i="68"/>
  <c r="AM150" i="68"/>
  <c r="AK92" i="68"/>
  <c r="AN149" i="68"/>
  <c r="AM149" i="68"/>
  <c r="AL149" i="68"/>
  <c r="AK149" i="68"/>
  <c r="AK91" i="68"/>
  <c r="AL148" i="68"/>
  <c r="AN148" i="68"/>
  <c r="AM148" i="68"/>
  <c r="AK90" i="68"/>
  <c r="AK148" i="68"/>
  <c r="N148" i="68"/>
  <c r="P148" i="68"/>
  <c r="O148" i="68"/>
  <c r="M90" i="68"/>
  <c r="M148" i="68"/>
  <c r="O90" i="68"/>
  <c r="AX150" i="68"/>
  <c r="AW150" i="68"/>
  <c r="AZ150" i="68"/>
  <c r="AY150" i="68"/>
  <c r="AW92" i="68"/>
  <c r="AZ149" i="68"/>
  <c r="AY149" i="68"/>
  <c r="AX149" i="68"/>
  <c r="AW149" i="68"/>
  <c r="AW91" i="68"/>
  <c r="AX148" i="68"/>
  <c r="AZ148" i="68"/>
  <c r="AY148" i="68"/>
  <c r="AW148" i="68"/>
  <c r="AW90" i="68"/>
  <c r="AY91" i="68"/>
  <c r="AY90" i="68"/>
  <c r="AJ92" i="68"/>
  <c r="P91" i="68"/>
  <c r="AZ91" i="68"/>
  <c r="BP90" i="68"/>
  <c r="L92" i="68"/>
  <c r="AH91" i="68"/>
  <c r="BD90" i="68"/>
  <c r="L90" i="68"/>
  <c r="AB92" i="68"/>
  <c r="AX91" i="68"/>
  <c r="AB90" i="68"/>
  <c r="BC101" i="68" l="1"/>
  <c r="AY101" i="68"/>
  <c r="K101" i="68"/>
  <c r="P101" i="68"/>
  <c r="AA101" i="68"/>
  <c r="AF101" i="68"/>
  <c r="AQ101" i="68"/>
  <c r="AV101" i="68"/>
  <c r="BG101" i="68"/>
  <c r="BL101" i="68"/>
  <c r="AP101" i="68"/>
  <c r="J101" i="68"/>
  <c r="N101" i="68"/>
  <c r="BB101" i="68"/>
  <c r="BJ101" i="68"/>
  <c r="R101" i="68"/>
  <c r="AD101" i="68"/>
  <c r="N102" i="68"/>
  <c r="V102" i="68"/>
  <c r="AD102" i="68"/>
  <c r="AL102" i="68"/>
  <c r="AT102" i="68"/>
  <c r="BB102" i="68"/>
  <c r="BJ102" i="68"/>
  <c r="N103" i="68"/>
  <c r="V103" i="68"/>
  <c r="AD103" i="68"/>
  <c r="AL103" i="68"/>
  <c r="AT103" i="68"/>
  <c r="BB103" i="68"/>
  <c r="BJ103" i="68"/>
  <c r="N104" i="68"/>
  <c r="V104" i="68"/>
  <c r="AD104" i="68"/>
  <c r="AL104" i="68"/>
  <c r="AT104" i="68"/>
  <c r="BB104" i="68"/>
  <c r="BJ104" i="68"/>
  <c r="P102" i="68"/>
  <c r="X102" i="68"/>
  <c r="AF102" i="68"/>
  <c r="AN102" i="68"/>
  <c r="AV102" i="68"/>
  <c r="BD102" i="68"/>
  <c r="BL102" i="68"/>
  <c r="P103" i="68"/>
  <c r="X103" i="68"/>
  <c r="AF103" i="68"/>
  <c r="AN103" i="68"/>
  <c r="AV103" i="68"/>
  <c r="BD103" i="68"/>
  <c r="BL103" i="68"/>
  <c r="P104" i="68"/>
  <c r="X104" i="68"/>
  <c r="AF104" i="68"/>
  <c r="AN104" i="68"/>
  <c r="AV104" i="68"/>
  <c r="BD104" i="68"/>
  <c r="BL104" i="68"/>
  <c r="AM104" i="68"/>
  <c r="AM103" i="68"/>
  <c r="AM102" i="68"/>
  <c r="BG102" i="68"/>
  <c r="BG104" i="68"/>
  <c r="BG103" i="68"/>
  <c r="AA102" i="68"/>
  <c r="BK104" i="68"/>
  <c r="O104" i="68"/>
  <c r="BK103" i="68"/>
  <c r="AU103" i="68"/>
  <c r="O103" i="68"/>
  <c r="BK102" i="68"/>
  <c r="O102" i="68"/>
  <c r="AQ104" i="68"/>
  <c r="K104" i="68"/>
  <c r="AQ102" i="68"/>
  <c r="K102" i="68"/>
  <c r="Q56" i="75" l="1"/>
  <c r="AG56" i="75"/>
  <c r="AW56" i="75"/>
  <c r="BM56" i="75"/>
  <c r="Q57" i="75"/>
  <c r="AG57" i="75"/>
  <c r="AW57" i="75"/>
  <c r="BM57" i="75"/>
  <c r="Q58" i="75"/>
  <c r="AG58" i="75"/>
  <c r="AW58" i="75"/>
  <c r="BM58" i="75"/>
  <c r="R56" i="75"/>
  <c r="AH56" i="75"/>
  <c r="AX56" i="75"/>
  <c r="BN56" i="75"/>
  <c r="R57" i="75"/>
  <c r="AH57" i="75"/>
  <c r="AX57" i="75"/>
  <c r="BN57" i="75"/>
  <c r="R58" i="75"/>
  <c r="K58" i="75"/>
  <c r="AQ57" i="75"/>
  <c r="K57" i="75"/>
  <c r="AQ56" i="75"/>
  <c r="K56" i="75"/>
  <c r="BO58" i="75"/>
  <c r="AM58" i="75"/>
  <c r="AU57" i="75"/>
  <c r="AU56" i="75"/>
  <c r="BB58" i="75"/>
  <c r="AK56" i="75"/>
  <c r="AK57" i="75"/>
  <c r="AK58" i="75"/>
  <c r="AL56" i="75"/>
  <c r="AL57" i="75"/>
  <c r="BN58" i="75"/>
  <c r="W58" i="75"/>
  <c r="W57" i="75"/>
  <c r="W56" i="75"/>
  <c r="AL58" i="75"/>
  <c r="BO57" i="75"/>
  <c r="BO56" i="75"/>
  <c r="I56" i="75"/>
  <c r="AO56" i="75"/>
  <c r="I57" i="75"/>
  <c r="AO57" i="75"/>
  <c r="I58" i="75"/>
  <c r="AO58" i="75"/>
  <c r="J56" i="75"/>
  <c r="AP56" i="75"/>
  <c r="J57" i="75"/>
  <c r="AP57" i="75"/>
  <c r="J58" i="75"/>
  <c r="AT58" i="75"/>
  <c r="O58" i="75"/>
  <c r="O57" i="75"/>
  <c r="O56" i="75"/>
  <c r="AU58" i="75"/>
  <c r="BG56" i="75"/>
  <c r="U57" i="75"/>
  <c r="V56" i="75"/>
  <c r="V58" i="75"/>
  <c r="AI57" i="75"/>
  <c r="BA57" i="75"/>
  <c r="BB56" i="75"/>
  <c r="AD58" i="75"/>
  <c r="BC57" i="75"/>
  <c r="AI56" i="75"/>
  <c r="U56" i="75"/>
  <c r="U58" i="75"/>
  <c r="V57" i="75"/>
  <c r="BC56" i="75"/>
  <c r="BA56" i="75"/>
  <c r="BG58" i="75"/>
  <c r="BA58" i="75"/>
  <c r="AE58" i="75"/>
  <c r="BB57" i="75"/>
  <c r="I53" i="75"/>
  <c r="AD53" i="75"/>
  <c r="I54" i="75"/>
  <c r="AD54" i="75"/>
  <c r="I55" i="75"/>
  <c r="AD55" i="75"/>
  <c r="AO52" i="75"/>
  <c r="BJ52" i="75"/>
  <c r="AO53" i="75"/>
  <c r="BJ53" i="75"/>
  <c r="AO54" i="75"/>
  <c r="BJ54" i="75"/>
  <c r="AO55" i="75"/>
  <c r="BJ55" i="75"/>
  <c r="M44" i="75"/>
  <c r="AC44" i="75"/>
  <c r="AS44" i="75"/>
  <c r="BI44" i="75"/>
  <c r="M45" i="75"/>
  <c r="AC45" i="75"/>
  <c r="AS45" i="75"/>
  <c r="BI45" i="75"/>
  <c r="M46" i="75"/>
  <c r="AC46" i="75"/>
  <c r="AS46" i="75"/>
  <c r="BI46" i="75"/>
  <c r="M47" i="75"/>
  <c r="AC47" i="75"/>
  <c r="AS47" i="75"/>
  <c r="BI47" i="75"/>
  <c r="M48" i="75"/>
  <c r="AC48" i="75"/>
  <c r="AS48" i="75"/>
  <c r="BI48" i="75"/>
  <c r="M49" i="75"/>
  <c r="W47" i="75"/>
  <c r="BN55" i="75"/>
  <c r="AS55" i="75"/>
  <c r="BN54" i="75"/>
  <c r="AS54" i="75"/>
  <c r="BN53" i="75"/>
  <c r="AS53" i="75"/>
  <c r="BN52" i="75"/>
  <c r="AS52" i="75"/>
  <c r="BN51" i="75"/>
  <c r="AS51" i="75"/>
  <c r="BN50" i="75"/>
  <c r="AS50" i="75"/>
  <c r="BN49" i="75"/>
  <c r="AS49" i="75"/>
  <c r="AL47" i="75"/>
  <c r="BG44" i="75"/>
  <c r="V49" i="75"/>
  <c r="BF48" i="75"/>
  <c r="AD48" i="75"/>
  <c r="O46" i="75"/>
  <c r="Z52" i="75"/>
  <c r="Z51" i="75"/>
  <c r="Z50" i="75"/>
  <c r="AG44" i="75"/>
  <c r="BM44" i="75"/>
  <c r="AG45" i="75"/>
  <c r="BM45" i="75"/>
  <c r="AG46" i="75"/>
  <c r="BM46" i="75"/>
  <c r="AG47" i="75"/>
  <c r="BM47" i="75"/>
  <c r="AG48" i="75"/>
  <c r="BM48" i="75"/>
  <c r="BN47" i="75"/>
  <c r="W48" i="75"/>
  <c r="BN48" i="75"/>
  <c r="W49" i="75"/>
  <c r="AM49" i="75"/>
  <c r="BC49" i="75"/>
  <c r="W50" i="75"/>
  <c r="AM50" i="75"/>
  <c r="BC50" i="75"/>
  <c r="W51" i="75"/>
  <c r="AM51" i="75"/>
  <c r="BC51" i="75"/>
  <c r="W52" i="75"/>
  <c r="AM52" i="75"/>
  <c r="BC52" i="75"/>
  <c r="W53" i="75"/>
  <c r="AM53" i="75"/>
  <c r="BC53" i="75"/>
  <c r="W54" i="75"/>
  <c r="AM54" i="75"/>
  <c r="BC54" i="75"/>
  <c r="W55" i="75"/>
  <c r="AM55" i="75"/>
  <c r="BC55" i="75"/>
  <c r="BI55" i="75"/>
  <c r="R55" i="75"/>
  <c r="BI54" i="75"/>
  <c r="R54" i="75"/>
  <c r="BI53" i="75"/>
  <c r="R53" i="75"/>
  <c r="BI52" i="75"/>
  <c r="R52" i="75"/>
  <c r="BI51" i="75"/>
  <c r="R51" i="75"/>
  <c r="BI50" i="75"/>
  <c r="R50" i="75"/>
  <c r="BI49" i="75"/>
  <c r="BG47" i="75"/>
  <c r="AL46" i="75"/>
  <c r="O49" i="75"/>
  <c r="AY48" i="75"/>
  <c r="V48" i="75"/>
  <c r="BF47" i="75"/>
  <c r="AD47" i="75"/>
  <c r="AQ45" i="75"/>
  <c r="V44" i="75"/>
  <c r="AP51" i="75"/>
  <c r="U51" i="75"/>
  <c r="AP50" i="75"/>
  <c r="U50" i="75"/>
  <c r="AK44" i="75"/>
  <c r="AK45" i="75"/>
  <c r="AK46" i="75"/>
  <c r="AK47" i="75"/>
  <c r="AK48" i="75"/>
  <c r="W46" i="75"/>
  <c r="BN46" i="75"/>
  <c r="AA49" i="75"/>
  <c r="AQ49" i="75"/>
  <c r="BG49" i="75"/>
  <c r="K50" i="75"/>
  <c r="AA50" i="75"/>
  <c r="AQ50" i="75"/>
  <c r="BG50" i="75"/>
  <c r="K51" i="75"/>
  <c r="AA51" i="75"/>
  <c r="AQ51" i="75"/>
  <c r="BG51" i="75"/>
  <c r="K52" i="75"/>
  <c r="AA52" i="75"/>
  <c r="AQ52" i="75"/>
  <c r="BG52" i="75"/>
  <c r="K53" i="75"/>
  <c r="AA53" i="75"/>
  <c r="AQ53" i="75"/>
  <c r="BG53" i="75"/>
  <c r="K54" i="75"/>
  <c r="AA54" i="75"/>
  <c r="AQ54" i="75"/>
  <c r="BG54" i="75"/>
  <c r="K55" i="75"/>
  <c r="AA55" i="75"/>
  <c r="AQ55" i="75"/>
  <c r="BG55" i="75"/>
  <c r="AH55" i="75"/>
  <c r="M55" i="75"/>
  <c r="AH54" i="75"/>
  <c r="M54" i="75"/>
  <c r="AH53" i="75"/>
  <c r="M53" i="75"/>
  <c r="AH52" i="75"/>
  <c r="M52" i="75"/>
  <c r="AH51" i="75"/>
  <c r="M51" i="75"/>
  <c r="AH50" i="75"/>
  <c r="M50" i="75"/>
  <c r="AH49" i="75"/>
  <c r="BG46" i="75"/>
  <c r="AL45" i="75"/>
  <c r="AQ48" i="75"/>
  <c r="O48" i="75"/>
  <c r="AY47" i="75"/>
  <c r="BF46" i="75"/>
  <c r="AD46" i="75"/>
  <c r="Q45" i="75"/>
  <c r="Q47" i="75"/>
  <c r="Q49" i="75"/>
  <c r="AH48" i="75"/>
  <c r="AU49" i="75"/>
  <c r="AU50" i="75"/>
  <c r="AU51" i="75"/>
  <c r="AU52" i="75"/>
  <c r="AU53" i="75"/>
  <c r="AU54" i="75"/>
  <c r="AU55" i="75"/>
  <c r="AX53" i="75"/>
  <c r="AC52" i="75"/>
  <c r="AX49" i="75"/>
  <c r="AL44" i="75"/>
  <c r="AW53" i="75"/>
  <c r="AW49" i="75"/>
  <c r="V46" i="75"/>
  <c r="AK51" i="75"/>
  <c r="BF50" i="75"/>
  <c r="BF49" i="75"/>
  <c r="AK49" i="75"/>
  <c r="N49" i="75"/>
  <c r="AA47" i="75"/>
  <c r="BK46" i="75"/>
  <c r="AI46" i="75"/>
  <c r="AP45" i="75"/>
  <c r="N45" i="75"/>
  <c r="K44" i="75"/>
  <c r="AW45" i="75"/>
  <c r="AW47" i="75"/>
  <c r="BC48" i="75"/>
  <c r="BK49" i="75"/>
  <c r="BK50" i="75"/>
  <c r="BK51" i="75"/>
  <c r="BK52" i="75"/>
  <c r="BK53" i="75"/>
  <c r="BK54" i="75"/>
  <c r="BK55" i="75"/>
  <c r="AX54" i="75"/>
  <c r="AC53" i="75"/>
  <c r="AX50" i="75"/>
  <c r="AC49" i="75"/>
  <c r="BG45" i="75"/>
  <c r="AW54" i="75"/>
  <c r="AW50" i="75"/>
  <c r="AQ47" i="75"/>
  <c r="BA50" i="75"/>
  <c r="BA49" i="75"/>
  <c r="N48" i="75"/>
  <c r="AA46" i="75"/>
  <c r="BK45" i="75"/>
  <c r="AP44" i="75"/>
  <c r="N44" i="75"/>
  <c r="BB45" i="75"/>
  <c r="Z45" i="75"/>
  <c r="BJ44" i="75"/>
  <c r="Q44" i="75"/>
  <c r="Q46" i="75"/>
  <c r="Q48" i="75"/>
  <c r="R45" i="75"/>
  <c r="AX47" i="75"/>
  <c r="O50" i="75"/>
  <c r="O51" i="75"/>
  <c r="O52" i="75"/>
  <c r="O53" i="75"/>
  <c r="O54" i="75"/>
  <c r="O55" i="75"/>
  <c r="AX55" i="75"/>
  <c r="AC54" i="75"/>
  <c r="AX51" i="75"/>
  <c r="AC50" i="75"/>
  <c r="AW55" i="75"/>
  <c r="AW51" i="75"/>
  <c r="O47" i="75"/>
  <c r="AD45" i="75"/>
  <c r="O44" i="75"/>
  <c r="BF51" i="75"/>
  <c r="AK50" i="75"/>
  <c r="Z49" i="75"/>
  <c r="BK48" i="75"/>
  <c r="AI48" i="75"/>
  <c r="AP47" i="75"/>
  <c r="N47" i="75"/>
  <c r="AA45" i="75"/>
  <c r="BK44" i="75"/>
  <c r="AI44" i="75"/>
  <c r="AU45" i="75"/>
  <c r="S45" i="75"/>
  <c r="BB44" i="75"/>
  <c r="Z44" i="75"/>
  <c r="AW46" i="75"/>
  <c r="AE49" i="75"/>
  <c r="AE53" i="75"/>
  <c r="AL48" i="75"/>
  <c r="BA51" i="75"/>
  <c r="AP49" i="75"/>
  <c r="BK47" i="75"/>
  <c r="N46" i="75"/>
  <c r="AA44" i="75"/>
  <c r="AU44" i="75"/>
  <c r="AW48" i="75"/>
  <c r="AE50" i="75"/>
  <c r="AE54" i="75"/>
  <c r="AX52" i="75"/>
  <c r="AW52" i="75"/>
  <c r="AY46" i="75"/>
  <c r="J51" i="75"/>
  <c r="AI47" i="75"/>
  <c r="S44" i="75"/>
  <c r="AE51" i="75"/>
  <c r="AE55" i="75"/>
  <c r="AC51" i="75"/>
  <c r="BO44" i="75"/>
  <c r="AW44" i="75"/>
  <c r="AE52" i="75"/>
  <c r="AC55" i="75"/>
  <c r="AA48" i="75"/>
  <c r="AP46" i="75"/>
  <c r="K45" i="75"/>
  <c r="J160" i="68"/>
  <c r="I160" i="68"/>
  <c r="L160" i="68"/>
  <c r="K160" i="68"/>
  <c r="I102" i="68"/>
  <c r="BJ160" i="68"/>
  <c r="BI160" i="68"/>
  <c r="BL160" i="68"/>
  <c r="BK160" i="68"/>
  <c r="BI102" i="68"/>
  <c r="BL161" i="68"/>
  <c r="BJ161" i="68"/>
  <c r="BI161" i="68"/>
  <c r="BK161" i="68"/>
  <c r="BI103" i="68"/>
  <c r="BJ162" i="68"/>
  <c r="BK162" i="68"/>
  <c r="BI162" i="68"/>
  <c r="BL162" i="68"/>
  <c r="BI104" i="68"/>
  <c r="AP162" i="68"/>
  <c r="AO162" i="68"/>
  <c r="AR162" i="68"/>
  <c r="AQ162" i="68"/>
  <c r="AO104" i="68"/>
  <c r="BO160" i="68"/>
  <c r="BP160" i="68"/>
  <c r="BN160" i="68"/>
  <c r="BM160" i="68"/>
  <c r="BM102" i="68"/>
  <c r="BP161" i="68"/>
  <c r="BO161" i="68"/>
  <c r="BN161" i="68"/>
  <c r="BM161" i="68"/>
  <c r="BM103" i="68"/>
  <c r="BP162" i="68"/>
  <c r="BO162" i="68"/>
  <c r="BN162" i="68"/>
  <c r="BM162" i="68"/>
  <c r="BM104" i="68"/>
  <c r="BO102" i="68"/>
  <c r="BO103" i="68"/>
  <c r="BO104" i="68"/>
  <c r="BF162" i="68"/>
  <c r="BE162" i="68"/>
  <c r="BH162" i="68"/>
  <c r="BG162" i="68"/>
  <c r="BE104" i="68"/>
  <c r="V160" i="68"/>
  <c r="U160" i="68"/>
  <c r="X160" i="68"/>
  <c r="W160" i="68"/>
  <c r="U102" i="68"/>
  <c r="X161" i="68"/>
  <c r="W161" i="68"/>
  <c r="V161" i="68"/>
  <c r="U161" i="68"/>
  <c r="U103" i="68"/>
  <c r="V162" i="68"/>
  <c r="X162" i="68"/>
  <c r="W162" i="68"/>
  <c r="U162" i="68"/>
  <c r="U104" i="68"/>
  <c r="W102" i="68"/>
  <c r="W103" i="68"/>
  <c r="W104" i="68"/>
  <c r="BH104" i="68"/>
  <c r="AB104" i="68"/>
  <c r="BH103" i="68"/>
  <c r="AB103" i="68"/>
  <c r="BH102" i="68"/>
  <c r="AB102" i="68"/>
  <c r="BF104" i="68"/>
  <c r="Z104" i="68"/>
  <c r="BF103" i="68"/>
  <c r="Z103" i="68"/>
  <c r="BF102" i="68"/>
  <c r="Z102" i="68"/>
  <c r="BN101" i="68"/>
  <c r="Z101" i="68"/>
  <c r="AN159" i="68"/>
  <c r="AM159" i="68"/>
  <c r="AL159" i="68"/>
  <c r="AK159" i="68"/>
  <c r="AK101" i="68"/>
  <c r="BK101" i="68"/>
  <c r="AR159" i="68"/>
  <c r="AQ159" i="68"/>
  <c r="AP159" i="68"/>
  <c r="AO159" i="68"/>
  <c r="AO101" i="68"/>
  <c r="T101" i="68"/>
  <c r="BL159" i="68"/>
  <c r="BK159" i="68"/>
  <c r="BJ159" i="68"/>
  <c r="BI159" i="68"/>
  <c r="BI101" i="68"/>
  <c r="AN101" i="68"/>
  <c r="S101" i="68"/>
  <c r="BH101" i="68"/>
  <c r="AM101" i="68"/>
  <c r="T159" i="68"/>
  <c r="S159" i="68"/>
  <c r="R159" i="68"/>
  <c r="Q159" i="68"/>
  <c r="Q101" i="68"/>
  <c r="BF160" i="68"/>
  <c r="BE160" i="68"/>
  <c r="BH160" i="68"/>
  <c r="BG160" i="68"/>
  <c r="BE102" i="68"/>
  <c r="N160" i="68"/>
  <c r="M160" i="68"/>
  <c r="P160" i="68"/>
  <c r="O160" i="68"/>
  <c r="M102" i="68"/>
  <c r="P161" i="68"/>
  <c r="O161" i="68"/>
  <c r="N161" i="68"/>
  <c r="M161" i="68"/>
  <c r="M103" i="68"/>
  <c r="N162" i="68"/>
  <c r="O162" i="68"/>
  <c r="M162" i="68"/>
  <c r="P162" i="68"/>
  <c r="M104" i="68"/>
  <c r="Z160" i="68"/>
  <c r="Y160" i="68"/>
  <c r="AB160" i="68"/>
  <c r="AA160" i="68"/>
  <c r="Y102" i="68"/>
  <c r="R160" i="68"/>
  <c r="Q160" i="68"/>
  <c r="T160" i="68"/>
  <c r="S160" i="68"/>
  <c r="Q102" i="68"/>
  <c r="T161" i="68"/>
  <c r="S161" i="68"/>
  <c r="R161" i="68"/>
  <c r="Q161" i="68"/>
  <c r="Q103" i="68"/>
  <c r="R162" i="68"/>
  <c r="T162" i="68"/>
  <c r="S162" i="68"/>
  <c r="Q162" i="68"/>
  <c r="Q104" i="68"/>
  <c r="S102" i="68"/>
  <c r="S103" i="68"/>
  <c r="S104" i="68"/>
  <c r="AP160" i="68"/>
  <c r="AO160" i="68"/>
  <c r="AR160" i="68"/>
  <c r="AQ160" i="68"/>
  <c r="AO102" i="68"/>
  <c r="AL160" i="68"/>
  <c r="AK160" i="68"/>
  <c r="AN160" i="68"/>
  <c r="AM160" i="68"/>
  <c r="AK102" i="68"/>
  <c r="AN161" i="68"/>
  <c r="AM161" i="68"/>
  <c r="AL161" i="68"/>
  <c r="AK161" i="68"/>
  <c r="AK103" i="68"/>
  <c r="AL162" i="68"/>
  <c r="AN162" i="68"/>
  <c r="AM162" i="68"/>
  <c r="AK162" i="68"/>
  <c r="AK104" i="68"/>
  <c r="AZ104" i="68"/>
  <c r="T104" i="68"/>
  <c r="AZ103" i="68"/>
  <c r="T103" i="68"/>
  <c r="AZ102" i="68"/>
  <c r="T102" i="68"/>
  <c r="AX104" i="68"/>
  <c r="R104" i="68"/>
  <c r="AX103" i="68"/>
  <c r="R103" i="68"/>
  <c r="AX102" i="68"/>
  <c r="R102" i="68"/>
  <c r="BD159" i="68"/>
  <c r="BC159" i="68"/>
  <c r="BB159" i="68"/>
  <c r="BA159" i="68"/>
  <c r="BA101" i="68"/>
  <c r="BH159" i="68"/>
  <c r="BG159" i="68"/>
  <c r="BF159" i="68"/>
  <c r="BE159" i="68"/>
  <c r="BE101" i="68"/>
  <c r="AJ101" i="68"/>
  <c r="O101" i="68"/>
  <c r="BD101" i="68"/>
  <c r="AI101" i="68"/>
  <c r="P159" i="68"/>
  <c r="O159" i="68"/>
  <c r="N159" i="68"/>
  <c r="M159" i="68"/>
  <c r="M101" i="68"/>
  <c r="AJ159" i="68"/>
  <c r="AI159" i="68"/>
  <c r="AH159" i="68"/>
  <c r="AG159" i="68"/>
  <c r="AG101" i="68"/>
  <c r="L101" i="68"/>
  <c r="AR161" i="68"/>
  <c r="AO161" i="68"/>
  <c r="AQ161" i="68"/>
  <c r="AP161" i="68"/>
  <c r="AO103" i="68"/>
  <c r="AA103" i="68"/>
  <c r="AD160" i="68"/>
  <c r="AC160" i="68"/>
  <c r="AF160" i="68"/>
  <c r="AE160" i="68"/>
  <c r="AC102" i="68"/>
  <c r="AF161" i="68"/>
  <c r="AE161" i="68"/>
  <c r="AD161" i="68"/>
  <c r="AC161" i="68"/>
  <c r="AC103" i="68"/>
  <c r="AD162" i="68"/>
  <c r="AE162" i="68"/>
  <c r="AC162" i="68"/>
  <c r="AF162" i="68"/>
  <c r="AC104" i="68"/>
  <c r="AE102" i="68"/>
  <c r="AE103" i="68"/>
  <c r="AE104" i="68"/>
  <c r="L161" i="68"/>
  <c r="K161" i="68"/>
  <c r="J161" i="68"/>
  <c r="I161" i="68"/>
  <c r="I103" i="68"/>
  <c r="K103" i="68"/>
  <c r="AH160" i="68"/>
  <c r="AG160" i="68"/>
  <c r="AJ160" i="68"/>
  <c r="AI160" i="68"/>
  <c r="AG102" i="68"/>
  <c r="AJ161" i="68"/>
  <c r="AI161" i="68"/>
  <c r="AH161" i="68"/>
  <c r="AG161" i="68"/>
  <c r="AG103" i="68"/>
  <c r="AH162" i="68"/>
  <c r="AJ162" i="68"/>
  <c r="AI162" i="68"/>
  <c r="AG162" i="68"/>
  <c r="AG104" i="68"/>
  <c r="AI102" i="68"/>
  <c r="AI103" i="68"/>
  <c r="AI104" i="68"/>
  <c r="AB161" i="68"/>
  <c r="AA161" i="68"/>
  <c r="Z161" i="68"/>
  <c r="Y161" i="68"/>
  <c r="Y103" i="68"/>
  <c r="AQ103" i="68"/>
  <c r="BB160" i="68"/>
  <c r="BA160" i="68"/>
  <c r="BD160" i="68"/>
  <c r="BC160" i="68"/>
  <c r="BA102" i="68"/>
  <c r="BD161" i="68"/>
  <c r="BC161" i="68"/>
  <c r="BB161" i="68"/>
  <c r="BA161" i="68"/>
  <c r="BA103" i="68"/>
  <c r="BB162" i="68"/>
  <c r="BD162" i="68"/>
  <c r="BC162" i="68"/>
  <c r="BA162" i="68"/>
  <c r="BA104" i="68"/>
  <c r="BC102" i="68"/>
  <c r="BC103" i="68"/>
  <c r="BC104" i="68"/>
  <c r="AR104" i="68"/>
  <c r="L104" i="68"/>
  <c r="AR103" i="68"/>
  <c r="L103" i="68"/>
  <c r="AR102" i="68"/>
  <c r="L102" i="68"/>
  <c r="AP104" i="68"/>
  <c r="J104" i="68"/>
  <c r="AP103" i="68"/>
  <c r="J103" i="68"/>
  <c r="AP102" i="68"/>
  <c r="J102" i="68"/>
  <c r="AH101" i="68"/>
  <c r="V101" i="68"/>
  <c r="AT101" i="68"/>
  <c r="BF101" i="68"/>
  <c r="AZ101" i="68"/>
  <c r="AE101" i="68"/>
  <c r="L159" i="68"/>
  <c r="K159" i="68"/>
  <c r="J159" i="68"/>
  <c r="I159" i="68"/>
  <c r="I101" i="68"/>
  <c r="AF159" i="68"/>
  <c r="AE159" i="68"/>
  <c r="AD159" i="68"/>
  <c r="AC159" i="68"/>
  <c r="AC101" i="68"/>
  <c r="AZ159" i="68"/>
  <c r="AY159" i="68"/>
  <c r="AX159" i="68"/>
  <c r="AW159" i="68"/>
  <c r="AW101" i="68"/>
  <c r="AB101" i="68"/>
  <c r="Z162" i="68"/>
  <c r="Y162" i="68"/>
  <c r="AB162" i="68"/>
  <c r="AA162" i="68"/>
  <c r="Y104" i="68"/>
  <c r="AT160" i="68"/>
  <c r="AS160" i="68"/>
  <c r="AV160" i="68"/>
  <c r="AU160" i="68"/>
  <c r="AS102" i="68"/>
  <c r="AV161" i="68"/>
  <c r="AT161" i="68"/>
  <c r="AS161" i="68"/>
  <c r="AU161" i="68"/>
  <c r="AS103" i="68"/>
  <c r="AT162" i="68"/>
  <c r="AU162" i="68"/>
  <c r="AS162" i="68"/>
  <c r="AV162" i="68"/>
  <c r="AS104" i="68"/>
  <c r="AU102" i="68"/>
  <c r="AU104" i="68"/>
  <c r="BH161" i="68"/>
  <c r="BE161" i="68"/>
  <c r="BG161" i="68"/>
  <c r="BF161" i="68"/>
  <c r="BE103" i="68"/>
  <c r="AX160" i="68"/>
  <c r="AW160" i="68"/>
  <c r="AZ160" i="68"/>
  <c r="AY160" i="68"/>
  <c r="AW102" i="68"/>
  <c r="AZ161" i="68"/>
  <c r="AY161" i="68"/>
  <c r="AX161" i="68"/>
  <c r="AW161" i="68"/>
  <c r="AW103" i="68"/>
  <c r="AX162" i="68"/>
  <c r="AZ162" i="68"/>
  <c r="AY162" i="68"/>
  <c r="AW162" i="68"/>
  <c r="AW104" i="68"/>
  <c r="AY102" i="68"/>
  <c r="AY103" i="68"/>
  <c r="AY104" i="68"/>
  <c r="J162" i="68"/>
  <c r="I162" i="68"/>
  <c r="L162" i="68"/>
  <c r="K162" i="68"/>
  <c r="I104" i="68"/>
  <c r="AA104" i="68"/>
  <c r="BP104" i="68"/>
  <c r="AJ104" i="68"/>
  <c r="BP103" i="68"/>
  <c r="AJ103" i="68"/>
  <c r="BP102" i="68"/>
  <c r="AJ102" i="68"/>
  <c r="BN104" i="68"/>
  <c r="AH104" i="68"/>
  <c r="BN103" i="68"/>
  <c r="AH103" i="68"/>
  <c r="BN102" i="68"/>
  <c r="AH102" i="68"/>
  <c r="AX101" i="68"/>
  <c r="AL101" i="68"/>
  <c r="X159" i="68"/>
  <c r="W159" i="68"/>
  <c r="V159" i="68"/>
  <c r="U159" i="68"/>
  <c r="U101" i="68"/>
  <c r="BP101" i="68"/>
  <c r="AU101" i="68"/>
  <c r="AB159" i="68"/>
  <c r="AA159" i="68"/>
  <c r="Z159" i="68"/>
  <c r="Y159" i="68"/>
  <c r="Y101" i="68"/>
  <c r="BO101" i="68"/>
  <c r="AV159" i="68"/>
  <c r="AU159" i="68"/>
  <c r="AT159" i="68"/>
  <c r="AS159" i="68"/>
  <c r="AS101" i="68"/>
  <c r="X101" i="68"/>
  <c r="BP159" i="68"/>
  <c r="BO159" i="68"/>
  <c r="BN159" i="68"/>
  <c r="BM159" i="68"/>
  <c r="BM101" i="68"/>
  <c r="AR101" i="68"/>
  <c r="W101" i="68"/>
  <c r="BO80" i="75" l="1"/>
  <c r="BN80" i="75"/>
  <c r="BM80" i="75"/>
  <c r="BL80" i="75"/>
  <c r="BL49" i="75"/>
  <c r="H81" i="75"/>
  <c r="I81" i="75"/>
  <c r="K81" i="75"/>
  <c r="H50" i="75"/>
  <c r="J81" i="75"/>
  <c r="BE79" i="75"/>
  <c r="BG79" i="75"/>
  <c r="BD48" i="75"/>
  <c r="BD79" i="75"/>
  <c r="BF79" i="75"/>
  <c r="BK76" i="75"/>
  <c r="BI76" i="75"/>
  <c r="BJ76" i="75"/>
  <c r="BH45" i="75"/>
  <c r="BH76" i="75"/>
  <c r="AK79" i="75"/>
  <c r="AJ79" i="75"/>
  <c r="AL79" i="75"/>
  <c r="AM79" i="75"/>
  <c r="AJ48" i="75"/>
  <c r="V77" i="75"/>
  <c r="T77" i="75"/>
  <c r="W77" i="75"/>
  <c r="T46" i="75"/>
  <c r="U77" i="75"/>
  <c r="AW80" i="75"/>
  <c r="AV80" i="75"/>
  <c r="AX80" i="75"/>
  <c r="AY80" i="75"/>
  <c r="AV49" i="75"/>
  <c r="BO79" i="75"/>
  <c r="BN79" i="75"/>
  <c r="BM79" i="75"/>
  <c r="BL79" i="75"/>
  <c r="BL48" i="75"/>
  <c r="AE85" i="75"/>
  <c r="AC85" i="75"/>
  <c r="AB85" i="75"/>
  <c r="AB54" i="75"/>
  <c r="AD85" i="75"/>
  <c r="BO48" i="75"/>
  <c r="M80" i="75"/>
  <c r="O80" i="75"/>
  <c r="L49" i="75"/>
  <c r="N80" i="75"/>
  <c r="L80" i="75"/>
  <c r="BG77" i="75"/>
  <c r="BD46" i="75"/>
  <c r="BF77" i="75"/>
  <c r="BD77" i="75"/>
  <c r="BE77" i="75"/>
  <c r="AP48" i="75"/>
  <c r="J50" i="75"/>
  <c r="AK75" i="75"/>
  <c r="AM75" i="75"/>
  <c r="AL75" i="75"/>
  <c r="AJ75" i="75"/>
  <c r="AJ44" i="75"/>
  <c r="J44" i="75"/>
  <c r="R47" i="75"/>
  <c r="BJ45" i="75"/>
  <c r="AE83" i="75"/>
  <c r="AB83" i="75"/>
  <c r="AB52" i="75"/>
  <c r="AC83" i="75"/>
  <c r="AD83" i="75"/>
  <c r="X77" i="75"/>
  <c r="Y77" i="75"/>
  <c r="AA77" i="75"/>
  <c r="X46" i="75"/>
  <c r="Z77" i="75"/>
  <c r="AK76" i="75"/>
  <c r="AL76" i="75"/>
  <c r="AM76" i="75"/>
  <c r="AJ45" i="75"/>
  <c r="AJ76" i="75"/>
  <c r="V47" i="75"/>
  <c r="K80" i="75"/>
  <c r="H49" i="75"/>
  <c r="I80" i="75"/>
  <c r="H80" i="75"/>
  <c r="J80" i="75"/>
  <c r="AG50" i="75"/>
  <c r="BB51" i="75"/>
  <c r="L84" i="75"/>
  <c r="L53" i="75"/>
  <c r="M84" i="75"/>
  <c r="O84" i="75"/>
  <c r="N84" i="75"/>
  <c r="AG54" i="75"/>
  <c r="BB55" i="75"/>
  <c r="X78" i="75"/>
  <c r="Z78" i="75"/>
  <c r="AA78" i="75"/>
  <c r="X47" i="75"/>
  <c r="Y78" i="75"/>
  <c r="J49" i="75"/>
  <c r="BG82" i="75"/>
  <c r="BF82" i="75"/>
  <c r="BE82" i="75"/>
  <c r="BD82" i="75"/>
  <c r="BD51" i="75"/>
  <c r="BD86" i="75"/>
  <c r="BD55" i="75"/>
  <c r="BF86" i="75"/>
  <c r="BG86" i="75"/>
  <c r="BE86" i="75"/>
  <c r="AS78" i="75"/>
  <c r="AU78" i="75"/>
  <c r="AR47" i="75"/>
  <c r="AR78" i="75"/>
  <c r="AT78" i="75"/>
  <c r="BN44" i="75"/>
  <c r="J77" i="75"/>
  <c r="H77" i="75"/>
  <c r="I77" i="75"/>
  <c r="K77" i="75"/>
  <c r="H46" i="75"/>
  <c r="AL49" i="75"/>
  <c r="BK81" i="75"/>
  <c r="BI81" i="75"/>
  <c r="BJ81" i="75"/>
  <c r="BH50" i="75"/>
  <c r="BH81" i="75"/>
  <c r="Q52" i="75"/>
  <c r="AL53" i="75"/>
  <c r="BK85" i="75"/>
  <c r="BI85" i="75"/>
  <c r="BJ85" i="75"/>
  <c r="BH54" i="75"/>
  <c r="BH85" i="75"/>
  <c r="AA75" i="75"/>
  <c r="X75" i="75"/>
  <c r="X44" i="75"/>
  <c r="Z75" i="75"/>
  <c r="Y75" i="75"/>
  <c r="J46" i="75"/>
  <c r="AN80" i="75"/>
  <c r="AP80" i="75"/>
  <c r="AQ80" i="75"/>
  <c r="AN49" i="75"/>
  <c r="AO80" i="75"/>
  <c r="AN84" i="75"/>
  <c r="AN53" i="75"/>
  <c r="AO84" i="75"/>
  <c r="AQ84" i="75"/>
  <c r="AP84" i="75"/>
  <c r="AU79" i="75"/>
  <c r="AR48" i="75"/>
  <c r="AS79" i="75"/>
  <c r="AT79" i="75"/>
  <c r="AR79" i="75"/>
  <c r="BK77" i="75"/>
  <c r="BI77" i="75"/>
  <c r="BJ77" i="75"/>
  <c r="BH46" i="75"/>
  <c r="BH77" i="75"/>
  <c r="R44" i="75"/>
  <c r="AV82" i="75"/>
  <c r="AV51" i="75"/>
  <c r="AW82" i="75"/>
  <c r="AX82" i="75"/>
  <c r="AY82" i="75"/>
  <c r="BF44" i="75"/>
  <c r="AQ46" i="75"/>
  <c r="BM49" i="75"/>
  <c r="V51" i="75"/>
  <c r="AS83" i="75"/>
  <c r="AT83" i="75"/>
  <c r="AR83" i="75"/>
  <c r="AR52" i="75"/>
  <c r="AU83" i="75"/>
  <c r="BM53" i="75"/>
  <c r="V55" i="75"/>
  <c r="AT46" i="75"/>
  <c r="AE48" i="75"/>
  <c r="Y82" i="75"/>
  <c r="X82" i="75"/>
  <c r="X51" i="75"/>
  <c r="Z82" i="75"/>
  <c r="AA82" i="75"/>
  <c r="AA86" i="75"/>
  <c r="Y86" i="75"/>
  <c r="X86" i="75"/>
  <c r="X55" i="75"/>
  <c r="Z86" i="75"/>
  <c r="AI55" i="75"/>
  <c r="AI54" i="75"/>
  <c r="AI53" i="75"/>
  <c r="AI52" i="75"/>
  <c r="AI51" i="75"/>
  <c r="AI50" i="75"/>
  <c r="AI49" i="75"/>
  <c r="R48" i="75"/>
  <c r="BN45" i="75"/>
  <c r="BA48" i="75"/>
  <c r="BA46" i="75"/>
  <c r="BA44" i="75"/>
  <c r="L78" i="75"/>
  <c r="N78" i="75"/>
  <c r="M78" i="75"/>
  <c r="O78" i="75"/>
  <c r="L47" i="75"/>
  <c r="BC45" i="75"/>
  <c r="AH44" i="75"/>
  <c r="AX45" i="75"/>
  <c r="AC75" i="75"/>
  <c r="AB75" i="75"/>
  <c r="AB44" i="75"/>
  <c r="AE75" i="75"/>
  <c r="AD75" i="75"/>
  <c r="AO48" i="75"/>
  <c r="AO47" i="75"/>
  <c r="AO46" i="75"/>
  <c r="AO45" i="75"/>
  <c r="AO44" i="75"/>
  <c r="W85" i="75"/>
  <c r="V85" i="75"/>
  <c r="U85" i="75"/>
  <c r="T85" i="75"/>
  <c r="T54" i="75"/>
  <c r="BA81" i="75"/>
  <c r="AZ81" i="75"/>
  <c r="AZ50" i="75"/>
  <c r="BB81" i="75"/>
  <c r="BC81" i="75"/>
  <c r="AU47" i="75"/>
  <c r="BA54" i="75"/>
  <c r="AG84" i="75"/>
  <c r="AI84" i="75"/>
  <c r="AF84" i="75"/>
  <c r="AF53" i="75"/>
  <c r="AH84" i="75"/>
  <c r="BE51" i="75"/>
  <c r="K49" i="75"/>
  <c r="BA83" i="75"/>
  <c r="AZ83" i="75"/>
  <c r="AZ52" i="75"/>
  <c r="BB83" i="75"/>
  <c r="BC83" i="75"/>
  <c r="AD50" i="75"/>
  <c r="BJ46" i="75"/>
  <c r="BO85" i="75"/>
  <c r="BN85" i="75"/>
  <c r="BM85" i="75"/>
  <c r="BL54" i="75"/>
  <c r="BL85" i="75"/>
  <c r="AP53" i="75"/>
  <c r="N52" i="75"/>
  <c r="AJ80" i="75"/>
  <c r="AL80" i="75"/>
  <c r="AK80" i="75"/>
  <c r="AM80" i="75"/>
  <c r="AJ49" i="75"/>
  <c r="S47" i="75"/>
  <c r="AW86" i="75"/>
  <c r="AV86" i="75"/>
  <c r="AV55" i="75"/>
  <c r="AY86" i="75"/>
  <c r="AX86" i="75"/>
  <c r="Z54" i="75"/>
  <c r="AX84" i="75"/>
  <c r="AW84" i="75"/>
  <c r="AY84" i="75"/>
  <c r="AV84" i="75"/>
  <c r="AV53" i="75"/>
  <c r="Y52" i="75"/>
  <c r="AT49" i="75"/>
  <c r="S46" i="75"/>
  <c r="AM86" i="75"/>
  <c r="AJ86" i="75"/>
  <c r="AJ55" i="75"/>
  <c r="AK86" i="75"/>
  <c r="AL86" i="75"/>
  <c r="BE54" i="75"/>
  <c r="N54" i="75"/>
  <c r="AM84" i="75"/>
  <c r="AL84" i="75"/>
  <c r="AJ53" i="75"/>
  <c r="AJ84" i="75"/>
  <c r="AK84" i="75"/>
  <c r="BE52" i="75"/>
  <c r="BJ51" i="75"/>
  <c r="AO50" i="75"/>
  <c r="S49" i="75"/>
  <c r="AH78" i="75"/>
  <c r="AF78" i="75"/>
  <c r="AI78" i="75"/>
  <c r="AF47" i="75"/>
  <c r="AG78" i="75"/>
  <c r="AI88" i="75"/>
  <c r="AF88" i="75"/>
  <c r="AF57" i="75"/>
  <c r="AH88" i="75"/>
  <c r="AG88" i="75"/>
  <c r="AS89" i="75"/>
  <c r="AR89" i="75"/>
  <c r="AU89" i="75"/>
  <c r="AT89" i="75"/>
  <c r="AR58" i="75"/>
  <c r="AM88" i="75"/>
  <c r="AL88" i="75"/>
  <c r="AK88" i="75"/>
  <c r="AJ88" i="75"/>
  <c r="AJ57" i="75"/>
  <c r="AU88" i="75"/>
  <c r="AT88" i="75"/>
  <c r="AR88" i="75"/>
  <c r="AR57" i="75"/>
  <c r="AS88" i="75"/>
  <c r="AY58" i="75"/>
  <c r="AA56" i="75"/>
  <c r="Z89" i="75"/>
  <c r="X58" i="75"/>
  <c r="Y89" i="75"/>
  <c r="X89" i="75"/>
  <c r="AA89" i="75"/>
  <c r="BF56" i="75"/>
  <c r="BE57" i="75"/>
  <c r="BB87" i="75"/>
  <c r="BC87" i="75"/>
  <c r="BA87" i="75"/>
  <c r="AZ87" i="75"/>
  <c r="AZ56" i="75"/>
  <c r="AQ58" i="75"/>
  <c r="AE57" i="75"/>
  <c r="H87" i="75"/>
  <c r="H56" i="75"/>
  <c r="K87" i="75"/>
  <c r="J87" i="75"/>
  <c r="I87" i="75"/>
  <c r="I89" i="75"/>
  <c r="H89" i="75"/>
  <c r="K89" i="75"/>
  <c r="J89" i="75"/>
  <c r="H58" i="75"/>
  <c r="S56" i="75"/>
  <c r="S58" i="75"/>
  <c r="BK87" i="75"/>
  <c r="BJ87" i="75"/>
  <c r="BI87" i="75"/>
  <c r="BH87" i="75"/>
  <c r="BH56" i="75"/>
  <c r="AV89" i="75"/>
  <c r="AY89" i="75"/>
  <c r="AX89" i="75"/>
  <c r="AV58" i="75"/>
  <c r="AW89" i="75"/>
  <c r="AM57" i="75"/>
  <c r="R87" i="75"/>
  <c r="P87" i="75"/>
  <c r="P56" i="75"/>
  <c r="Q87" i="75"/>
  <c r="S87" i="75"/>
  <c r="R89" i="75"/>
  <c r="P58" i="75"/>
  <c r="Q89" i="75"/>
  <c r="P89" i="75"/>
  <c r="S89" i="75"/>
  <c r="BJ57" i="75"/>
  <c r="BJ56" i="75"/>
  <c r="BI58" i="75"/>
  <c r="BI57" i="75"/>
  <c r="BI56" i="75"/>
  <c r="N108" i="68"/>
  <c r="AD108" i="68"/>
  <c r="AT108" i="68"/>
  <c r="N109" i="68"/>
  <c r="AD109" i="68"/>
  <c r="AT109" i="68"/>
  <c r="N110" i="68"/>
  <c r="AD110" i="68"/>
  <c r="AT110" i="68"/>
  <c r="O108" i="68"/>
  <c r="AE108" i="68"/>
  <c r="AU108" i="68"/>
  <c r="O109" i="68"/>
  <c r="AE109" i="68"/>
  <c r="AU109" i="68"/>
  <c r="O110" i="68"/>
  <c r="R108" i="68"/>
  <c r="AH108" i="68"/>
  <c r="AX108" i="68"/>
  <c r="BN108" i="68"/>
  <c r="R109" i="68"/>
  <c r="AH109" i="68"/>
  <c r="AX109" i="68"/>
  <c r="BN109" i="68"/>
  <c r="R110" i="68"/>
  <c r="AH110" i="68"/>
  <c r="AX110" i="68"/>
  <c r="BN110" i="68"/>
  <c r="S108" i="68"/>
  <c r="AI108" i="68"/>
  <c r="AY108" i="68"/>
  <c r="BO108" i="68"/>
  <c r="S109" i="68"/>
  <c r="AI109" i="68"/>
  <c r="AY109" i="68"/>
  <c r="BO109" i="68"/>
  <c r="S110" i="68"/>
  <c r="AJ110" i="68"/>
  <c r="AY110" i="68"/>
  <c r="BL108" i="68"/>
  <c r="AF108" i="68"/>
  <c r="BH110" i="68"/>
  <c r="AM110" i="68"/>
  <c r="T110" i="68"/>
  <c r="L108" i="68"/>
  <c r="AN110" i="68"/>
  <c r="AV110" i="68"/>
  <c r="AR109" i="68"/>
  <c r="AJ108" i="68"/>
  <c r="V108" i="68"/>
  <c r="V109" i="68"/>
  <c r="V110" i="68"/>
  <c r="W108" i="68"/>
  <c r="W109" i="68"/>
  <c r="BO110" i="68"/>
  <c r="X110" i="68"/>
  <c r="X108" i="68"/>
  <c r="AA110" i="68"/>
  <c r="BC110" i="68"/>
  <c r="L109" i="68"/>
  <c r="AL108" i="68"/>
  <c r="AL109" i="68"/>
  <c r="AL110" i="68"/>
  <c r="AM108" i="68"/>
  <c r="AM109" i="68"/>
  <c r="AZ110" i="68"/>
  <c r="P109" i="68"/>
  <c r="P108" i="68"/>
  <c r="L110" i="68"/>
  <c r="BG110" i="68"/>
  <c r="BP108" i="68"/>
  <c r="BC108" i="68"/>
  <c r="AJ109" i="68"/>
  <c r="BB108" i="68"/>
  <c r="BC109" i="68"/>
  <c r="BD109" i="68"/>
  <c r="AR108" i="68"/>
  <c r="BB109" i="68"/>
  <c r="AE110" i="68"/>
  <c r="BD108" i="68"/>
  <c r="BB110" i="68"/>
  <c r="BE75" i="75"/>
  <c r="BG75" i="75"/>
  <c r="BF75" i="75"/>
  <c r="BD75" i="75"/>
  <c r="BD44" i="75"/>
  <c r="I75" i="75"/>
  <c r="H75" i="75"/>
  <c r="K75" i="75"/>
  <c r="H44" i="75"/>
  <c r="J75" i="75"/>
  <c r="AQ76" i="75"/>
  <c r="AN45" i="75"/>
  <c r="AO76" i="75"/>
  <c r="AP76" i="75"/>
  <c r="AN76" i="75"/>
  <c r="AF81" i="75"/>
  <c r="AF50" i="75"/>
  <c r="AI81" i="75"/>
  <c r="AG81" i="75"/>
  <c r="AH81" i="75"/>
  <c r="T80" i="75"/>
  <c r="V80" i="75"/>
  <c r="T49" i="75"/>
  <c r="W80" i="75"/>
  <c r="U80" i="75"/>
  <c r="BC77" i="75"/>
  <c r="AZ46" i="75"/>
  <c r="BA77" i="75"/>
  <c r="BB77" i="75"/>
  <c r="AZ77" i="75"/>
  <c r="AY77" i="75"/>
  <c r="AV46" i="75"/>
  <c r="AV77" i="75"/>
  <c r="AX77" i="75"/>
  <c r="AW77" i="75"/>
  <c r="AE81" i="75"/>
  <c r="AB81" i="75"/>
  <c r="AB50" i="75"/>
  <c r="AD81" i="75"/>
  <c r="AC81" i="75"/>
  <c r="AI45" i="75"/>
  <c r="U78" i="75"/>
  <c r="W78" i="75"/>
  <c r="T47" i="75"/>
  <c r="V78" i="75"/>
  <c r="T78" i="75"/>
  <c r="BF45" i="75"/>
  <c r="K83" i="75"/>
  <c r="I83" i="75"/>
  <c r="J83" i="75"/>
  <c r="H83" i="75"/>
  <c r="H52" i="75"/>
  <c r="AM44" i="75"/>
  <c r="AN75" i="75"/>
  <c r="AN44" i="75"/>
  <c r="AO75" i="75"/>
  <c r="AQ75" i="75"/>
  <c r="AP75" i="75"/>
  <c r="T75" i="75"/>
  <c r="T44" i="75"/>
  <c r="U75" i="75"/>
  <c r="W75" i="75"/>
  <c r="V75" i="75"/>
  <c r="BG78" i="75"/>
  <c r="BD47" i="75"/>
  <c r="BE78" i="75"/>
  <c r="BD78" i="75"/>
  <c r="BF78" i="75"/>
  <c r="K79" i="75"/>
  <c r="H48" i="75"/>
  <c r="H79" i="75"/>
  <c r="J79" i="75"/>
  <c r="I79" i="75"/>
  <c r="J48" i="75"/>
  <c r="BO76" i="75"/>
  <c r="BN76" i="75"/>
  <c r="BM76" i="75"/>
  <c r="BL45" i="75"/>
  <c r="BL76" i="75"/>
  <c r="AG49" i="75"/>
  <c r="BB50" i="75"/>
  <c r="L83" i="75"/>
  <c r="L52" i="75"/>
  <c r="M83" i="75"/>
  <c r="N83" i="75"/>
  <c r="O83" i="75"/>
  <c r="AG53" i="75"/>
  <c r="BB54" i="75"/>
  <c r="Q75" i="75"/>
  <c r="P75" i="75"/>
  <c r="P44" i="75"/>
  <c r="R75" i="75"/>
  <c r="S75" i="75"/>
  <c r="BO45" i="75"/>
  <c r="BB78" i="75"/>
  <c r="AZ78" i="75"/>
  <c r="BA78" i="75"/>
  <c r="BC78" i="75"/>
  <c r="AZ47" i="75"/>
  <c r="BE81" i="75"/>
  <c r="BF81" i="75"/>
  <c r="BG81" i="75"/>
  <c r="BD81" i="75"/>
  <c r="BD50" i="75"/>
  <c r="BE85" i="75"/>
  <c r="BG85" i="75"/>
  <c r="BF85" i="75"/>
  <c r="BD85" i="75"/>
  <c r="BD54" i="75"/>
  <c r="AX48" i="75"/>
  <c r="W44" i="75"/>
  <c r="AY44" i="75"/>
  <c r="AL77" i="75"/>
  <c r="AM77" i="75"/>
  <c r="AJ46" i="75"/>
  <c r="AK77" i="75"/>
  <c r="AJ77" i="75"/>
  <c r="BK80" i="75"/>
  <c r="BJ80" i="75"/>
  <c r="BI80" i="75"/>
  <c r="BH49" i="75"/>
  <c r="BH80" i="75"/>
  <c r="Q51" i="75"/>
  <c r="AL52" i="75"/>
  <c r="BI84" i="75"/>
  <c r="BK84" i="75"/>
  <c r="BJ84" i="75"/>
  <c r="BH84" i="75"/>
  <c r="BH53" i="75"/>
  <c r="Q55" i="75"/>
  <c r="BB75" i="75"/>
  <c r="BA75" i="75"/>
  <c r="AZ75" i="75"/>
  <c r="AZ44" i="75"/>
  <c r="BC75" i="75"/>
  <c r="X79" i="75"/>
  <c r="Z79" i="75"/>
  <c r="Y79" i="75"/>
  <c r="AA79" i="75"/>
  <c r="X48" i="75"/>
  <c r="AO83" i="75"/>
  <c r="AN83" i="75"/>
  <c r="AN52" i="75"/>
  <c r="AQ83" i="75"/>
  <c r="AP83" i="75"/>
  <c r="R46" i="75"/>
  <c r="AY81" i="75"/>
  <c r="AX81" i="75"/>
  <c r="AW81" i="75"/>
  <c r="AV81" i="75"/>
  <c r="AV50" i="75"/>
  <c r="V45" i="75"/>
  <c r="I78" i="75"/>
  <c r="J78" i="75"/>
  <c r="H78" i="75"/>
  <c r="K78" i="75"/>
  <c r="H47" i="75"/>
  <c r="V50" i="75"/>
  <c r="AS82" i="75"/>
  <c r="AT82" i="75"/>
  <c r="AR82" i="75"/>
  <c r="AR51" i="75"/>
  <c r="AU82" i="75"/>
  <c r="BM52" i="75"/>
  <c r="V54" i="75"/>
  <c r="AR86" i="75"/>
  <c r="AR55" i="75"/>
  <c r="AU86" i="75"/>
  <c r="AS86" i="75"/>
  <c r="AT86" i="75"/>
  <c r="Z76" i="75"/>
  <c r="AA76" i="75"/>
  <c r="X45" i="75"/>
  <c r="Y76" i="75"/>
  <c r="X76" i="75"/>
  <c r="J47" i="75"/>
  <c r="BG48" i="75"/>
  <c r="AA81" i="75"/>
  <c r="X81" i="75"/>
  <c r="X50" i="75"/>
  <c r="Y81" i="75"/>
  <c r="Z81" i="75"/>
  <c r="AA85" i="75"/>
  <c r="X85" i="75"/>
  <c r="X54" i="75"/>
  <c r="Y85" i="75"/>
  <c r="Z85" i="75"/>
  <c r="S55" i="75"/>
  <c r="S54" i="75"/>
  <c r="S53" i="75"/>
  <c r="S52" i="75"/>
  <c r="S51" i="75"/>
  <c r="S50" i="75"/>
  <c r="R49" i="75"/>
  <c r="BK78" i="75"/>
  <c r="BI78" i="75"/>
  <c r="BJ78" i="75"/>
  <c r="BH47" i="75"/>
  <c r="BH78" i="75"/>
  <c r="W45" i="75"/>
  <c r="U48" i="75"/>
  <c r="U46" i="75"/>
  <c r="U44" i="75"/>
  <c r="BC46" i="75"/>
  <c r="AH45" i="75"/>
  <c r="M75" i="75"/>
  <c r="N75" i="75"/>
  <c r="L75" i="75"/>
  <c r="L44" i="75"/>
  <c r="O75" i="75"/>
  <c r="AX46" i="75"/>
  <c r="AE76" i="75"/>
  <c r="AB45" i="75"/>
  <c r="AD76" i="75"/>
  <c r="AC76" i="75"/>
  <c r="AB76" i="75"/>
  <c r="Y48" i="75"/>
  <c r="Y47" i="75"/>
  <c r="Y46" i="75"/>
  <c r="Y45" i="75"/>
  <c r="Y44" i="75"/>
  <c r="T86" i="75"/>
  <c r="T55" i="75"/>
  <c r="U86" i="75"/>
  <c r="W86" i="75"/>
  <c r="V86" i="75"/>
  <c r="I50" i="75"/>
  <c r="BA55" i="75"/>
  <c r="AI85" i="75"/>
  <c r="AH85" i="75"/>
  <c r="AG85" i="75"/>
  <c r="AF85" i="75"/>
  <c r="AF54" i="75"/>
  <c r="J53" i="75"/>
  <c r="N51" i="75"/>
  <c r="S48" i="75"/>
  <c r="AZ84" i="75"/>
  <c r="AZ53" i="75"/>
  <c r="BC84" i="75"/>
  <c r="BB84" i="75"/>
  <c r="BA84" i="75"/>
  <c r="AD52" i="75"/>
  <c r="AZ80" i="75"/>
  <c r="BB80" i="75"/>
  <c r="BA80" i="75"/>
  <c r="BC80" i="75"/>
  <c r="AZ49" i="75"/>
  <c r="BO86" i="75"/>
  <c r="BN86" i="75"/>
  <c r="BM86" i="75"/>
  <c r="BL86" i="75"/>
  <c r="BL55" i="75"/>
  <c r="AP54" i="75"/>
  <c r="U53" i="75"/>
  <c r="AK82" i="75"/>
  <c r="AM82" i="75"/>
  <c r="AJ82" i="75"/>
  <c r="AJ51" i="75"/>
  <c r="AL82" i="75"/>
  <c r="AU48" i="75"/>
  <c r="BB46" i="75"/>
  <c r="AK55" i="75"/>
  <c r="BF54" i="75"/>
  <c r="Q85" i="75"/>
  <c r="R85" i="75"/>
  <c r="P85" i="75"/>
  <c r="P54" i="75"/>
  <c r="S85" i="75"/>
  <c r="AK53" i="75"/>
  <c r="BF52" i="75"/>
  <c r="AT50" i="75"/>
  <c r="Y49" i="75"/>
  <c r="AN78" i="75"/>
  <c r="AQ78" i="75"/>
  <c r="AN47" i="75"/>
  <c r="AO78" i="75"/>
  <c r="AP78" i="75"/>
  <c r="BO55" i="75"/>
  <c r="Y55" i="75"/>
  <c r="AT54" i="75"/>
  <c r="Y53" i="75"/>
  <c r="AT52" i="75"/>
  <c r="AO51" i="75"/>
  <c r="V81" i="75"/>
  <c r="U81" i="75"/>
  <c r="W81" i="75"/>
  <c r="T81" i="75"/>
  <c r="T50" i="75"/>
  <c r="BB48" i="75"/>
  <c r="AI87" i="75"/>
  <c r="AH87" i="75"/>
  <c r="AF87" i="75"/>
  <c r="AF56" i="75"/>
  <c r="AG87" i="75"/>
  <c r="L88" i="75"/>
  <c r="L57" i="75"/>
  <c r="M88" i="75"/>
  <c r="O88" i="75"/>
  <c r="N88" i="75"/>
  <c r="BG57" i="75"/>
  <c r="AI89" i="75"/>
  <c r="AH89" i="75"/>
  <c r="AF58" i="75"/>
  <c r="AG89" i="75"/>
  <c r="AF89" i="75"/>
  <c r="BI89" i="75"/>
  <c r="BJ89" i="75"/>
  <c r="BK89" i="75"/>
  <c r="BH58" i="75"/>
  <c r="BH89" i="75"/>
  <c r="AA57" i="75"/>
  <c r="Z56" i="75"/>
  <c r="Y57" i="75"/>
  <c r="AL89" i="75"/>
  <c r="AJ58" i="75"/>
  <c r="AK89" i="75"/>
  <c r="AJ89" i="75"/>
  <c r="AM89" i="75"/>
  <c r="V88" i="75"/>
  <c r="U88" i="75"/>
  <c r="T88" i="75"/>
  <c r="T57" i="75"/>
  <c r="W88" i="75"/>
  <c r="BO89" i="75"/>
  <c r="BN89" i="75"/>
  <c r="BM89" i="75"/>
  <c r="BL58" i="75"/>
  <c r="BL89" i="75"/>
  <c r="BK57" i="75"/>
  <c r="AP87" i="75"/>
  <c r="AO87" i="75"/>
  <c r="AN87" i="75"/>
  <c r="AN56" i="75"/>
  <c r="AQ87" i="75"/>
  <c r="AI58" i="75"/>
  <c r="AY56" i="75"/>
  <c r="AP58" i="75"/>
  <c r="AD88" i="75"/>
  <c r="AB88" i="75"/>
  <c r="AB57" i="75"/>
  <c r="AC88" i="75"/>
  <c r="AE88" i="75"/>
  <c r="AW87" i="75"/>
  <c r="AX87" i="75"/>
  <c r="AY87" i="75"/>
  <c r="AV87" i="75"/>
  <c r="AV56" i="75"/>
  <c r="AQ89" i="75"/>
  <c r="AP89" i="75"/>
  <c r="AN58" i="75"/>
  <c r="AO89" i="75"/>
  <c r="AN89" i="75"/>
  <c r="AT57" i="75"/>
  <c r="AT56" i="75"/>
  <c r="AS58" i="75"/>
  <c r="AS57" i="75"/>
  <c r="AS56" i="75"/>
  <c r="T76" i="75"/>
  <c r="V76" i="75"/>
  <c r="U76" i="75"/>
  <c r="W76" i="75"/>
  <c r="T45" i="75"/>
  <c r="BN75" i="75"/>
  <c r="BO75" i="75"/>
  <c r="BM75" i="75"/>
  <c r="BL75" i="75"/>
  <c r="BL44" i="75"/>
  <c r="AE45" i="75"/>
  <c r="AF75" i="75"/>
  <c r="AF44" i="75"/>
  <c r="AG75" i="75"/>
  <c r="AH75" i="75"/>
  <c r="AI75" i="75"/>
  <c r="AX78" i="75"/>
  <c r="AY78" i="75"/>
  <c r="AV47" i="75"/>
  <c r="AW78" i="75"/>
  <c r="AV78" i="75"/>
  <c r="AH80" i="75"/>
  <c r="AF80" i="75"/>
  <c r="AI80" i="75"/>
  <c r="AF49" i="75"/>
  <c r="AG80" i="75"/>
  <c r="AG82" i="75"/>
  <c r="AF82" i="75"/>
  <c r="AF51" i="75"/>
  <c r="AH82" i="75"/>
  <c r="AI82" i="75"/>
  <c r="AD84" i="75"/>
  <c r="AB84" i="75"/>
  <c r="AB53" i="75"/>
  <c r="AC84" i="75"/>
  <c r="AE84" i="75"/>
  <c r="AT47" i="75"/>
  <c r="AX75" i="75"/>
  <c r="AY75" i="75"/>
  <c r="AW75" i="75"/>
  <c r="AV75" i="75"/>
  <c r="AV44" i="75"/>
  <c r="W79" i="75"/>
  <c r="T48" i="75"/>
  <c r="U79" i="75"/>
  <c r="V79" i="75"/>
  <c r="T79" i="75"/>
  <c r="S83" i="75"/>
  <c r="P83" i="75"/>
  <c r="P52" i="75"/>
  <c r="R83" i="75"/>
  <c r="Q83" i="75"/>
  <c r="K86" i="75"/>
  <c r="H86" i="75"/>
  <c r="H55" i="75"/>
  <c r="J86" i="75"/>
  <c r="I86" i="75"/>
  <c r="BB49" i="75"/>
  <c r="L82" i="75"/>
  <c r="N82" i="75"/>
  <c r="O82" i="75"/>
  <c r="M82" i="75"/>
  <c r="L51" i="75"/>
  <c r="AG52" i="75"/>
  <c r="BB53" i="75"/>
  <c r="N86" i="75"/>
  <c r="M86" i="75"/>
  <c r="L86" i="75"/>
  <c r="L55" i="75"/>
  <c r="O86" i="75"/>
  <c r="AT44" i="75"/>
  <c r="AE46" i="75"/>
  <c r="R79" i="75"/>
  <c r="P79" i="75"/>
  <c r="Q79" i="75"/>
  <c r="S79" i="75"/>
  <c r="P48" i="75"/>
  <c r="BE80" i="75"/>
  <c r="BF80" i="75"/>
  <c r="BD80" i="75"/>
  <c r="BG80" i="75"/>
  <c r="BD49" i="75"/>
  <c r="BE84" i="75"/>
  <c r="BD84" i="75"/>
  <c r="BD53" i="75"/>
  <c r="BG84" i="75"/>
  <c r="BF84" i="75"/>
  <c r="AD79" i="75"/>
  <c r="AE79" i="75"/>
  <c r="AB48" i="75"/>
  <c r="AC79" i="75"/>
  <c r="AB79" i="75"/>
  <c r="BO82" i="75"/>
  <c r="BN82" i="75"/>
  <c r="BM82" i="75"/>
  <c r="BL82" i="75"/>
  <c r="BL51" i="75"/>
  <c r="O45" i="75"/>
  <c r="BO77" i="75"/>
  <c r="BN77" i="75"/>
  <c r="BM77" i="75"/>
  <c r="BL77" i="75"/>
  <c r="BL46" i="75"/>
  <c r="Q50" i="75"/>
  <c r="AL51" i="75"/>
  <c r="BK83" i="75"/>
  <c r="BJ83" i="75"/>
  <c r="BI83" i="75"/>
  <c r="BH83" i="75"/>
  <c r="BH52" i="75"/>
  <c r="Q54" i="75"/>
  <c r="AL55" i="75"/>
  <c r="Q76" i="75"/>
  <c r="R76" i="75"/>
  <c r="S76" i="75"/>
  <c r="P45" i="75"/>
  <c r="P76" i="75"/>
  <c r="BO46" i="75"/>
  <c r="BB79" i="75"/>
  <c r="AZ79" i="75"/>
  <c r="BC79" i="75"/>
  <c r="AZ48" i="75"/>
  <c r="BA79" i="75"/>
  <c r="AN82" i="75"/>
  <c r="AN51" i="75"/>
  <c r="AQ82" i="75"/>
  <c r="AP82" i="75"/>
  <c r="AO82" i="75"/>
  <c r="AN86" i="75"/>
  <c r="AN55" i="75"/>
  <c r="AP86" i="75"/>
  <c r="AQ86" i="75"/>
  <c r="AO86" i="75"/>
  <c r="AM45" i="75"/>
  <c r="AY45" i="75"/>
  <c r="AM78" i="75"/>
  <c r="AJ47" i="75"/>
  <c r="AL78" i="75"/>
  <c r="AJ78" i="75"/>
  <c r="AK78" i="75"/>
  <c r="AR81" i="75"/>
  <c r="AR50" i="75"/>
  <c r="AT81" i="75"/>
  <c r="AU81" i="75"/>
  <c r="AS81" i="75"/>
  <c r="BM51" i="75"/>
  <c r="V53" i="75"/>
  <c r="AT85" i="75"/>
  <c r="AS85" i="75"/>
  <c r="AU85" i="75"/>
  <c r="AR85" i="75"/>
  <c r="AR54" i="75"/>
  <c r="BM55" i="75"/>
  <c r="BA76" i="75"/>
  <c r="BC76" i="75"/>
  <c r="AZ45" i="75"/>
  <c r="AZ76" i="75"/>
  <c r="BB76" i="75"/>
  <c r="Y80" i="75"/>
  <c r="Z80" i="75"/>
  <c r="X80" i="75"/>
  <c r="AA80" i="75"/>
  <c r="X49" i="75"/>
  <c r="Z84" i="75"/>
  <c r="Y84" i="75"/>
  <c r="AA84" i="75"/>
  <c r="X84" i="75"/>
  <c r="X53" i="75"/>
  <c r="BO54" i="75"/>
  <c r="BO53" i="75"/>
  <c r="BO52" i="75"/>
  <c r="BO51" i="75"/>
  <c r="BO50" i="75"/>
  <c r="BO49" i="75"/>
  <c r="BK79" i="75"/>
  <c r="BI79" i="75"/>
  <c r="BJ79" i="75"/>
  <c r="BH79" i="75"/>
  <c r="BH48" i="75"/>
  <c r="AR75" i="75"/>
  <c r="AR44" i="75"/>
  <c r="AS75" i="75"/>
  <c r="AT75" i="75"/>
  <c r="AU75" i="75"/>
  <c r="BA47" i="75"/>
  <c r="BA45" i="75"/>
  <c r="BC47" i="75"/>
  <c r="AH46" i="75"/>
  <c r="L76" i="75"/>
  <c r="O76" i="75"/>
  <c r="L45" i="75"/>
  <c r="N76" i="75"/>
  <c r="M76" i="75"/>
  <c r="AC77" i="75"/>
  <c r="AD77" i="75"/>
  <c r="AB77" i="75"/>
  <c r="AE77" i="75"/>
  <c r="AB46" i="75"/>
  <c r="I49" i="75"/>
  <c r="I48" i="75"/>
  <c r="I47" i="75"/>
  <c r="I46" i="75"/>
  <c r="I45" i="75"/>
  <c r="I44" i="75"/>
  <c r="I52" i="75"/>
  <c r="AD49" i="75"/>
  <c r="AI86" i="75"/>
  <c r="AH86" i="75"/>
  <c r="AG86" i="75"/>
  <c r="AF86" i="75"/>
  <c r="AF55" i="75"/>
  <c r="J54" i="75"/>
  <c r="BA52" i="75"/>
  <c r="AM81" i="75"/>
  <c r="AL81" i="75"/>
  <c r="AJ81" i="75"/>
  <c r="AJ50" i="75"/>
  <c r="AK81" i="75"/>
  <c r="Z47" i="75"/>
  <c r="BC85" i="75"/>
  <c r="AZ85" i="75"/>
  <c r="AZ54" i="75"/>
  <c r="BB85" i="75"/>
  <c r="BA85" i="75"/>
  <c r="BC82" i="75"/>
  <c r="AZ82" i="75"/>
  <c r="AZ51" i="75"/>
  <c r="BB82" i="75"/>
  <c r="BA82" i="75"/>
  <c r="AP55" i="75"/>
  <c r="U54" i="75"/>
  <c r="BN83" i="75"/>
  <c r="BO83" i="75"/>
  <c r="BM83" i="75"/>
  <c r="BL83" i="75"/>
  <c r="BL52" i="75"/>
  <c r="BE50" i="75"/>
  <c r="BB47" i="75"/>
  <c r="Z46" i="75"/>
  <c r="Z55" i="75"/>
  <c r="AV85" i="75"/>
  <c r="AV54" i="75"/>
  <c r="AY85" i="75"/>
  <c r="AX85" i="75"/>
  <c r="AW85" i="75"/>
  <c r="Z53" i="75"/>
  <c r="AX83" i="75"/>
  <c r="AY83" i="75"/>
  <c r="AV83" i="75"/>
  <c r="AV52" i="75"/>
  <c r="AW83" i="75"/>
  <c r="AT51" i="75"/>
  <c r="Y50" i="75"/>
  <c r="BJ48" i="75"/>
  <c r="K47" i="75"/>
  <c r="BE55" i="75"/>
  <c r="N55" i="75"/>
  <c r="AJ85" i="75"/>
  <c r="AJ54" i="75"/>
  <c r="AL85" i="75"/>
  <c r="AK85" i="75"/>
  <c r="AM85" i="75"/>
  <c r="BE53" i="75"/>
  <c r="N53" i="75"/>
  <c r="AJ83" i="75"/>
  <c r="AJ52" i="75"/>
  <c r="AL83" i="75"/>
  <c r="AK83" i="75"/>
  <c r="AM83" i="75"/>
  <c r="U82" i="75"/>
  <c r="W82" i="75"/>
  <c r="V82" i="75"/>
  <c r="T82" i="75"/>
  <c r="T51" i="75"/>
  <c r="BJ49" i="75"/>
  <c r="Z48" i="75"/>
  <c r="AO77" i="75"/>
  <c r="AQ77" i="75"/>
  <c r="AN46" i="75"/>
  <c r="AP77" i="75"/>
  <c r="AN77" i="75"/>
  <c r="N87" i="75"/>
  <c r="M87" i="75"/>
  <c r="O87" i="75"/>
  <c r="L87" i="75"/>
  <c r="L56" i="75"/>
  <c r="BG87" i="75"/>
  <c r="BE87" i="75"/>
  <c r="BF87" i="75"/>
  <c r="BD87" i="75"/>
  <c r="BD56" i="75"/>
  <c r="BC89" i="75"/>
  <c r="BB89" i="75"/>
  <c r="AZ58" i="75"/>
  <c r="BA89" i="75"/>
  <c r="AZ89" i="75"/>
  <c r="BO87" i="75"/>
  <c r="BN87" i="75"/>
  <c r="BM87" i="75"/>
  <c r="BL56" i="75"/>
  <c r="BL87" i="75"/>
  <c r="Z58" i="75"/>
  <c r="Y87" i="75"/>
  <c r="X87" i="75"/>
  <c r="X56" i="75"/>
  <c r="AA87" i="75"/>
  <c r="Z87" i="75"/>
  <c r="BF57" i="75"/>
  <c r="BE58" i="75"/>
  <c r="BE56" i="75"/>
  <c r="BF58" i="75"/>
  <c r="BB88" i="75"/>
  <c r="AZ57" i="75"/>
  <c r="BA88" i="75"/>
  <c r="AZ88" i="75"/>
  <c r="BC88" i="75"/>
  <c r="AE56" i="75"/>
  <c r="AB89" i="75"/>
  <c r="AE89" i="75"/>
  <c r="AD89" i="75"/>
  <c r="AB58" i="75"/>
  <c r="AC89" i="75"/>
  <c r="H88" i="75"/>
  <c r="H57" i="75"/>
  <c r="K88" i="75"/>
  <c r="J88" i="75"/>
  <c r="I88" i="75"/>
  <c r="BD89" i="75"/>
  <c r="BG89" i="75"/>
  <c r="BF89" i="75"/>
  <c r="BD58" i="75"/>
  <c r="BE89" i="75"/>
  <c r="S57" i="75"/>
  <c r="BK58" i="75"/>
  <c r="BK88" i="75"/>
  <c r="BI88" i="75"/>
  <c r="BJ88" i="75"/>
  <c r="BH88" i="75"/>
  <c r="BH57" i="75"/>
  <c r="AM56" i="75"/>
  <c r="AH58" i="75"/>
  <c r="P88" i="75"/>
  <c r="P57" i="75"/>
  <c r="R88" i="75"/>
  <c r="S88" i="75"/>
  <c r="Q88" i="75"/>
  <c r="BJ58" i="75"/>
  <c r="AD57" i="75"/>
  <c r="AD56" i="75"/>
  <c r="AC58" i="75"/>
  <c r="AC57" i="75"/>
  <c r="AC56" i="75"/>
  <c r="AE86" i="75"/>
  <c r="AD86" i="75"/>
  <c r="AC86" i="75"/>
  <c r="AB86" i="75"/>
  <c r="AB55" i="75"/>
  <c r="N79" i="75"/>
  <c r="L79" i="75"/>
  <c r="O79" i="75"/>
  <c r="L48" i="75"/>
  <c r="M79" i="75"/>
  <c r="AE82" i="75"/>
  <c r="AD82" i="75"/>
  <c r="AB51" i="75"/>
  <c r="AB82" i="75"/>
  <c r="AC82" i="75"/>
  <c r="AY76" i="75"/>
  <c r="AV45" i="75"/>
  <c r="AW76" i="75"/>
  <c r="AX76" i="75"/>
  <c r="AV76" i="75"/>
  <c r="H85" i="75"/>
  <c r="H54" i="75"/>
  <c r="I85" i="75"/>
  <c r="J85" i="75"/>
  <c r="K85" i="75"/>
  <c r="BE76" i="75"/>
  <c r="BD76" i="75"/>
  <c r="BF76" i="75"/>
  <c r="BG76" i="75"/>
  <c r="BD45" i="75"/>
  <c r="Q82" i="75"/>
  <c r="R82" i="75"/>
  <c r="P82" i="75"/>
  <c r="P51" i="75"/>
  <c r="S82" i="75"/>
  <c r="Q78" i="75"/>
  <c r="P78" i="75"/>
  <c r="R78" i="75"/>
  <c r="S78" i="75"/>
  <c r="P47" i="75"/>
  <c r="J84" i="75"/>
  <c r="I84" i="75"/>
  <c r="H84" i="75"/>
  <c r="H53" i="75"/>
  <c r="K84" i="75"/>
  <c r="J52" i="75"/>
  <c r="AE80" i="75"/>
  <c r="AB49" i="75"/>
  <c r="AD80" i="75"/>
  <c r="AB80" i="75"/>
  <c r="AC80" i="75"/>
  <c r="AG76" i="75"/>
  <c r="AI76" i="75"/>
  <c r="AF45" i="75"/>
  <c r="AH76" i="75"/>
  <c r="AF76" i="75"/>
  <c r="AW79" i="75"/>
  <c r="AY79" i="75"/>
  <c r="AV48" i="75"/>
  <c r="AX79" i="75"/>
  <c r="AV79" i="75"/>
  <c r="Q81" i="75"/>
  <c r="S81" i="75"/>
  <c r="P50" i="75"/>
  <c r="P81" i="75"/>
  <c r="R81" i="75"/>
  <c r="AQ44" i="75"/>
  <c r="I82" i="75"/>
  <c r="K82" i="75"/>
  <c r="H82" i="75"/>
  <c r="H51" i="75"/>
  <c r="J82" i="75"/>
  <c r="AM46" i="75"/>
  <c r="H76" i="75"/>
  <c r="J76" i="75"/>
  <c r="K76" i="75"/>
  <c r="H45" i="75"/>
  <c r="I76" i="75"/>
  <c r="N81" i="75"/>
  <c r="L81" i="75"/>
  <c r="O81" i="75"/>
  <c r="L50" i="75"/>
  <c r="M81" i="75"/>
  <c r="AG51" i="75"/>
  <c r="BB52" i="75"/>
  <c r="M85" i="75"/>
  <c r="L85" i="75"/>
  <c r="L54" i="75"/>
  <c r="N85" i="75"/>
  <c r="O85" i="75"/>
  <c r="AG55" i="75"/>
  <c r="J45" i="75"/>
  <c r="AT48" i="75"/>
  <c r="BD83" i="75"/>
  <c r="BD52" i="75"/>
  <c r="BG83" i="75"/>
  <c r="BE83" i="75"/>
  <c r="BF83" i="75"/>
  <c r="AT76" i="75"/>
  <c r="AR76" i="75"/>
  <c r="AS76" i="75"/>
  <c r="AU76" i="75"/>
  <c r="AR45" i="75"/>
  <c r="BO81" i="75"/>
  <c r="BN81" i="75"/>
  <c r="BM81" i="75"/>
  <c r="BL81" i="75"/>
  <c r="BL50" i="75"/>
  <c r="U52" i="75"/>
  <c r="AL50" i="75"/>
  <c r="BK82" i="75"/>
  <c r="BJ82" i="75"/>
  <c r="BI82" i="75"/>
  <c r="BH82" i="75"/>
  <c r="BH51" i="75"/>
  <c r="Q53" i="75"/>
  <c r="AL54" i="75"/>
  <c r="BI86" i="75"/>
  <c r="BJ86" i="75"/>
  <c r="BK86" i="75"/>
  <c r="BH55" i="75"/>
  <c r="BH86" i="75"/>
  <c r="AT45" i="75"/>
  <c r="AE47" i="75"/>
  <c r="S80" i="75"/>
  <c r="P49" i="75"/>
  <c r="Q80" i="75"/>
  <c r="P80" i="75"/>
  <c r="R80" i="75"/>
  <c r="AN81" i="75"/>
  <c r="AN50" i="75"/>
  <c r="AO81" i="75"/>
  <c r="AQ81" i="75"/>
  <c r="AP81" i="75"/>
  <c r="AQ85" i="75"/>
  <c r="AP85" i="75"/>
  <c r="AN85" i="75"/>
  <c r="AN54" i="75"/>
  <c r="AO85" i="75"/>
  <c r="AM47" i="75"/>
  <c r="BJ75" i="75"/>
  <c r="BK75" i="75"/>
  <c r="BI75" i="75"/>
  <c r="BH75" i="75"/>
  <c r="BH44" i="75"/>
  <c r="AD44" i="75"/>
  <c r="BO78" i="75"/>
  <c r="BN78" i="75"/>
  <c r="BM78" i="75"/>
  <c r="BL78" i="75"/>
  <c r="BL47" i="75"/>
  <c r="AR80" i="75"/>
  <c r="AS80" i="75"/>
  <c r="AU80" i="75"/>
  <c r="AR49" i="75"/>
  <c r="AT80" i="75"/>
  <c r="BM50" i="75"/>
  <c r="V52" i="75"/>
  <c r="AU84" i="75"/>
  <c r="AT84" i="75"/>
  <c r="AR84" i="75"/>
  <c r="AR53" i="75"/>
  <c r="AS84" i="75"/>
  <c r="BM54" i="75"/>
  <c r="AE44" i="75"/>
  <c r="R77" i="75"/>
  <c r="Q77" i="75"/>
  <c r="S77" i="75"/>
  <c r="P46" i="75"/>
  <c r="P77" i="75"/>
  <c r="BO47" i="75"/>
  <c r="Z83" i="75"/>
  <c r="X83" i="75"/>
  <c r="X52" i="75"/>
  <c r="AA83" i="75"/>
  <c r="Y83" i="75"/>
  <c r="AY55" i="75"/>
  <c r="AY54" i="75"/>
  <c r="AY53" i="75"/>
  <c r="AY52" i="75"/>
  <c r="AY51" i="75"/>
  <c r="AY50" i="75"/>
  <c r="AY49" i="75"/>
  <c r="AM48" i="75"/>
  <c r="AR77" i="75"/>
  <c r="AT77" i="75"/>
  <c r="AU77" i="75"/>
  <c r="AR46" i="75"/>
  <c r="AS77" i="75"/>
  <c r="U49" i="75"/>
  <c r="U47" i="75"/>
  <c r="U45" i="75"/>
  <c r="AH47" i="75"/>
  <c r="O77" i="75"/>
  <c r="L46" i="75"/>
  <c r="M77" i="75"/>
  <c r="L77" i="75"/>
  <c r="N77" i="75"/>
  <c r="BC44" i="75"/>
  <c r="AD78" i="75"/>
  <c r="AC78" i="75"/>
  <c r="AE78" i="75"/>
  <c r="AB47" i="75"/>
  <c r="AB78" i="75"/>
  <c r="AX44" i="75"/>
  <c r="BE48" i="75"/>
  <c r="BE47" i="75"/>
  <c r="BE46" i="75"/>
  <c r="BE45" i="75"/>
  <c r="BE44" i="75"/>
  <c r="U84" i="75"/>
  <c r="V84" i="75"/>
  <c r="T84" i="75"/>
  <c r="T53" i="75"/>
  <c r="W84" i="75"/>
  <c r="AD51" i="75"/>
  <c r="AP79" i="75"/>
  <c r="AO79" i="75"/>
  <c r="AQ79" i="75"/>
  <c r="AN48" i="75"/>
  <c r="AN79" i="75"/>
  <c r="J55" i="75"/>
  <c r="BA53" i="75"/>
  <c r="AF83" i="75"/>
  <c r="AF52" i="75"/>
  <c r="AG83" i="75"/>
  <c r="AI83" i="75"/>
  <c r="AH83" i="75"/>
  <c r="BE49" i="75"/>
  <c r="BB86" i="75"/>
  <c r="AZ86" i="75"/>
  <c r="AZ55" i="75"/>
  <c r="BA86" i="75"/>
  <c r="BC86" i="75"/>
  <c r="I51" i="75"/>
  <c r="K48" i="75"/>
  <c r="U55" i="75"/>
  <c r="BO84" i="75"/>
  <c r="BN84" i="75"/>
  <c r="BM84" i="75"/>
  <c r="BL84" i="75"/>
  <c r="BL53" i="75"/>
  <c r="AP52" i="75"/>
  <c r="N50" i="75"/>
  <c r="AG77" i="75"/>
  <c r="AI77" i="75"/>
  <c r="AF46" i="75"/>
  <c r="AF77" i="75"/>
  <c r="AH77" i="75"/>
  <c r="BF55" i="75"/>
  <c r="P86" i="75"/>
  <c r="P55" i="75"/>
  <c r="Q86" i="75"/>
  <c r="S86" i="75"/>
  <c r="R86" i="75"/>
  <c r="AK54" i="75"/>
  <c r="BF53" i="75"/>
  <c r="Q84" i="75"/>
  <c r="P84" i="75"/>
  <c r="P53" i="75"/>
  <c r="R84" i="75"/>
  <c r="S84" i="75"/>
  <c r="AK52" i="75"/>
  <c r="Y51" i="75"/>
  <c r="AF79" i="75"/>
  <c r="AG79" i="75"/>
  <c r="AI79" i="75"/>
  <c r="AF48" i="75"/>
  <c r="AH79" i="75"/>
  <c r="AU46" i="75"/>
  <c r="AT55" i="75"/>
  <c r="Y54" i="75"/>
  <c r="AT53" i="75"/>
  <c r="W83" i="75"/>
  <c r="V83" i="75"/>
  <c r="U83" i="75"/>
  <c r="T83" i="75"/>
  <c r="T52" i="75"/>
  <c r="BJ50" i="75"/>
  <c r="AO49" i="75"/>
  <c r="BJ47" i="75"/>
  <c r="K46" i="75"/>
  <c r="O89" i="75"/>
  <c r="N89" i="75"/>
  <c r="L58" i="75"/>
  <c r="M89" i="75"/>
  <c r="L89" i="75"/>
  <c r="AM87" i="75"/>
  <c r="AK87" i="75"/>
  <c r="AJ87" i="75"/>
  <c r="AJ56" i="75"/>
  <c r="AL87" i="75"/>
  <c r="BE88" i="75"/>
  <c r="BD88" i="75"/>
  <c r="BG88" i="75"/>
  <c r="BF88" i="75"/>
  <c r="BD57" i="75"/>
  <c r="AS87" i="75"/>
  <c r="AR87" i="75"/>
  <c r="AR56" i="75"/>
  <c r="AU87" i="75"/>
  <c r="AT87" i="75"/>
  <c r="BO88" i="75"/>
  <c r="BN88" i="75"/>
  <c r="BM88" i="75"/>
  <c r="BL57" i="75"/>
  <c r="BL88" i="75"/>
  <c r="AA88" i="75"/>
  <c r="X88" i="75"/>
  <c r="X57" i="75"/>
  <c r="Z88" i="75"/>
  <c r="Y88" i="75"/>
  <c r="Z57" i="75"/>
  <c r="Y58" i="75"/>
  <c r="Y56" i="75"/>
  <c r="W87" i="75"/>
  <c r="T87" i="75"/>
  <c r="T56" i="75"/>
  <c r="V87" i="75"/>
  <c r="U87" i="75"/>
  <c r="U89" i="75"/>
  <c r="T89" i="75"/>
  <c r="W89" i="75"/>
  <c r="V89" i="75"/>
  <c r="T58" i="75"/>
  <c r="BK56" i="75"/>
  <c r="AX58" i="75"/>
  <c r="AQ88" i="75"/>
  <c r="AP88" i="75"/>
  <c r="AN88" i="75"/>
  <c r="AN57" i="75"/>
  <c r="AO88" i="75"/>
  <c r="AY57" i="75"/>
  <c r="AB87" i="75"/>
  <c r="AB56" i="75"/>
  <c r="AC87" i="75"/>
  <c r="AE87" i="75"/>
  <c r="AD87" i="75"/>
  <c r="AA58" i="75"/>
  <c r="BC58" i="75"/>
  <c r="AV88" i="75"/>
  <c r="AY88" i="75"/>
  <c r="AX88" i="75"/>
  <c r="AV57" i="75"/>
  <c r="AW88" i="75"/>
  <c r="N58" i="75"/>
  <c r="N57" i="75"/>
  <c r="N56" i="75"/>
  <c r="M58" i="75"/>
  <c r="M57" i="75"/>
  <c r="M56" i="75"/>
  <c r="AG166" i="68" l="1"/>
  <c r="AI166" i="68"/>
  <c r="AJ166" i="68"/>
  <c r="AH166" i="68"/>
  <c r="AG108" i="68"/>
  <c r="AG168" i="68"/>
  <c r="AI168" i="68"/>
  <c r="AJ168" i="68"/>
  <c r="AH168" i="68"/>
  <c r="AG110" i="68"/>
  <c r="BH109" i="68"/>
  <c r="AW168" i="68"/>
  <c r="AY168" i="68"/>
  <c r="AZ168" i="68"/>
  <c r="AX168" i="68"/>
  <c r="AW110" i="68"/>
  <c r="P110" i="68"/>
  <c r="X109" i="68"/>
  <c r="W110" i="68"/>
  <c r="AC166" i="68"/>
  <c r="AE166" i="68"/>
  <c r="AF166" i="68"/>
  <c r="AD166" i="68"/>
  <c r="AC108" i="68"/>
  <c r="Y166" i="68"/>
  <c r="AA166" i="68"/>
  <c r="AB166" i="68"/>
  <c r="Z166" i="68"/>
  <c r="Y108" i="68"/>
  <c r="M166" i="68"/>
  <c r="O166" i="68"/>
  <c r="P166" i="68"/>
  <c r="N166" i="68"/>
  <c r="M108" i="68"/>
  <c r="M168" i="68"/>
  <c r="O168" i="68"/>
  <c r="P168" i="68"/>
  <c r="N168" i="68"/>
  <c r="M110" i="68"/>
  <c r="AF110" i="68"/>
  <c r="AF109" i="68"/>
  <c r="I166" i="68"/>
  <c r="K166" i="68"/>
  <c r="L166" i="68"/>
  <c r="J166" i="68"/>
  <c r="I108" i="68"/>
  <c r="I168" i="68"/>
  <c r="K168" i="68"/>
  <c r="L168" i="68"/>
  <c r="J168" i="68"/>
  <c r="I110" i="68"/>
  <c r="AB108" i="68"/>
  <c r="U166" i="68"/>
  <c r="W166" i="68"/>
  <c r="X166" i="68"/>
  <c r="V166" i="68"/>
  <c r="U108" i="68"/>
  <c r="U168" i="68"/>
  <c r="W168" i="68"/>
  <c r="X168" i="68"/>
  <c r="V168" i="68"/>
  <c r="U110" i="68"/>
  <c r="AQ110" i="68"/>
  <c r="AN109" i="68"/>
  <c r="Q166" i="68"/>
  <c r="S166" i="68"/>
  <c r="T166" i="68"/>
  <c r="R166" i="68"/>
  <c r="Q108" i="68"/>
  <c r="Q168" i="68"/>
  <c r="S168" i="68"/>
  <c r="T168" i="68"/>
  <c r="R168" i="68"/>
  <c r="Q110" i="68"/>
  <c r="BK109" i="68"/>
  <c r="BK108" i="68"/>
  <c r="BJ110" i="68"/>
  <c r="BJ109" i="68"/>
  <c r="BJ108" i="68"/>
  <c r="BE166" i="68"/>
  <c r="BG166" i="68"/>
  <c r="BH166" i="68"/>
  <c r="BF166" i="68"/>
  <c r="BE108" i="68"/>
  <c r="AU110" i="68"/>
  <c r="AQ109" i="68"/>
  <c r="AQ108" i="68"/>
  <c r="AP110" i="68"/>
  <c r="AP109" i="68"/>
  <c r="AP108" i="68"/>
  <c r="BI168" i="68"/>
  <c r="BK168" i="68"/>
  <c r="BL168" i="68"/>
  <c r="BJ168" i="68"/>
  <c r="BI110" i="68"/>
  <c r="AE167" i="68"/>
  <c r="AC167" i="68"/>
  <c r="AD167" i="68"/>
  <c r="AF167" i="68"/>
  <c r="AC109" i="68"/>
  <c r="AV108" i="68"/>
  <c r="BP167" i="68"/>
  <c r="BO167" i="68"/>
  <c r="BM167" i="68"/>
  <c r="BN167" i="68"/>
  <c r="BM109" i="68"/>
  <c r="AZ108" i="68"/>
  <c r="AS166" i="68"/>
  <c r="AU166" i="68"/>
  <c r="AV166" i="68"/>
  <c r="AT166" i="68"/>
  <c r="AS108" i="68"/>
  <c r="BL110" i="68"/>
  <c r="BL109" i="68"/>
  <c r="AO166" i="68"/>
  <c r="AQ166" i="68"/>
  <c r="AR166" i="68"/>
  <c r="AP166" i="68"/>
  <c r="AO108" i="68"/>
  <c r="BH108" i="68"/>
  <c r="BA166" i="68"/>
  <c r="BC166" i="68"/>
  <c r="BD166" i="68"/>
  <c r="BB166" i="68"/>
  <c r="BA108" i="68"/>
  <c r="AR110" i="68"/>
  <c r="AW166" i="68"/>
  <c r="AY166" i="68"/>
  <c r="AZ166" i="68"/>
  <c r="AX166" i="68"/>
  <c r="AW108" i="68"/>
  <c r="AO168" i="68"/>
  <c r="AQ168" i="68"/>
  <c r="AR168" i="68"/>
  <c r="AP168" i="68"/>
  <c r="AO110" i="68"/>
  <c r="AA167" i="68"/>
  <c r="Y167" i="68"/>
  <c r="AB167" i="68"/>
  <c r="Z167" i="68"/>
  <c r="Y109" i="68"/>
  <c r="BP110" i="68"/>
  <c r="AA109" i="68"/>
  <c r="AA108" i="68"/>
  <c r="Z110" i="68"/>
  <c r="Z109" i="68"/>
  <c r="Z108" i="68"/>
  <c r="AK166" i="68"/>
  <c r="AM166" i="68"/>
  <c r="AN166" i="68"/>
  <c r="AL166" i="68"/>
  <c r="AK108" i="68"/>
  <c r="AS168" i="68"/>
  <c r="AU168" i="68"/>
  <c r="AV168" i="68"/>
  <c r="AT168" i="68"/>
  <c r="AS110" i="68"/>
  <c r="BI166" i="68"/>
  <c r="BK166" i="68"/>
  <c r="BL166" i="68"/>
  <c r="BJ166" i="68"/>
  <c r="BI108" i="68"/>
  <c r="BP166" i="68"/>
  <c r="BO166" i="68"/>
  <c r="BM166" i="68"/>
  <c r="BN166" i="68"/>
  <c r="BM108" i="68"/>
  <c r="AB110" i="68"/>
  <c r="AV109" i="68"/>
  <c r="T109" i="68"/>
  <c r="O167" i="68"/>
  <c r="M167" i="68"/>
  <c r="N167" i="68"/>
  <c r="P167" i="68"/>
  <c r="M109" i="68"/>
  <c r="AC168" i="68"/>
  <c r="AE168" i="68"/>
  <c r="AF168" i="68"/>
  <c r="AD168" i="68"/>
  <c r="AC110" i="68"/>
  <c r="K167" i="68"/>
  <c r="I167" i="68"/>
  <c r="L167" i="68"/>
  <c r="J167" i="68"/>
  <c r="I109" i="68"/>
  <c r="BE168" i="68"/>
  <c r="BG168" i="68"/>
  <c r="BH168" i="68"/>
  <c r="BF168" i="68"/>
  <c r="BE110" i="68"/>
  <c r="AB109" i="68"/>
  <c r="W167" i="68"/>
  <c r="U167" i="68"/>
  <c r="V167" i="68"/>
  <c r="X167" i="68"/>
  <c r="U109" i="68"/>
  <c r="BP168" i="68"/>
  <c r="BO168" i="68"/>
  <c r="BM168" i="68"/>
  <c r="BN168" i="68"/>
  <c r="BM110" i="68"/>
  <c r="AN108" i="68"/>
  <c r="AI110" i="68"/>
  <c r="S167" i="68"/>
  <c r="Q167" i="68"/>
  <c r="T167" i="68"/>
  <c r="R167" i="68"/>
  <c r="Q109" i="68"/>
  <c r="BK110" i="68"/>
  <c r="BG167" i="68"/>
  <c r="BE167" i="68"/>
  <c r="BH167" i="68"/>
  <c r="BF167" i="68"/>
  <c r="BE109" i="68"/>
  <c r="K110" i="68"/>
  <c r="K109" i="68"/>
  <c r="K108" i="68"/>
  <c r="J110" i="68"/>
  <c r="J109" i="68"/>
  <c r="J108" i="68"/>
  <c r="BA168" i="68"/>
  <c r="BC168" i="68"/>
  <c r="BD168" i="68"/>
  <c r="BB168" i="68"/>
  <c r="BA110" i="68"/>
  <c r="AM167" i="68"/>
  <c r="AK167" i="68"/>
  <c r="AL167" i="68"/>
  <c r="AN167" i="68"/>
  <c r="AK109" i="68"/>
  <c r="BK167" i="68"/>
  <c r="BI167" i="68"/>
  <c r="BJ167" i="68"/>
  <c r="BL167" i="68"/>
  <c r="BI109" i="68"/>
  <c r="AI167" i="68"/>
  <c r="AG167" i="68"/>
  <c r="AJ167" i="68"/>
  <c r="AH167" i="68"/>
  <c r="AG109" i="68"/>
  <c r="T108" i="68"/>
  <c r="AU167" i="68"/>
  <c r="AS167" i="68"/>
  <c r="AT167" i="68"/>
  <c r="AV167" i="68"/>
  <c r="AS109" i="68"/>
  <c r="AZ109" i="68"/>
  <c r="AQ167" i="68"/>
  <c r="AO167" i="68"/>
  <c r="AR167" i="68"/>
  <c r="AP167" i="68"/>
  <c r="AO109" i="68"/>
  <c r="AK168" i="68"/>
  <c r="AM168" i="68"/>
  <c r="AN168" i="68"/>
  <c r="AL168" i="68"/>
  <c r="AK110" i="68"/>
  <c r="BC167" i="68"/>
  <c r="BA167" i="68"/>
  <c r="BB167" i="68"/>
  <c r="BD167" i="68"/>
  <c r="BA109" i="68"/>
  <c r="BP109" i="68"/>
  <c r="BD110" i="68"/>
  <c r="AY167" i="68"/>
  <c r="AW167" i="68"/>
  <c r="AZ167" i="68"/>
  <c r="AX167" i="68"/>
  <c r="AW109" i="68"/>
  <c r="Y168" i="68"/>
  <c r="AA168" i="68"/>
  <c r="AB168" i="68"/>
  <c r="Z168" i="68"/>
  <c r="Y110" i="68"/>
  <c r="BG109" i="68"/>
  <c r="BG108" i="68"/>
  <c r="BF110" i="68"/>
  <c r="BF109" i="68"/>
  <c r="BF108" i="68"/>
</calcChain>
</file>

<file path=xl/sharedStrings.xml><?xml version="1.0" encoding="utf-8"?>
<sst xmlns="http://schemas.openxmlformats.org/spreadsheetml/2006/main" count="1584" uniqueCount="101">
  <si>
    <t>Clasificación Cuentas Nacionales</t>
  </si>
  <si>
    <t>Concepto</t>
  </si>
  <si>
    <t>A</t>
  </si>
  <si>
    <t>B</t>
  </si>
  <si>
    <t>C</t>
  </si>
  <si>
    <t>F</t>
  </si>
  <si>
    <t>J</t>
  </si>
  <si>
    <t>K</t>
  </si>
  <si>
    <t>L</t>
  </si>
  <si>
    <t>Agricultura, ganadería, caza, silvicultura y pesca</t>
  </si>
  <si>
    <t>Explotación de minas y canteras</t>
  </si>
  <si>
    <t>Industrias manufactureras</t>
  </si>
  <si>
    <t>Suministro de electricidad, gas, vapor y aire acondicionado; Distribución de agua; evacuación y tratamiento de aguas residuales, gestión de desechos y actividades de saneamiento ambiental</t>
  </si>
  <si>
    <t>Construcción</t>
  </si>
  <si>
    <t>Comercio al por mayor y al por menor; reparación de vehículos automotores y motocicletas; Transporte y almacenamiento; Alojamiento y servicios de comida</t>
  </si>
  <si>
    <t>Información y comunicaciones</t>
  </si>
  <si>
    <t>Actividades financieras y de seguros</t>
  </si>
  <si>
    <t>Actividades inmobiliarias</t>
  </si>
  <si>
    <t>Actividades profesionales, científicas y técnicas; Actividades de servicios administrativos y de apoyo</t>
  </si>
  <si>
    <t>Administración pública y defensa; planes de seguridad social de afiliación obligatoria; Educación; Actividades de atención de la salud humana y de servicios sociales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</si>
  <si>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</si>
  <si>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D.21-D.31</t>
  </si>
  <si>
    <t>Impuestos menos subvenciones sobre los productos</t>
  </si>
  <si>
    <t>Construcción de edificaciones residenciales y no residenciales</t>
  </si>
  <si>
    <t>Construcción de carreteras y vías de ferrocarril, de proyectos de servicio público y de otras obras de ingeniería civil</t>
  </si>
  <si>
    <t>Actividades especializadas para la construcción de edificaciones y obras de ingeniería civil (Alquiler de maquinaría y equipo de construcción con operadores)</t>
  </si>
  <si>
    <t>D</t>
  </si>
  <si>
    <t>E</t>
  </si>
  <si>
    <t>G</t>
  </si>
  <si>
    <t>H</t>
  </si>
  <si>
    <t>I</t>
  </si>
  <si>
    <t>O</t>
  </si>
  <si>
    <t>P</t>
  </si>
  <si>
    <t>Q</t>
  </si>
  <si>
    <t>R + S</t>
  </si>
  <si>
    <t>T</t>
  </si>
  <si>
    <t>Suministro de electricidad, gas, vapor y aire acondicionado</t>
  </si>
  <si>
    <t>Distribución de agua; evacuación y tratamiento de aguas residuales, gestión de desechos y actividades de saneamiento ambiental</t>
  </si>
  <si>
    <t>Transporte y almacenamiento</t>
  </si>
  <si>
    <t>Alojamiento y servicios de comida</t>
  </si>
  <si>
    <t>Administración pública y defensa; planes de seguridad social de afiliación obligatoria</t>
  </si>
  <si>
    <t>Educación</t>
  </si>
  <si>
    <t>Actividades de atención de la salud humana y de servicios sociales</t>
  </si>
  <si>
    <t>Actividades artísticas, de entretenimiento y recreación y otras actividades de servicios</t>
  </si>
  <si>
    <t>Actividades de los hogares individuales en calidad de empleadores; actividades no diferenciadas de los hogares individuales como productores de bienes y servicios para uso propio</t>
  </si>
  <si>
    <t>Comercio al por mayor y al por menor; reparación de vehículos automotores y motocicletas</t>
  </si>
  <si>
    <t>Secciones CIIU Rev. 4 A.C.
12 agrupaciones</t>
  </si>
  <si>
    <t>Base 2015</t>
  </si>
  <si>
    <t>B.1b</t>
  </si>
  <si>
    <t>Valor agregado bruto</t>
  </si>
  <si>
    <t>Producto interno bruto</t>
  </si>
  <si>
    <t>Miles de millones de pesos</t>
  </si>
  <si>
    <t>Secciones y divisiones CIIU Rev. 4 A.C.
25 agrupaciones</t>
  </si>
  <si>
    <t>C01</t>
  </si>
  <si>
    <t>Elaboración de productos alimenticios; elaboración de bebidas;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</si>
  <si>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</si>
  <si>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</si>
  <si>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</si>
  <si>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</si>
  <si>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</si>
  <si>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</si>
  <si>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</si>
  <si>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</si>
  <si>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</t>
  </si>
  <si>
    <t>Fabricación de muebles, colchones y somieres; otras industrias manufactureras</t>
  </si>
  <si>
    <t>F01</t>
  </si>
  <si>
    <t>F02</t>
  </si>
  <si>
    <t>F03</t>
  </si>
  <si>
    <t>M + N</t>
  </si>
  <si>
    <t>D + E</t>
  </si>
  <si>
    <t>G + H + I</t>
  </si>
  <si>
    <t>O + P + Q</t>
  </si>
  <si>
    <t>Índice</t>
  </si>
  <si>
    <t>II</t>
  </si>
  <si>
    <t>III</t>
  </si>
  <si>
    <t>IV</t>
  </si>
  <si>
    <t>Datos originales</t>
  </si>
  <si>
    <t>Datos corregidos de efectos estacionales y de calendario</t>
  </si>
  <si>
    <t>R + S + T</t>
  </si>
  <si>
    <t>Tasa de crecimiento anual</t>
  </si>
  <si>
    <t>Tasa de crecimiento trimestral</t>
  </si>
  <si>
    <t>Tasa de crecimiento año corrido</t>
  </si>
  <si>
    <t>Cuadro 1</t>
  </si>
  <si>
    <t>Cuadro 2</t>
  </si>
  <si>
    <t>Cuadro 3</t>
  </si>
  <si>
    <t>Cuadro 4</t>
  </si>
  <si>
    <t>Producto Interno Bruto</t>
  </si>
  <si>
    <t>12 agrupaciones - Secciones CIIU Rev. 4 A.C.</t>
  </si>
  <si>
    <t>25 agrupaciones - Secciones CIIU Rev. 4 A.C.</t>
  </si>
  <si>
    <t xml:space="preserve"> 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</si>
  <si>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</si>
  <si>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</si>
  <si>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t>2020</t>
    </r>
    <r>
      <rPr>
        <b/>
        <vertAlign val="superscript"/>
        <sz val="9"/>
        <color theme="1"/>
        <rFont val="Segoe UI"/>
        <family val="2"/>
      </rPr>
      <t>pr</t>
    </r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</si>
  <si>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Secretaría Distrital de Desarrollo Económico (Convenio 317 de 2020). Cuentas nacionales</t>
    </r>
  </si>
  <si>
    <t>Enfoque de la producción a precios corrientes</t>
  </si>
  <si>
    <t>Valores a precios corrientes - Base 2015</t>
  </si>
  <si>
    <t>Producto Interno Bruto de Bogotá D.C. - PIB Bogotá</t>
  </si>
  <si>
    <r>
      <t>2005 - 2020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</si>
  <si>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t>Actualizado el 10 de marzo de 2021</t>
  </si>
  <si>
    <r>
      <t>2006 - 2020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</si>
  <si>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r>
      <t>2019</t>
    </r>
    <r>
      <rPr>
        <b/>
        <vertAlign val="superscript"/>
        <sz val="9"/>
        <color theme="1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</si>
</sst>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theme="0"/>
      <name val="Segoe UI"/>
      <family val="2"/>
    </font>
    <font>
      <sz val="10"/>
      <color theme="4" tint="-0.249977111117893"/>
      <name val="Segoe UI"/>
      <family val="2"/>
      <charset val="204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9"/>
      <color theme="1"/>
      <name val="Segoe UI"/>
      <family val="2"/>
    </font>
    <font>
      <b/>
      <i/>
      <sz val="9"/>
      <color theme="1"/>
      <name val="Segoe UI"/>
      <family val="2"/>
    </font>
    <font>
      <sz val="9"/>
      <color rgb="FFB6004B"/>
      <name val="Segoe UI"/>
      <family val="2"/>
    </font>
    <font>
      <b/>
      <sz val="9"/>
      <name val="Segoe UI"/>
      <family val="2"/>
    </font>
    <font>
      <b/>
      <sz val="9"/>
      <color rgb="FFB6004B"/>
      <name val="Segoe UI"/>
      <family val="2"/>
    </font>
    <font>
      <b/>
      <vertAlign val="superscript"/>
      <sz val="9"/>
      <color theme="1"/>
      <name val="Segoe UI"/>
      <family val="2"/>
    </font>
    <font>
      <b/>
      <vertAlign val="superscript"/>
      <sz val="9"/>
      <name val="Segoe UI"/>
      <family val="2"/>
    </font>
    <font>
      <sz val="8"/>
      <color rgb="FFFF0000"/>
      <name val="Segoe UI"/>
      <family val="2"/>
    </font>
    <font>
      <sz val="11"/>
      <color theme="1"/>
      <name val="Segoe UI"/>
      <family val="2"/>
    </font>
    <font>
      <u/>
      <sz val="9"/>
      <color theme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39F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2" fillId="0" borderId="0" applyFont="0" applyFill="0" applyBorder="0" applyAlignment="0" applyProtection="0"/>
  </cellStyleXfs>
  <cellXfs count="219">
    <xf numFmtId="0" fontId="0" fillId="0" borderId="0" xfId="0"/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/>
    <xf numFmtId="0" fontId="12" fillId="0" borderId="0" xfId="0" applyFont="1" applyAlignment="1">
      <alignment vertical="center"/>
    </xf>
    <xf numFmtId="164" fontId="12" fillId="0" borderId="0" xfId="5" applyFont="1"/>
    <xf numFmtId="0" fontId="11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 applyProtection="1">
      <alignment vertical="center"/>
    </xf>
    <xf numFmtId="3" fontId="13" fillId="0" borderId="5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2" fillId="0" borderId="0" xfId="0" applyFont="1" applyBorder="1"/>
    <xf numFmtId="3" fontId="12" fillId="0" borderId="0" xfId="0" applyNumberFormat="1" applyFont="1" applyFill="1" applyBorder="1"/>
    <xf numFmtId="0" fontId="12" fillId="0" borderId="0" xfId="0" applyFont="1" applyFill="1" applyBorder="1"/>
    <xf numFmtId="0" fontId="12" fillId="0" borderId="3" xfId="0" applyFont="1" applyFill="1" applyBorder="1"/>
    <xf numFmtId="166" fontId="16" fillId="4" borderId="6" xfId="0" applyNumberFormat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vertical="center"/>
    </xf>
    <xf numFmtId="3" fontId="12" fillId="5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166" fontId="16" fillId="4" borderId="4" xfId="0" applyNumberFormat="1" applyFont="1" applyFill="1" applyBorder="1" applyAlignment="1">
      <alignment horizontal="center" vertical="center"/>
    </xf>
    <xf numFmtId="166" fontId="16" fillId="4" borderId="0" xfId="0" applyNumberFormat="1" applyFont="1" applyFill="1" applyBorder="1" applyAlignment="1">
      <alignment horizontal="center" vertical="center"/>
    </xf>
    <xf numFmtId="3" fontId="12" fillId="4" borderId="0" xfId="0" applyNumberFormat="1" applyFont="1" applyFill="1" applyBorder="1" applyAlignment="1">
      <alignment vertical="center"/>
    </xf>
    <xf numFmtId="0" fontId="19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/>
    </xf>
    <xf numFmtId="0" fontId="16" fillId="4" borderId="3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66" fontId="12" fillId="4" borderId="4" xfId="0" applyNumberFormat="1" applyFont="1" applyFill="1" applyBorder="1" applyAlignment="1">
      <alignment horizontal="center" vertical="center"/>
    </xf>
    <xf numFmtId="166" fontId="12" fillId="4" borderId="0" xfId="0" applyNumberFormat="1" applyFont="1" applyFill="1" applyBorder="1" applyAlignment="1">
      <alignment horizontal="center" vertical="center"/>
    </xf>
    <xf numFmtId="3" fontId="17" fillId="4" borderId="0" xfId="0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16" fillId="4" borderId="0" xfId="0" applyNumberFormat="1" applyFont="1" applyFill="1" applyBorder="1" applyAlignment="1">
      <alignment vertical="center"/>
    </xf>
    <xf numFmtId="0" fontId="20" fillId="4" borderId="3" xfId="0" applyFont="1" applyFill="1" applyBorder="1" applyAlignment="1">
      <alignment vertical="center"/>
    </xf>
    <xf numFmtId="0" fontId="12" fillId="0" borderId="2" xfId="0" applyFont="1" applyFill="1" applyBorder="1"/>
    <xf numFmtId="0" fontId="12" fillId="0" borderId="7" xfId="0" applyFont="1" applyFill="1" applyBorder="1"/>
    <xf numFmtId="0" fontId="16" fillId="0" borderId="0" xfId="0" applyFont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/>
    </xf>
    <xf numFmtId="0" fontId="19" fillId="5" borderId="4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6" fontId="16" fillId="4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vertical="center"/>
    </xf>
    <xf numFmtId="166" fontId="16" fillId="4" borderId="0" xfId="0" applyNumberFormat="1" applyFont="1" applyFill="1" applyBorder="1" applyAlignment="1">
      <alignment vertical="center"/>
    </xf>
    <xf numFmtId="166" fontId="12" fillId="4" borderId="0" xfId="0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167" fontId="12" fillId="0" borderId="0" xfId="5" applyNumberFormat="1" applyFont="1"/>
    <xf numFmtId="0" fontId="10" fillId="0" borderId="0" xfId="1" applyFont="1" applyFill="1" applyBorder="1" applyAlignment="1">
      <alignment horizontal="right"/>
    </xf>
    <xf numFmtId="0" fontId="23" fillId="0" borderId="2" xfId="0" applyFont="1" applyFill="1" applyBorder="1" applyAlignment="1">
      <alignment vertical="center"/>
    </xf>
    <xf numFmtId="0" fontId="24" fillId="2" borderId="0" xfId="0" applyFont="1" applyFill="1"/>
    <xf numFmtId="0" fontId="19" fillId="0" borderId="0" xfId="0" applyFont="1" applyAlignment="1">
      <alignment horizontal="center" vertical="center" wrapText="1"/>
    </xf>
    <xf numFmtId="0" fontId="11" fillId="0" borderId="0" xfId="0" applyFont="1"/>
    <xf numFmtId="0" fontId="16" fillId="2" borderId="0" xfId="0" applyFont="1" applyFill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vertical="center"/>
    </xf>
    <xf numFmtId="0" fontId="12" fillId="2" borderId="0" xfId="0" applyFont="1" applyFill="1"/>
    <xf numFmtId="0" fontId="20" fillId="2" borderId="3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 indent="1"/>
    </xf>
    <xf numFmtId="166" fontId="11" fillId="2" borderId="0" xfId="0" applyNumberFormat="1" applyFont="1" applyFill="1" applyBorder="1" applyAlignment="1">
      <alignment horizontal="center" vertical="center"/>
    </xf>
    <xf numFmtId="166" fontId="11" fillId="2" borderId="4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" vertical="center"/>
    </xf>
    <xf numFmtId="3" fontId="19" fillId="5" borderId="4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 wrapText="1" indent="1"/>
    </xf>
    <xf numFmtId="3" fontId="11" fillId="5" borderId="0" xfId="0" applyNumberFormat="1" applyFont="1" applyFill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5" xfId="0" applyFont="1" applyFill="1" applyBorder="1"/>
    <xf numFmtId="0" fontId="16" fillId="2" borderId="1" xfId="0" applyFont="1" applyFill="1" applyBorder="1"/>
    <xf numFmtId="0" fontId="19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1" fillId="2" borderId="0" xfId="0" applyFont="1" applyFill="1" applyBorder="1"/>
    <xf numFmtId="3" fontId="16" fillId="5" borderId="0" xfId="0" applyNumberFormat="1" applyFont="1" applyFill="1" applyBorder="1" applyAlignment="1">
      <alignment vertical="center"/>
    </xf>
    <xf numFmtId="166" fontId="19" fillId="5" borderId="0" xfId="0" applyNumberFormat="1" applyFont="1" applyFill="1" applyBorder="1" applyAlignment="1">
      <alignment horizontal="center" vertical="center"/>
    </xf>
    <xf numFmtId="166" fontId="19" fillId="5" borderId="4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vertical="center"/>
    </xf>
    <xf numFmtId="3" fontId="17" fillId="5" borderId="0" xfId="0" applyNumberFormat="1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166" fontId="11" fillId="5" borderId="0" xfId="0" applyNumberFormat="1" applyFont="1" applyFill="1" applyBorder="1" applyAlignment="1">
      <alignment horizontal="center" vertical="center"/>
    </xf>
    <xf numFmtId="166" fontId="11" fillId="5" borderId="4" xfId="0" applyNumberFormat="1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>
      <alignment horizontal="center" vertical="center"/>
    </xf>
    <xf numFmtId="166" fontId="19" fillId="2" borderId="4" xfId="0" applyNumberFormat="1" applyFont="1" applyFill="1" applyBorder="1" applyAlignment="1">
      <alignment horizontal="center" vertical="center"/>
    </xf>
    <xf numFmtId="0" fontId="19" fillId="2" borderId="1" xfId="0" applyFont="1" applyFill="1" applyBorder="1"/>
    <xf numFmtId="3" fontId="16" fillId="2" borderId="1" xfId="0" applyNumberFormat="1" applyFont="1" applyFill="1" applyBorder="1"/>
    <xf numFmtId="166" fontId="19" fillId="2" borderId="1" xfId="0" applyNumberFormat="1" applyFont="1" applyFill="1" applyBorder="1" applyAlignment="1">
      <alignment horizontal="center"/>
    </xf>
    <xf numFmtId="166" fontId="19" fillId="2" borderId="6" xfId="0" applyNumberFormat="1" applyFont="1" applyFill="1" applyBorder="1" applyAlignment="1">
      <alignment horizontal="center"/>
    </xf>
    <xf numFmtId="0" fontId="12" fillId="0" borderId="2" xfId="0" applyFont="1" applyBorder="1"/>
    <xf numFmtId="165" fontId="12" fillId="0" borderId="0" xfId="0" applyNumberFormat="1" applyFont="1"/>
    <xf numFmtId="0" fontId="8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3" fontId="19" fillId="4" borderId="0" xfId="0" applyNumberFormat="1" applyFont="1" applyFill="1" applyBorder="1" applyAlignment="1">
      <alignment horizontal="center" vertical="center"/>
    </xf>
    <xf numFmtId="3" fontId="19" fillId="4" borderId="4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165" fontId="12" fillId="4" borderId="0" xfId="0" applyNumberFormat="1" applyFont="1" applyFill="1" applyBorder="1" applyAlignment="1">
      <alignment horizontal="center" vertical="center"/>
    </xf>
    <xf numFmtId="165" fontId="12" fillId="4" borderId="4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65" fontId="12" fillId="0" borderId="4" xfId="0" applyNumberFormat="1" applyFont="1" applyFill="1" applyBorder="1" applyAlignment="1">
      <alignment horizontal="center" vertical="center"/>
    </xf>
    <xf numFmtId="165" fontId="16" fillId="4" borderId="0" xfId="0" applyNumberFormat="1" applyFont="1" applyFill="1" applyBorder="1" applyAlignment="1">
      <alignment horizontal="center" vertical="center"/>
    </xf>
    <xf numFmtId="165" fontId="16" fillId="4" borderId="4" xfId="0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165" fontId="16" fillId="4" borderId="6" xfId="0" applyNumberFormat="1" applyFont="1" applyFill="1" applyBorder="1" applyAlignment="1">
      <alignment horizontal="center" vertical="center"/>
    </xf>
    <xf numFmtId="0" fontId="12" fillId="0" borderId="8" xfId="0" applyFont="1" applyBorder="1"/>
    <xf numFmtId="0" fontId="16" fillId="8" borderId="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2" fillId="0" borderId="8" xfId="0" applyFont="1" applyFill="1" applyBorder="1"/>
    <xf numFmtId="3" fontId="11" fillId="4" borderId="0" xfId="5" applyNumberFormat="1" applyFont="1" applyFill="1" applyBorder="1" applyAlignment="1">
      <alignment horizontal="center" vertical="center" wrapText="1"/>
    </xf>
    <xf numFmtId="3" fontId="12" fillId="4" borderId="0" xfId="5" applyNumberFormat="1" applyFont="1" applyFill="1" applyBorder="1" applyAlignment="1">
      <alignment horizontal="center" vertical="center"/>
    </xf>
    <xf numFmtId="3" fontId="12" fillId="4" borderId="4" xfId="5" applyNumberFormat="1" applyFont="1" applyFill="1" applyBorder="1" applyAlignment="1">
      <alignment horizontal="center" vertical="center"/>
    </xf>
    <xf numFmtId="3" fontId="11" fillId="0" borderId="0" xfId="5" applyNumberFormat="1" applyFont="1" applyFill="1" applyBorder="1" applyAlignment="1">
      <alignment horizontal="center" vertical="center" wrapText="1"/>
    </xf>
    <xf numFmtId="3" fontId="12" fillId="0" borderId="0" xfId="5" applyNumberFormat="1" applyFont="1" applyFill="1" applyBorder="1" applyAlignment="1">
      <alignment horizontal="center" vertical="center"/>
    </xf>
    <xf numFmtId="3" fontId="12" fillId="0" borderId="4" xfId="5" applyNumberFormat="1" applyFont="1" applyFill="1" applyBorder="1" applyAlignment="1">
      <alignment horizontal="center" vertical="center"/>
    </xf>
    <xf numFmtId="3" fontId="19" fillId="4" borderId="0" xfId="5" applyNumberFormat="1" applyFont="1" applyFill="1" applyBorder="1" applyAlignment="1">
      <alignment horizontal="center" vertical="center" wrapText="1"/>
    </xf>
    <xf numFmtId="3" fontId="16" fillId="4" borderId="0" xfId="5" applyNumberFormat="1" applyFont="1" applyFill="1" applyBorder="1" applyAlignment="1">
      <alignment horizontal="center" vertical="center"/>
    </xf>
    <xf numFmtId="3" fontId="16" fillId="4" borderId="4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 applyAlignment="1">
      <alignment horizontal="center" vertical="center"/>
    </xf>
    <xf numFmtId="3" fontId="16" fillId="4" borderId="6" xfId="5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164" fontId="12" fillId="0" borderId="0" xfId="5" applyFont="1" applyBorder="1"/>
    <xf numFmtId="164" fontId="12" fillId="0" borderId="0" xfId="0" applyNumberFormat="1" applyFont="1" applyBorder="1"/>
    <xf numFmtId="167" fontId="12" fillId="0" borderId="0" xfId="0" applyNumberFormat="1" applyFont="1" applyBorder="1"/>
    <xf numFmtId="0" fontId="11" fillId="0" borderId="0" xfId="0" applyFont="1" applyBorder="1"/>
    <xf numFmtId="0" fontId="14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3" fontId="13" fillId="0" borderId="6" xfId="0" applyNumberFormat="1" applyFont="1" applyFill="1" applyBorder="1" applyAlignment="1" applyProtection="1">
      <alignment vertical="center"/>
    </xf>
    <xf numFmtId="0" fontId="12" fillId="2" borderId="0" xfId="0" applyFont="1" applyFill="1" applyBorder="1"/>
    <xf numFmtId="0" fontId="14" fillId="0" borderId="6" xfId="0" applyFont="1" applyFill="1" applyBorder="1" applyAlignment="1">
      <alignment vertical="center" wrapText="1"/>
    </xf>
    <xf numFmtId="0" fontId="25" fillId="2" borderId="0" xfId="1" applyFont="1" applyFill="1" applyBorder="1"/>
    <xf numFmtId="0" fontId="25" fillId="0" borderId="0" xfId="1" applyFont="1" applyFill="1" applyBorder="1"/>
    <xf numFmtId="0" fontId="16" fillId="3" borderId="1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166" fontId="19" fillId="4" borderId="0" xfId="0" applyNumberFormat="1" applyFont="1" applyFill="1" applyBorder="1" applyAlignment="1">
      <alignment horizontal="center" vertical="center"/>
    </xf>
    <xf numFmtId="166" fontId="19" fillId="4" borderId="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19" fillId="0" borderId="0" xfId="5" applyNumberFormat="1" applyFont="1" applyFill="1" applyBorder="1" applyAlignment="1">
      <alignment horizontal="center" vertical="center" wrapText="1"/>
    </xf>
    <xf numFmtId="3" fontId="16" fillId="0" borderId="0" xfId="5" applyNumberFormat="1" applyFont="1" applyFill="1" applyBorder="1" applyAlignment="1">
      <alignment horizontal="center" vertical="center"/>
    </xf>
    <xf numFmtId="3" fontId="16" fillId="0" borderId="4" xfId="5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3" fontId="16" fillId="0" borderId="6" xfId="5" applyNumberFormat="1" applyFont="1" applyFill="1" applyBorder="1" applyAlignment="1">
      <alignment horizontal="center" vertical="center"/>
    </xf>
    <xf numFmtId="3" fontId="11" fillId="5" borderId="0" xfId="5" applyNumberFormat="1" applyFont="1" applyFill="1" applyBorder="1" applyAlignment="1">
      <alignment horizontal="center" vertical="center" wrapText="1"/>
    </xf>
    <xf numFmtId="3" fontId="12" fillId="5" borderId="0" xfId="5" applyNumberFormat="1" applyFont="1" applyFill="1" applyBorder="1" applyAlignment="1">
      <alignment horizontal="center" vertical="center"/>
    </xf>
    <xf numFmtId="3" fontId="12" fillId="5" borderId="4" xfId="5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3"/>
    <cellStyle name="Millares" xfId="5" builtinId="3"/>
    <cellStyle name="Normal" xfId="0" builtinId="0"/>
    <cellStyle name="Normal 2 3" xfId="4"/>
    <cellStyle name="Normal 3" xfId="2"/>
  </cellStyles>
  <dxfs count="0"/>
  <tableStyles count="0" defaultTableStyle="TableStyleMedium2" defaultPivotStyle="PivotStyleLight16"/>
  <colors>
    <mruColors>
      <color rgb="FF0563C1"/>
      <color rgb="FFB6004B"/>
      <color rgb="FFF2F2F2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13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8517799" cy="617806"/>
          <a:chOff x="722532" y="398336"/>
          <a:chExt cx="10468447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5900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514583</xdr:colOff>
      <xdr:row>0</xdr:row>
      <xdr:rowOff>47625</xdr:rowOff>
    </xdr:from>
    <xdr:to>
      <xdr:col>7</xdr:col>
      <xdr:colOff>522514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10104664" cy="619711"/>
          <a:chOff x="722532" y="398336"/>
          <a:chExt cx="12796492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53945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2</xdr:col>
      <xdr:colOff>3494314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7" name="Agrupar 15"/>
        <xdr:cNvGrpSpPr/>
      </xdr:nvGrpSpPr>
      <xdr:grpSpPr>
        <a:xfrm>
          <a:off x="0" y="92224"/>
          <a:ext cx="10409464" cy="619711"/>
          <a:chOff x="722532" y="398336"/>
          <a:chExt cx="13182489" cy="694164"/>
        </a:xfrm>
      </xdr:grpSpPr>
      <xdr:pic>
        <xdr:nvPicPr>
          <xdr:cNvPr id="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39942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9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3</xdr:col>
      <xdr:colOff>2541814</xdr:colOff>
      <xdr:row>1</xdr:row>
      <xdr:rowOff>345378</xdr:rowOff>
    </xdr:to>
    <xdr:pic>
      <xdr:nvPicPr>
        <xdr:cNvPr id="10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10104664" cy="619711"/>
          <a:chOff x="722532" y="398336"/>
          <a:chExt cx="12796492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53945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2</xdr:col>
      <xdr:colOff>3494314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7" name="Agrupar 15"/>
        <xdr:cNvGrpSpPr/>
      </xdr:nvGrpSpPr>
      <xdr:grpSpPr>
        <a:xfrm>
          <a:off x="0" y="92224"/>
          <a:ext cx="10409464" cy="619711"/>
          <a:chOff x="722532" y="398336"/>
          <a:chExt cx="13182489" cy="694164"/>
        </a:xfrm>
      </xdr:grpSpPr>
      <xdr:pic>
        <xdr:nvPicPr>
          <xdr:cNvPr id="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39942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9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3</xdr:col>
      <xdr:colOff>2541814</xdr:colOff>
      <xdr:row>1</xdr:row>
      <xdr:rowOff>345378</xdr:rowOff>
    </xdr:to>
    <xdr:pic>
      <xdr:nvPicPr>
        <xdr:cNvPr id="10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tabSelected="1" workbookViewId="0">
      <selection sqref="A1:G2"/>
    </sheetView>
  </sheetViews>
  <sheetFormatPr baseColWidth="10" defaultRowHeight="14.4" x14ac:dyDescent="0.3"/>
  <cols>
    <col min="1" max="1" width="11.44140625" customWidth="1"/>
    <col min="6" max="13" width="8.109375" customWidth="1"/>
  </cols>
  <sheetData>
    <row r="1" spans="1:13" s="5" customFormat="1" ht="30.75" customHeight="1" x14ac:dyDescent="0.3">
      <c r="A1" s="210"/>
      <c r="B1" s="210"/>
      <c r="C1" s="210"/>
      <c r="D1" s="210"/>
      <c r="E1" s="210"/>
      <c r="F1" s="210"/>
      <c r="G1" s="210"/>
    </row>
    <row r="2" spans="1:13" s="5" customFormat="1" ht="30.75" customHeight="1" x14ac:dyDescent="0.3">
      <c r="A2" s="210"/>
      <c r="B2" s="210"/>
      <c r="C2" s="210"/>
      <c r="D2" s="210"/>
      <c r="E2" s="210"/>
      <c r="F2" s="210"/>
      <c r="G2" s="210"/>
    </row>
    <row r="3" spans="1:13" s="5" customFormat="1" ht="12" customHeight="1" x14ac:dyDescent="0.3">
      <c r="A3" s="201" t="s">
        <v>96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s="5" customFormat="1" ht="16.5" customHeight="1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3" x14ac:dyDescent="0.3">
      <c r="A5" s="203" t="s">
        <v>94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4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6"/>
    </row>
    <row r="7" spans="1:13" ht="20.25" customHeight="1" x14ac:dyDescent="0.3">
      <c r="A7" s="1"/>
      <c r="B7" s="135" t="s">
        <v>76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3" ht="20.25" customHeight="1" x14ac:dyDescent="0.3">
      <c r="A8" s="1"/>
      <c r="B8" s="4" t="s">
        <v>82</v>
      </c>
      <c r="C8" s="2" t="s">
        <v>87</v>
      </c>
      <c r="D8" s="2"/>
      <c r="E8" s="2"/>
      <c r="F8" s="2"/>
      <c r="G8" s="2"/>
      <c r="H8" s="2"/>
      <c r="I8" s="2"/>
      <c r="J8" s="2"/>
      <c r="K8" s="2"/>
      <c r="L8" s="2"/>
      <c r="M8" s="3"/>
    </row>
    <row r="9" spans="1:13" ht="20.25" customHeight="1" x14ac:dyDescent="0.3">
      <c r="A9" s="1"/>
      <c r="B9" s="4" t="s">
        <v>83</v>
      </c>
      <c r="C9" s="2" t="s">
        <v>88</v>
      </c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ht="20.25" customHeight="1" x14ac:dyDescent="0.3">
      <c r="A10" s="137"/>
      <c r="B10" s="136" t="s">
        <v>77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9"/>
    </row>
    <row r="11" spans="1:13" ht="20.25" customHeight="1" x14ac:dyDescent="0.3">
      <c r="A11" s="1"/>
      <c r="B11" s="4" t="s">
        <v>84</v>
      </c>
      <c r="C11" s="2" t="s">
        <v>87</v>
      </c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3" ht="20.25" customHeight="1" x14ac:dyDescent="0.3">
      <c r="A12" s="1"/>
      <c r="B12" s="4" t="s">
        <v>85</v>
      </c>
      <c r="C12" s="2" t="s">
        <v>88</v>
      </c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3" ht="15" x14ac:dyDescent="0.35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</sheetData>
  <mergeCells count="4">
    <mergeCell ref="A3:M4"/>
    <mergeCell ref="A5:M6"/>
    <mergeCell ref="A13:M13"/>
    <mergeCell ref="A1:G2"/>
  </mergeCells>
  <hyperlinks>
    <hyperlink ref="B8" location="'Cuadro 1'!A1" display="Cuadro 1"/>
    <hyperlink ref="B9" location="'Cuadro 2'!A1" display="Cuadro 2"/>
    <hyperlink ref="B11" location="'Cuadro 3'!A1" display="Cuadro 3"/>
    <hyperlink ref="B12" location="'Cuadro 4'!A1" display="Cuadro 4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9"/>
  <sheetViews>
    <sheetView showGridLines="0" zoomScaleNormal="100" workbookViewId="0">
      <selection activeCell="BO27" sqref="BO27"/>
    </sheetView>
  </sheetViews>
  <sheetFormatPr baseColWidth="10" defaultColWidth="11.44140625" defaultRowHeight="13.2" x14ac:dyDescent="0.3"/>
  <cols>
    <col min="1" max="1" width="14" style="6" customWidth="1"/>
    <col min="2" max="2" width="14.88671875" style="6" customWidth="1"/>
    <col min="3" max="3" width="75.33203125" style="6" customWidth="1"/>
    <col min="4" max="4" width="11.44140625" style="7" customWidth="1"/>
    <col min="5" max="5" width="11.44140625" style="6" customWidth="1"/>
    <col min="6" max="57" width="11.44140625" style="6"/>
    <col min="58" max="59" width="11.44140625" style="6" customWidth="1"/>
    <col min="60" max="60" width="11.44140625" style="21" customWidth="1"/>
    <col min="61" max="61" width="12.6640625" style="21" customWidth="1"/>
    <col min="62" max="67" width="11.44140625" style="21"/>
    <col min="68" max="16384" width="11.44140625" style="6"/>
  </cols>
  <sheetData>
    <row r="1" spans="1:67" s="5" customFormat="1" ht="30.75" customHeight="1" x14ac:dyDescent="0.3">
      <c r="A1" s="210"/>
      <c r="B1" s="210"/>
      <c r="C1" s="210"/>
      <c r="D1" s="210"/>
      <c r="E1" s="210"/>
      <c r="F1" s="210"/>
      <c r="G1" s="210"/>
    </row>
    <row r="2" spans="1:67" s="5" customFormat="1" ht="30.75" customHeight="1" x14ac:dyDescent="0.3">
      <c r="A2" s="210"/>
      <c r="B2" s="210"/>
      <c r="C2" s="210"/>
      <c r="D2" s="210"/>
      <c r="E2" s="210"/>
      <c r="F2" s="210"/>
      <c r="G2" s="210"/>
    </row>
    <row r="3" spans="1:67" s="5" customFormat="1" ht="12" customHeight="1" x14ac:dyDescent="0.3">
      <c r="A3" s="201" t="s">
        <v>96</v>
      </c>
      <c r="B3" s="201"/>
      <c r="C3" s="201"/>
      <c r="D3" s="201"/>
      <c r="E3" s="201"/>
      <c r="F3" s="201"/>
      <c r="G3" s="201"/>
    </row>
    <row r="4" spans="1:67" s="5" customFormat="1" ht="16.5" customHeight="1" x14ac:dyDescent="0.3">
      <c r="A4" s="201"/>
      <c r="B4" s="201"/>
      <c r="C4" s="201"/>
      <c r="D4" s="201"/>
      <c r="E4" s="201"/>
      <c r="F4" s="201"/>
      <c r="G4" s="201"/>
    </row>
    <row r="5" spans="1:67" s="5" customFormat="1" ht="14.1" customHeight="1" x14ac:dyDescent="0.3">
      <c r="A5" s="65" t="s">
        <v>95</v>
      </c>
      <c r="B5" s="64"/>
      <c r="C5" s="64"/>
      <c r="D5" s="64"/>
      <c r="E5" s="64"/>
      <c r="F5" s="64"/>
      <c r="G5" s="63"/>
      <c r="I5" s="181" t="s">
        <v>72</v>
      </c>
    </row>
    <row r="6" spans="1:67" s="5" customFormat="1" ht="14.1" customHeight="1" x14ac:dyDescent="0.3">
      <c r="A6" s="65" t="s">
        <v>76</v>
      </c>
      <c r="B6" s="64"/>
      <c r="C6" s="64"/>
      <c r="D6" s="64"/>
      <c r="E6" s="64"/>
      <c r="F6" s="64"/>
      <c r="G6" s="63"/>
      <c r="I6" s="181" t="s">
        <v>79</v>
      </c>
    </row>
    <row r="7" spans="1:67" s="5" customFormat="1" ht="14.1" customHeight="1" x14ac:dyDescent="0.3">
      <c r="A7" s="65" t="s">
        <v>51</v>
      </c>
      <c r="B7" s="64"/>
      <c r="C7" s="64"/>
      <c r="D7" s="64"/>
      <c r="E7" s="64"/>
      <c r="F7" s="64"/>
      <c r="G7" s="63"/>
      <c r="I7" s="181" t="s">
        <v>81</v>
      </c>
    </row>
    <row r="8" spans="1:67" s="5" customFormat="1" ht="14.1" customHeight="1" x14ac:dyDescent="0.4">
      <c r="A8" s="62" t="s">
        <v>97</v>
      </c>
      <c r="B8" s="61"/>
      <c r="C8" s="61"/>
      <c r="D8" s="61"/>
      <c r="E8" s="61"/>
      <c r="F8" s="61"/>
      <c r="G8" s="60"/>
      <c r="R8" s="76"/>
    </row>
    <row r="9" spans="1:67" x14ac:dyDescent="0.3">
      <c r="A9" s="58"/>
      <c r="B9" s="58"/>
      <c r="C9" s="58"/>
      <c r="D9" s="58"/>
    </row>
    <row r="10" spans="1:67" s="58" customFormat="1" ht="25.5" customHeight="1" x14ac:dyDescent="0.3">
      <c r="A10" s="211" t="s">
        <v>0</v>
      </c>
      <c r="B10" s="213" t="s">
        <v>46</v>
      </c>
      <c r="C10" s="213" t="s">
        <v>1</v>
      </c>
      <c r="D10" s="213">
        <v>2005</v>
      </c>
      <c r="E10" s="213"/>
      <c r="F10" s="213"/>
      <c r="G10" s="213"/>
      <c r="H10" s="213">
        <v>2006</v>
      </c>
      <c r="I10" s="213"/>
      <c r="J10" s="213"/>
      <c r="K10" s="213"/>
      <c r="L10" s="213">
        <v>2007</v>
      </c>
      <c r="M10" s="213"/>
      <c r="N10" s="213"/>
      <c r="O10" s="213"/>
      <c r="P10" s="213">
        <v>2008</v>
      </c>
      <c r="Q10" s="213"/>
      <c r="R10" s="213"/>
      <c r="S10" s="213"/>
      <c r="T10" s="213">
        <v>2009</v>
      </c>
      <c r="U10" s="213"/>
      <c r="V10" s="213"/>
      <c r="W10" s="213"/>
      <c r="X10" s="213">
        <v>2010</v>
      </c>
      <c r="Y10" s="213"/>
      <c r="Z10" s="213"/>
      <c r="AA10" s="213"/>
      <c r="AB10" s="213">
        <v>2011</v>
      </c>
      <c r="AC10" s="213"/>
      <c r="AD10" s="213"/>
      <c r="AE10" s="213"/>
      <c r="AF10" s="213">
        <v>2012</v>
      </c>
      <c r="AG10" s="213"/>
      <c r="AH10" s="213"/>
      <c r="AI10" s="213"/>
      <c r="AJ10" s="213">
        <v>2013</v>
      </c>
      <c r="AK10" s="213"/>
      <c r="AL10" s="213"/>
      <c r="AM10" s="213"/>
      <c r="AN10" s="213">
        <v>2014</v>
      </c>
      <c r="AO10" s="213"/>
      <c r="AP10" s="213"/>
      <c r="AQ10" s="213"/>
      <c r="AR10" s="213">
        <v>2015</v>
      </c>
      <c r="AS10" s="213"/>
      <c r="AT10" s="213"/>
      <c r="AU10" s="213"/>
      <c r="AV10" s="213">
        <v>2016</v>
      </c>
      <c r="AW10" s="213"/>
      <c r="AX10" s="213"/>
      <c r="AY10" s="213"/>
      <c r="AZ10" s="213">
        <v>2017</v>
      </c>
      <c r="BA10" s="213"/>
      <c r="BB10" s="213"/>
      <c r="BC10" s="213"/>
      <c r="BD10" s="213">
        <v>2018</v>
      </c>
      <c r="BE10" s="213"/>
      <c r="BF10" s="213"/>
      <c r="BG10" s="213"/>
      <c r="BH10" s="213" t="s">
        <v>100</v>
      </c>
      <c r="BI10" s="213"/>
      <c r="BJ10" s="213"/>
      <c r="BK10" s="213"/>
      <c r="BL10" s="216" t="s">
        <v>92</v>
      </c>
      <c r="BM10" s="216"/>
      <c r="BN10" s="216"/>
      <c r="BO10" s="217"/>
    </row>
    <row r="11" spans="1:67" s="58" customFormat="1" ht="25.5" customHeight="1" x14ac:dyDescent="0.3">
      <c r="A11" s="212"/>
      <c r="B11" s="215"/>
      <c r="C11" s="215"/>
      <c r="D11" s="168" t="s">
        <v>30</v>
      </c>
      <c r="E11" s="168" t="s">
        <v>73</v>
      </c>
      <c r="F11" s="168" t="s">
        <v>74</v>
      </c>
      <c r="G11" s="168" t="s">
        <v>75</v>
      </c>
      <c r="H11" s="168" t="s">
        <v>30</v>
      </c>
      <c r="I11" s="168" t="s">
        <v>73</v>
      </c>
      <c r="J11" s="168" t="s">
        <v>74</v>
      </c>
      <c r="K11" s="168" t="s">
        <v>75</v>
      </c>
      <c r="L11" s="168" t="s">
        <v>30</v>
      </c>
      <c r="M11" s="168" t="s">
        <v>73</v>
      </c>
      <c r="N11" s="168" t="s">
        <v>74</v>
      </c>
      <c r="O11" s="168" t="s">
        <v>75</v>
      </c>
      <c r="P11" s="168" t="s">
        <v>30</v>
      </c>
      <c r="Q11" s="168" t="s">
        <v>73</v>
      </c>
      <c r="R11" s="168" t="s">
        <v>74</v>
      </c>
      <c r="S11" s="168" t="s">
        <v>75</v>
      </c>
      <c r="T11" s="168" t="s">
        <v>30</v>
      </c>
      <c r="U11" s="168" t="s">
        <v>73</v>
      </c>
      <c r="V11" s="168" t="s">
        <v>74</v>
      </c>
      <c r="W11" s="168" t="s">
        <v>75</v>
      </c>
      <c r="X11" s="168" t="s">
        <v>30</v>
      </c>
      <c r="Y11" s="168" t="s">
        <v>73</v>
      </c>
      <c r="Z11" s="168" t="s">
        <v>74</v>
      </c>
      <c r="AA11" s="168" t="s">
        <v>75</v>
      </c>
      <c r="AB11" s="168" t="s">
        <v>30</v>
      </c>
      <c r="AC11" s="168" t="s">
        <v>73</v>
      </c>
      <c r="AD11" s="168" t="s">
        <v>74</v>
      </c>
      <c r="AE11" s="168" t="s">
        <v>75</v>
      </c>
      <c r="AF11" s="168" t="s">
        <v>30</v>
      </c>
      <c r="AG11" s="168" t="s">
        <v>73</v>
      </c>
      <c r="AH11" s="168" t="s">
        <v>74</v>
      </c>
      <c r="AI11" s="168" t="s">
        <v>75</v>
      </c>
      <c r="AJ11" s="168" t="s">
        <v>30</v>
      </c>
      <c r="AK11" s="168" t="s">
        <v>73</v>
      </c>
      <c r="AL11" s="168" t="s">
        <v>74</v>
      </c>
      <c r="AM11" s="168" t="s">
        <v>75</v>
      </c>
      <c r="AN11" s="168" t="s">
        <v>30</v>
      </c>
      <c r="AO11" s="168" t="s">
        <v>73</v>
      </c>
      <c r="AP11" s="168" t="s">
        <v>74</v>
      </c>
      <c r="AQ11" s="168" t="s">
        <v>75</v>
      </c>
      <c r="AR11" s="168" t="s">
        <v>30</v>
      </c>
      <c r="AS11" s="168" t="s">
        <v>73</v>
      </c>
      <c r="AT11" s="168" t="s">
        <v>74</v>
      </c>
      <c r="AU11" s="168" t="s">
        <v>75</v>
      </c>
      <c r="AV11" s="168" t="s">
        <v>30</v>
      </c>
      <c r="AW11" s="168" t="s">
        <v>73</v>
      </c>
      <c r="AX11" s="168" t="s">
        <v>74</v>
      </c>
      <c r="AY11" s="168" t="s">
        <v>75</v>
      </c>
      <c r="AZ11" s="168" t="s">
        <v>30</v>
      </c>
      <c r="BA11" s="168" t="s">
        <v>73</v>
      </c>
      <c r="BB11" s="168" t="s">
        <v>74</v>
      </c>
      <c r="BC11" s="168" t="s">
        <v>75</v>
      </c>
      <c r="BD11" s="168" t="s">
        <v>30</v>
      </c>
      <c r="BE11" s="168" t="s">
        <v>73</v>
      </c>
      <c r="BF11" s="167" t="s">
        <v>74</v>
      </c>
      <c r="BG11" s="168" t="s">
        <v>75</v>
      </c>
      <c r="BH11" s="167" t="s">
        <v>30</v>
      </c>
      <c r="BI11" s="153" t="s">
        <v>73</v>
      </c>
      <c r="BJ11" s="153" t="s">
        <v>74</v>
      </c>
      <c r="BK11" s="153" t="s">
        <v>75</v>
      </c>
      <c r="BL11" s="186" t="s">
        <v>30</v>
      </c>
      <c r="BM11" s="186" t="s">
        <v>73</v>
      </c>
      <c r="BN11" s="186" t="s">
        <v>74</v>
      </c>
      <c r="BO11" s="169" t="s">
        <v>75</v>
      </c>
    </row>
    <row r="12" spans="1:67" x14ac:dyDescent="0.3">
      <c r="A12" s="57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23"/>
      <c r="BE12" s="56"/>
      <c r="BF12" s="56"/>
      <c r="BG12" s="56"/>
      <c r="BH12" s="56"/>
      <c r="BI12" s="133"/>
      <c r="BJ12" s="133"/>
      <c r="BK12" s="133"/>
      <c r="BL12" s="133"/>
      <c r="BM12" s="133"/>
      <c r="BN12" s="133"/>
      <c r="BO12" s="152"/>
    </row>
    <row r="13" spans="1:67" x14ac:dyDescent="0.3">
      <c r="A13" s="55"/>
      <c r="B13" s="49" t="s">
        <v>2</v>
      </c>
      <c r="C13" s="48" t="s">
        <v>9</v>
      </c>
      <c r="D13" s="156">
        <v>2.0101845171637684</v>
      </c>
      <c r="E13" s="156">
        <v>2.1664027139882767</v>
      </c>
      <c r="F13" s="156">
        <v>2.3685573706850249</v>
      </c>
      <c r="G13" s="156">
        <v>2.1982980727285675</v>
      </c>
      <c r="H13" s="156">
        <v>1.9426540625169226</v>
      </c>
      <c r="I13" s="156">
        <v>2.1247769410129336</v>
      </c>
      <c r="J13" s="156">
        <v>2.3969414264590441</v>
      </c>
      <c r="K13" s="156">
        <v>2.2805677905678059</v>
      </c>
      <c r="L13" s="156">
        <v>2.0973732224034372</v>
      </c>
      <c r="M13" s="156">
        <v>2.1944230542441789</v>
      </c>
      <c r="N13" s="156">
        <v>2.3978860333329188</v>
      </c>
      <c r="O13" s="156">
        <v>2.2501843791618903</v>
      </c>
      <c r="P13" s="156">
        <v>2.1246920006774443</v>
      </c>
      <c r="Q13" s="156">
        <v>2.2298644403387295</v>
      </c>
      <c r="R13" s="156">
        <v>2.5614447131889038</v>
      </c>
      <c r="S13" s="156">
        <v>2.3464023841900361</v>
      </c>
      <c r="T13" s="156">
        <v>2.3401818097157134</v>
      </c>
      <c r="U13" s="156">
        <v>2.5102042940167357</v>
      </c>
      <c r="V13" s="156">
        <v>2.7360845200507118</v>
      </c>
      <c r="W13" s="156">
        <v>2.4941719566533207</v>
      </c>
      <c r="X13" s="156">
        <v>2.5034630886069924</v>
      </c>
      <c r="Y13" s="156">
        <v>2.6078617975631753</v>
      </c>
      <c r="Z13" s="156">
        <v>2.8236710264098352</v>
      </c>
      <c r="AA13" s="156">
        <v>2.6603598290669255</v>
      </c>
      <c r="AB13" s="156">
        <v>2.5918658591757864</v>
      </c>
      <c r="AC13" s="156">
        <v>2.6803869371350366</v>
      </c>
      <c r="AD13" s="156">
        <v>2.8686888814977509</v>
      </c>
      <c r="AE13" s="156">
        <v>2.807111527032371</v>
      </c>
      <c r="AF13" s="156">
        <v>2.757574029898751</v>
      </c>
      <c r="AG13" s="156">
        <v>2.7813611491823176</v>
      </c>
      <c r="AH13" s="156">
        <v>2.9500874928865852</v>
      </c>
      <c r="AI13" s="156">
        <v>2.7496916882864757</v>
      </c>
      <c r="AJ13" s="156">
        <v>2.5623429231575319</v>
      </c>
      <c r="AK13" s="156">
        <v>2.9190072442711448</v>
      </c>
      <c r="AL13" s="156">
        <v>2.8938991693885998</v>
      </c>
      <c r="AM13" s="156">
        <v>2.653901770717241</v>
      </c>
      <c r="AN13" s="157">
        <v>2.7757410087773176</v>
      </c>
      <c r="AO13" s="157">
        <v>2.9311500814516265</v>
      </c>
      <c r="AP13" s="157">
        <v>2.9172114818495798</v>
      </c>
      <c r="AQ13" s="157">
        <v>2.8940297480437502</v>
      </c>
      <c r="AR13" s="157">
        <v>2.9901492474325533</v>
      </c>
      <c r="AS13" s="157">
        <v>3.0386855361888463</v>
      </c>
      <c r="AT13" s="157">
        <v>3.19282291620492</v>
      </c>
      <c r="AU13" s="157">
        <v>3.2505554361614912</v>
      </c>
      <c r="AV13" s="157">
        <v>3.3302912836113121</v>
      </c>
      <c r="AW13" s="157">
        <v>3.5138172513518335</v>
      </c>
      <c r="AX13" s="157">
        <v>3.6824940414780847</v>
      </c>
      <c r="AY13" s="157">
        <v>3.6109007653349652</v>
      </c>
      <c r="AZ13" s="157">
        <v>3.3235988644592731</v>
      </c>
      <c r="BA13" s="157">
        <v>3.359815249848455</v>
      </c>
      <c r="BB13" s="157">
        <v>3.3843507410742126</v>
      </c>
      <c r="BC13" s="157">
        <v>3.3842286570005538</v>
      </c>
      <c r="BD13" s="157">
        <v>3.4634870093714656</v>
      </c>
      <c r="BE13" s="157">
        <v>3.5894415192130142</v>
      </c>
      <c r="BF13" s="157">
        <v>3.6228854720436363</v>
      </c>
      <c r="BG13" s="157">
        <v>3.5202534724726857</v>
      </c>
      <c r="BH13" s="157">
        <v>3.5323863810853422</v>
      </c>
      <c r="BI13" s="157">
        <v>3.6684384456109878</v>
      </c>
      <c r="BJ13" s="157">
        <v>3.8217653677385686</v>
      </c>
      <c r="BK13" s="157">
        <v>3.7236511116499909</v>
      </c>
      <c r="BL13" s="157">
        <v>4.0364418689077057</v>
      </c>
      <c r="BM13" s="157">
        <v>3.5196395373995397</v>
      </c>
      <c r="BN13" s="157">
        <v>3.8034568626607181</v>
      </c>
      <c r="BO13" s="158">
        <v>4.2587034626708835</v>
      </c>
    </row>
    <row r="14" spans="1:67" x14ac:dyDescent="0.3">
      <c r="A14" s="37"/>
      <c r="B14" s="9" t="s">
        <v>3</v>
      </c>
      <c r="C14" s="35" t="s">
        <v>10</v>
      </c>
      <c r="D14" s="159">
        <v>54.463637579285319</v>
      </c>
      <c r="E14" s="159">
        <v>47.795035375579459</v>
      </c>
      <c r="F14" s="159">
        <v>61.18056308786543</v>
      </c>
      <c r="G14" s="159">
        <v>104.15559295445797</v>
      </c>
      <c r="H14" s="159">
        <v>58.536823499575952</v>
      </c>
      <c r="I14" s="159">
        <v>59.741613749427692</v>
      </c>
      <c r="J14" s="159">
        <v>79.294595499117136</v>
      </c>
      <c r="K14" s="159">
        <v>121.41051720045711</v>
      </c>
      <c r="L14" s="159">
        <v>63.360942902938014</v>
      </c>
      <c r="M14" s="159">
        <v>66.270223193516145</v>
      </c>
      <c r="N14" s="159">
        <v>80.633489378569067</v>
      </c>
      <c r="O14" s="159">
        <v>116.79659992675992</v>
      </c>
      <c r="P14" s="159">
        <v>64.122067251272739</v>
      </c>
      <c r="Q14" s="159">
        <v>74.631617361294417</v>
      </c>
      <c r="R14" s="159">
        <v>87.140432340864763</v>
      </c>
      <c r="S14" s="159">
        <v>99.895603924037616</v>
      </c>
      <c r="T14" s="159">
        <v>62.424097930955668</v>
      </c>
      <c r="U14" s="159">
        <v>81.527366172239923</v>
      </c>
      <c r="V14" s="159">
        <v>88.185676605258209</v>
      </c>
      <c r="W14" s="159">
        <v>115.46326186128756</v>
      </c>
      <c r="X14" s="159">
        <v>57.673380517511816</v>
      </c>
      <c r="Y14" s="159">
        <v>65.510753542183295</v>
      </c>
      <c r="Z14" s="159">
        <v>71.411396414852874</v>
      </c>
      <c r="AA14" s="159">
        <v>103.10569773332708</v>
      </c>
      <c r="AB14" s="159">
        <v>56.528598990801989</v>
      </c>
      <c r="AC14" s="159">
        <v>71.909503461937717</v>
      </c>
      <c r="AD14" s="159">
        <v>86.644619045494522</v>
      </c>
      <c r="AE14" s="159">
        <v>114.88642114768551</v>
      </c>
      <c r="AF14" s="159">
        <v>61.148877867473047</v>
      </c>
      <c r="AG14" s="159">
        <v>74.443847826484529</v>
      </c>
      <c r="AH14" s="159">
        <v>72.135005053638011</v>
      </c>
      <c r="AI14" s="159">
        <v>96.719481373763756</v>
      </c>
      <c r="AJ14" s="159">
        <v>53.74370195304185</v>
      </c>
      <c r="AK14" s="159">
        <v>67.531583682821449</v>
      </c>
      <c r="AL14" s="159">
        <v>77.109996529330388</v>
      </c>
      <c r="AM14" s="159">
        <v>97.600148358749209</v>
      </c>
      <c r="AN14" s="160">
        <v>56.467630822485191</v>
      </c>
      <c r="AO14" s="160">
        <v>65.592955899269043</v>
      </c>
      <c r="AP14" s="160">
        <v>74.460728196016191</v>
      </c>
      <c r="AQ14" s="160">
        <v>89.656778619997738</v>
      </c>
      <c r="AR14" s="160">
        <v>62.210863843393916</v>
      </c>
      <c r="AS14" s="160">
        <v>74.412955711714005</v>
      </c>
      <c r="AT14" s="160">
        <v>81.268509231797907</v>
      </c>
      <c r="AU14" s="160">
        <v>104.33800980844127</v>
      </c>
      <c r="AV14" s="160">
        <v>72.245298821779997</v>
      </c>
      <c r="AW14" s="160">
        <v>85.938972659292986</v>
      </c>
      <c r="AX14" s="160">
        <v>97.9406100852311</v>
      </c>
      <c r="AY14" s="160">
        <v>113.87752910137731</v>
      </c>
      <c r="AZ14" s="160">
        <v>94.787935267000918</v>
      </c>
      <c r="BA14" s="160">
        <v>94.620365451966379</v>
      </c>
      <c r="BB14" s="160">
        <v>76.735719809330988</v>
      </c>
      <c r="BC14" s="160">
        <v>103.82030599212993</v>
      </c>
      <c r="BD14" s="160">
        <v>81.061240277831274</v>
      </c>
      <c r="BE14" s="160">
        <v>91.026585695648606</v>
      </c>
      <c r="BF14" s="160">
        <v>82.821939747526059</v>
      </c>
      <c r="BG14" s="160">
        <v>126.69014072638693</v>
      </c>
      <c r="BH14" s="160">
        <v>74.81367148165711</v>
      </c>
      <c r="BI14" s="160">
        <v>95.83269201995904</v>
      </c>
      <c r="BJ14" s="160">
        <v>78.429153369825585</v>
      </c>
      <c r="BK14" s="160">
        <v>138.70141810620703</v>
      </c>
      <c r="BL14" s="160">
        <v>64.300918679068161</v>
      </c>
      <c r="BM14" s="160">
        <v>42.03026493270368</v>
      </c>
      <c r="BN14" s="160">
        <v>58.239612463481315</v>
      </c>
      <c r="BO14" s="161">
        <v>97.988843338653837</v>
      </c>
    </row>
    <row r="15" spans="1:67" x14ac:dyDescent="0.3">
      <c r="A15" s="52"/>
      <c r="B15" s="49" t="s">
        <v>4</v>
      </c>
      <c r="C15" s="48" t="s">
        <v>11</v>
      </c>
      <c r="D15" s="156">
        <v>2639.6972689403583</v>
      </c>
      <c r="E15" s="156">
        <v>3022.5271067460812</v>
      </c>
      <c r="F15" s="156">
        <v>3109.3895640755331</v>
      </c>
      <c r="G15" s="156">
        <v>3381.9383110946046</v>
      </c>
      <c r="H15" s="156">
        <v>3056.1664657156457</v>
      </c>
      <c r="I15" s="156">
        <v>3315.1732352567992</v>
      </c>
      <c r="J15" s="156">
        <v>3739.4914351688221</v>
      </c>
      <c r="K15" s="156">
        <v>4086.9854823737383</v>
      </c>
      <c r="L15" s="156">
        <v>3612.5894682447247</v>
      </c>
      <c r="M15" s="156">
        <v>3796.6096539783866</v>
      </c>
      <c r="N15" s="156">
        <v>3906.7239454759747</v>
      </c>
      <c r="O15" s="156">
        <v>4381.3213266100602</v>
      </c>
      <c r="P15" s="156">
        <v>3564.534564886817</v>
      </c>
      <c r="Q15" s="156">
        <v>3937.6413738029537</v>
      </c>
      <c r="R15" s="156">
        <v>3963.3950045991687</v>
      </c>
      <c r="S15" s="156">
        <v>4473.3471287989805</v>
      </c>
      <c r="T15" s="156">
        <v>3911.2382044077422</v>
      </c>
      <c r="U15" s="156">
        <v>4007.5084327289505</v>
      </c>
      <c r="V15" s="156">
        <v>4152.5429020711781</v>
      </c>
      <c r="W15" s="156">
        <v>4434.6721882432666</v>
      </c>
      <c r="X15" s="156">
        <v>3870.1260050514315</v>
      </c>
      <c r="Y15" s="156">
        <v>3980.1081273795812</v>
      </c>
      <c r="Z15" s="156">
        <v>4110.9670826887041</v>
      </c>
      <c r="AA15" s="156">
        <v>4676.0610809942527</v>
      </c>
      <c r="AB15" s="156">
        <v>3972.1200068832841</v>
      </c>
      <c r="AC15" s="156">
        <v>4073.9452314976515</v>
      </c>
      <c r="AD15" s="156">
        <v>4326.0798423939887</v>
      </c>
      <c r="AE15" s="156">
        <v>4687.7163189621779</v>
      </c>
      <c r="AF15" s="156">
        <v>4090.3400370329869</v>
      </c>
      <c r="AG15" s="156">
        <v>4376.0564661518665</v>
      </c>
      <c r="AH15" s="156">
        <v>4637.0982346092997</v>
      </c>
      <c r="AI15" s="156">
        <v>4951.1759443880628</v>
      </c>
      <c r="AJ15" s="156">
        <v>4140.4371124869731</v>
      </c>
      <c r="AK15" s="156">
        <v>4603.4483883878502</v>
      </c>
      <c r="AL15" s="156">
        <v>4754.015860359661</v>
      </c>
      <c r="AM15" s="156">
        <v>5155.6388394541773</v>
      </c>
      <c r="AN15" s="157">
        <v>4380.8471480336248</v>
      </c>
      <c r="AO15" s="157">
        <v>4634.2275494727246</v>
      </c>
      <c r="AP15" s="157">
        <v>4833.6062712010616</v>
      </c>
      <c r="AQ15" s="157">
        <v>5131.6957794315522</v>
      </c>
      <c r="AR15" s="157">
        <v>4505.3990151995995</v>
      </c>
      <c r="AS15" s="157">
        <v>4726.7490571967583</v>
      </c>
      <c r="AT15" s="157">
        <v>4998.65153710287</v>
      </c>
      <c r="AU15" s="157">
        <v>5448.8767383934528</v>
      </c>
      <c r="AV15" s="157">
        <v>4723.2099091708651</v>
      </c>
      <c r="AW15" s="157">
        <v>5132.2489537749598</v>
      </c>
      <c r="AX15" s="157">
        <v>5153.4777249560284</v>
      </c>
      <c r="AY15" s="157">
        <v>5587.1056493423976</v>
      </c>
      <c r="AZ15" s="157">
        <v>4674.2474379649675</v>
      </c>
      <c r="BA15" s="157">
        <v>4588.4909133068431</v>
      </c>
      <c r="BB15" s="157">
        <v>4985.9665692345434</v>
      </c>
      <c r="BC15" s="157">
        <v>5275.2936016598487</v>
      </c>
      <c r="BD15" s="157">
        <v>4521.134717251346</v>
      </c>
      <c r="BE15" s="157">
        <v>4972.9910260718807</v>
      </c>
      <c r="BF15" s="157">
        <v>5089.071168631147</v>
      </c>
      <c r="BG15" s="157">
        <v>5486.2531563163138</v>
      </c>
      <c r="BH15" s="157">
        <v>4745.896462489698</v>
      </c>
      <c r="BI15" s="157">
        <v>5169.6946759078719</v>
      </c>
      <c r="BJ15" s="157">
        <v>5426.5419687050889</v>
      </c>
      <c r="BK15" s="157">
        <v>5676.7975136643463</v>
      </c>
      <c r="BL15" s="157">
        <v>4749.2202372926658</v>
      </c>
      <c r="BM15" s="157">
        <v>3598.034186844573</v>
      </c>
      <c r="BN15" s="157">
        <v>4864.7024385649338</v>
      </c>
      <c r="BO15" s="158">
        <v>5566.1305601895929</v>
      </c>
    </row>
    <row r="16" spans="1:67" ht="26.4" x14ac:dyDescent="0.3">
      <c r="A16" s="37"/>
      <c r="B16" s="9" t="s">
        <v>69</v>
      </c>
      <c r="C16" s="35" t="s">
        <v>12</v>
      </c>
      <c r="D16" s="159">
        <v>514.30382599828624</v>
      </c>
      <c r="E16" s="159">
        <v>565.13738784260624</v>
      </c>
      <c r="F16" s="159">
        <v>541.96086148876168</v>
      </c>
      <c r="G16" s="159">
        <v>542.10201488366113</v>
      </c>
      <c r="H16" s="159">
        <v>581.93925321352128</v>
      </c>
      <c r="I16" s="159">
        <v>631.34986306296855</v>
      </c>
      <c r="J16" s="159">
        <v>607.73987475297531</v>
      </c>
      <c r="K16" s="159">
        <v>629.20192093579703</v>
      </c>
      <c r="L16" s="159">
        <v>671.82165192940238</v>
      </c>
      <c r="M16" s="159">
        <v>718.86453760587415</v>
      </c>
      <c r="N16" s="159">
        <v>680.02648816128988</v>
      </c>
      <c r="O16" s="159">
        <v>702.38035446344236</v>
      </c>
      <c r="P16" s="159">
        <v>702.82048474122166</v>
      </c>
      <c r="Q16" s="159">
        <v>794.89073044941176</v>
      </c>
      <c r="R16" s="159">
        <v>748.07301364738191</v>
      </c>
      <c r="S16" s="159">
        <v>742.01551172500058</v>
      </c>
      <c r="T16" s="159">
        <v>715.19588242664713</v>
      </c>
      <c r="U16" s="159">
        <v>758.30459503344457</v>
      </c>
      <c r="V16" s="159">
        <v>709.57809741684116</v>
      </c>
      <c r="W16" s="159">
        <v>735.90490674473597</v>
      </c>
      <c r="X16" s="159">
        <v>775.55929652917121</v>
      </c>
      <c r="Y16" s="159">
        <v>821.60550366820314</v>
      </c>
      <c r="Z16" s="159">
        <v>776.48746644711639</v>
      </c>
      <c r="AA16" s="159">
        <v>786.7357615192758</v>
      </c>
      <c r="AB16" s="159">
        <v>835.71176186214495</v>
      </c>
      <c r="AC16" s="159">
        <v>885.25847058013926</v>
      </c>
      <c r="AD16" s="159">
        <v>832.99503045026847</v>
      </c>
      <c r="AE16" s="159">
        <v>845.62111289999871</v>
      </c>
      <c r="AF16" s="159">
        <v>888.82052787002635</v>
      </c>
      <c r="AG16" s="159">
        <v>924.90111972257864</v>
      </c>
      <c r="AH16" s="159">
        <v>874.96867305497301</v>
      </c>
      <c r="AI16" s="159">
        <v>880.89133309750628</v>
      </c>
      <c r="AJ16" s="159">
        <v>916.00856159788225</v>
      </c>
      <c r="AK16" s="159">
        <v>978.77126932344117</v>
      </c>
      <c r="AL16" s="159">
        <v>909.53320435783758</v>
      </c>
      <c r="AM16" s="159">
        <v>909.14033246011536</v>
      </c>
      <c r="AN16" s="160">
        <v>911.82942466105737</v>
      </c>
      <c r="AO16" s="160">
        <v>1013.1044129689203</v>
      </c>
      <c r="AP16" s="160">
        <v>918.13218965194085</v>
      </c>
      <c r="AQ16" s="160">
        <v>914.16782350186691</v>
      </c>
      <c r="AR16" s="160">
        <v>947.0614090161514</v>
      </c>
      <c r="AS16" s="160">
        <v>1024.7932151256371</v>
      </c>
      <c r="AT16" s="160">
        <v>1005.0953016805048</v>
      </c>
      <c r="AU16" s="160">
        <v>1098.9778737338427</v>
      </c>
      <c r="AV16" s="160">
        <v>1131.6611664960703</v>
      </c>
      <c r="AW16" s="160">
        <v>1118.5437210849832</v>
      </c>
      <c r="AX16" s="160">
        <v>1089.7902691887955</v>
      </c>
      <c r="AY16" s="160">
        <v>1144.3614373954774</v>
      </c>
      <c r="AZ16" s="160">
        <v>1189.5108115597304</v>
      </c>
      <c r="BA16" s="160">
        <v>1238.9301320949196</v>
      </c>
      <c r="BB16" s="160">
        <v>1235.5704697411327</v>
      </c>
      <c r="BC16" s="160">
        <v>1302.3643565803009</v>
      </c>
      <c r="BD16" s="160">
        <v>1300.7888945468919</v>
      </c>
      <c r="BE16" s="160">
        <v>1366.2279487677301</v>
      </c>
      <c r="BF16" s="160">
        <v>1348.1980868951896</v>
      </c>
      <c r="BG16" s="160">
        <v>1425.4910286855065</v>
      </c>
      <c r="BH16" s="160">
        <v>1466.4363923909339</v>
      </c>
      <c r="BI16" s="160">
        <v>1516.7186050315213</v>
      </c>
      <c r="BJ16" s="160">
        <v>1500.6949625687766</v>
      </c>
      <c r="BK16" s="160">
        <v>1586.0823240962145</v>
      </c>
      <c r="BL16" s="160">
        <v>1569.1320106842154</v>
      </c>
      <c r="BM16" s="160">
        <v>1497.0084590477331</v>
      </c>
      <c r="BN16" s="160">
        <v>1466.2643615229351</v>
      </c>
      <c r="BO16" s="161">
        <v>1602.9891273322883</v>
      </c>
    </row>
    <row r="17" spans="1:67" x14ac:dyDescent="0.3">
      <c r="A17" s="55"/>
      <c r="B17" s="49" t="s">
        <v>5</v>
      </c>
      <c r="C17" s="48" t="s">
        <v>13</v>
      </c>
      <c r="D17" s="156">
        <v>1100.1418753032367</v>
      </c>
      <c r="E17" s="156">
        <v>1074.8440258388264</v>
      </c>
      <c r="F17" s="156">
        <v>1357.6830513774712</v>
      </c>
      <c r="G17" s="156">
        <v>1195.8574079927425</v>
      </c>
      <c r="H17" s="156">
        <v>1131.4462508111433</v>
      </c>
      <c r="I17" s="156">
        <v>1461.217263460858</v>
      </c>
      <c r="J17" s="156">
        <v>1395.7387261533572</v>
      </c>
      <c r="K17" s="156">
        <v>1034.4294634780986</v>
      </c>
      <c r="L17" s="156">
        <v>1464.8640149749081</v>
      </c>
      <c r="M17" s="156">
        <v>1040.4882725496532</v>
      </c>
      <c r="N17" s="156">
        <v>1346.9164570174248</v>
      </c>
      <c r="O17" s="156">
        <v>1358.940172701155</v>
      </c>
      <c r="P17" s="156">
        <v>1569.3650608698179</v>
      </c>
      <c r="Q17" s="156">
        <v>1731.3604308024167</v>
      </c>
      <c r="R17" s="156">
        <v>1886.05047087305</v>
      </c>
      <c r="S17" s="156">
        <v>1566.9798390502717</v>
      </c>
      <c r="T17" s="156">
        <v>1610.4471740453464</v>
      </c>
      <c r="U17" s="156">
        <v>2067.2260185914993</v>
      </c>
      <c r="V17" s="156">
        <v>1742.3606558121742</v>
      </c>
      <c r="W17" s="156">
        <v>1950.531119066658</v>
      </c>
      <c r="X17" s="156">
        <v>1604.2712109426736</v>
      </c>
      <c r="Y17" s="156">
        <v>1864.7422605418587</v>
      </c>
      <c r="Z17" s="156">
        <v>1870.359082429311</v>
      </c>
      <c r="AA17" s="156">
        <v>1838.2537711604241</v>
      </c>
      <c r="AB17" s="156">
        <v>1835.7931176859709</v>
      </c>
      <c r="AC17" s="156">
        <v>2038.8205425696424</v>
      </c>
      <c r="AD17" s="156">
        <v>2118.4880302209467</v>
      </c>
      <c r="AE17" s="156">
        <v>1684.211702166152</v>
      </c>
      <c r="AF17" s="156">
        <v>1650.0354742842276</v>
      </c>
      <c r="AG17" s="156">
        <v>2246.4466073590729</v>
      </c>
      <c r="AH17" s="156">
        <v>1907.7212556629975</v>
      </c>
      <c r="AI17" s="156">
        <v>1920.6565919264642</v>
      </c>
      <c r="AJ17" s="156">
        <v>1732.8284386164157</v>
      </c>
      <c r="AK17" s="156">
        <v>2123.6018173091775</v>
      </c>
      <c r="AL17" s="156">
        <v>2116.680969897152</v>
      </c>
      <c r="AM17" s="156">
        <v>1845.1732181466964</v>
      </c>
      <c r="AN17" s="157">
        <v>1843.9373493753924</v>
      </c>
      <c r="AO17" s="157">
        <v>1994.7216130540578</v>
      </c>
      <c r="AP17" s="157">
        <v>2570.9958200583333</v>
      </c>
      <c r="AQ17" s="157">
        <v>2001.3803962513107</v>
      </c>
      <c r="AR17" s="157">
        <v>2074.233406555496</v>
      </c>
      <c r="AS17" s="157">
        <v>2693.1077970498272</v>
      </c>
      <c r="AT17" s="157">
        <v>2568.2580989419876</v>
      </c>
      <c r="AU17" s="157">
        <v>2394.5643309213729</v>
      </c>
      <c r="AV17" s="157">
        <v>2377.1464338263445</v>
      </c>
      <c r="AW17" s="157">
        <v>2784.8159400902714</v>
      </c>
      <c r="AX17" s="157">
        <v>3509.9964447474749</v>
      </c>
      <c r="AY17" s="157">
        <v>2695.0735691617119</v>
      </c>
      <c r="AZ17" s="157">
        <v>2865.5315297684083</v>
      </c>
      <c r="BA17" s="157">
        <v>2841.1571313616832</v>
      </c>
      <c r="BB17" s="157">
        <v>2778.7231717112036</v>
      </c>
      <c r="BC17" s="157">
        <v>2599.3446581502385</v>
      </c>
      <c r="BD17" s="157">
        <v>2848.6198554371749</v>
      </c>
      <c r="BE17" s="157">
        <v>2657.4649687945966</v>
      </c>
      <c r="BF17" s="157">
        <v>2959.0912038318461</v>
      </c>
      <c r="BG17" s="157">
        <v>2927.1003143215321</v>
      </c>
      <c r="BH17" s="157">
        <v>2242.4745722109174</v>
      </c>
      <c r="BI17" s="157">
        <v>2951.1635830641771</v>
      </c>
      <c r="BJ17" s="157">
        <v>2719.888882521579</v>
      </c>
      <c r="BK17" s="157">
        <v>3049.8803353955732</v>
      </c>
      <c r="BL17" s="157">
        <v>2170.7648683215739</v>
      </c>
      <c r="BM17" s="157">
        <v>1305.6423252515224</v>
      </c>
      <c r="BN17" s="157">
        <v>2192.2687722394835</v>
      </c>
      <c r="BO17" s="158">
        <v>2028.0965131419575</v>
      </c>
    </row>
    <row r="18" spans="1:67" ht="26.4" x14ac:dyDescent="0.3">
      <c r="A18" s="53"/>
      <c r="B18" s="9" t="s">
        <v>70</v>
      </c>
      <c r="C18" s="35" t="s">
        <v>14</v>
      </c>
      <c r="D18" s="159">
        <v>3548.5122679123979</v>
      </c>
      <c r="E18" s="159">
        <v>3792.7736966323841</v>
      </c>
      <c r="F18" s="159">
        <v>4009.8071534667006</v>
      </c>
      <c r="G18" s="159">
        <v>4277.0809834352649</v>
      </c>
      <c r="H18" s="159">
        <v>3920.7159341620613</v>
      </c>
      <c r="I18" s="159">
        <v>4190.125353448273</v>
      </c>
      <c r="J18" s="159">
        <v>4624.3090552772774</v>
      </c>
      <c r="K18" s="159">
        <v>4967.2020457783892</v>
      </c>
      <c r="L18" s="159">
        <v>4660.8612262436654</v>
      </c>
      <c r="M18" s="159">
        <v>4797.2359704523706</v>
      </c>
      <c r="N18" s="159">
        <v>5139.9864934262168</v>
      </c>
      <c r="O18" s="159">
        <v>5544.178924379351</v>
      </c>
      <c r="P18" s="159">
        <v>5035.1449367533824</v>
      </c>
      <c r="Q18" s="159">
        <v>5103.9115311769638</v>
      </c>
      <c r="R18" s="159">
        <v>5442.5419837252284</v>
      </c>
      <c r="S18" s="159">
        <v>5862.1435535144983</v>
      </c>
      <c r="T18" s="159">
        <v>5327.9720813035747</v>
      </c>
      <c r="U18" s="159">
        <v>5349.9533886629551</v>
      </c>
      <c r="V18" s="159">
        <v>5677.9166787321965</v>
      </c>
      <c r="W18" s="159">
        <v>6207.9000738991635</v>
      </c>
      <c r="X18" s="159">
        <v>5690.8021265684711</v>
      </c>
      <c r="Y18" s="159">
        <v>5716.3858627449563</v>
      </c>
      <c r="Z18" s="159">
        <v>6147.7664087530993</v>
      </c>
      <c r="AA18" s="159">
        <v>6798.0656269784122</v>
      </c>
      <c r="AB18" s="159">
        <v>6330.2171723551073</v>
      </c>
      <c r="AC18" s="159">
        <v>6487.7070508332727</v>
      </c>
      <c r="AD18" s="159">
        <v>6930.4938360930018</v>
      </c>
      <c r="AE18" s="159">
        <v>7448.929506731758</v>
      </c>
      <c r="AF18" s="159">
        <v>6915.5584284972629</v>
      </c>
      <c r="AG18" s="159">
        <v>6919.264793952224</v>
      </c>
      <c r="AH18" s="159">
        <v>7307.6881744882803</v>
      </c>
      <c r="AI18" s="159">
        <v>7953.3742687355716</v>
      </c>
      <c r="AJ18" s="159">
        <v>7517.9689061700319</v>
      </c>
      <c r="AK18" s="159">
        <v>7762.9336899054615</v>
      </c>
      <c r="AL18" s="159">
        <v>8227.9438391254043</v>
      </c>
      <c r="AM18" s="159">
        <v>8934.0182289078548</v>
      </c>
      <c r="AN18" s="160">
        <v>8175.2415874558719</v>
      </c>
      <c r="AO18" s="160">
        <v>8332.0689072095338</v>
      </c>
      <c r="AP18" s="160">
        <v>8919.8552820308487</v>
      </c>
      <c r="AQ18" s="160">
        <v>9910.3721575379495</v>
      </c>
      <c r="AR18" s="160">
        <v>9001.424638945522</v>
      </c>
      <c r="AS18" s="160">
        <v>9257.6472741880752</v>
      </c>
      <c r="AT18" s="160">
        <v>10135.658986765848</v>
      </c>
      <c r="AU18" s="160">
        <v>11365.193208786262</v>
      </c>
      <c r="AV18" s="160">
        <v>10333.732937184661</v>
      </c>
      <c r="AW18" s="160">
        <v>10487.284356807033</v>
      </c>
      <c r="AX18" s="160">
        <v>11219.05279367758</v>
      </c>
      <c r="AY18" s="160">
        <v>12428.857354291138</v>
      </c>
      <c r="AZ18" s="160">
        <v>11088.063871589244</v>
      </c>
      <c r="BA18" s="160">
        <v>11252.893264398044</v>
      </c>
      <c r="BB18" s="160">
        <v>12054.562340823351</v>
      </c>
      <c r="BC18" s="160">
        <v>13017.811463599444</v>
      </c>
      <c r="BD18" s="160">
        <v>12027.59725638467</v>
      </c>
      <c r="BE18" s="160">
        <v>12074.356801690037</v>
      </c>
      <c r="BF18" s="160">
        <v>12815.674003619708</v>
      </c>
      <c r="BG18" s="160">
        <v>14048.828246639152</v>
      </c>
      <c r="BH18" s="160">
        <v>12920.320870726227</v>
      </c>
      <c r="BI18" s="160">
        <v>13260.937769004713</v>
      </c>
      <c r="BJ18" s="160">
        <v>14277.469437144999</v>
      </c>
      <c r="BK18" s="160">
        <v>15364.951961622175</v>
      </c>
      <c r="BL18" s="160">
        <v>13610.569315409813</v>
      </c>
      <c r="BM18" s="160">
        <v>8765.6374548920394</v>
      </c>
      <c r="BN18" s="160">
        <v>11557.907622232395</v>
      </c>
      <c r="BO18" s="161">
        <v>14986.816888502552</v>
      </c>
    </row>
    <row r="19" spans="1:67" x14ac:dyDescent="0.3">
      <c r="A19" s="52"/>
      <c r="B19" s="49" t="s">
        <v>6</v>
      </c>
      <c r="C19" s="48" t="s">
        <v>15</v>
      </c>
      <c r="D19" s="156">
        <v>1147.4813223643505</v>
      </c>
      <c r="E19" s="156">
        <v>1259.3499511143543</v>
      </c>
      <c r="F19" s="156">
        <v>1292.2850114252465</v>
      </c>
      <c r="G19" s="156">
        <v>1383.5306212402704</v>
      </c>
      <c r="H19" s="156">
        <v>1344.5449035095914</v>
      </c>
      <c r="I19" s="156">
        <v>1322.9083790151383</v>
      </c>
      <c r="J19" s="156">
        <v>1333.1729019660313</v>
      </c>
      <c r="K19" s="156">
        <v>1464.2476885475428</v>
      </c>
      <c r="L19" s="156">
        <v>1443.9943638839652</v>
      </c>
      <c r="M19" s="156">
        <v>1458.118409229214</v>
      </c>
      <c r="N19" s="156">
        <v>1492.7098054249375</v>
      </c>
      <c r="O19" s="156">
        <v>1733.7104218207608</v>
      </c>
      <c r="P19" s="156">
        <v>1511.8846025021917</v>
      </c>
      <c r="Q19" s="156">
        <v>1597.2933016922289</v>
      </c>
      <c r="R19" s="156">
        <v>1680.4715345713894</v>
      </c>
      <c r="S19" s="156">
        <v>1883.1671402769648</v>
      </c>
      <c r="T19" s="156">
        <v>1684.7364115047694</v>
      </c>
      <c r="U19" s="156">
        <v>1688.3012108133539</v>
      </c>
      <c r="V19" s="156">
        <v>1680.6076145042994</v>
      </c>
      <c r="W19" s="156">
        <v>1867.8810232819924</v>
      </c>
      <c r="X19" s="156">
        <v>1770.6568665234374</v>
      </c>
      <c r="Y19" s="156">
        <v>1836.5103618459384</v>
      </c>
      <c r="Z19" s="156">
        <v>1828.4432540992179</v>
      </c>
      <c r="AA19" s="156">
        <v>2016.644938578155</v>
      </c>
      <c r="AB19" s="156">
        <v>1879.1494876356403</v>
      </c>
      <c r="AC19" s="156">
        <v>1879.736628357987</v>
      </c>
      <c r="AD19" s="156">
        <v>1945.9080193624309</v>
      </c>
      <c r="AE19" s="156">
        <v>2140.8943177535521</v>
      </c>
      <c r="AF19" s="156">
        <v>1946.1123610124014</v>
      </c>
      <c r="AG19" s="156">
        <v>1969.3588932809876</v>
      </c>
      <c r="AH19" s="156">
        <v>2077.2410809676048</v>
      </c>
      <c r="AI19" s="156">
        <v>2373.445765081542</v>
      </c>
      <c r="AJ19" s="156">
        <v>2188.0709482654702</v>
      </c>
      <c r="AK19" s="156">
        <v>2148.1741422774985</v>
      </c>
      <c r="AL19" s="156">
        <v>2238.7229817639645</v>
      </c>
      <c r="AM19" s="156">
        <v>2447.8571206618835</v>
      </c>
      <c r="AN19" s="157">
        <v>2305.853216058852</v>
      </c>
      <c r="AO19" s="157">
        <v>2337.4539018283376</v>
      </c>
      <c r="AP19" s="157">
        <v>2290.2725956094246</v>
      </c>
      <c r="AQ19" s="157">
        <v>2587.266791686674</v>
      </c>
      <c r="AR19" s="157">
        <v>2354.4769560734944</v>
      </c>
      <c r="AS19" s="157">
        <v>2365.9298923939546</v>
      </c>
      <c r="AT19" s="157">
        <v>2440.3852433528605</v>
      </c>
      <c r="AU19" s="157">
        <v>2606.5296971911066</v>
      </c>
      <c r="AV19" s="157">
        <v>2366.0935633472127</v>
      </c>
      <c r="AW19" s="157">
        <v>2473.2149220078354</v>
      </c>
      <c r="AX19" s="157">
        <v>2530.9754182691304</v>
      </c>
      <c r="AY19" s="157">
        <v>2838.7814391793322</v>
      </c>
      <c r="AZ19" s="157">
        <v>2528.2355374294084</v>
      </c>
      <c r="BA19" s="157">
        <v>2650.4505569177381</v>
      </c>
      <c r="BB19" s="157">
        <v>2691.5178966557651</v>
      </c>
      <c r="BC19" s="157">
        <v>3057.9071141299819</v>
      </c>
      <c r="BD19" s="157">
        <v>2740.2577568021597</v>
      </c>
      <c r="BE19" s="157">
        <v>2806.9154612869802</v>
      </c>
      <c r="BF19" s="157">
        <v>2869.7246643577796</v>
      </c>
      <c r="BG19" s="157">
        <v>3104.7660922458385</v>
      </c>
      <c r="BH19" s="157">
        <v>2817.7759649576337</v>
      </c>
      <c r="BI19" s="157">
        <v>2940.8610632353248</v>
      </c>
      <c r="BJ19" s="157">
        <v>2967.7623133389548</v>
      </c>
      <c r="BK19" s="157">
        <v>3267.8192842739077</v>
      </c>
      <c r="BL19" s="157">
        <v>2947.7779603037598</v>
      </c>
      <c r="BM19" s="157">
        <v>2777.942042795532</v>
      </c>
      <c r="BN19" s="157">
        <v>2921.1851506401636</v>
      </c>
      <c r="BO19" s="158">
        <v>3127.9475030532421</v>
      </c>
    </row>
    <row r="20" spans="1:67" x14ac:dyDescent="0.3">
      <c r="A20" s="37"/>
      <c r="B20" s="9" t="s">
        <v>7</v>
      </c>
      <c r="C20" s="35" t="s">
        <v>16</v>
      </c>
      <c r="D20" s="159">
        <v>1502.2816159536392</v>
      </c>
      <c r="E20" s="159">
        <v>1506.1903274483204</v>
      </c>
      <c r="F20" s="159">
        <v>1548.4649912943212</v>
      </c>
      <c r="G20" s="159">
        <v>1514.9727456328567</v>
      </c>
      <c r="H20" s="159">
        <v>1628.8953933295661</v>
      </c>
      <c r="I20" s="159">
        <v>1526.4051503310695</v>
      </c>
      <c r="J20" s="159">
        <v>1563.3372849388768</v>
      </c>
      <c r="K20" s="159">
        <v>1630.5050812664936</v>
      </c>
      <c r="L20" s="159">
        <v>1820.4537786631486</v>
      </c>
      <c r="M20" s="159">
        <v>1867.3705173194892</v>
      </c>
      <c r="N20" s="159">
        <v>1892.1030920212174</v>
      </c>
      <c r="O20" s="159">
        <v>2077.5488219295962</v>
      </c>
      <c r="P20" s="159">
        <v>2207.8319700081129</v>
      </c>
      <c r="Q20" s="159">
        <v>2166.5749897709284</v>
      </c>
      <c r="R20" s="159">
        <v>2281.1205261991454</v>
      </c>
      <c r="S20" s="159">
        <v>2516.0310718911269</v>
      </c>
      <c r="T20" s="159">
        <v>2555.4996139201389</v>
      </c>
      <c r="U20" s="159">
        <v>2441.1923742644303</v>
      </c>
      <c r="V20" s="159">
        <v>2512.0386418224671</v>
      </c>
      <c r="W20" s="159">
        <v>2581.8025097119576</v>
      </c>
      <c r="X20" s="159">
        <v>2544.8438680624899</v>
      </c>
      <c r="Y20" s="159">
        <v>2645.6069108632028</v>
      </c>
      <c r="Z20" s="159">
        <v>2748.2519843648133</v>
      </c>
      <c r="AA20" s="159">
        <v>2875.528375372498</v>
      </c>
      <c r="AB20" s="159">
        <v>2954.6464855696704</v>
      </c>
      <c r="AC20" s="159">
        <v>2987.0013961127443</v>
      </c>
      <c r="AD20" s="159">
        <v>3065.6258003040543</v>
      </c>
      <c r="AE20" s="159">
        <v>3278.068151200438</v>
      </c>
      <c r="AF20" s="159">
        <v>3381.1641272751681</v>
      </c>
      <c r="AG20" s="159">
        <v>3458.7808995748369</v>
      </c>
      <c r="AH20" s="159">
        <v>3454.7955464246888</v>
      </c>
      <c r="AI20" s="159">
        <v>3586.9099161405138</v>
      </c>
      <c r="AJ20" s="159">
        <v>3707.4675920218051</v>
      </c>
      <c r="AK20" s="159">
        <v>3684.6212014082375</v>
      </c>
      <c r="AL20" s="159">
        <v>3586.1577464212314</v>
      </c>
      <c r="AM20" s="159">
        <v>3848.0429320916328</v>
      </c>
      <c r="AN20" s="160">
        <v>3838.9438468418939</v>
      </c>
      <c r="AO20" s="160">
        <v>3873.6793078779442</v>
      </c>
      <c r="AP20" s="160">
        <v>3903.2883617594021</v>
      </c>
      <c r="AQ20" s="160">
        <v>4041.2470943166468</v>
      </c>
      <c r="AR20" s="160">
        <v>4322.9952943081162</v>
      </c>
      <c r="AS20" s="160">
        <v>4302.4855503036206</v>
      </c>
      <c r="AT20" s="160">
        <v>4303.0978126557593</v>
      </c>
      <c r="AU20" s="160">
        <v>4194.194041512289</v>
      </c>
      <c r="AV20" s="160">
        <v>4257.5380584640388</v>
      </c>
      <c r="AW20" s="160">
        <v>4133.6273970758139</v>
      </c>
      <c r="AX20" s="160">
        <v>4200.8472842097108</v>
      </c>
      <c r="AY20" s="160">
        <v>4336.3681197418082</v>
      </c>
      <c r="AZ20" s="160">
        <v>4540.5607678578717</v>
      </c>
      <c r="BA20" s="160">
        <v>4825.1482008721105</v>
      </c>
      <c r="BB20" s="160">
        <v>4850.1674095542967</v>
      </c>
      <c r="BC20" s="160">
        <v>5147.9029488599263</v>
      </c>
      <c r="BD20" s="160">
        <v>5063.8101534055941</v>
      </c>
      <c r="BE20" s="160">
        <v>5307.5462127900719</v>
      </c>
      <c r="BF20" s="160">
        <v>5300.392842061442</v>
      </c>
      <c r="BG20" s="160">
        <v>5494.6944887781547</v>
      </c>
      <c r="BH20" s="160">
        <v>5595.9801608117405</v>
      </c>
      <c r="BI20" s="160">
        <v>5781.1387055085843</v>
      </c>
      <c r="BJ20" s="160">
        <v>5977.4656013443137</v>
      </c>
      <c r="BK20" s="160">
        <v>5991.5249402081818</v>
      </c>
      <c r="BL20" s="160">
        <v>5922.1652783982081</v>
      </c>
      <c r="BM20" s="160">
        <v>5984.6929196966821</v>
      </c>
      <c r="BN20" s="160">
        <v>6221.6776880739699</v>
      </c>
      <c r="BO20" s="161">
        <v>6250.1989874612391</v>
      </c>
    </row>
    <row r="21" spans="1:67" x14ac:dyDescent="0.3">
      <c r="A21" s="52"/>
      <c r="B21" s="49" t="s">
        <v>8</v>
      </c>
      <c r="C21" s="48" t="s">
        <v>17</v>
      </c>
      <c r="D21" s="156">
        <v>3585.6562985419655</v>
      </c>
      <c r="E21" s="156">
        <v>3547.2190891874293</v>
      </c>
      <c r="F21" s="156">
        <v>3535.4903243269778</v>
      </c>
      <c r="G21" s="156">
        <v>3571.1302542095923</v>
      </c>
      <c r="H21" s="156">
        <v>3883.8741415409863</v>
      </c>
      <c r="I21" s="156">
        <v>3868.498635359088</v>
      </c>
      <c r="J21" s="156">
        <v>3877.173312398023</v>
      </c>
      <c r="K21" s="156">
        <v>3932.3373684327617</v>
      </c>
      <c r="L21" s="156">
        <v>4049.3983732954639</v>
      </c>
      <c r="M21" s="156">
        <v>4159.6753078140609</v>
      </c>
      <c r="N21" s="156">
        <v>4246.8847971759842</v>
      </c>
      <c r="O21" s="156">
        <v>4318.0043186879975</v>
      </c>
      <c r="P21" s="156">
        <v>4362.2969590437333</v>
      </c>
      <c r="Q21" s="156">
        <v>4441.2253504236996</v>
      </c>
      <c r="R21" s="156">
        <v>4524.726178496122</v>
      </c>
      <c r="S21" s="156">
        <v>4615.4938179314631</v>
      </c>
      <c r="T21" s="156">
        <v>4727.2375559335105</v>
      </c>
      <c r="U21" s="156">
        <v>4806.963984902457</v>
      </c>
      <c r="V21" s="156">
        <v>4887.7270466135451</v>
      </c>
      <c r="W21" s="156">
        <v>4958.9702851936418</v>
      </c>
      <c r="X21" s="156">
        <v>5051.4609535813961</v>
      </c>
      <c r="Y21" s="156">
        <v>5133.3985335458174</v>
      </c>
      <c r="Z21" s="156">
        <v>5209.7980234599318</v>
      </c>
      <c r="AA21" s="156">
        <v>5280.6646177551202</v>
      </c>
      <c r="AB21" s="156">
        <v>5358.0018561042743</v>
      </c>
      <c r="AC21" s="156">
        <v>5457.9665166810628</v>
      </c>
      <c r="AD21" s="156">
        <v>5540.1575102975075</v>
      </c>
      <c r="AE21" s="156">
        <v>5614.3328885266665</v>
      </c>
      <c r="AF21" s="156">
        <v>5708.898802440488</v>
      </c>
      <c r="AG21" s="156">
        <v>5805.4381156970012</v>
      </c>
      <c r="AH21" s="156">
        <v>5892.175965765623</v>
      </c>
      <c r="AI21" s="156">
        <v>5966.2660797256231</v>
      </c>
      <c r="AJ21" s="156">
        <v>6047.1177127072278</v>
      </c>
      <c r="AK21" s="156">
        <v>6140.6133685625891</v>
      </c>
      <c r="AL21" s="156">
        <v>6239.7536810842621</v>
      </c>
      <c r="AM21" s="156">
        <v>6294.3402781149434</v>
      </c>
      <c r="AN21" s="157">
        <v>6323.5343564450395</v>
      </c>
      <c r="AO21" s="157">
        <v>6384.1332640765004</v>
      </c>
      <c r="AP21" s="157">
        <v>6466.6499834702599</v>
      </c>
      <c r="AQ21" s="157">
        <v>6571.1362866360114</v>
      </c>
      <c r="AR21" s="157">
        <v>6660.7272763425162</v>
      </c>
      <c r="AS21" s="157">
        <v>6803.8635447883908</v>
      </c>
      <c r="AT21" s="157">
        <v>6971.9557083945401</v>
      </c>
      <c r="AU21" s="157">
        <v>7147.7529301739505</v>
      </c>
      <c r="AV21" s="157">
        <v>7289.3191849991408</v>
      </c>
      <c r="AW21" s="157">
        <v>7462.5235396964426</v>
      </c>
      <c r="AX21" s="157">
        <v>7604.0166015697851</v>
      </c>
      <c r="AY21" s="157">
        <v>7753.9514018964728</v>
      </c>
      <c r="AZ21" s="157">
        <v>7863.4929183524036</v>
      </c>
      <c r="BA21" s="157">
        <v>8038.7417047965728</v>
      </c>
      <c r="BB21" s="157">
        <v>8149.5243103959419</v>
      </c>
      <c r="BC21" s="157">
        <v>8299.6438718326845</v>
      </c>
      <c r="BD21" s="157">
        <v>8416.9971510853593</v>
      </c>
      <c r="BE21" s="157">
        <v>8572.4206235284037</v>
      </c>
      <c r="BF21" s="157">
        <v>8724.7331453241204</v>
      </c>
      <c r="BG21" s="157">
        <v>8865.6920773832244</v>
      </c>
      <c r="BH21" s="157">
        <v>8988.6573238580368</v>
      </c>
      <c r="BI21" s="157">
        <v>9164.6802920216669</v>
      </c>
      <c r="BJ21" s="157">
        <v>9254.3346851567203</v>
      </c>
      <c r="BK21" s="157">
        <v>9328.5486346527741</v>
      </c>
      <c r="BL21" s="157">
        <v>9400.2328029724886</v>
      </c>
      <c r="BM21" s="157">
        <v>9471.7358837669817</v>
      </c>
      <c r="BN21" s="157">
        <v>9519.9765665742107</v>
      </c>
      <c r="BO21" s="158">
        <v>9551.5647713616127</v>
      </c>
    </row>
    <row r="22" spans="1:67" x14ac:dyDescent="0.3">
      <c r="A22" s="51"/>
      <c r="B22" s="9" t="s">
        <v>68</v>
      </c>
      <c r="C22" s="35" t="s">
        <v>18</v>
      </c>
      <c r="D22" s="159">
        <v>1127.7883370508916</v>
      </c>
      <c r="E22" s="159">
        <v>1315.1466754350799</v>
      </c>
      <c r="F22" s="159">
        <v>1336.7809004757326</v>
      </c>
      <c r="G22" s="159">
        <v>1545.5455639283746</v>
      </c>
      <c r="H22" s="159">
        <v>1269.9537483291087</v>
      </c>
      <c r="I22" s="159">
        <v>1474.8084883359204</v>
      </c>
      <c r="J22" s="159">
        <v>1510.8700161807042</v>
      </c>
      <c r="K22" s="159">
        <v>1793.5078047588536</v>
      </c>
      <c r="L22" s="159">
        <v>1545.5740960722535</v>
      </c>
      <c r="M22" s="159">
        <v>1704.5603494997486</v>
      </c>
      <c r="N22" s="159">
        <v>1796.8735746700791</v>
      </c>
      <c r="O22" s="159">
        <v>2146.3454153300117</v>
      </c>
      <c r="P22" s="159">
        <v>1820.7185042112899</v>
      </c>
      <c r="Q22" s="159">
        <v>2032.7270271414404</v>
      </c>
      <c r="R22" s="159">
        <v>2082.937606109344</v>
      </c>
      <c r="S22" s="159">
        <v>2484.1176940685305</v>
      </c>
      <c r="T22" s="159">
        <v>2108.0981080579595</v>
      </c>
      <c r="U22" s="159">
        <v>2371.5127179273609</v>
      </c>
      <c r="V22" s="159">
        <v>2415.4073779273931</v>
      </c>
      <c r="W22" s="159">
        <v>2848.8918232650562</v>
      </c>
      <c r="X22" s="159">
        <v>2386.6138749056131</v>
      </c>
      <c r="Y22" s="159">
        <v>2670.145709305335</v>
      </c>
      <c r="Z22" s="159">
        <v>2724.8549639625394</v>
      </c>
      <c r="AA22" s="159">
        <v>3177.7487186998378</v>
      </c>
      <c r="AB22" s="159">
        <v>2664.3377482573605</v>
      </c>
      <c r="AC22" s="159">
        <v>2953.3549833407851</v>
      </c>
      <c r="AD22" s="159">
        <v>3034.3228207714651</v>
      </c>
      <c r="AE22" s="159">
        <v>3622.7769958598246</v>
      </c>
      <c r="AF22" s="159">
        <v>2996.4058355118486</v>
      </c>
      <c r="AG22" s="159">
        <v>3385.6304150995411</v>
      </c>
      <c r="AH22" s="159">
        <v>3490.5721184391659</v>
      </c>
      <c r="AI22" s="159">
        <v>4179.3801740267791</v>
      </c>
      <c r="AJ22" s="159">
        <v>3343.7643865470341</v>
      </c>
      <c r="AK22" s="159">
        <v>3818.9142010283408</v>
      </c>
      <c r="AL22" s="159">
        <v>3935.81651637492</v>
      </c>
      <c r="AM22" s="159">
        <v>4742.0436560052058</v>
      </c>
      <c r="AN22" s="160">
        <v>3960.5903491126041</v>
      </c>
      <c r="AO22" s="160">
        <v>4425.9091519717886</v>
      </c>
      <c r="AP22" s="160">
        <v>4546.1615896509174</v>
      </c>
      <c r="AQ22" s="160">
        <v>5488.6301189553669</v>
      </c>
      <c r="AR22" s="160">
        <v>4324.9829605713394</v>
      </c>
      <c r="AS22" s="160">
        <v>4660.5320659161534</v>
      </c>
      <c r="AT22" s="160">
        <v>4806.5306597039753</v>
      </c>
      <c r="AU22" s="160">
        <v>5438.7022149927088</v>
      </c>
      <c r="AV22" s="160">
        <v>4411.0235918870276</v>
      </c>
      <c r="AW22" s="160">
        <v>4832.8851979716837</v>
      </c>
      <c r="AX22" s="160">
        <v>4900.4767233181119</v>
      </c>
      <c r="AY22" s="160">
        <v>5724.5770742874411</v>
      </c>
      <c r="AZ22" s="160">
        <v>4651.3299741202982</v>
      </c>
      <c r="BA22" s="160">
        <v>5057.2771415072302</v>
      </c>
      <c r="BB22" s="160">
        <v>5161.3221527317291</v>
      </c>
      <c r="BC22" s="160">
        <v>6005.8542170746014</v>
      </c>
      <c r="BD22" s="160">
        <v>4969.5835639301677</v>
      </c>
      <c r="BE22" s="160">
        <v>5468.5304062004525</v>
      </c>
      <c r="BF22" s="160">
        <v>5559.6041325615279</v>
      </c>
      <c r="BG22" s="160">
        <v>6457.1308697041204</v>
      </c>
      <c r="BH22" s="160">
        <v>5201.1255537072175</v>
      </c>
      <c r="BI22" s="160">
        <v>5862.8558932180804</v>
      </c>
      <c r="BJ22" s="160">
        <v>6007.7158666252581</v>
      </c>
      <c r="BK22" s="160">
        <v>7058.4197677644916</v>
      </c>
      <c r="BL22" s="160">
        <v>5552.0030947046316</v>
      </c>
      <c r="BM22" s="160">
        <v>5305.0822774315084</v>
      </c>
      <c r="BN22" s="160">
        <v>5743.4753321075787</v>
      </c>
      <c r="BO22" s="161">
        <v>6966.1860515998824</v>
      </c>
    </row>
    <row r="23" spans="1:67" ht="26.4" x14ac:dyDescent="0.3">
      <c r="A23" s="43"/>
      <c r="B23" s="49" t="s">
        <v>71</v>
      </c>
      <c r="C23" s="48" t="s">
        <v>19</v>
      </c>
      <c r="D23" s="156">
        <v>2539.3899347149641</v>
      </c>
      <c r="E23" s="156">
        <v>2899.4797620606323</v>
      </c>
      <c r="F23" s="156">
        <v>2888.8186164244103</v>
      </c>
      <c r="G23" s="156">
        <v>3396.7117088709088</v>
      </c>
      <c r="H23" s="156">
        <v>2729.674121140752</v>
      </c>
      <c r="I23" s="156">
        <v>3098.6159350927155</v>
      </c>
      <c r="J23" s="156">
        <v>3163.2265580582784</v>
      </c>
      <c r="K23" s="156">
        <v>3797.6477739043908</v>
      </c>
      <c r="L23" s="156">
        <v>3034.4069567239922</v>
      </c>
      <c r="M23" s="156">
        <v>3462.8433823692967</v>
      </c>
      <c r="N23" s="156">
        <v>3554.0492422599254</v>
      </c>
      <c r="O23" s="156">
        <v>4210.4396199724479</v>
      </c>
      <c r="P23" s="156">
        <v>3280.3260795141155</v>
      </c>
      <c r="Q23" s="156">
        <v>3724.6254176979342</v>
      </c>
      <c r="R23" s="156">
        <v>3674.5951416062148</v>
      </c>
      <c r="S23" s="156">
        <v>4396.591862758054</v>
      </c>
      <c r="T23" s="156">
        <v>3579.8027292435099</v>
      </c>
      <c r="U23" s="156">
        <v>4144.5223851791916</v>
      </c>
      <c r="V23" s="156">
        <v>4178.8674061785905</v>
      </c>
      <c r="W23" s="156">
        <v>4986.3446154879321</v>
      </c>
      <c r="X23" s="156">
        <v>3946.7375408073412</v>
      </c>
      <c r="Y23" s="156">
        <v>4549.943449967579</v>
      </c>
      <c r="Z23" s="156">
        <v>4480.2370078292943</v>
      </c>
      <c r="AA23" s="156">
        <v>5400.7496042081511</v>
      </c>
      <c r="AB23" s="156">
        <v>4259.4905666214927</v>
      </c>
      <c r="AC23" s="156">
        <v>4866.4062429146779</v>
      </c>
      <c r="AD23" s="156">
        <v>4837.6254479768022</v>
      </c>
      <c r="AE23" s="156">
        <v>5868.4027974281407</v>
      </c>
      <c r="AF23" s="156">
        <v>4594.3749795005824</v>
      </c>
      <c r="AG23" s="156">
        <v>5274.4901894444147</v>
      </c>
      <c r="AH23" s="156">
        <v>5330.5829806981574</v>
      </c>
      <c r="AI23" s="156">
        <v>6639.5360141950996</v>
      </c>
      <c r="AJ23" s="156">
        <v>5013.1572269018789</v>
      </c>
      <c r="AK23" s="156">
        <v>5884.2777501276742</v>
      </c>
      <c r="AL23" s="156">
        <v>5963.8210340006308</v>
      </c>
      <c r="AM23" s="156">
        <v>7380.982571252126</v>
      </c>
      <c r="AN23" s="157">
        <v>5685.533802881404</v>
      </c>
      <c r="AO23" s="157">
        <v>6378.7456951245622</v>
      </c>
      <c r="AP23" s="157">
        <v>6556.6918808958508</v>
      </c>
      <c r="AQ23" s="157">
        <v>8481.8286358467067</v>
      </c>
      <c r="AR23" s="157">
        <v>6201.0402853276491</v>
      </c>
      <c r="AS23" s="157">
        <v>7035.2665475678059</v>
      </c>
      <c r="AT23" s="157">
        <v>7427.4346469462962</v>
      </c>
      <c r="AU23" s="157">
        <v>8656.2290937460839</v>
      </c>
      <c r="AV23" s="157">
        <v>6676.8080435830661</v>
      </c>
      <c r="AW23" s="157">
        <v>7852.8673750668695</v>
      </c>
      <c r="AX23" s="157">
        <v>8005.8285954674311</v>
      </c>
      <c r="AY23" s="157">
        <v>10000.688565234734</v>
      </c>
      <c r="AZ23" s="157">
        <v>7346.5886732330564</v>
      </c>
      <c r="BA23" s="157">
        <v>8721.7072016996281</v>
      </c>
      <c r="BB23" s="157">
        <v>8780.0325253008377</v>
      </c>
      <c r="BC23" s="157">
        <v>10939.475244779753</v>
      </c>
      <c r="BD23" s="157">
        <v>8069.7005747251642</v>
      </c>
      <c r="BE23" s="157">
        <v>9534.1905261330412</v>
      </c>
      <c r="BF23" s="157">
        <v>9588.4802613541124</v>
      </c>
      <c r="BG23" s="157">
        <v>11899.027966929774</v>
      </c>
      <c r="BH23" s="157">
        <v>8572.2469086454312</v>
      </c>
      <c r="BI23" s="157">
        <v>10184.893546275045</v>
      </c>
      <c r="BJ23" s="157">
        <v>10327.654320468242</v>
      </c>
      <c r="BK23" s="157">
        <v>12854.878860747625</v>
      </c>
      <c r="BL23" s="157">
        <v>9090.4278850719384</v>
      </c>
      <c r="BM23" s="157">
        <v>10455.332623339766</v>
      </c>
      <c r="BN23" s="157">
        <v>10543.912146245142</v>
      </c>
      <c r="BO23" s="158">
        <v>13262.447431619401</v>
      </c>
    </row>
    <row r="24" spans="1:67" ht="39.6" x14ac:dyDescent="0.3">
      <c r="A24" s="37"/>
      <c r="B24" s="9" t="s">
        <v>78</v>
      </c>
      <c r="C24" s="35" t="s">
        <v>20</v>
      </c>
      <c r="D24" s="159">
        <v>695.0788482070036</v>
      </c>
      <c r="E24" s="159">
        <v>772.17393535949441</v>
      </c>
      <c r="F24" s="159">
        <v>858.74144824653627</v>
      </c>
      <c r="G24" s="159">
        <v>882.43521291047523</v>
      </c>
      <c r="H24" s="159">
        <v>766.28489266288329</v>
      </c>
      <c r="I24" s="159">
        <v>859.36676795735866</v>
      </c>
      <c r="J24" s="159">
        <v>936.99762125203608</v>
      </c>
      <c r="K24" s="159">
        <v>940.57909895470084</v>
      </c>
      <c r="L24" s="159">
        <v>881.32411629751437</v>
      </c>
      <c r="M24" s="159">
        <v>943.93440720300373</v>
      </c>
      <c r="N24" s="159">
        <v>1055.5820423732991</v>
      </c>
      <c r="O24" s="159">
        <v>1093.7015354813082</v>
      </c>
      <c r="P24" s="159">
        <v>966.77468758113821</v>
      </c>
      <c r="Q24" s="159">
        <v>1040.4552781240757</v>
      </c>
      <c r="R24" s="159">
        <v>1162.1431008563288</v>
      </c>
      <c r="S24" s="159">
        <v>1186.2531149284036</v>
      </c>
      <c r="T24" s="159">
        <v>1053.2656020634204</v>
      </c>
      <c r="U24" s="159">
        <v>1185.1886801395522</v>
      </c>
      <c r="V24" s="159">
        <v>1315.7486916808418</v>
      </c>
      <c r="W24" s="159">
        <v>1328.7528163042496</v>
      </c>
      <c r="X24" s="159">
        <v>1206.6171972990069</v>
      </c>
      <c r="Y24" s="159">
        <v>1285.0903174988384</v>
      </c>
      <c r="Z24" s="159">
        <v>1444.6256151162929</v>
      </c>
      <c r="AA24" s="159">
        <v>1452.5436160208587</v>
      </c>
      <c r="AB24" s="159">
        <v>1273.4542265356395</v>
      </c>
      <c r="AC24" s="159">
        <v>1431.3090497318685</v>
      </c>
      <c r="AD24" s="159">
        <v>1689.0849918884076</v>
      </c>
      <c r="AE24" s="159">
        <v>1587.2584203397034</v>
      </c>
      <c r="AF24" s="159">
        <v>1374.6861077587146</v>
      </c>
      <c r="AG24" s="159">
        <v>1513.4233624220435</v>
      </c>
      <c r="AH24" s="159">
        <v>1779.6666362424376</v>
      </c>
      <c r="AI24" s="159">
        <v>1844.3623049812286</v>
      </c>
      <c r="AJ24" s="159">
        <v>1516.458735958056</v>
      </c>
      <c r="AK24" s="159">
        <v>1740.0045681764766</v>
      </c>
      <c r="AL24" s="159">
        <v>2036.8678361550858</v>
      </c>
      <c r="AM24" s="159">
        <v>2007.4506443920941</v>
      </c>
      <c r="AN24" s="160">
        <v>1714.5428133237479</v>
      </c>
      <c r="AO24" s="160">
        <v>1859.5656759467154</v>
      </c>
      <c r="AP24" s="160">
        <v>2056.3323956595805</v>
      </c>
      <c r="AQ24" s="160">
        <v>2182.0669883202522</v>
      </c>
      <c r="AR24" s="160">
        <v>1791.7857634147713</v>
      </c>
      <c r="AS24" s="160">
        <v>1952.615935736763</v>
      </c>
      <c r="AT24" s="160">
        <v>2117.5462381608768</v>
      </c>
      <c r="AU24" s="160">
        <v>2414.0961832027374</v>
      </c>
      <c r="AV24" s="160">
        <v>1875.8186822287009</v>
      </c>
      <c r="AW24" s="160">
        <v>2042.5348017001184</v>
      </c>
      <c r="AX24" s="160">
        <v>2270.9767344303214</v>
      </c>
      <c r="AY24" s="160">
        <v>2519.2092630542302</v>
      </c>
      <c r="AZ24" s="160">
        <v>2044.6791345304882</v>
      </c>
      <c r="BA24" s="160">
        <v>2293.7321127563569</v>
      </c>
      <c r="BB24" s="160">
        <v>2485.090868406905</v>
      </c>
      <c r="BC24" s="160">
        <v>2786.8814420622462</v>
      </c>
      <c r="BD24" s="160">
        <v>2169.4662682121798</v>
      </c>
      <c r="BE24" s="160">
        <v>2374.9677428172058</v>
      </c>
      <c r="BF24" s="160">
        <v>2532.9843437485097</v>
      </c>
      <c r="BG24" s="160">
        <v>2906.3886859142544</v>
      </c>
      <c r="BH24" s="160">
        <v>2570.9058956912363</v>
      </c>
      <c r="BI24" s="160">
        <v>2810.3851785720935</v>
      </c>
      <c r="BJ24" s="160">
        <v>2999.077485683114</v>
      </c>
      <c r="BK24" s="160">
        <v>3418.9776728210741</v>
      </c>
      <c r="BL24" s="160">
        <v>2811.0097383394159</v>
      </c>
      <c r="BM24" s="160">
        <v>2014.902704864671</v>
      </c>
      <c r="BN24" s="160">
        <v>2758.0846902739945</v>
      </c>
      <c r="BO24" s="161">
        <v>3236.9526480767527</v>
      </c>
    </row>
    <row r="25" spans="1:67" x14ac:dyDescent="0.3">
      <c r="A25" s="43" t="s">
        <v>48</v>
      </c>
      <c r="B25" s="42"/>
      <c r="C25" s="41" t="s">
        <v>49</v>
      </c>
      <c r="D25" s="162">
        <v>18456.805417083546</v>
      </c>
      <c r="E25" s="162">
        <v>19804.803395754778</v>
      </c>
      <c r="F25" s="162">
        <v>20542.971043060239</v>
      </c>
      <c r="G25" s="162">
        <v>21797.658715225931</v>
      </c>
      <c r="H25" s="162">
        <v>20373.974581977356</v>
      </c>
      <c r="I25" s="162">
        <v>21810.335462010633</v>
      </c>
      <c r="J25" s="162">
        <v>22833.748323071948</v>
      </c>
      <c r="K25" s="162">
        <v>24400.334813421792</v>
      </c>
      <c r="L25" s="162">
        <v>23250.746362454374</v>
      </c>
      <c r="M25" s="162">
        <v>24018.165454268863</v>
      </c>
      <c r="N25" s="162">
        <v>25194.887313418254</v>
      </c>
      <c r="O25" s="162">
        <v>27685.61769568206</v>
      </c>
      <c r="P25" s="162">
        <v>25087.944609363771</v>
      </c>
      <c r="Q25" s="162">
        <v>26647.566912883685</v>
      </c>
      <c r="R25" s="162">
        <v>27535.756437737429</v>
      </c>
      <c r="S25" s="162">
        <v>29828.382741251524</v>
      </c>
      <c r="T25" s="162">
        <v>27338.257642647292</v>
      </c>
      <c r="U25" s="162">
        <v>28904.711358709454</v>
      </c>
      <c r="V25" s="162">
        <v>29363.716873884834</v>
      </c>
      <c r="W25" s="162">
        <v>32019.6087950166</v>
      </c>
      <c r="X25" s="162">
        <v>28907.865783877147</v>
      </c>
      <c r="Y25" s="162">
        <v>30571.655652701058</v>
      </c>
      <c r="Z25" s="162">
        <v>31416.02595659158</v>
      </c>
      <c r="AA25" s="162">
        <v>34408.762168849375</v>
      </c>
      <c r="AB25" s="162">
        <v>31422.042894360566</v>
      </c>
      <c r="AC25" s="162">
        <v>33136.096003018902</v>
      </c>
      <c r="AD25" s="162">
        <v>34410.294637685867</v>
      </c>
      <c r="AE25" s="162">
        <v>36895.905744543132</v>
      </c>
      <c r="AF25" s="162">
        <v>33610.303133081085</v>
      </c>
      <c r="AG25" s="162">
        <v>35951.016071680235</v>
      </c>
      <c r="AH25" s="162">
        <v>36827.595758899755</v>
      </c>
      <c r="AI25" s="162">
        <v>40395.467565360421</v>
      </c>
      <c r="AJ25" s="162">
        <v>36179.585666148982</v>
      </c>
      <c r="AK25" s="162">
        <v>38955.810987433848</v>
      </c>
      <c r="AL25" s="162">
        <v>40089.31756523886</v>
      </c>
      <c r="AM25" s="162">
        <v>43664.941871616182</v>
      </c>
      <c r="AN25" s="163">
        <v>39200.097266020755</v>
      </c>
      <c r="AO25" s="163">
        <v>41302.133585511809</v>
      </c>
      <c r="AP25" s="163">
        <v>43139.364309665478</v>
      </c>
      <c r="AQ25" s="163">
        <v>47402.342880852382</v>
      </c>
      <c r="AR25" s="163">
        <v>42249.328018845481</v>
      </c>
      <c r="AS25" s="163">
        <v>44900.442521514888</v>
      </c>
      <c r="AT25" s="163">
        <v>46859.07556585352</v>
      </c>
      <c r="AU25" s="163">
        <v>50872.704877898403</v>
      </c>
      <c r="AV25" s="163">
        <v>45517.927161292508</v>
      </c>
      <c r="AW25" s="163">
        <v>48409.998995186666</v>
      </c>
      <c r="AX25" s="163">
        <v>50587.061693961077</v>
      </c>
      <c r="AY25" s="163">
        <v>55146.462303451444</v>
      </c>
      <c r="AZ25" s="163">
        <v>48890.352190537342</v>
      </c>
      <c r="BA25" s="163">
        <v>51606.508540412942</v>
      </c>
      <c r="BB25" s="163">
        <v>53252.597785106111</v>
      </c>
      <c r="BC25" s="163">
        <v>58539.683453378151</v>
      </c>
      <c r="BD25" s="163">
        <v>52212.480919067915</v>
      </c>
      <c r="BE25" s="163">
        <v>55230.227745295262</v>
      </c>
      <c r="BF25" s="163">
        <v>56874.39867760495</v>
      </c>
      <c r="BG25" s="163">
        <v>62745.583321116719</v>
      </c>
      <c r="BH25" s="163">
        <v>55200.166163351809</v>
      </c>
      <c r="BI25" s="163">
        <v>59742.830442304636</v>
      </c>
      <c r="BJ25" s="163">
        <v>61540.856442294607</v>
      </c>
      <c r="BK25" s="163">
        <v>67740.306364464224</v>
      </c>
      <c r="BL25" s="163">
        <v>57891.640552046694</v>
      </c>
      <c r="BM25" s="163">
        <v>51221.560782401109</v>
      </c>
      <c r="BN25" s="163">
        <v>57851.497837800947</v>
      </c>
      <c r="BO25" s="164">
        <v>66681.578029139841</v>
      </c>
    </row>
    <row r="26" spans="1:67" x14ac:dyDescent="0.3">
      <c r="A26" s="37" t="s">
        <v>21</v>
      </c>
      <c r="B26" s="36"/>
      <c r="C26" s="35" t="s">
        <v>22</v>
      </c>
      <c r="D26" s="159">
        <v>2319.2419575690019</v>
      </c>
      <c r="E26" s="159">
        <v>1996.3001973309931</v>
      </c>
      <c r="F26" s="159">
        <v>2564.4611770559404</v>
      </c>
      <c r="G26" s="159">
        <v>2349.5344151587938</v>
      </c>
      <c r="H26" s="159">
        <v>2701.3357167905092</v>
      </c>
      <c r="I26" s="159">
        <v>2272.7835570151829</v>
      </c>
      <c r="J26" s="159">
        <v>3112.521940680349</v>
      </c>
      <c r="K26" s="159">
        <v>2956.7827526881892</v>
      </c>
      <c r="L26" s="159">
        <v>3324.8969593721354</v>
      </c>
      <c r="M26" s="159">
        <v>2622.1754857438136</v>
      </c>
      <c r="N26" s="159">
        <v>3381.450073130608</v>
      </c>
      <c r="O26" s="159">
        <v>2962.5805680558174</v>
      </c>
      <c r="P26" s="159">
        <v>3517.6263188325638</v>
      </c>
      <c r="Q26" s="159">
        <v>2752.6466734302885</v>
      </c>
      <c r="R26" s="159">
        <v>3548.140448201269</v>
      </c>
      <c r="S26" s="159">
        <v>3182.5878487907744</v>
      </c>
      <c r="T26" s="159">
        <v>3562.1450396691962</v>
      </c>
      <c r="U26" s="159">
        <v>2697.4166343946313</v>
      </c>
      <c r="V26" s="159">
        <v>3658.1377850152126</v>
      </c>
      <c r="W26" s="159">
        <v>3128.4496938701463</v>
      </c>
      <c r="X26" s="159">
        <v>3753.1986400458331</v>
      </c>
      <c r="Y26" s="159">
        <v>3026.4178523602254</v>
      </c>
      <c r="Z26" s="159">
        <v>4093.5176086028127</v>
      </c>
      <c r="AA26" s="159">
        <v>3562.9434456583404</v>
      </c>
      <c r="AB26" s="159">
        <v>4392.0793836666189</v>
      </c>
      <c r="AC26" s="159">
        <v>3644.8823434021815</v>
      </c>
      <c r="AD26" s="159">
        <v>4615.719817013477</v>
      </c>
      <c r="AE26" s="159">
        <v>4174.324663006867</v>
      </c>
      <c r="AF26" s="159">
        <v>4884.4940907682048</v>
      </c>
      <c r="AG26" s="159">
        <v>3922.6040839082707</v>
      </c>
      <c r="AH26" s="159">
        <v>4852.8533171401723</v>
      </c>
      <c r="AI26" s="159">
        <v>4097.8222025638743</v>
      </c>
      <c r="AJ26" s="159">
        <v>4981.9854613737343</v>
      </c>
      <c r="AK26" s="159">
        <v>3993.2244677149029</v>
      </c>
      <c r="AL26" s="159">
        <v>5209.8305286452178</v>
      </c>
      <c r="AM26" s="159">
        <v>4286.2590583152587</v>
      </c>
      <c r="AN26" s="160">
        <v>5529.1154819273506</v>
      </c>
      <c r="AO26" s="160">
        <v>4203.2080880023623</v>
      </c>
      <c r="AP26" s="160">
        <v>5513.536721424095</v>
      </c>
      <c r="AQ26" s="160">
        <v>4735.8033483231839</v>
      </c>
      <c r="AR26" s="160">
        <v>6074.3172040800337</v>
      </c>
      <c r="AS26" s="160">
        <v>4394.6093774488254</v>
      </c>
      <c r="AT26" s="160">
        <v>6139.4155711444228</v>
      </c>
      <c r="AU26" s="160">
        <v>4988.5157795421756</v>
      </c>
      <c r="AV26" s="160">
        <v>6195.53492836429</v>
      </c>
      <c r="AW26" s="160">
        <v>4707.0702536510817</v>
      </c>
      <c r="AX26" s="160">
        <v>5885.2533060414044</v>
      </c>
      <c r="AY26" s="160">
        <v>5006.2616868599271</v>
      </c>
      <c r="AZ26" s="160">
        <v>6731.3206954806446</v>
      </c>
      <c r="BA26" s="160">
        <v>5205.4913443883524</v>
      </c>
      <c r="BB26" s="160">
        <v>6979.8397721815718</v>
      </c>
      <c r="BC26" s="160">
        <v>5580.1037131174462</v>
      </c>
      <c r="BD26" s="160">
        <v>7457.520981163032</v>
      </c>
      <c r="BE26" s="160">
        <v>5603.4418081514978</v>
      </c>
      <c r="BF26" s="160">
        <v>7600.1729629498204</v>
      </c>
      <c r="BG26" s="160">
        <v>6217.1980832395839</v>
      </c>
      <c r="BH26" s="160">
        <v>8163.0545158478999</v>
      </c>
      <c r="BI26" s="160">
        <v>6377.444489040131</v>
      </c>
      <c r="BJ26" s="160">
        <v>8394.1816578014241</v>
      </c>
      <c r="BK26" s="160">
        <v>6781.8600689410041</v>
      </c>
      <c r="BL26" s="160">
        <v>8691.0858437845745</v>
      </c>
      <c r="BM26" s="160">
        <v>4695.6804424965385</v>
      </c>
      <c r="BN26" s="160">
        <v>6672.3794387839844</v>
      </c>
      <c r="BO26" s="161">
        <v>6179.0521919266594</v>
      </c>
    </row>
    <row r="27" spans="1:67" x14ac:dyDescent="0.3">
      <c r="A27" s="31" t="s">
        <v>48</v>
      </c>
      <c r="B27" s="30"/>
      <c r="C27" s="30" t="s">
        <v>86</v>
      </c>
      <c r="D27" s="165">
        <v>20776.047374652546</v>
      </c>
      <c r="E27" s="165">
        <v>21801.103593085772</v>
      </c>
      <c r="F27" s="165">
        <v>23107.432220116178</v>
      </c>
      <c r="G27" s="165">
        <v>24147.193130384723</v>
      </c>
      <c r="H27" s="165">
        <v>23075.310298767865</v>
      </c>
      <c r="I27" s="165">
        <v>24083.119019025817</v>
      </c>
      <c r="J27" s="165">
        <v>25946.270263752296</v>
      </c>
      <c r="K27" s="165">
        <v>27357.117566109981</v>
      </c>
      <c r="L27" s="165">
        <v>26575.643321826508</v>
      </c>
      <c r="M27" s="165">
        <v>26640.340940012677</v>
      </c>
      <c r="N27" s="165">
        <v>28576.337386548861</v>
      </c>
      <c r="O27" s="165">
        <v>30648.198263737879</v>
      </c>
      <c r="P27" s="165">
        <v>28605.570928196335</v>
      </c>
      <c r="Q27" s="165">
        <v>29400.213586313974</v>
      </c>
      <c r="R27" s="165">
        <v>31083.896885938699</v>
      </c>
      <c r="S27" s="165">
        <v>33010.9705900423</v>
      </c>
      <c r="T27" s="165">
        <v>30900.40268231649</v>
      </c>
      <c r="U27" s="165">
        <v>31602.127993104084</v>
      </c>
      <c r="V27" s="165">
        <v>33021.854658900047</v>
      </c>
      <c r="W27" s="165">
        <v>35148.058488886745</v>
      </c>
      <c r="X27" s="165">
        <v>32661.06442392298</v>
      </c>
      <c r="Y27" s="165">
        <v>33598.073505061286</v>
      </c>
      <c r="Z27" s="165">
        <v>35509.543565194392</v>
      </c>
      <c r="AA27" s="165">
        <v>37971.705614507715</v>
      </c>
      <c r="AB27" s="165">
        <v>35814.122278027186</v>
      </c>
      <c r="AC27" s="165">
        <v>36780.978346421085</v>
      </c>
      <c r="AD27" s="165">
        <v>39026.014454699347</v>
      </c>
      <c r="AE27" s="165">
        <v>41070.23040755</v>
      </c>
      <c r="AF27" s="165">
        <v>38494.797223849288</v>
      </c>
      <c r="AG27" s="165">
        <v>39873.620155588505</v>
      </c>
      <c r="AH27" s="165">
        <v>41680.449076039928</v>
      </c>
      <c r="AI27" s="165">
        <v>44493.289767924296</v>
      </c>
      <c r="AJ27" s="165">
        <v>41161.571127522715</v>
      </c>
      <c r="AK27" s="165">
        <v>42949.035455148754</v>
      </c>
      <c r="AL27" s="165">
        <v>45299.148093884076</v>
      </c>
      <c r="AM27" s="165">
        <v>47951.200929931438</v>
      </c>
      <c r="AN27" s="165">
        <v>44729.212747948106</v>
      </c>
      <c r="AO27" s="165">
        <v>45505.341673514173</v>
      </c>
      <c r="AP27" s="165">
        <v>48652.901031089576</v>
      </c>
      <c r="AQ27" s="165">
        <v>52138.146229175567</v>
      </c>
      <c r="AR27" s="165">
        <v>48323.645222925516</v>
      </c>
      <c r="AS27" s="165">
        <v>49295.051898963713</v>
      </c>
      <c r="AT27" s="165">
        <v>52998.491136997945</v>
      </c>
      <c r="AU27" s="165">
        <v>55861.220657440579</v>
      </c>
      <c r="AV27" s="165">
        <v>51713.462089656794</v>
      </c>
      <c r="AW27" s="165">
        <v>53117.069248837746</v>
      </c>
      <c r="AX27" s="165">
        <v>56472.315000002483</v>
      </c>
      <c r="AY27" s="165">
        <v>60152.723990311373</v>
      </c>
      <c r="AZ27" s="165">
        <v>55621.672886017986</v>
      </c>
      <c r="BA27" s="165">
        <v>56811.999884801291</v>
      </c>
      <c r="BB27" s="165">
        <v>60232.437557287682</v>
      </c>
      <c r="BC27" s="165">
        <v>64119.787166495596</v>
      </c>
      <c r="BD27" s="165">
        <v>59670.001900230949</v>
      </c>
      <c r="BE27" s="165">
        <v>60833.669553446758</v>
      </c>
      <c r="BF27" s="165">
        <v>64474.571640554772</v>
      </c>
      <c r="BG27" s="165">
        <v>68962.781404356298</v>
      </c>
      <c r="BH27" s="165">
        <v>63363.220679199709</v>
      </c>
      <c r="BI27" s="165">
        <v>66120.274931344771</v>
      </c>
      <c r="BJ27" s="165">
        <v>69935.038100096033</v>
      </c>
      <c r="BK27" s="165">
        <v>74522.166433405233</v>
      </c>
      <c r="BL27" s="165">
        <v>66582.726395831269</v>
      </c>
      <c r="BM27" s="165">
        <v>55917.241224897647</v>
      </c>
      <c r="BN27" s="165">
        <v>64523.877276584928</v>
      </c>
      <c r="BO27" s="166">
        <v>72860.630221066502</v>
      </c>
    </row>
    <row r="28" spans="1:67" x14ac:dyDescent="0.3">
      <c r="A28" s="24"/>
      <c r="B28" s="23"/>
      <c r="C28" s="23"/>
      <c r="D28" s="6"/>
      <c r="T28" s="21"/>
      <c r="U28" s="21"/>
      <c r="V28" s="21"/>
      <c r="W28" s="21"/>
      <c r="AA28" s="75"/>
    </row>
    <row r="29" spans="1:67" s="9" customFormat="1" x14ac:dyDescent="0.3">
      <c r="A29" s="20" t="s">
        <v>93</v>
      </c>
      <c r="B29" s="19"/>
      <c r="C29" s="19"/>
      <c r="D29" s="18"/>
      <c r="E29" s="18"/>
      <c r="F29" s="18"/>
      <c r="G29" s="17"/>
    </row>
    <row r="30" spans="1:67" s="9" customFormat="1" x14ac:dyDescent="0.3">
      <c r="A30" s="16" t="s">
        <v>90</v>
      </c>
      <c r="B30" s="15"/>
      <c r="C30" s="15"/>
      <c r="G30" s="14"/>
    </row>
    <row r="31" spans="1:67" s="9" customFormat="1" x14ac:dyDescent="0.3">
      <c r="A31" s="16" t="s">
        <v>91</v>
      </c>
      <c r="B31" s="15"/>
      <c r="C31" s="15"/>
      <c r="G31" s="14"/>
    </row>
    <row r="32" spans="1:67" s="9" customFormat="1" x14ac:dyDescent="0.3">
      <c r="A32" s="13" t="s">
        <v>98</v>
      </c>
      <c r="B32" s="12"/>
      <c r="C32" s="12"/>
      <c r="D32" s="11"/>
      <c r="E32" s="11"/>
      <c r="F32" s="11"/>
      <c r="G32" s="10"/>
    </row>
    <row r="33" spans="1:67" x14ac:dyDescent="0.3">
      <c r="Q33" s="9"/>
      <c r="W33" s="21"/>
    </row>
    <row r="34" spans="1:67" x14ac:dyDescent="0.3">
      <c r="W34" s="21"/>
    </row>
    <row r="35" spans="1:67" s="5" customFormat="1" ht="12" customHeight="1" x14ac:dyDescent="0.3">
      <c r="A35" s="201" t="s">
        <v>96</v>
      </c>
      <c r="B35" s="201"/>
      <c r="C35" s="201"/>
      <c r="D35" s="201"/>
      <c r="E35" s="201"/>
      <c r="F35" s="201"/>
      <c r="G35" s="201"/>
    </row>
    <row r="36" spans="1:67" s="5" customFormat="1" ht="12" customHeight="1" x14ac:dyDescent="0.3">
      <c r="A36" s="201"/>
      <c r="B36" s="201"/>
      <c r="C36" s="201"/>
      <c r="D36" s="201"/>
      <c r="E36" s="201"/>
      <c r="F36" s="201"/>
      <c r="G36" s="201"/>
    </row>
    <row r="37" spans="1:67" s="5" customFormat="1" x14ac:dyDescent="0.3">
      <c r="A37" s="65" t="s">
        <v>79</v>
      </c>
      <c r="B37" s="64"/>
      <c r="C37" s="64"/>
      <c r="D37" s="64"/>
      <c r="E37" s="64"/>
      <c r="F37" s="64"/>
      <c r="G37" s="63"/>
    </row>
    <row r="38" spans="1:67" s="5" customFormat="1" x14ac:dyDescent="0.3">
      <c r="A38" s="65" t="s">
        <v>47</v>
      </c>
      <c r="B38" s="64"/>
      <c r="C38" s="64"/>
      <c r="D38" s="64"/>
      <c r="E38" s="64"/>
      <c r="F38" s="64"/>
      <c r="G38" s="63"/>
    </row>
    <row r="39" spans="1:67" s="5" customFormat="1" ht="13.8" x14ac:dyDescent="0.3">
      <c r="A39" s="62" t="s">
        <v>99</v>
      </c>
      <c r="B39" s="61"/>
      <c r="C39" s="61"/>
      <c r="D39" s="61"/>
      <c r="E39" s="61"/>
      <c r="F39" s="61"/>
      <c r="G39" s="60"/>
    </row>
    <row r="40" spans="1:67" x14ac:dyDescent="0.3">
      <c r="W40" s="21"/>
    </row>
    <row r="41" spans="1:67" s="58" customFormat="1" ht="25.5" customHeight="1" x14ac:dyDescent="0.3">
      <c r="A41" s="211" t="s">
        <v>0</v>
      </c>
      <c r="B41" s="213" t="s">
        <v>46</v>
      </c>
      <c r="C41" s="213" t="s">
        <v>1</v>
      </c>
      <c r="D41" s="213"/>
      <c r="E41" s="213"/>
      <c r="F41" s="213"/>
      <c r="G41" s="213"/>
      <c r="H41" s="213">
        <v>2006</v>
      </c>
      <c r="I41" s="213"/>
      <c r="J41" s="213"/>
      <c r="K41" s="213"/>
      <c r="L41" s="213">
        <v>2007</v>
      </c>
      <c r="M41" s="213"/>
      <c r="N41" s="213"/>
      <c r="O41" s="213"/>
      <c r="P41" s="213">
        <v>2008</v>
      </c>
      <c r="Q41" s="213"/>
      <c r="R41" s="213"/>
      <c r="S41" s="213"/>
      <c r="T41" s="213">
        <v>2009</v>
      </c>
      <c r="U41" s="213"/>
      <c r="V41" s="213"/>
      <c r="W41" s="213"/>
      <c r="X41" s="213">
        <v>2010</v>
      </c>
      <c r="Y41" s="213"/>
      <c r="Z41" s="213"/>
      <c r="AA41" s="213"/>
      <c r="AB41" s="213">
        <v>2011</v>
      </c>
      <c r="AC41" s="213"/>
      <c r="AD41" s="213"/>
      <c r="AE41" s="213"/>
      <c r="AF41" s="213">
        <v>2012</v>
      </c>
      <c r="AG41" s="213"/>
      <c r="AH41" s="213"/>
      <c r="AI41" s="213"/>
      <c r="AJ41" s="213">
        <v>2013</v>
      </c>
      <c r="AK41" s="213"/>
      <c r="AL41" s="213"/>
      <c r="AM41" s="213"/>
      <c r="AN41" s="213">
        <v>2014</v>
      </c>
      <c r="AO41" s="213"/>
      <c r="AP41" s="213"/>
      <c r="AQ41" s="213"/>
      <c r="AR41" s="213">
        <v>2015</v>
      </c>
      <c r="AS41" s="213"/>
      <c r="AT41" s="213"/>
      <c r="AU41" s="213"/>
      <c r="AV41" s="213">
        <v>2016</v>
      </c>
      <c r="AW41" s="213"/>
      <c r="AX41" s="213"/>
      <c r="AY41" s="213"/>
      <c r="AZ41" s="213">
        <v>2017</v>
      </c>
      <c r="BA41" s="213"/>
      <c r="BB41" s="213"/>
      <c r="BC41" s="213"/>
      <c r="BD41" s="213">
        <v>2018</v>
      </c>
      <c r="BE41" s="213"/>
      <c r="BF41" s="213"/>
      <c r="BG41" s="213"/>
      <c r="BH41" s="213" t="s">
        <v>100</v>
      </c>
      <c r="BI41" s="213"/>
      <c r="BJ41" s="213"/>
      <c r="BK41" s="213"/>
      <c r="BL41" s="216" t="s">
        <v>92</v>
      </c>
      <c r="BM41" s="216"/>
      <c r="BN41" s="216"/>
      <c r="BO41" s="217"/>
    </row>
    <row r="42" spans="1:67" s="58" customFormat="1" ht="25.5" customHeight="1" x14ac:dyDescent="0.3">
      <c r="A42" s="212"/>
      <c r="B42" s="214"/>
      <c r="C42" s="214"/>
      <c r="D42" s="167"/>
      <c r="E42" s="167"/>
      <c r="F42" s="167"/>
      <c r="G42" s="167"/>
      <c r="H42" s="168" t="s">
        <v>30</v>
      </c>
      <c r="I42" s="168" t="s">
        <v>73</v>
      </c>
      <c r="J42" s="168" t="s">
        <v>74</v>
      </c>
      <c r="K42" s="168" t="s">
        <v>75</v>
      </c>
      <c r="L42" s="168" t="s">
        <v>30</v>
      </c>
      <c r="M42" s="168" t="s">
        <v>73</v>
      </c>
      <c r="N42" s="168" t="s">
        <v>74</v>
      </c>
      <c r="O42" s="168" t="s">
        <v>75</v>
      </c>
      <c r="P42" s="168" t="s">
        <v>30</v>
      </c>
      <c r="Q42" s="168" t="s">
        <v>73</v>
      </c>
      <c r="R42" s="168" t="s">
        <v>74</v>
      </c>
      <c r="S42" s="168" t="s">
        <v>75</v>
      </c>
      <c r="T42" s="168" t="s">
        <v>30</v>
      </c>
      <c r="U42" s="168" t="s">
        <v>73</v>
      </c>
      <c r="V42" s="168" t="s">
        <v>74</v>
      </c>
      <c r="W42" s="168" t="s">
        <v>75</v>
      </c>
      <c r="X42" s="168" t="s">
        <v>30</v>
      </c>
      <c r="Y42" s="168" t="s">
        <v>73</v>
      </c>
      <c r="Z42" s="168" t="s">
        <v>74</v>
      </c>
      <c r="AA42" s="168" t="s">
        <v>75</v>
      </c>
      <c r="AB42" s="168" t="s">
        <v>30</v>
      </c>
      <c r="AC42" s="168" t="s">
        <v>73</v>
      </c>
      <c r="AD42" s="168" t="s">
        <v>74</v>
      </c>
      <c r="AE42" s="168" t="s">
        <v>75</v>
      </c>
      <c r="AF42" s="168" t="s">
        <v>30</v>
      </c>
      <c r="AG42" s="168" t="s">
        <v>73</v>
      </c>
      <c r="AH42" s="168" t="s">
        <v>74</v>
      </c>
      <c r="AI42" s="168" t="s">
        <v>75</v>
      </c>
      <c r="AJ42" s="168" t="s">
        <v>30</v>
      </c>
      <c r="AK42" s="168" t="s">
        <v>73</v>
      </c>
      <c r="AL42" s="168" t="s">
        <v>74</v>
      </c>
      <c r="AM42" s="168" t="s">
        <v>75</v>
      </c>
      <c r="AN42" s="168" t="s">
        <v>30</v>
      </c>
      <c r="AO42" s="168" t="s">
        <v>73</v>
      </c>
      <c r="AP42" s="168" t="s">
        <v>74</v>
      </c>
      <c r="AQ42" s="168" t="s">
        <v>75</v>
      </c>
      <c r="AR42" s="168" t="s">
        <v>30</v>
      </c>
      <c r="AS42" s="168" t="s">
        <v>73</v>
      </c>
      <c r="AT42" s="168" t="s">
        <v>74</v>
      </c>
      <c r="AU42" s="168" t="s">
        <v>75</v>
      </c>
      <c r="AV42" s="168" t="s">
        <v>30</v>
      </c>
      <c r="AW42" s="168" t="s">
        <v>73</v>
      </c>
      <c r="AX42" s="168" t="s">
        <v>74</v>
      </c>
      <c r="AY42" s="168" t="s">
        <v>75</v>
      </c>
      <c r="AZ42" s="168" t="s">
        <v>30</v>
      </c>
      <c r="BA42" s="168" t="s">
        <v>73</v>
      </c>
      <c r="BB42" s="168" t="s">
        <v>74</v>
      </c>
      <c r="BC42" s="168" t="s">
        <v>75</v>
      </c>
      <c r="BD42" s="168" t="s">
        <v>30</v>
      </c>
      <c r="BE42" s="168" t="s">
        <v>73</v>
      </c>
      <c r="BF42" s="167" t="s">
        <v>74</v>
      </c>
      <c r="BG42" s="168" t="s">
        <v>75</v>
      </c>
      <c r="BH42" s="167" t="s">
        <v>30</v>
      </c>
      <c r="BI42" s="153" t="s">
        <v>73</v>
      </c>
      <c r="BJ42" s="153" t="s">
        <v>74</v>
      </c>
      <c r="BK42" s="153" t="s">
        <v>75</v>
      </c>
      <c r="BL42" s="186" t="s">
        <v>30</v>
      </c>
      <c r="BM42" s="186" t="s">
        <v>73</v>
      </c>
      <c r="BN42" s="186" t="s">
        <v>74</v>
      </c>
      <c r="BO42" s="169" t="s">
        <v>75</v>
      </c>
    </row>
    <row r="43" spans="1:67" x14ac:dyDescent="0.3">
      <c r="A43" s="57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133"/>
      <c r="BJ43" s="133"/>
      <c r="BK43" s="133"/>
      <c r="BL43" s="133"/>
      <c r="BM43" s="133"/>
      <c r="BN43" s="133"/>
      <c r="BO43" s="152"/>
    </row>
    <row r="44" spans="1:67" x14ac:dyDescent="0.3">
      <c r="A44" s="55"/>
      <c r="B44" s="49" t="s">
        <v>2</v>
      </c>
      <c r="C44" s="48" t="s">
        <v>9</v>
      </c>
      <c r="D44" s="71"/>
      <c r="E44" s="71"/>
      <c r="F44" s="71"/>
      <c r="G44" s="71"/>
      <c r="H44" s="144">
        <f>H13/D13*100-100</f>
        <v>-3.3594157188180276</v>
      </c>
      <c r="I44" s="144">
        <f t="shared" ref="I44:BH58" si="0">I13/E13*100-100</f>
        <v>-1.9214235980489178</v>
      </c>
      <c r="J44" s="144">
        <f t="shared" si="0"/>
        <v>1.1983689365231669</v>
      </c>
      <c r="K44" s="144">
        <f t="shared" si="0"/>
        <v>3.7424277835591084</v>
      </c>
      <c r="L44" s="144">
        <f t="shared" si="0"/>
        <v>7.9643186541436393</v>
      </c>
      <c r="M44" s="144">
        <f t="shared" si="0"/>
        <v>3.2778082200968868</v>
      </c>
      <c r="N44" s="144">
        <f t="shared" si="0"/>
        <v>3.9408842596117211E-2</v>
      </c>
      <c r="O44" s="144">
        <f t="shared" si="0"/>
        <v>-1.3322739859599153</v>
      </c>
      <c r="P44" s="144">
        <f t="shared" si="0"/>
        <v>1.3025234604026252</v>
      </c>
      <c r="Q44" s="144">
        <f t="shared" si="0"/>
        <v>1.6150662483245526</v>
      </c>
      <c r="R44" s="144">
        <f t="shared" si="0"/>
        <v>6.8209530220520094</v>
      </c>
      <c r="S44" s="144">
        <f t="shared" si="0"/>
        <v>4.2760053762342523</v>
      </c>
      <c r="T44" s="144">
        <f t="shared" si="0"/>
        <v>10.142166910289191</v>
      </c>
      <c r="U44" s="144">
        <f t="shared" si="0"/>
        <v>12.572058130826136</v>
      </c>
      <c r="V44" s="144">
        <f t="shared" si="0"/>
        <v>6.8180197668364855</v>
      </c>
      <c r="W44" s="144">
        <f t="shared" si="0"/>
        <v>6.2977080767966385</v>
      </c>
      <c r="X44" s="144">
        <f t="shared" si="0"/>
        <v>6.977290320494987</v>
      </c>
      <c r="Y44" s="144">
        <f t="shared" si="0"/>
        <v>3.8904205438263944</v>
      </c>
      <c r="Z44" s="144">
        <f t="shared" si="0"/>
        <v>3.2011623075700868</v>
      </c>
      <c r="AA44" s="144">
        <f t="shared" si="0"/>
        <v>6.6630479093588946</v>
      </c>
      <c r="AB44" s="144">
        <f t="shared" si="0"/>
        <v>3.5312192526866397</v>
      </c>
      <c r="AC44" s="144">
        <f t="shared" si="0"/>
        <v>2.7810192871274779</v>
      </c>
      <c r="AD44" s="144">
        <f t="shared" si="0"/>
        <v>1.5943024051620256</v>
      </c>
      <c r="AE44" s="144">
        <f t="shared" si="0"/>
        <v>5.5162349228869516</v>
      </c>
      <c r="AF44" s="144">
        <f t="shared" si="0"/>
        <v>6.3933930120773965</v>
      </c>
      <c r="AG44" s="144">
        <f t="shared" si="0"/>
        <v>3.7671505799535225</v>
      </c>
      <c r="AH44" s="144">
        <f t="shared" si="0"/>
        <v>2.8374848145378451</v>
      </c>
      <c r="AI44" s="144">
        <f t="shared" si="0"/>
        <v>-2.0455132684592172</v>
      </c>
      <c r="AJ44" s="144">
        <f t="shared" si="0"/>
        <v>-7.0798138009875089</v>
      </c>
      <c r="AK44" s="144">
        <f t="shared" si="0"/>
        <v>4.9488753062252755</v>
      </c>
      <c r="AL44" s="144">
        <f t="shared" si="0"/>
        <v>-1.9046324433926003</v>
      </c>
      <c r="AM44" s="144">
        <f t="shared" si="0"/>
        <v>-3.4836602946175361</v>
      </c>
      <c r="AN44" s="144">
        <f t="shared" si="0"/>
        <v>8.3282406773570727</v>
      </c>
      <c r="AO44" s="144">
        <f t="shared" si="0"/>
        <v>0.41599201935223107</v>
      </c>
      <c r="AP44" s="144">
        <f t="shared" si="0"/>
        <v>0.80556754387212948</v>
      </c>
      <c r="AQ44" s="144">
        <f t="shared" si="0"/>
        <v>9.0481109729096119</v>
      </c>
      <c r="AR44" s="144">
        <f t="shared" si="0"/>
        <v>7.724360377183757</v>
      </c>
      <c r="AS44" s="144">
        <f t="shared" si="0"/>
        <v>3.6687119986692664</v>
      </c>
      <c r="AT44" s="144">
        <f t="shared" si="0"/>
        <v>9.4477701075204976</v>
      </c>
      <c r="AU44" s="144">
        <f t="shared" si="0"/>
        <v>12.319351186999313</v>
      </c>
      <c r="AV44" s="144">
        <f t="shared" si="0"/>
        <v>11.375420021954312</v>
      </c>
      <c r="AW44" s="144">
        <f t="shared" si="0"/>
        <v>15.636093616942759</v>
      </c>
      <c r="AX44" s="144">
        <f t="shared" si="0"/>
        <v>15.336620229950043</v>
      </c>
      <c r="AY44" s="144">
        <f t="shared" si="0"/>
        <v>11.085654013610593</v>
      </c>
      <c r="AZ44" s="144">
        <f t="shared" si="0"/>
        <v>-0.20095596997695964</v>
      </c>
      <c r="BA44" s="144">
        <f t="shared" si="0"/>
        <v>-4.3827550065140883</v>
      </c>
      <c r="BB44" s="144">
        <f t="shared" si="0"/>
        <v>-8.09623307046013</v>
      </c>
      <c r="BC44" s="144">
        <f t="shared" si="0"/>
        <v>-6.277439427593464</v>
      </c>
      <c r="BD44" s="144">
        <f t="shared" si="0"/>
        <v>4.2089358739431049</v>
      </c>
      <c r="BE44" s="144">
        <f t="shared" si="0"/>
        <v>6.8344909552665598</v>
      </c>
      <c r="BF44" s="144">
        <f t="shared" si="0"/>
        <v>7.0481681486036223</v>
      </c>
      <c r="BG44" s="144">
        <f t="shared" si="0"/>
        <v>4.0193742580234186</v>
      </c>
      <c r="BH44" s="144">
        <f t="shared" si="0"/>
        <v>1.9893064858464697</v>
      </c>
      <c r="BI44" s="144">
        <f t="shared" ref="BI44:BI58" si="1">BI13/BE13*100-100</f>
        <v>2.2008138585106138</v>
      </c>
      <c r="BJ44" s="144">
        <f t="shared" ref="BJ44:BO58" si="2">BJ13/BF13*100-100</f>
        <v>5.4895441004030943</v>
      </c>
      <c r="BK44" s="144">
        <f t="shared" si="2"/>
        <v>5.7779259581110693</v>
      </c>
      <c r="BL44" s="144">
        <f t="shared" si="2"/>
        <v>14.269545668089975</v>
      </c>
      <c r="BM44" s="144">
        <f>BM13/BI13*100-100</f>
        <v>-4.056192039680397</v>
      </c>
      <c r="BN44" s="144">
        <f>BN13/BJ13*100-100</f>
        <v>-0.47905884627040507</v>
      </c>
      <c r="BO44" s="145">
        <f>BO13/BK13*100-100</f>
        <v>14.369024781803603</v>
      </c>
    </row>
    <row r="45" spans="1:67" x14ac:dyDescent="0.3">
      <c r="A45" s="37"/>
      <c r="B45" s="9" t="s">
        <v>3</v>
      </c>
      <c r="C45" s="35" t="s">
        <v>10</v>
      </c>
      <c r="D45" s="69"/>
      <c r="E45" s="69"/>
      <c r="F45" s="69"/>
      <c r="G45" s="69"/>
      <c r="H45" s="146">
        <f t="shared" ref="H45:H58" si="3">H14/D14*100-100</f>
        <v>7.4787254420182592</v>
      </c>
      <c r="I45" s="146">
        <f t="shared" ref="I45:I58" si="4">I14/E14*100-100</f>
        <v>24.995437873349189</v>
      </c>
      <c r="J45" s="146">
        <f t="shared" ref="J45:J58" si="5">J14/F14*100-100</f>
        <v>29.60749541523009</v>
      </c>
      <c r="K45" s="146">
        <f t="shared" ref="K45:K58" si="6">K14/G14*100-100</f>
        <v>16.566488420399892</v>
      </c>
      <c r="L45" s="146">
        <f t="shared" ref="L45:L58" si="7">L14/H14*100-100</f>
        <v>8.2411704546916553</v>
      </c>
      <c r="M45" s="146">
        <f t="shared" ref="M45:M58" si="8">M14/I14*100-100</f>
        <v>10.928076820072505</v>
      </c>
      <c r="N45" s="146">
        <f t="shared" ref="N45:N58" si="9">N14/J14*100-100</f>
        <v>1.6885058445967189</v>
      </c>
      <c r="O45" s="146">
        <f t="shared" ref="O45:O58" si="10">O14/K14*100-100</f>
        <v>-3.8002616083739156</v>
      </c>
      <c r="P45" s="146">
        <f t="shared" ref="P45:P58" si="11">P14/L14*100-100</f>
        <v>1.201251612528381</v>
      </c>
      <c r="Q45" s="146">
        <f t="shared" ref="Q45:Q58" si="12">Q14/M14*100-100</f>
        <v>12.617120880009878</v>
      </c>
      <c r="R45" s="146">
        <f t="shared" ref="R45:R58" si="13">R14/N14*100-100</f>
        <v>8.0697772258695295</v>
      </c>
      <c r="S45" s="146">
        <f t="shared" ref="S45:S58" si="14">S14/O14*100-100</f>
        <v>-14.470452062235097</v>
      </c>
      <c r="T45" s="146">
        <f t="shared" ref="T45:T58" si="15">T14/P14*100-100</f>
        <v>-2.648026479968749</v>
      </c>
      <c r="U45" s="146">
        <f t="shared" ref="U45:U58" si="16">U14/Q14*100-100</f>
        <v>9.2397150896019582</v>
      </c>
      <c r="V45" s="146">
        <f t="shared" ref="V45:V58" si="17">V14/R14*100-100</f>
        <v>1.1994940079076031</v>
      </c>
      <c r="W45" s="146">
        <f t="shared" ref="W45:W58" si="18">W14/S14*100-100</f>
        <v>15.58392694546184</v>
      </c>
      <c r="X45" s="146">
        <f t="shared" ref="X45:X58" si="19">X14/T14*100-100</f>
        <v>-7.6103901712739059</v>
      </c>
      <c r="Y45" s="146">
        <f t="shared" ref="Y45:Y58" si="20">Y14/U14*100-100</f>
        <v>-19.645688781628138</v>
      </c>
      <c r="Z45" s="146">
        <f t="shared" ref="Z45:Z58" si="21">Z14/V14*100-100</f>
        <v>-19.02154730352791</v>
      </c>
      <c r="AA45" s="146">
        <f t="shared" ref="AA45:AA58" si="22">AA14/W14*100-100</f>
        <v>-10.702593992889547</v>
      </c>
      <c r="AB45" s="146">
        <f t="shared" ref="AB45:AB58" si="23">AB14/X14*100-100</f>
        <v>-1.9849391806714465</v>
      </c>
      <c r="AC45" s="146">
        <f t="shared" ref="AC45:AC58" si="24">AC14/Y14*100-100</f>
        <v>9.7674802589992709</v>
      </c>
      <c r="AD45" s="146">
        <f t="shared" ref="AD45:AD58" si="25">AD14/Z14*100-100</f>
        <v>21.331640880044873</v>
      </c>
      <c r="AE45" s="146">
        <f t="shared" ref="AE45:AE58" si="26">AE14/AA14*100-100</f>
        <v>11.425870415840777</v>
      </c>
      <c r="AF45" s="146">
        <f t="shared" ref="AF45:AF58" si="27">AF14/AB14*100-100</f>
        <v>8.1733475783166654</v>
      </c>
      <c r="AG45" s="146">
        <f t="shared" ref="AG45:AG58" si="28">AG14/AC14*100-100</f>
        <v>3.5243524743405601</v>
      </c>
      <c r="AH45" s="146">
        <f t="shared" ref="AH45:AH58" si="29">AH14/AD14*100-100</f>
        <v>-16.746122438645557</v>
      </c>
      <c r="AI45" s="146">
        <f t="shared" ref="AI45:AI58" si="30">AI14/AE14*100-100</f>
        <v>-15.812956476874064</v>
      </c>
      <c r="AJ45" s="146">
        <f t="shared" ref="AJ45:AJ58" si="31">AJ14/AF14*100-100</f>
        <v>-12.11007654217353</v>
      </c>
      <c r="AK45" s="146">
        <f t="shared" ref="AK45:AK58" si="32">AK14/AG14*100-100</f>
        <v>-9.2852053534018637</v>
      </c>
      <c r="AL45" s="146">
        <f t="shared" ref="AL45:AL58" si="33">AL14/AH14*100-100</f>
        <v>6.8967784392516336</v>
      </c>
      <c r="AM45" s="146">
        <f t="shared" ref="AM45:AM58" si="34">AM14/AI14*100-100</f>
        <v>0.91053733175243678</v>
      </c>
      <c r="AN45" s="146">
        <f t="shared" ref="AN45:AN58" si="35">AN14/AJ14*100-100</f>
        <v>5.06836851660006</v>
      </c>
      <c r="AO45" s="146">
        <f t="shared" ref="AO45:AO58" si="36">AO14/AK14*100-100</f>
        <v>-2.8706979428435204</v>
      </c>
      <c r="AP45" s="146">
        <f t="shared" ref="AP45:AP58" si="37">AP14/AL14*100-100</f>
        <v>-3.4357002367475076</v>
      </c>
      <c r="AQ45" s="146">
        <f t="shared" ref="AQ45:AQ58" si="38">AQ14/AM14*100-100</f>
        <v>-8.1386861314534116</v>
      </c>
      <c r="AR45" s="146">
        <f t="shared" ref="AR45:AR58" si="39">AR14/AN14*100-100</f>
        <v>10.170841130139621</v>
      </c>
      <c r="AS45" s="146">
        <f t="shared" ref="AS45:AS58" si="40">AS14/AO14*100-100</f>
        <v>13.44656555193184</v>
      </c>
      <c r="AT45" s="146">
        <f t="shared" ref="AT45:AT58" si="41">AT14/AP14*100-100</f>
        <v>9.1427806317719416</v>
      </c>
      <c r="AU45" s="146">
        <f t="shared" ref="AU45:AU58" si="42">AU14/AQ14*100-100</f>
        <v>16.374926039523046</v>
      </c>
      <c r="AV45" s="146">
        <f t="shared" ref="AV45:AV58" si="43">AV14/AR14*100-100</f>
        <v>16.129714905818048</v>
      </c>
      <c r="AW45" s="146">
        <f t="shared" ref="AW45:AW58" si="44">AW14/AS14*100-100</f>
        <v>15.489261026308853</v>
      </c>
      <c r="AX45" s="146">
        <f t="shared" ref="AX45:AX58" si="45">AX14/AT14*100-100</f>
        <v>20.514835341546927</v>
      </c>
      <c r="AY45" s="146">
        <f t="shared" ref="AY45:AY58" si="46">AY14/AU14*100-100</f>
        <v>9.1428994193487654</v>
      </c>
      <c r="AZ45" s="146">
        <f t="shared" ref="AZ45:AZ58" si="47">AZ14/AV14*100-100</f>
        <v>31.202911210639115</v>
      </c>
      <c r="BA45" s="146">
        <f t="shared" ref="BA45:BA58" si="48">BA14/AW14*100-100</f>
        <v>10.101811231897045</v>
      </c>
      <c r="BB45" s="146">
        <f t="shared" ref="BB45:BB58" si="49">BB14/AX14*100-100</f>
        <v>-21.650763924634447</v>
      </c>
      <c r="BC45" s="146">
        <f t="shared" ref="BC45:BC58" si="50">BC14/AY14*100-100</f>
        <v>-8.8316133908157894</v>
      </c>
      <c r="BD45" s="146">
        <f t="shared" ref="BD45:BD58" si="51">BD14/AZ14*100-100</f>
        <v>-14.481479051636654</v>
      </c>
      <c r="BE45" s="146">
        <f t="shared" ref="BE45:BE58" si="52">BE14/BA14*100-100</f>
        <v>-3.7981038639532017</v>
      </c>
      <c r="BF45" s="146">
        <f t="shared" ref="BF45:BF58" si="53">BF14/BB14*100-100</f>
        <v>7.931403984113004</v>
      </c>
      <c r="BG45" s="146">
        <f t="shared" ref="BG45:BG58" si="54">BG14/BC14*100-100</f>
        <v>22.028286774641799</v>
      </c>
      <c r="BH45" s="146">
        <f t="shared" si="0"/>
        <v>-7.7072208305240508</v>
      </c>
      <c r="BI45" s="146">
        <f t="shared" si="1"/>
        <v>5.279892997832377</v>
      </c>
      <c r="BJ45" s="146">
        <f t="shared" si="2"/>
        <v>-5.3038921704700641</v>
      </c>
      <c r="BK45" s="146">
        <f t="shared" si="2"/>
        <v>9.4808304031810167</v>
      </c>
      <c r="BL45" s="146">
        <f t="shared" si="2"/>
        <v>-14.051914034410771</v>
      </c>
      <c r="BM45" s="146">
        <f t="shared" si="2"/>
        <v>-56.142038748165341</v>
      </c>
      <c r="BN45" s="146">
        <f t="shared" si="2"/>
        <v>-25.74239302462226</v>
      </c>
      <c r="BO45" s="147">
        <f t="shared" si="2"/>
        <v>-29.352673767458228</v>
      </c>
    </row>
    <row r="46" spans="1:67" x14ac:dyDescent="0.3">
      <c r="A46" s="52"/>
      <c r="B46" s="49" t="s">
        <v>4</v>
      </c>
      <c r="C46" s="48" t="s">
        <v>11</v>
      </c>
      <c r="D46" s="71"/>
      <c r="E46" s="71"/>
      <c r="F46" s="71"/>
      <c r="G46" s="71"/>
      <c r="H46" s="144">
        <f t="shared" si="3"/>
        <v>15.777157542859783</v>
      </c>
      <c r="I46" s="144">
        <f t="shared" si="4"/>
        <v>9.6821672122493538</v>
      </c>
      <c r="J46" s="144">
        <f t="shared" si="5"/>
        <v>20.264487871613085</v>
      </c>
      <c r="K46" s="144">
        <f t="shared" si="6"/>
        <v>20.847428498804788</v>
      </c>
      <c r="L46" s="144">
        <f t="shared" si="7"/>
        <v>18.20656723941849</v>
      </c>
      <c r="M46" s="144">
        <f t="shared" si="8"/>
        <v>14.522209988953861</v>
      </c>
      <c r="N46" s="144">
        <f t="shared" si="9"/>
        <v>4.4720656058837278</v>
      </c>
      <c r="O46" s="144">
        <f t="shared" si="10"/>
        <v>7.2017834539840635</v>
      </c>
      <c r="P46" s="144">
        <f t="shared" si="11"/>
        <v>-1.3302065950288124</v>
      </c>
      <c r="Q46" s="144">
        <f t="shared" si="12"/>
        <v>3.7146752676241874</v>
      </c>
      <c r="R46" s="144">
        <f t="shared" si="13"/>
        <v>1.4506031118175002</v>
      </c>
      <c r="S46" s="144">
        <f t="shared" si="14"/>
        <v>2.1004120750057496</v>
      </c>
      <c r="T46" s="144">
        <f t="shared" si="15"/>
        <v>9.7264771377503507</v>
      </c>
      <c r="U46" s="144">
        <f t="shared" si="16"/>
        <v>1.7743377898967907</v>
      </c>
      <c r="V46" s="144">
        <f t="shared" si="17"/>
        <v>4.7723705876532563</v>
      </c>
      <c r="W46" s="144">
        <f t="shared" si="18"/>
        <v>-0.86456381412317285</v>
      </c>
      <c r="X46" s="144">
        <f t="shared" si="19"/>
        <v>-1.0511300311491993</v>
      </c>
      <c r="Y46" s="144">
        <f t="shared" si="20"/>
        <v>-0.68372420942633028</v>
      </c>
      <c r="Z46" s="144">
        <f t="shared" si="21"/>
        <v>-1.0012134820265715</v>
      </c>
      <c r="AA46" s="144">
        <f t="shared" si="22"/>
        <v>5.4432184049799872</v>
      </c>
      <c r="AB46" s="144">
        <f t="shared" si="23"/>
        <v>2.6354181155529943</v>
      </c>
      <c r="AC46" s="144">
        <f t="shared" si="24"/>
        <v>2.357652131924624</v>
      </c>
      <c r="AD46" s="144">
        <f t="shared" si="25"/>
        <v>5.2326558539260759</v>
      </c>
      <c r="AE46" s="144">
        <f t="shared" si="26"/>
        <v>0.24925333022909513</v>
      </c>
      <c r="AF46" s="144">
        <f t="shared" si="27"/>
        <v>2.9762451775082042</v>
      </c>
      <c r="AG46" s="144">
        <f t="shared" si="28"/>
        <v>7.4156920991093926</v>
      </c>
      <c r="AH46" s="144">
        <f t="shared" si="29"/>
        <v>7.1893816930387118</v>
      </c>
      <c r="AI46" s="144">
        <f t="shared" si="30"/>
        <v>5.6202126472578868</v>
      </c>
      <c r="AJ46" s="144">
        <f t="shared" si="31"/>
        <v>1.2247655451727439</v>
      </c>
      <c r="AK46" s="144">
        <f t="shared" si="32"/>
        <v>5.1962748651628488</v>
      </c>
      <c r="AL46" s="144">
        <f t="shared" si="33"/>
        <v>2.5213532221020927</v>
      </c>
      <c r="AM46" s="144">
        <f t="shared" si="34"/>
        <v>4.12958249439437</v>
      </c>
      <c r="AN46" s="144">
        <f t="shared" si="35"/>
        <v>5.8063926347681587</v>
      </c>
      <c r="AO46" s="144">
        <f t="shared" si="36"/>
        <v>0.66861097351529963</v>
      </c>
      <c r="AP46" s="144">
        <f t="shared" si="37"/>
        <v>1.6741721773595231</v>
      </c>
      <c r="AQ46" s="144">
        <f t="shared" si="38"/>
        <v>-0.4644053000648114</v>
      </c>
      <c r="AR46" s="144">
        <f t="shared" si="39"/>
        <v>2.8431000433758697</v>
      </c>
      <c r="AS46" s="144">
        <f t="shared" si="40"/>
        <v>1.9964817596097646</v>
      </c>
      <c r="AT46" s="144">
        <f t="shared" si="41"/>
        <v>3.4145368207824163</v>
      </c>
      <c r="AU46" s="144">
        <f t="shared" si="42"/>
        <v>6.1808215567493221</v>
      </c>
      <c r="AV46" s="144">
        <f t="shared" si="43"/>
        <v>4.834441816062224</v>
      </c>
      <c r="AW46" s="144">
        <f t="shared" si="44"/>
        <v>8.5788327595010259</v>
      </c>
      <c r="AX46" s="144">
        <f t="shared" si="45"/>
        <v>3.0973590918260498</v>
      </c>
      <c r="AY46" s="144">
        <f t="shared" si="46"/>
        <v>2.5368331416815977</v>
      </c>
      <c r="AZ46" s="144">
        <f t="shared" si="47"/>
        <v>-1.0366355116004655</v>
      </c>
      <c r="BA46" s="144">
        <f t="shared" si="48"/>
        <v>-10.59492720181008</v>
      </c>
      <c r="BB46" s="144">
        <f t="shared" si="49"/>
        <v>-3.2504488165399863</v>
      </c>
      <c r="BC46" s="144">
        <f t="shared" si="50"/>
        <v>-5.5809227040345917</v>
      </c>
      <c r="BD46" s="144">
        <f t="shared" si="51"/>
        <v>-3.2756657140145364</v>
      </c>
      <c r="BE46" s="144">
        <f t="shared" si="52"/>
        <v>8.3796638160482928</v>
      </c>
      <c r="BF46" s="144">
        <f t="shared" si="53"/>
        <v>2.0678959227845723</v>
      </c>
      <c r="BG46" s="144">
        <f t="shared" si="54"/>
        <v>3.9990106823644282</v>
      </c>
      <c r="BH46" s="144">
        <f t="shared" si="0"/>
        <v>4.9713569556051169</v>
      </c>
      <c r="BI46" s="144">
        <f t="shared" si="1"/>
        <v>3.9554394690184154</v>
      </c>
      <c r="BJ46" s="144">
        <f t="shared" si="2"/>
        <v>6.6312847451240202</v>
      </c>
      <c r="BK46" s="144">
        <f t="shared" si="2"/>
        <v>3.4731236769243594</v>
      </c>
      <c r="BL46" s="144">
        <f t="shared" si="2"/>
        <v>7.0034709548295382E-2</v>
      </c>
      <c r="BM46" s="144">
        <f t="shared" si="2"/>
        <v>-30.401418025471543</v>
      </c>
      <c r="BN46" s="144">
        <f t="shared" si="2"/>
        <v>-10.353546206410797</v>
      </c>
      <c r="BO46" s="145">
        <f t="shared" si="2"/>
        <v>-1.9494609981837812</v>
      </c>
    </row>
    <row r="47" spans="1:67" ht="26.4" x14ac:dyDescent="0.3">
      <c r="A47" s="37"/>
      <c r="B47" s="9" t="s">
        <v>69</v>
      </c>
      <c r="C47" s="35" t="s">
        <v>12</v>
      </c>
      <c r="D47" s="69"/>
      <c r="E47" s="69"/>
      <c r="F47" s="69"/>
      <c r="G47" s="69"/>
      <c r="H47" s="146">
        <f t="shared" si="3"/>
        <v>13.150869932564021</v>
      </c>
      <c r="I47" s="146">
        <f t="shared" si="4"/>
        <v>11.716173207567508</v>
      </c>
      <c r="J47" s="146">
        <f t="shared" si="5"/>
        <v>12.137225755291496</v>
      </c>
      <c r="K47" s="146">
        <f t="shared" si="6"/>
        <v>16.067069234344771</v>
      </c>
      <c r="L47" s="146">
        <f t="shared" si="7"/>
        <v>15.44532323941759</v>
      </c>
      <c r="M47" s="146">
        <f t="shared" si="8"/>
        <v>13.861517941626161</v>
      </c>
      <c r="N47" s="146">
        <f t="shared" si="9"/>
        <v>11.894334469611124</v>
      </c>
      <c r="O47" s="146">
        <f t="shared" si="10"/>
        <v>11.630357615375502</v>
      </c>
      <c r="P47" s="146">
        <f t="shared" si="11"/>
        <v>4.614146138754819</v>
      </c>
      <c r="Q47" s="146">
        <f t="shared" si="12"/>
        <v>10.575871929464938</v>
      </c>
      <c r="R47" s="146">
        <f t="shared" si="13"/>
        <v>10.006452200131449</v>
      </c>
      <c r="S47" s="146">
        <f t="shared" si="14"/>
        <v>5.6429763460334783</v>
      </c>
      <c r="T47" s="146">
        <f t="shared" si="15"/>
        <v>1.7608191499970332</v>
      </c>
      <c r="U47" s="146">
        <f t="shared" si="16"/>
        <v>-4.6026622294717612</v>
      </c>
      <c r="V47" s="146">
        <f t="shared" si="17"/>
        <v>-5.1458768767571144</v>
      </c>
      <c r="W47" s="146">
        <f t="shared" si="18"/>
        <v>-0.82351445269101475</v>
      </c>
      <c r="X47" s="146">
        <f t="shared" si="19"/>
        <v>8.4401232705244382</v>
      </c>
      <c r="Y47" s="146">
        <f t="shared" si="20"/>
        <v>8.3476889167428396</v>
      </c>
      <c r="Z47" s="146">
        <f t="shared" si="21"/>
        <v>9.4294580503334373</v>
      </c>
      <c r="AA47" s="146">
        <f t="shared" si="22"/>
        <v>6.9072585749413378</v>
      </c>
      <c r="AB47" s="146">
        <f t="shared" si="23"/>
        <v>7.7560111267019209</v>
      </c>
      <c r="AC47" s="146">
        <f t="shared" si="24"/>
        <v>7.7473880868307532</v>
      </c>
      <c r="AD47" s="146">
        <f t="shared" si="25"/>
        <v>7.2773311154276712</v>
      </c>
      <c r="AE47" s="146">
        <f t="shared" si="26"/>
        <v>7.4847686174845478</v>
      </c>
      <c r="AF47" s="146">
        <f t="shared" si="27"/>
        <v>6.3549142696692087</v>
      </c>
      <c r="AG47" s="146">
        <f t="shared" si="28"/>
        <v>4.478087525834141</v>
      </c>
      <c r="AH47" s="146">
        <f t="shared" si="29"/>
        <v>5.0388827148243536</v>
      </c>
      <c r="AI47" s="146">
        <f t="shared" si="30"/>
        <v>4.1709247391601707</v>
      </c>
      <c r="AJ47" s="146">
        <f t="shared" si="31"/>
        <v>3.0588890417517121</v>
      </c>
      <c r="AK47" s="146">
        <f t="shared" si="32"/>
        <v>5.8244225736282687</v>
      </c>
      <c r="AL47" s="146">
        <f t="shared" si="33"/>
        <v>3.9503735810542508</v>
      </c>
      <c r="AM47" s="146">
        <f t="shared" si="34"/>
        <v>3.2068653988541485</v>
      </c>
      <c r="AN47" s="146">
        <f t="shared" si="35"/>
        <v>-0.45623339257166151</v>
      </c>
      <c r="AO47" s="146">
        <f t="shared" si="36"/>
        <v>3.5077800832069101</v>
      </c>
      <c r="AP47" s="146">
        <f t="shared" si="37"/>
        <v>0.94542840799027772</v>
      </c>
      <c r="AQ47" s="146">
        <f t="shared" si="38"/>
        <v>0.55299395068605861</v>
      </c>
      <c r="AR47" s="146">
        <f t="shared" si="39"/>
        <v>3.8638788574069594</v>
      </c>
      <c r="AS47" s="146">
        <f t="shared" si="40"/>
        <v>1.1537608569350084</v>
      </c>
      <c r="AT47" s="146">
        <f t="shared" si="41"/>
        <v>9.471741978846353</v>
      </c>
      <c r="AU47" s="146">
        <f t="shared" si="42"/>
        <v>20.216205983276808</v>
      </c>
      <c r="AV47" s="146">
        <f t="shared" si="43"/>
        <v>19.491846645054324</v>
      </c>
      <c r="AW47" s="146">
        <f t="shared" si="44"/>
        <v>9.1482364027803129</v>
      </c>
      <c r="AX47" s="146">
        <f t="shared" si="45"/>
        <v>8.4265608810111701</v>
      </c>
      <c r="AY47" s="146">
        <f t="shared" si="46"/>
        <v>4.1296157771986088</v>
      </c>
      <c r="AZ47" s="146">
        <f t="shared" si="47"/>
        <v>5.1119227889367522</v>
      </c>
      <c r="BA47" s="146">
        <f t="shared" si="48"/>
        <v>10.762780992875463</v>
      </c>
      <c r="BB47" s="146">
        <f t="shared" si="49"/>
        <v>13.376904224044068</v>
      </c>
      <c r="BC47" s="146">
        <f t="shared" si="50"/>
        <v>13.807081750712612</v>
      </c>
      <c r="BD47" s="146">
        <f t="shared" si="51"/>
        <v>9.3549450669766969</v>
      </c>
      <c r="BE47" s="146">
        <f t="shared" si="52"/>
        <v>10.274818036555573</v>
      </c>
      <c r="BF47" s="146">
        <f t="shared" si="53"/>
        <v>9.1154345229417686</v>
      </c>
      <c r="BG47" s="146">
        <f t="shared" si="54"/>
        <v>9.454087981070586</v>
      </c>
      <c r="BH47" s="146">
        <f t="shared" si="0"/>
        <v>12.734387458138812</v>
      </c>
      <c r="BI47" s="146">
        <f t="shared" si="1"/>
        <v>11.015047408415725</v>
      </c>
      <c r="BJ47" s="146">
        <f t="shared" si="2"/>
        <v>11.311162443849582</v>
      </c>
      <c r="BK47" s="146">
        <f t="shared" si="2"/>
        <v>11.265682644021595</v>
      </c>
      <c r="BL47" s="146">
        <f t="shared" si="2"/>
        <v>7.0030734934123302</v>
      </c>
      <c r="BM47" s="146">
        <f t="shared" si="2"/>
        <v>-1.299525562513864</v>
      </c>
      <c r="BN47" s="146">
        <f t="shared" si="2"/>
        <v>-2.2943104298095136</v>
      </c>
      <c r="BO47" s="147">
        <f t="shared" si="2"/>
        <v>1.0659473962492712</v>
      </c>
    </row>
    <row r="48" spans="1:67" x14ac:dyDescent="0.3">
      <c r="A48" s="55"/>
      <c r="B48" s="49" t="s">
        <v>5</v>
      </c>
      <c r="C48" s="48" t="s">
        <v>13</v>
      </c>
      <c r="D48" s="71"/>
      <c r="E48" s="71"/>
      <c r="F48" s="71"/>
      <c r="G48" s="71"/>
      <c r="H48" s="144">
        <f t="shared" si="3"/>
        <v>2.8454853151806532</v>
      </c>
      <c r="I48" s="144">
        <f t="shared" si="4"/>
        <v>35.946912141089456</v>
      </c>
      <c r="J48" s="144">
        <f t="shared" si="5"/>
        <v>2.8029866571049666</v>
      </c>
      <c r="K48" s="144">
        <f t="shared" si="6"/>
        <v>-13.498929172969071</v>
      </c>
      <c r="L48" s="144">
        <f t="shared" si="7"/>
        <v>29.46828131912892</v>
      </c>
      <c r="M48" s="144">
        <f t="shared" si="8"/>
        <v>-28.793048195633702</v>
      </c>
      <c r="N48" s="144">
        <f t="shared" si="9"/>
        <v>-3.4979518889245185</v>
      </c>
      <c r="O48" s="144">
        <f t="shared" si="10"/>
        <v>31.370984748630661</v>
      </c>
      <c r="P48" s="144">
        <f t="shared" si="11"/>
        <v>7.1338393753020028</v>
      </c>
      <c r="Q48" s="144">
        <f t="shared" si="12"/>
        <v>66.39884143622524</v>
      </c>
      <c r="R48" s="144">
        <f t="shared" si="13"/>
        <v>40.027279423808437</v>
      </c>
      <c r="S48" s="144">
        <f t="shared" si="14"/>
        <v>15.308964333256696</v>
      </c>
      <c r="T48" s="144">
        <f t="shared" si="15"/>
        <v>2.6177537782546807</v>
      </c>
      <c r="U48" s="144">
        <f t="shared" si="16"/>
        <v>19.398940960746231</v>
      </c>
      <c r="V48" s="144">
        <f t="shared" si="17"/>
        <v>-7.6185561987830539</v>
      </c>
      <c r="W48" s="144">
        <f t="shared" si="18"/>
        <v>24.477103690680039</v>
      </c>
      <c r="X48" s="144">
        <f t="shared" si="19"/>
        <v>-0.38349367816637425</v>
      </c>
      <c r="Y48" s="144">
        <f t="shared" si="20"/>
        <v>-9.7949501519723725</v>
      </c>
      <c r="Z48" s="144">
        <f t="shared" si="21"/>
        <v>7.3462647466331958</v>
      </c>
      <c r="AA48" s="144">
        <f t="shared" si="22"/>
        <v>-5.7562448919020284</v>
      </c>
      <c r="AB48" s="144">
        <f t="shared" si="23"/>
        <v>14.431593932752463</v>
      </c>
      <c r="AC48" s="144">
        <f t="shared" si="24"/>
        <v>9.3352462542034971</v>
      </c>
      <c r="AD48" s="144">
        <f t="shared" si="25"/>
        <v>13.266380243378407</v>
      </c>
      <c r="AE48" s="144">
        <f t="shared" si="26"/>
        <v>-8.379804323590804</v>
      </c>
      <c r="AF48" s="144">
        <f t="shared" si="27"/>
        <v>-10.118658884389546</v>
      </c>
      <c r="AG48" s="144">
        <f t="shared" si="28"/>
        <v>10.183636100102646</v>
      </c>
      <c r="AH48" s="144">
        <f t="shared" si="29"/>
        <v>-9.9489244947948805</v>
      </c>
      <c r="AI48" s="144">
        <f t="shared" si="30"/>
        <v>14.038905528100074</v>
      </c>
      <c r="AJ48" s="144">
        <f t="shared" si="31"/>
        <v>5.0176475368266296</v>
      </c>
      <c r="AK48" s="144">
        <f t="shared" si="32"/>
        <v>-5.4684046194319365</v>
      </c>
      <c r="AL48" s="144">
        <f t="shared" si="33"/>
        <v>10.953367197323274</v>
      </c>
      <c r="AM48" s="144">
        <f t="shared" si="34"/>
        <v>-3.9300817281477833</v>
      </c>
      <c r="AN48" s="144">
        <f t="shared" si="35"/>
        <v>6.4119971881170272</v>
      </c>
      <c r="AO48" s="144">
        <f t="shared" si="36"/>
        <v>-6.0689439613695697</v>
      </c>
      <c r="AP48" s="144">
        <f t="shared" si="37"/>
        <v>21.463548669937538</v>
      </c>
      <c r="AQ48" s="144">
        <f t="shared" si="38"/>
        <v>8.4657189129110577</v>
      </c>
      <c r="AR48" s="144">
        <f t="shared" si="39"/>
        <v>12.489364525216274</v>
      </c>
      <c r="AS48" s="144">
        <f t="shared" si="40"/>
        <v>35.011711881263039</v>
      </c>
      <c r="AT48" s="144">
        <f t="shared" si="41"/>
        <v>-0.10648485287244114</v>
      </c>
      <c r="AU48" s="144">
        <f t="shared" si="42"/>
        <v>19.645637351425862</v>
      </c>
      <c r="AV48" s="144">
        <f t="shared" si="43"/>
        <v>14.603613378972156</v>
      </c>
      <c r="AW48" s="144">
        <f t="shared" si="44"/>
        <v>3.4052904655694078</v>
      </c>
      <c r="AX48" s="144">
        <f t="shared" si="45"/>
        <v>36.668368579989817</v>
      </c>
      <c r="AY48" s="144">
        <f t="shared" si="46"/>
        <v>12.549641467544532</v>
      </c>
      <c r="AZ48" s="144">
        <f t="shared" si="47"/>
        <v>20.545015191005334</v>
      </c>
      <c r="BA48" s="144">
        <f t="shared" si="48"/>
        <v>2.0231567357943874</v>
      </c>
      <c r="BB48" s="144">
        <f t="shared" si="49"/>
        <v>-20.834017485418926</v>
      </c>
      <c r="BC48" s="144">
        <f t="shared" si="50"/>
        <v>-3.5519962091888004</v>
      </c>
      <c r="BD48" s="144">
        <f t="shared" si="51"/>
        <v>-0.59017582446911376</v>
      </c>
      <c r="BE48" s="144">
        <f t="shared" si="52"/>
        <v>-6.4653996267727791</v>
      </c>
      <c r="BF48" s="144">
        <f t="shared" si="53"/>
        <v>6.491039984007017</v>
      </c>
      <c r="BG48" s="144">
        <f t="shared" si="54"/>
        <v>12.609164973318059</v>
      </c>
      <c r="BH48" s="144">
        <f t="shared" si="0"/>
        <v>-21.278559933832696</v>
      </c>
      <c r="BI48" s="144">
        <f t="shared" si="1"/>
        <v>11.051833898785119</v>
      </c>
      <c r="BJ48" s="144">
        <f t="shared" si="2"/>
        <v>-8.0836413896440433</v>
      </c>
      <c r="BK48" s="144">
        <f t="shared" si="2"/>
        <v>4.194595602798799</v>
      </c>
      <c r="BL48" s="144">
        <f t="shared" si="2"/>
        <v>-3.1977934010035511</v>
      </c>
      <c r="BM48" s="144">
        <f t="shared" si="2"/>
        <v>-55.758388564286868</v>
      </c>
      <c r="BN48" s="144">
        <f t="shared" si="2"/>
        <v>-19.398590643634847</v>
      </c>
      <c r="BO48" s="145">
        <f t="shared" si="2"/>
        <v>-33.502423370361157</v>
      </c>
    </row>
    <row r="49" spans="1:67" ht="26.4" x14ac:dyDescent="0.3">
      <c r="A49" s="53"/>
      <c r="B49" s="9" t="s">
        <v>70</v>
      </c>
      <c r="C49" s="35" t="s">
        <v>14</v>
      </c>
      <c r="D49" s="69"/>
      <c r="E49" s="69"/>
      <c r="F49" s="69"/>
      <c r="G49" s="69"/>
      <c r="H49" s="146">
        <f t="shared" si="3"/>
        <v>10.489006043894335</v>
      </c>
      <c r="I49" s="146">
        <f t="shared" si="4"/>
        <v>10.476545362268737</v>
      </c>
      <c r="J49" s="146">
        <f t="shared" si="5"/>
        <v>15.3249739524083</v>
      </c>
      <c r="K49" s="146">
        <f t="shared" si="6"/>
        <v>16.135328393731569</v>
      </c>
      <c r="L49" s="146">
        <f t="shared" si="7"/>
        <v>18.877809678394584</v>
      </c>
      <c r="M49" s="146">
        <f t="shared" si="8"/>
        <v>14.489080058296452</v>
      </c>
      <c r="N49" s="146">
        <f t="shared" si="9"/>
        <v>11.151448399852228</v>
      </c>
      <c r="O49" s="146">
        <f t="shared" si="10"/>
        <v>11.615732021437154</v>
      </c>
      <c r="P49" s="146">
        <f t="shared" si="11"/>
        <v>8.0303551713201955</v>
      </c>
      <c r="Q49" s="146">
        <f t="shared" si="12"/>
        <v>6.392755382755837</v>
      </c>
      <c r="R49" s="146">
        <f t="shared" si="13"/>
        <v>5.8863090532623943</v>
      </c>
      <c r="S49" s="146">
        <f t="shared" si="14"/>
        <v>5.7351076412228537</v>
      </c>
      <c r="T49" s="146">
        <f t="shared" si="15"/>
        <v>5.8156646576891688</v>
      </c>
      <c r="U49" s="146">
        <f t="shared" si="16"/>
        <v>4.8206528656121463</v>
      </c>
      <c r="V49" s="146">
        <f t="shared" si="17"/>
        <v>4.3247198774176923</v>
      </c>
      <c r="W49" s="146">
        <f t="shared" si="18"/>
        <v>5.8981244186245902</v>
      </c>
      <c r="X49" s="146">
        <f t="shared" si="19"/>
        <v>6.8099089058312927</v>
      </c>
      <c r="Y49" s="146">
        <f t="shared" si="20"/>
        <v>6.8492647965588986</v>
      </c>
      <c r="Z49" s="146">
        <f t="shared" si="21"/>
        <v>8.2750374231594748</v>
      </c>
      <c r="AA49" s="146">
        <f t="shared" si="22"/>
        <v>9.5066857722238893</v>
      </c>
      <c r="AB49" s="146">
        <f t="shared" si="23"/>
        <v>11.235938828402041</v>
      </c>
      <c r="AC49" s="146">
        <f t="shared" si="24"/>
        <v>13.493161704062004</v>
      </c>
      <c r="AD49" s="146">
        <f t="shared" si="25"/>
        <v>12.731899283379832</v>
      </c>
      <c r="AE49" s="146">
        <f t="shared" si="26"/>
        <v>9.5742511983168299</v>
      </c>
      <c r="AF49" s="146">
        <f t="shared" si="27"/>
        <v>9.2467800109357796</v>
      </c>
      <c r="AG49" s="146">
        <f t="shared" si="28"/>
        <v>6.6519301771420487</v>
      </c>
      <c r="AH49" s="146">
        <f t="shared" si="29"/>
        <v>5.442531907768327</v>
      </c>
      <c r="AI49" s="146">
        <f t="shared" si="30"/>
        <v>6.7720437084004601</v>
      </c>
      <c r="AJ49" s="146">
        <f t="shared" si="31"/>
        <v>8.710944805127923</v>
      </c>
      <c r="AK49" s="146">
        <f t="shared" si="32"/>
        <v>12.193042484667529</v>
      </c>
      <c r="AL49" s="146">
        <f t="shared" si="33"/>
        <v>12.592979375472126</v>
      </c>
      <c r="AM49" s="146">
        <f t="shared" si="34"/>
        <v>12.329910891118985</v>
      </c>
      <c r="AN49" s="146">
        <f t="shared" si="35"/>
        <v>8.74268954140544</v>
      </c>
      <c r="AO49" s="146">
        <f t="shared" si="36"/>
        <v>7.3314450443412653</v>
      </c>
      <c r="AP49" s="146">
        <f t="shared" si="37"/>
        <v>8.4092873801018868</v>
      </c>
      <c r="AQ49" s="146">
        <f t="shared" si="38"/>
        <v>10.928497162350766</v>
      </c>
      <c r="AR49" s="146">
        <f t="shared" si="39"/>
        <v>10.105916047268252</v>
      </c>
      <c r="AS49" s="146">
        <f t="shared" si="40"/>
        <v>11.10862592816126</v>
      </c>
      <c r="AT49" s="146">
        <f t="shared" si="41"/>
        <v>13.630307513892632</v>
      </c>
      <c r="AU49" s="146">
        <f t="shared" si="42"/>
        <v>14.679782233422571</v>
      </c>
      <c r="AV49" s="146">
        <f t="shared" si="43"/>
        <v>14.801082625018935</v>
      </c>
      <c r="AW49" s="146">
        <f t="shared" si="44"/>
        <v>13.282392882340631</v>
      </c>
      <c r="AX49" s="146">
        <f t="shared" si="45"/>
        <v>10.688933085913035</v>
      </c>
      <c r="AY49" s="146">
        <f t="shared" si="46"/>
        <v>9.3589622803998935</v>
      </c>
      <c r="AZ49" s="146">
        <f t="shared" si="47"/>
        <v>7.2996944955894492</v>
      </c>
      <c r="BA49" s="146">
        <f t="shared" si="48"/>
        <v>7.3003542341642884</v>
      </c>
      <c r="BB49" s="146">
        <f t="shared" si="49"/>
        <v>7.4472378596579745</v>
      </c>
      <c r="BC49" s="146">
        <f t="shared" si="50"/>
        <v>4.7386022103227816</v>
      </c>
      <c r="BD49" s="146">
        <f t="shared" si="51"/>
        <v>8.4733763773022304</v>
      </c>
      <c r="BE49" s="146">
        <f t="shared" si="52"/>
        <v>7.3000206968188479</v>
      </c>
      <c r="BF49" s="146">
        <f t="shared" si="53"/>
        <v>6.3138888105362128</v>
      </c>
      <c r="BG49" s="146">
        <f t="shared" si="54"/>
        <v>7.9200469750437605</v>
      </c>
      <c r="BH49" s="146">
        <f t="shared" si="0"/>
        <v>7.4222938739295472</v>
      </c>
      <c r="BI49" s="146">
        <f t="shared" si="1"/>
        <v>9.8272809624823338</v>
      </c>
      <c r="BJ49" s="146">
        <f t="shared" si="2"/>
        <v>11.40630943883572</v>
      </c>
      <c r="BK49" s="146">
        <f t="shared" si="2"/>
        <v>9.3682098740005131</v>
      </c>
      <c r="BL49" s="146">
        <f t="shared" si="2"/>
        <v>5.3423475437633527</v>
      </c>
      <c r="BM49" s="146">
        <f t="shared" si="2"/>
        <v>-33.898811625673318</v>
      </c>
      <c r="BN49" s="146">
        <f t="shared" si="2"/>
        <v>-19.047926012975751</v>
      </c>
      <c r="BO49" s="147">
        <f t="shared" si="2"/>
        <v>-2.4610234647274467</v>
      </c>
    </row>
    <row r="50" spans="1:67" x14ac:dyDescent="0.3">
      <c r="A50" s="52"/>
      <c r="B50" s="49" t="s">
        <v>6</v>
      </c>
      <c r="C50" s="48" t="s">
        <v>15</v>
      </c>
      <c r="D50" s="71"/>
      <c r="E50" s="71"/>
      <c r="F50" s="71"/>
      <c r="G50" s="71"/>
      <c r="H50" s="144">
        <f t="shared" si="3"/>
        <v>17.173576362811488</v>
      </c>
      <c r="I50" s="144">
        <f t="shared" si="4"/>
        <v>5.0469234420935436</v>
      </c>
      <c r="J50" s="144">
        <f t="shared" si="5"/>
        <v>3.1639994412447692</v>
      </c>
      <c r="K50" s="144">
        <f t="shared" si="6"/>
        <v>5.8341366694806709</v>
      </c>
      <c r="L50" s="144">
        <f t="shared" si="7"/>
        <v>7.3965146210279897</v>
      </c>
      <c r="M50" s="144">
        <f t="shared" si="8"/>
        <v>10.220664738304478</v>
      </c>
      <c r="N50" s="144">
        <f t="shared" si="9"/>
        <v>11.966707635869071</v>
      </c>
      <c r="O50" s="144">
        <f t="shared" si="10"/>
        <v>18.402810902881541</v>
      </c>
      <c r="P50" s="144">
        <f t="shared" si="11"/>
        <v>4.7015584212960277</v>
      </c>
      <c r="Q50" s="144">
        <f t="shared" si="12"/>
        <v>9.5448278810625027</v>
      </c>
      <c r="R50" s="144">
        <f t="shared" si="13"/>
        <v>12.578582150667984</v>
      </c>
      <c r="S50" s="144">
        <f t="shared" si="14"/>
        <v>8.6206275612765353</v>
      </c>
      <c r="T50" s="144">
        <f t="shared" si="15"/>
        <v>11.432870519119348</v>
      </c>
      <c r="U50" s="144">
        <f t="shared" si="16"/>
        <v>5.6976329284488969</v>
      </c>
      <c r="V50" s="144">
        <f t="shared" si="17"/>
        <v>8.0977231753394108E-3</v>
      </c>
      <c r="W50" s="144">
        <f t="shared" si="18"/>
        <v>-0.81172385966358718</v>
      </c>
      <c r="X50" s="144">
        <f t="shared" si="19"/>
        <v>5.0999345910691005</v>
      </c>
      <c r="Y50" s="144">
        <f t="shared" si="20"/>
        <v>8.7785965018163665</v>
      </c>
      <c r="Z50" s="144">
        <f t="shared" si="21"/>
        <v>8.7965589539782627</v>
      </c>
      <c r="AA50" s="144">
        <f t="shared" si="22"/>
        <v>7.964314292072757</v>
      </c>
      <c r="AB50" s="144">
        <f t="shared" si="23"/>
        <v>6.127252725437458</v>
      </c>
      <c r="AC50" s="144">
        <f t="shared" si="24"/>
        <v>2.3537175400742285</v>
      </c>
      <c r="AD50" s="144">
        <f t="shared" si="25"/>
        <v>6.4243046646302417</v>
      </c>
      <c r="AE50" s="144">
        <f t="shared" si="26"/>
        <v>6.1611926223859541</v>
      </c>
      <c r="AF50" s="144">
        <f t="shared" si="27"/>
        <v>3.5634670800466495</v>
      </c>
      <c r="AG50" s="144">
        <f t="shared" si="28"/>
        <v>4.7678096798746026</v>
      </c>
      <c r="AH50" s="144">
        <f t="shared" si="29"/>
        <v>6.7491916523477045</v>
      </c>
      <c r="AI50" s="144">
        <f t="shared" si="30"/>
        <v>10.862350626069528</v>
      </c>
      <c r="AJ50" s="144">
        <f t="shared" si="31"/>
        <v>12.432919707020289</v>
      </c>
      <c r="AK50" s="144">
        <f t="shared" si="32"/>
        <v>9.0798710995029239</v>
      </c>
      <c r="AL50" s="144">
        <f t="shared" si="33"/>
        <v>7.7738642026634324</v>
      </c>
      <c r="AM50" s="144">
        <f t="shared" si="34"/>
        <v>3.1351614043637142</v>
      </c>
      <c r="AN50" s="144">
        <f t="shared" si="35"/>
        <v>5.3829272714740029</v>
      </c>
      <c r="AO50" s="144">
        <f t="shared" si="36"/>
        <v>8.8111925297715601</v>
      </c>
      <c r="AP50" s="144">
        <f t="shared" si="37"/>
        <v>2.3026347728311691</v>
      </c>
      <c r="AQ50" s="144">
        <f t="shared" si="38"/>
        <v>5.6951719055847008</v>
      </c>
      <c r="AR50" s="144">
        <f t="shared" si="39"/>
        <v>2.1087092480999132</v>
      </c>
      <c r="AS50" s="144">
        <f t="shared" si="40"/>
        <v>1.2182482205678156</v>
      </c>
      <c r="AT50" s="144">
        <f t="shared" si="41"/>
        <v>6.5543572425051053</v>
      </c>
      <c r="AU50" s="144">
        <f t="shared" si="42"/>
        <v>0.74452721947066891</v>
      </c>
      <c r="AV50" s="144">
        <f t="shared" si="43"/>
        <v>0.49338377441974046</v>
      </c>
      <c r="AW50" s="144">
        <f t="shared" si="44"/>
        <v>4.5345819400136662</v>
      </c>
      <c r="AX50" s="144">
        <f t="shared" si="45"/>
        <v>3.7121259917064293</v>
      </c>
      <c r="AY50" s="144">
        <f t="shared" si="46"/>
        <v>8.9103815789441683</v>
      </c>
      <c r="AZ50" s="144">
        <f t="shared" si="47"/>
        <v>6.8527287590783459</v>
      </c>
      <c r="BA50" s="144">
        <f t="shared" si="48"/>
        <v>7.1662043331849787</v>
      </c>
      <c r="BB50" s="144">
        <f t="shared" si="49"/>
        <v>6.3431069787483523</v>
      </c>
      <c r="BC50" s="144">
        <f t="shared" si="50"/>
        <v>7.7190047788249956</v>
      </c>
      <c r="BD50" s="144">
        <f t="shared" si="51"/>
        <v>8.3861735282910246</v>
      </c>
      <c r="BE50" s="144">
        <f t="shared" si="52"/>
        <v>5.9033323206450632</v>
      </c>
      <c r="BF50" s="144">
        <f t="shared" si="53"/>
        <v>6.6210508175865499</v>
      </c>
      <c r="BG50" s="144">
        <f t="shared" si="54"/>
        <v>1.5323872297929029</v>
      </c>
      <c r="BH50" s="144">
        <f t="shared" si="0"/>
        <v>2.8288655679579904</v>
      </c>
      <c r="BI50" s="144">
        <f t="shared" si="1"/>
        <v>4.7719856118121129</v>
      </c>
      <c r="BJ50" s="144">
        <f t="shared" si="2"/>
        <v>3.4162737003591701</v>
      </c>
      <c r="BK50" s="144">
        <f t="shared" si="2"/>
        <v>5.2517061570369208</v>
      </c>
      <c r="BL50" s="144">
        <f t="shared" si="2"/>
        <v>4.6136384497154523</v>
      </c>
      <c r="BM50" s="144">
        <f t="shared" si="2"/>
        <v>-5.5398407791682871</v>
      </c>
      <c r="BN50" s="144">
        <f t="shared" si="2"/>
        <v>-1.5694370970830391</v>
      </c>
      <c r="BO50" s="145">
        <f t="shared" si="2"/>
        <v>-4.2802789583189593</v>
      </c>
    </row>
    <row r="51" spans="1:67" x14ac:dyDescent="0.3">
      <c r="A51" s="37"/>
      <c r="B51" s="9" t="s">
        <v>7</v>
      </c>
      <c r="C51" s="35" t="s">
        <v>16</v>
      </c>
      <c r="D51" s="69"/>
      <c r="E51" s="69"/>
      <c r="F51" s="69"/>
      <c r="G51" s="69"/>
      <c r="H51" s="146">
        <f t="shared" si="3"/>
        <v>8.4280987020901108</v>
      </c>
      <c r="I51" s="146">
        <f t="shared" si="4"/>
        <v>1.3421161000944437</v>
      </c>
      <c r="J51" s="146">
        <f t="shared" si="5"/>
        <v>0.96045398043673913</v>
      </c>
      <c r="K51" s="146">
        <f t="shared" si="6"/>
        <v>7.6260339314140566</v>
      </c>
      <c r="L51" s="146">
        <f t="shared" si="7"/>
        <v>11.760017624092171</v>
      </c>
      <c r="M51" s="146">
        <f t="shared" si="8"/>
        <v>22.337802444813931</v>
      </c>
      <c r="N51" s="146">
        <f t="shared" si="9"/>
        <v>21.029742605748368</v>
      </c>
      <c r="O51" s="146">
        <f t="shared" si="10"/>
        <v>27.417500613727725</v>
      </c>
      <c r="P51" s="146">
        <f t="shared" si="11"/>
        <v>21.279210485060247</v>
      </c>
      <c r="Q51" s="146">
        <f t="shared" si="12"/>
        <v>16.022769433081294</v>
      </c>
      <c r="R51" s="146">
        <f t="shared" si="13"/>
        <v>20.560054883815269</v>
      </c>
      <c r="S51" s="146">
        <f t="shared" si="14"/>
        <v>21.105749493495665</v>
      </c>
      <c r="T51" s="146">
        <f t="shared" si="15"/>
        <v>15.747015562545215</v>
      </c>
      <c r="U51" s="146">
        <f t="shared" si="16"/>
        <v>12.675184832745501</v>
      </c>
      <c r="V51" s="146">
        <f t="shared" si="17"/>
        <v>10.123012483171266</v>
      </c>
      <c r="W51" s="146">
        <f t="shared" si="18"/>
        <v>2.6140948160626323</v>
      </c>
      <c r="X51" s="146">
        <f t="shared" si="19"/>
        <v>-0.41697309596941068</v>
      </c>
      <c r="Y51" s="146">
        <f t="shared" si="20"/>
        <v>8.3735529716442585</v>
      </c>
      <c r="Z51" s="146">
        <f t="shared" si="21"/>
        <v>9.4032527449886345</v>
      </c>
      <c r="AA51" s="146">
        <f t="shared" si="22"/>
        <v>11.376775123412159</v>
      </c>
      <c r="AB51" s="146">
        <f t="shared" si="23"/>
        <v>16.103251859579998</v>
      </c>
      <c r="AC51" s="146">
        <f t="shared" si="24"/>
        <v>12.904202958033252</v>
      </c>
      <c r="AD51" s="146">
        <f t="shared" si="25"/>
        <v>11.548206559836018</v>
      </c>
      <c r="AE51" s="146">
        <f t="shared" si="26"/>
        <v>13.998810767283572</v>
      </c>
      <c r="AF51" s="146">
        <f t="shared" si="27"/>
        <v>14.43548809607465</v>
      </c>
      <c r="AG51" s="146">
        <f t="shared" si="28"/>
        <v>15.794418578982317</v>
      </c>
      <c r="AH51" s="146">
        <f t="shared" si="29"/>
        <v>12.6946265288489</v>
      </c>
      <c r="AI51" s="146">
        <f t="shared" si="30"/>
        <v>9.4214565010485529</v>
      </c>
      <c r="AJ51" s="146">
        <f t="shared" si="31"/>
        <v>9.6506248281298355</v>
      </c>
      <c r="AK51" s="146">
        <f t="shared" si="32"/>
        <v>6.5294769570735554</v>
      </c>
      <c r="AL51" s="146">
        <f t="shared" si="33"/>
        <v>3.8023147312577379</v>
      </c>
      <c r="AM51" s="146">
        <f t="shared" si="34"/>
        <v>7.2801665516064986</v>
      </c>
      <c r="AN51" s="146">
        <f t="shared" si="35"/>
        <v>3.5462549990461554</v>
      </c>
      <c r="AO51" s="146">
        <f t="shared" si="36"/>
        <v>5.1310052278223282</v>
      </c>
      <c r="AP51" s="146">
        <f t="shared" si="37"/>
        <v>8.8431864341340685</v>
      </c>
      <c r="AQ51" s="146">
        <f t="shared" si="38"/>
        <v>5.0208421692425418</v>
      </c>
      <c r="AR51" s="146">
        <f t="shared" si="39"/>
        <v>12.608974415305056</v>
      </c>
      <c r="AS51" s="146">
        <f t="shared" si="40"/>
        <v>11.069740377155341</v>
      </c>
      <c r="AT51" s="146">
        <f t="shared" si="41"/>
        <v>10.242887889434442</v>
      </c>
      <c r="AU51" s="146">
        <f t="shared" si="42"/>
        <v>3.7846472543274388</v>
      </c>
      <c r="AV51" s="146">
        <f t="shared" si="43"/>
        <v>-1.5141639393006443</v>
      </c>
      <c r="AW51" s="146">
        <f t="shared" si="44"/>
        <v>-3.924665202324519</v>
      </c>
      <c r="AX51" s="146">
        <f t="shared" si="45"/>
        <v>-2.3762073951775164</v>
      </c>
      <c r="AY51" s="146">
        <f t="shared" si="46"/>
        <v>3.3897830387040528</v>
      </c>
      <c r="AZ51" s="146">
        <f t="shared" si="47"/>
        <v>6.6475673383865654</v>
      </c>
      <c r="BA51" s="146">
        <f t="shared" si="48"/>
        <v>16.729151840959062</v>
      </c>
      <c r="BB51" s="146">
        <f t="shared" si="49"/>
        <v>15.456884800008623</v>
      </c>
      <c r="BC51" s="146">
        <f t="shared" si="50"/>
        <v>18.714620316100778</v>
      </c>
      <c r="BD51" s="146">
        <f t="shared" si="51"/>
        <v>11.523893463815014</v>
      </c>
      <c r="BE51" s="146">
        <f t="shared" si="52"/>
        <v>9.9975791796565119</v>
      </c>
      <c r="BF51" s="146">
        <f t="shared" si="53"/>
        <v>9.2826781941639922</v>
      </c>
      <c r="BG51" s="146">
        <f t="shared" si="54"/>
        <v>6.7365593983280263</v>
      </c>
      <c r="BH51" s="146">
        <f t="shared" si="0"/>
        <v>10.509280389357485</v>
      </c>
      <c r="BI51" s="146">
        <f t="shared" si="1"/>
        <v>8.9230027159679537</v>
      </c>
      <c r="BJ51" s="146">
        <f t="shared" si="2"/>
        <v>12.774010898021345</v>
      </c>
      <c r="BK51" s="146">
        <f t="shared" si="2"/>
        <v>9.042003198625622</v>
      </c>
      <c r="BL51" s="146">
        <f t="shared" si="2"/>
        <v>5.8289184059428862</v>
      </c>
      <c r="BM51" s="146">
        <f t="shared" si="2"/>
        <v>3.5210055415923591</v>
      </c>
      <c r="BN51" s="146">
        <f t="shared" si="2"/>
        <v>4.0855456646163475</v>
      </c>
      <c r="BO51" s="147">
        <f t="shared" si="2"/>
        <v>4.3173323959170489</v>
      </c>
    </row>
    <row r="52" spans="1:67" x14ac:dyDescent="0.3">
      <c r="A52" s="52"/>
      <c r="B52" s="49" t="s">
        <v>8</v>
      </c>
      <c r="C52" s="48" t="s">
        <v>17</v>
      </c>
      <c r="D52" s="71"/>
      <c r="E52" s="71"/>
      <c r="F52" s="71"/>
      <c r="G52" s="71"/>
      <c r="H52" s="144">
        <f t="shared" si="3"/>
        <v>8.3169667745423652</v>
      </c>
      <c r="I52" s="144">
        <f t="shared" si="4"/>
        <v>9.0572230835974494</v>
      </c>
      <c r="J52" s="144">
        <f t="shared" si="5"/>
        <v>9.664373445459475</v>
      </c>
      <c r="K52" s="144">
        <f t="shared" si="6"/>
        <v>10.114644062545295</v>
      </c>
      <c r="L52" s="144">
        <f t="shared" si="7"/>
        <v>4.2618330492244922</v>
      </c>
      <c r="M52" s="144">
        <f t="shared" si="8"/>
        <v>7.5268650683638043</v>
      </c>
      <c r="N52" s="144">
        <f t="shared" si="9"/>
        <v>9.5355934591764679</v>
      </c>
      <c r="O52" s="144">
        <f t="shared" si="10"/>
        <v>9.8075753456765113</v>
      </c>
      <c r="P52" s="144">
        <f t="shared" si="11"/>
        <v>7.7270388562345431</v>
      </c>
      <c r="Q52" s="144">
        <f t="shared" si="12"/>
        <v>6.7685581631994154</v>
      </c>
      <c r="R52" s="144">
        <f t="shared" si="13"/>
        <v>6.5422396554032218</v>
      </c>
      <c r="S52" s="144">
        <f t="shared" si="14"/>
        <v>6.8895137032622529</v>
      </c>
      <c r="T52" s="144">
        <f t="shared" si="15"/>
        <v>8.3657898652038654</v>
      </c>
      <c r="U52" s="144">
        <f t="shared" si="16"/>
        <v>8.2350839153853173</v>
      </c>
      <c r="V52" s="144">
        <f t="shared" si="17"/>
        <v>8.0226041045885665</v>
      </c>
      <c r="W52" s="144">
        <f t="shared" si="18"/>
        <v>7.4418140465870124</v>
      </c>
      <c r="X52" s="144">
        <f t="shared" si="19"/>
        <v>6.8586229020991141</v>
      </c>
      <c r="Y52" s="144">
        <f t="shared" si="20"/>
        <v>6.7908673680230294</v>
      </c>
      <c r="Z52" s="144">
        <f t="shared" si="21"/>
        <v>6.5893813990601728</v>
      </c>
      <c r="AA52" s="144">
        <f t="shared" si="22"/>
        <v>6.4871195845231</v>
      </c>
      <c r="AB52" s="144">
        <f t="shared" si="23"/>
        <v>6.068361318432963</v>
      </c>
      <c r="AC52" s="144">
        <f t="shared" si="24"/>
        <v>6.3226726118039238</v>
      </c>
      <c r="AD52" s="144">
        <f t="shared" si="25"/>
        <v>6.3411188946280248</v>
      </c>
      <c r="AE52" s="144">
        <f t="shared" si="26"/>
        <v>6.3186794641276265</v>
      </c>
      <c r="AF52" s="144">
        <f t="shared" si="27"/>
        <v>6.5490262183549532</v>
      </c>
      <c r="AG52" s="144">
        <f t="shared" si="28"/>
        <v>6.3663197264763056</v>
      </c>
      <c r="AH52" s="144">
        <f t="shared" si="29"/>
        <v>6.3539430930224796</v>
      </c>
      <c r="AI52" s="144">
        <f t="shared" si="30"/>
        <v>6.2684774520256781</v>
      </c>
      <c r="AJ52" s="144">
        <f t="shared" si="31"/>
        <v>5.9244159332821908</v>
      </c>
      <c r="AK52" s="144">
        <f t="shared" si="32"/>
        <v>5.7734704286886824</v>
      </c>
      <c r="AL52" s="144">
        <f t="shared" si="33"/>
        <v>5.8989703861207659</v>
      </c>
      <c r="AM52" s="144">
        <f t="shared" si="34"/>
        <v>5.4988194291932757</v>
      </c>
      <c r="AN52" s="144">
        <f t="shared" si="35"/>
        <v>4.5710478424615246</v>
      </c>
      <c r="AO52" s="144">
        <f t="shared" si="36"/>
        <v>3.9657259120177315</v>
      </c>
      <c r="AP52" s="144">
        <f t="shared" si="37"/>
        <v>3.6363022321510954</v>
      </c>
      <c r="AQ52" s="144">
        <f t="shared" si="38"/>
        <v>4.3975380467349794</v>
      </c>
      <c r="AR52" s="144">
        <f t="shared" si="39"/>
        <v>5.3323489822397363</v>
      </c>
      <c r="AS52" s="144">
        <f t="shared" si="40"/>
        <v>6.574585199743737</v>
      </c>
      <c r="AT52" s="144">
        <f t="shared" si="41"/>
        <v>7.8140262147467183</v>
      </c>
      <c r="AU52" s="144">
        <f t="shared" si="42"/>
        <v>8.7749913924419332</v>
      </c>
      <c r="AV52" s="144">
        <f t="shared" si="43"/>
        <v>9.437286388969099</v>
      </c>
      <c r="AW52" s="144">
        <f t="shared" si="44"/>
        <v>9.6806761419042715</v>
      </c>
      <c r="AX52" s="144">
        <f t="shared" si="45"/>
        <v>9.0657617404857689</v>
      </c>
      <c r="AY52" s="144">
        <f t="shared" si="46"/>
        <v>8.480965663537134</v>
      </c>
      <c r="AZ52" s="144">
        <f t="shared" si="47"/>
        <v>7.8769185266968123</v>
      </c>
      <c r="BA52" s="144">
        <f t="shared" si="48"/>
        <v>7.7214920935923601</v>
      </c>
      <c r="BB52" s="144">
        <f t="shared" si="49"/>
        <v>7.1739415812630085</v>
      </c>
      <c r="BC52" s="144">
        <f t="shared" si="50"/>
        <v>7.0376049790916255</v>
      </c>
      <c r="BD52" s="144">
        <f t="shared" si="51"/>
        <v>7.0389105513295078</v>
      </c>
      <c r="BE52" s="144">
        <f t="shared" si="52"/>
        <v>6.6388365036457628</v>
      </c>
      <c r="BF52" s="144">
        <f t="shared" si="53"/>
        <v>7.0581890797529496</v>
      </c>
      <c r="BG52" s="144">
        <f t="shared" si="54"/>
        <v>6.8201505304533896</v>
      </c>
      <c r="BH52" s="144">
        <f t="shared" si="0"/>
        <v>6.7917353720259115</v>
      </c>
      <c r="BI52" s="144">
        <f t="shared" si="1"/>
        <v>6.9088965008052554</v>
      </c>
      <c r="BJ52" s="144">
        <f t="shared" si="2"/>
        <v>6.0701173435479916</v>
      </c>
      <c r="BK52" s="144">
        <f t="shared" si="2"/>
        <v>5.2207605816845017</v>
      </c>
      <c r="BL52" s="144">
        <f t="shared" si="2"/>
        <v>4.5788315683370513</v>
      </c>
      <c r="BM52" s="144">
        <f t="shared" si="2"/>
        <v>3.3504233858831185</v>
      </c>
      <c r="BN52" s="144">
        <f t="shared" si="2"/>
        <v>2.8704589844104049</v>
      </c>
      <c r="BO52" s="145">
        <f t="shared" si="2"/>
        <v>2.390684182964975</v>
      </c>
    </row>
    <row r="53" spans="1:67" x14ac:dyDescent="0.3">
      <c r="A53" s="51"/>
      <c r="B53" s="9" t="s">
        <v>68</v>
      </c>
      <c r="C53" s="35" t="s">
        <v>18</v>
      </c>
      <c r="D53" s="69"/>
      <c r="E53" s="69"/>
      <c r="F53" s="69"/>
      <c r="G53" s="69"/>
      <c r="H53" s="146">
        <f t="shared" si="3"/>
        <v>12.60568198904879</v>
      </c>
      <c r="I53" s="146">
        <f t="shared" si="4"/>
        <v>12.140228605909726</v>
      </c>
      <c r="J53" s="146">
        <f t="shared" si="5"/>
        <v>13.023010400808161</v>
      </c>
      <c r="K53" s="146">
        <f t="shared" si="6"/>
        <v>16.043670702287386</v>
      </c>
      <c r="L53" s="146">
        <f t="shared" si="7"/>
        <v>21.703179986340544</v>
      </c>
      <c r="M53" s="146">
        <f t="shared" si="8"/>
        <v>15.578420044426622</v>
      </c>
      <c r="N53" s="146">
        <f t="shared" si="9"/>
        <v>18.929726278661434</v>
      </c>
      <c r="O53" s="146">
        <f t="shared" si="10"/>
        <v>19.673045728317803</v>
      </c>
      <c r="P53" s="146">
        <f t="shared" si="11"/>
        <v>17.802084600036778</v>
      </c>
      <c r="Q53" s="146">
        <f t="shared" si="12"/>
        <v>19.25227685473277</v>
      </c>
      <c r="R53" s="146">
        <f t="shared" si="13"/>
        <v>15.920097856177136</v>
      </c>
      <c r="S53" s="146">
        <f t="shared" si="14"/>
        <v>15.737088556484011</v>
      </c>
      <c r="T53" s="146">
        <f t="shared" si="15"/>
        <v>15.783856932412448</v>
      </c>
      <c r="U53" s="146">
        <f t="shared" si="16"/>
        <v>16.666561041515934</v>
      </c>
      <c r="V53" s="146">
        <f t="shared" si="17"/>
        <v>15.961580934680967</v>
      </c>
      <c r="W53" s="146">
        <f t="shared" si="18"/>
        <v>14.684253087827443</v>
      </c>
      <c r="X53" s="146">
        <f t="shared" si="19"/>
        <v>13.211708021702577</v>
      </c>
      <c r="Y53" s="146">
        <f t="shared" si="20"/>
        <v>12.592510641856109</v>
      </c>
      <c r="Z53" s="146">
        <f t="shared" si="21"/>
        <v>12.81140352815666</v>
      </c>
      <c r="AA53" s="146">
        <f t="shared" si="22"/>
        <v>11.543326873601174</v>
      </c>
      <c r="AB53" s="146">
        <f t="shared" si="23"/>
        <v>11.636732538594302</v>
      </c>
      <c r="AC53" s="146">
        <f t="shared" si="24"/>
        <v>10.606510088512351</v>
      </c>
      <c r="AD53" s="146">
        <f t="shared" si="25"/>
        <v>11.357223077990582</v>
      </c>
      <c r="AE53" s="146">
        <f t="shared" si="26"/>
        <v>14.004514407988438</v>
      </c>
      <c r="AF53" s="146">
        <f t="shared" si="27"/>
        <v>12.463438145996349</v>
      </c>
      <c r="AG53" s="146">
        <f t="shared" si="28"/>
        <v>14.636758337454353</v>
      </c>
      <c r="AH53" s="146">
        <f t="shared" si="29"/>
        <v>15.036280732704029</v>
      </c>
      <c r="AI53" s="146">
        <f t="shared" si="30"/>
        <v>15.363992285560244</v>
      </c>
      <c r="AJ53" s="146">
        <f t="shared" si="31"/>
        <v>11.592506826627826</v>
      </c>
      <c r="AK53" s="146">
        <f t="shared" si="32"/>
        <v>12.797728422937183</v>
      </c>
      <c r="AL53" s="146">
        <f t="shared" si="33"/>
        <v>12.755628098434713</v>
      </c>
      <c r="AM53" s="146">
        <f t="shared" si="34"/>
        <v>13.462845171998495</v>
      </c>
      <c r="AN53" s="146">
        <f t="shared" si="35"/>
        <v>18.447052221958145</v>
      </c>
      <c r="AO53" s="146">
        <f t="shared" si="36"/>
        <v>15.894438025866052</v>
      </c>
      <c r="AP53" s="146">
        <f t="shared" si="37"/>
        <v>15.507457492915734</v>
      </c>
      <c r="AQ53" s="146">
        <f t="shared" si="38"/>
        <v>15.743981226421283</v>
      </c>
      <c r="AR53" s="146">
        <f t="shared" si="39"/>
        <v>9.2004620356755424</v>
      </c>
      <c r="AS53" s="146">
        <f t="shared" si="40"/>
        <v>5.3011235858702008</v>
      </c>
      <c r="AT53" s="146">
        <f t="shared" si="41"/>
        <v>5.727228672332572</v>
      </c>
      <c r="AU53" s="146">
        <f t="shared" si="42"/>
        <v>-0.90966056885903868</v>
      </c>
      <c r="AV53" s="146">
        <f t="shared" si="43"/>
        <v>1.9893865964346418</v>
      </c>
      <c r="AW53" s="146">
        <f t="shared" si="44"/>
        <v>3.6981428218464458</v>
      </c>
      <c r="AX53" s="146">
        <f t="shared" si="45"/>
        <v>1.9545503870752867</v>
      </c>
      <c r="AY53" s="146">
        <f t="shared" si="46"/>
        <v>5.2563065230280444</v>
      </c>
      <c r="AZ53" s="146">
        <f t="shared" si="47"/>
        <v>5.4478598272576448</v>
      </c>
      <c r="BA53" s="146">
        <f t="shared" si="48"/>
        <v>4.6430224253976036</v>
      </c>
      <c r="BB53" s="146">
        <f t="shared" si="49"/>
        <v>5.3228582470849659</v>
      </c>
      <c r="BC53" s="146">
        <f t="shared" si="50"/>
        <v>4.9135008427180935</v>
      </c>
      <c r="BD53" s="146">
        <f t="shared" si="51"/>
        <v>6.8422062416687766</v>
      </c>
      <c r="BE53" s="146">
        <f t="shared" si="52"/>
        <v>8.1319107730500235</v>
      </c>
      <c r="BF53" s="146">
        <f t="shared" si="53"/>
        <v>7.7166657698163732</v>
      </c>
      <c r="BG53" s="146">
        <f t="shared" si="54"/>
        <v>7.5139461651690311</v>
      </c>
      <c r="BH53" s="146">
        <f t="shared" si="0"/>
        <v>4.6591829435691494</v>
      </c>
      <c r="BI53" s="146">
        <f t="shared" si="1"/>
        <v>7.2108127362796637</v>
      </c>
      <c r="BJ53" s="146">
        <f t="shared" si="2"/>
        <v>8.0601374374701606</v>
      </c>
      <c r="BK53" s="146">
        <f t="shared" si="2"/>
        <v>9.3120134962964443</v>
      </c>
      <c r="BL53" s="146">
        <f t="shared" si="2"/>
        <v>6.7461847897003508</v>
      </c>
      <c r="BM53" s="146">
        <f t="shared" si="2"/>
        <v>-9.5136845582676273</v>
      </c>
      <c r="BN53" s="146">
        <f t="shared" si="2"/>
        <v>-4.3983527247954299</v>
      </c>
      <c r="BO53" s="147">
        <f t="shared" si="2"/>
        <v>-1.3067190560957584</v>
      </c>
    </row>
    <row r="54" spans="1:67" ht="26.4" x14ac:dyDescent="0.3">
      <c r="A54" s="74"/>
      <c r="B54" s="73" t="s">
        <v>71</v>
      </c>
      <c r="C54" s="72" t="s">
        <v>19</v>
      </c>
      <c r="D54" s="71"/>
      <c r="E54" s="71"/>
      <c r="F54" s="71"/>
      <c r="G54" s="71"/>
      <c r="H54" s="144">
        <f t="shared" si="3"/>
        <v>7.4933031679967854</v>
      </c>
      <c r="I54" s="144">
        <f t="shared" si="4"/>
        <v>6.8679966536672339</v>
      </c>
      <c r="J54" s="144">
        <f t="shared" si="5"/>
        <v>9.4989675043534589</v>
      </c>
      <c r="K54" s="144">
        <f t="shared" si="6"/>
        <v>11.803653044395574</v>
      </c>
      <c r="L54" s="144">
        <f t="shared" si="7"/>
        <v>11.163707536483884</v>
      </c>
      <c r="M54" s="144">
        <f t="shared" si="8"/>
        <v>11.754520563571646</v>
      </c>
      <c r="N54" s="144">
        <f t="shared" si="9"/>
        <v>12.355191037645767</v>
      </c>
      <c r="O54" s="144">
        <f t="shared" si="10"/>
        <v>10.869671719019451</v>
      </c>
      <c r="P54" s="144">
        <f t="shared" si="11"/>
        <v>8.1043553583077426</v>
      </c>
      <c r="Q54" s="144">
        <f t="shared" si="12"/>
        <v>7.5597422817755131</v>
      </c>
      <c r="R54" s="144">
        <f t="shared" si="13"/>
        <v>3.3917903531814204</v>
      </c>
      <c r="S54" s="144">
        <f t="shared" si="14"/>
        <v>4.4212067999403786</v>
      </c>
      <c r="T54" s="144">
        <f t="shared" si="15"/>
        <v>9.129478060112632</v>
      </c>
      <c r="U54" s="144">
        <f t="shared" si="16"/>
        <v>11.273535467112339</v>
      </c>
      <c r="V54" s="144">
        <f t="shared" si="17"/>
        <v>13.723206098616657</v>
      </c>
      <c r="W54" s="144">
        <f t="shared" si="18"/>
        <v>13.413861716969038</v>
      </c>
      <c r="X54" s="144">
        <f t="shared" si="19"/>
        <v>10.250140561275359</v>
      </c>
      <c r="Y54" s="144">
        <f t="shared" si="20"/>
        <v>9.782093739876359</v>
      </c>
      <c r="Z54" s="144">
        <f t="shared" si="21"/>
        <v>7.2117531464415094</v>
      </c>
      <c r="AA54" s="144">
        <f t="shared" si="22"/>
        <v>8.3107972006798008</v>
      </c>
      <c r="AB54" s="144">
        <f t="shared" si="23"/>
        <v>7.9243431462172822</v>
      </c>
      <c r="AC54" s="144">
        <f t="shared" si="24"/>
        <v>6.9553126632673639</v>
      </c>
      <c r="AD54" s="144">
        <f t="shared" si="25"/>
        <v>7.9769985275994344</v>
      </c>
      <c r="AE54" s="144">
        <f t="shared" si="26"/>
        <v>8.6590423087862405</v>
      </c>
      <c r="AF54" s="144">
        <f t="shared" si="27"/>
        <v>7.8620766413555003</v>
      </c>
      <c r="AG54" s="144">
        <f t="shared" si="28"/>
        <v>8.3857353077312951</v>
      </c>
      <c r="AH54" s="144">
        <f t="shared" si="29"/>
        <v>10.190072340708412</v>
      </c>
      <c r="AI54" s="144">
        <f t="shared" si="30"/>
        <v>13.140427530041251</v>
      </c>
      <c r="AJ54" s="144">
        <f t="shared" si="31"/>
        <v>9.1151081326587473</v>
      </c>
      <c r="AK54" s="144">
        <f t="shared" si="32"/>
        <v>11.561071094673721</v>
      </c>
      <c r="AL54" s="144">
        <f t="shared" si="33"/>
        <v>11.879339569338001</v>
      </c>
      <c r="AM54" s="144">
        <f t="shared" si="34"/>
        <v>11.167144141877387</v>
      </c>
      <c r="AN54" s="144">
        <f t="shared" si="35"/>
        <v>13.412237948001732</v>
      </c>
      <c r="AO54" s="144">
        <f t="shared" si="36"/>
        <v>8.4032053889053486</v>
      </c>
      <c r="AP54" s="144">
        <f t="shared" si="37"/>
        <v>9.9411240463986843</v>
      </c>
      <c r="AQ54" s="144">
        <f t="shared" si="38"/>
        <v>14.91462761180631</v>
      </c>
      <c r="AR54" s="144">
        <f t="shared" si="39"/>
        <v>9.0669847426637205</v>
      </c>
      <c r="AS54" s="144">
        <f t="shared" si="40"/>
        <v>10.292318957707309</v>
      </c>
      <c r="AT54" s="144">
        <f t="shared" si="41"/>
        <v>13.280214807523862</v>
      </c>
      <c r="AU54" s="144">
        <f t="shared" si="42"/>
        <v>2.0561657796563964</v>
      </c>
      <c r="AV54" s="144">
        <f t="shared" si="43"/>
        <v>7.6723861862522824</v>
      </c>
      <c r="AW54" s="144">
        <f t="shared" si="44"/>
        <v>11.62146198684853</v>
      </c>
      <c r="AX54" s="144">
        <f t="shared" si="45"/>
        <v>7.7872640556848864</v>
      </c>
      <c r="AY54" s="144">
        <f t="shared" si="46"/>
        <v>15.53169927607378</v>
      </c>
      <c r="AZ54" s="144">
        <f t="shared" si="47"/>
        <v>10.031449538132236</v>
      </c>
      <c r="BA54" s="144">
        <f t="shared" si="48"/>
        <v>11.063981920684867</v>
      </c>
      <c r="BB54" s="144">
        <f t="shared" si="49"/>
        <v>9.6705034413518263</v>
      </c>
      <c r="BC54" s="144">
        <f t="shared" si="50"/>
        <v>9.3872204240867063</v>
      </c>
      <c r="BD54" s="144">
        <f t="shared" si="51"/>
        <v>9.8428254752676025</v>
      </c>
      <c r="BE54" s="144">
        <f t="shared" si="52"/>
        <v>9.3156454997145772</v>
      </c>
      <c r="BF54" s="144">
        <f t="shared" si="53"/>
        <v>9.2077988745898693</v>
      </c>
      <c r="BG54" s="144">
        <f t="shared" si="54"/>
        <v>8.7714693865952569</v>
      </c>
      <c r="BH54" s="144">
        <f t="shared" si="0"/>
        <v>6.2275710141498308</v>
      </c>
      <c r="BI54" s="144">
        <f t="shared" si="1"/>
        <v>6.8249424883889134</v>
      </c>
      <c r="BJ54" s="144">
        <f t="shared" si="2"/>
        <v>7.7089803489853779</v>
      </c>
      <c r="BK54" s="144">
        <f t="shared" si="2"/>
        <v>8.0330166167722865</v>
      </c>
      <c r="BL54" s="144">
        <f t="shared" si="2"/>
        <v>6.0448676052938168</v>
      </c>
      <c r="BM54" s="144">
        <f t="shared" si="2"/>
        <v>2.6552960601500644</v>
      </c>
      <c r="BN54" s="144">
        <f t="shared" si="2"/>
        <v>2.0939684759616881</v>
      </c>
      <c r="BO54" s="145">
        <f t="shared" si="2"/>
        <v>3.1705360687317494</v>
      </c>
    </row>
    <row r="55" spans="1:67" ht="39.6" x14ac:dyDescent="0.3">
      <c r="A55" s="37"/>
      <c r="B55" s="9" t="s">
        <v>78</v>
      </c>
      <c r="C55" s="35" t="s">
        <v>20</v>
      </c>
      <c r="D55" s="69"/>
      <c r="E55" s="69"/>
      <c r="F55" s="69"/>
      <c r="G55" s="69"/>
      <c r="H55" s="146">
        <f t="shared" si="3"/>
        <v>10.24431179851895</v>
      </c>
      <c r="I55" s="146">
        <f t="shared" si="4"/>
        <v>11.291864255592969</v>
      </c>
      <c r="J55" s="146">
        <f t="shared" si="5"/>
        <v>9.1128910995609971</v>
      </c>
      <c r="K55" s="146">
        <f t="shared" si="6"/>
        <v>6.5890260490006511</v>
      </c>
      <c r="L55" s="146">
        <f t="shared" si="7"/>
        <v>15.012591887967844</v>
      </c>
      <c r="M55" s="146">
        <f t="shared" si="8"/>
        <v>9.8406922863278936</v>
      </c>
      <c r="N55" s="146">
        <f t="shared" si="9"/>
        <v>12.655786784475296</v>
      </c>
      <c r="O55" s="146">
        <f t="shared" si="10"/>
        <v>16.279591657605181</v>
      </c>
      <c r="P55" s="146">
        <f t="shared" si="11"/>
        <v>9.695703283668891</v>
      </c>
      <c r="Q55" s="146">
        <f t="shared" si="12"/>
        <v>10.225379028938605</v>
      </c>
      <c r="R55" s="146">
        <f t="shared" si="13"/>
        <v>10.0950048603939</v>
      </c>
      <c r="S55" s="146">
        <f t="shared" si="14"/>
        <v>8.4622336574087456</v>
      </c>
      <c r="T55" s="146">
        <f t="shared" si="15"/>
        <v>8.9463362656589283</v>
      </c>
      <c r="U55" s="146">
        <f t="shared" si="16"/>
        <v>13.910583670297541</v>
      </c>
      <c r="V55" s="146">
        <f t="shared" si="17"/>
        <v>13.217442044041576</v>
      </c>
      <c r="W55" s="146">
        <f t="shared" si="18"/>
        <v>12.012588172166488</v>
      </c>
      <c r="X55" s="146">
        <f t="shared" si="19"/>
        <v>14.559631961317265</v>
      </c>
      <c r="Y55" s="146">
        <f t="shared" si="20"/>
        <v>8.429175795665131</v>
      </c>
      <c r="Z55" s="146">
        <f t="shared" si="21"/>
        <v>9.7949497689268696</v>
      </c>
      <c r="AA55" s="146">
        <f t="shared" si="22"/>
        <v>9.31631513383482</v>
      </c>
      <c r="AB55" s="146">
        <f t="shared" si="23"/>
        <v>5.5392074127773157</v>
      </c>
      <c r="AC55" s="146">
        <f t="shared" si="24"/>
        <v>11.378089947608856</v>
      </c>
      <c r="AD55" s="146">
        <f t="shared" si="25"/>
        <v>16.921988244852997</v>
      </c>
      <c r="AE55" s="146">
        <f t="shared" si="26"/>
        <v>9.2744068290277113</v>
      </c>
      <c r="AF55" s="146">
        <f t="shared" si="27"/>
        <v>7.9493930063329259</v>
      </c>
      <c r="AG55" s="146">
        <f t="shared" si="28"/>
        <v>5.7370078604308361</v>
      </c>
      <c r="AH55" s="146">
        <f t="shared" si="29"/>
        <v>5.362764146803471</v>
      </c>
      <c r="AI55" s="146">
        <f t="shared" si="30"/>
        <v>16.197985239637291</v>
      </c>
      <c r="AJ55" s="146">
        <f t="shared" si="31"/>
        <v>10.31309092302439</v>
      </c>
      <c r="AK55" s="146">
        <f t="shared" si="32"/>
        <v>14.971435711935783</v>
      </c>
      <c r="AL55" s="146">
        <f t="shared" si="33"/>
        <v>14.452212266882697</v>
      </c>
      <c r="AM55" s="146">
        <f t="shared" si="34"/>
        <v>8.8425326721544195</v>
      </c>
      <c r="AN55" s="146">
        <f t="shared" si="35"/>
        <v>13.062279419066954</v>
      </c>
      <c r="AO55" s="146">
        <f t="shared" si="36"/>
        <v>6.8713099929121881</v>
      </c>
      <c r="AP55" s="146">
        <f t="shared" si="37"/>
        <v>0.95561229643830359</v>
      </c>
      <c r="AQ55" s="146">
        <f t="shared" si="38"/>
        <v>8.6984128061109232</v>
      </c>
      <c r="AR55" s="146">
        <f t="shared" si="39"/>
        <v>4.505163096002434</v>
      </c>
      <c r="AS55" s="146">
        <f t="shared" si="40"/>
        <v>5.0038705808374004</v>
      </c>
      <c r="AT55" s="146">
        <f t="shared" si="41"/>
        <v>2.9768457001652138</v>
      </c>
      <c r="AU55" s="146">
        <f t="shared" si="42"/>
        <v>10.633458831669529</v>
      </c>
      <c r="AV55" s="146">
        <f t="shared" si="43"/>
        <v>4.6898976724639567</v>
      </c>
      <c r="AW55" s="146">
        <f t="shared" si="44"/>
        <v>4.6050462007228816</v>
      </c>
      <c r="AX55" s="146">
        <f t="shared" si="45"/>
        <v>7.2456739552805089</v>
      </c>
      <c r="AY55" s="146">
        <f t="shared" si="46"/>
        <v>4.3541380241130696</v>
      </c>
      <c r="AZ55" s="146">
        <f t="shared" si="47"/>
        <v>9.0019602588220522</v>
      </c>
      <c r="BA55" s="146">
        <f t="shared" si="48"/>
        <v>12.298312412946544</v>
      </c>
      <c r="BB55" s="146">
        <f t="shared" si="49"/>
        <v>9.428283906673073</v>
      </c>
      <c r="BC55" s="146">
        <f t="shared" si="50"/>
        <v>10.625245902894804</v>
      </c>
      <c r="BD55" s="146">
        <f t="shared" si="51"/>
        <v>6.1030179050732158</v>
      </c>
      <c r="BE55" s="146">
        <f t="shared" si="52"/>
        <v>3.5416354686349507</v>
      </c>
      <c r="BF55" s="146">
        <f t="shared" si="53"/>
        <v>1.9272323579985482</v>
      </c>
      <c r="BG55" s="146">
        <f t="shared" si="54"/>
        <v>4.288206955929013</v>
      </c>
      <c r="BH55" s="146">
        <f t="shared" si="0"/>
        <v>18.5040732534586</v>
      </c>
      <c r="BI55" s="146">
        <f t="shared" si="1"/>
        <v>18.333614722631637</v>
      </c>
      <c r="BJ55" s="146">
        <f t="shared" si="2"/>
        <v>18.400948394526708</v>
      </c>
      <c r="BK55" s="146">
        <f t="shared" si="2"/>
        <v>17.636628899330304</v>
      </c>
      <c r="BL55" s="146">
        <f t="shared" si="2"/>
        <v>9.3392699845835239</v>
      </c>
      <c r="BM55" s="146">
        <f t="shared" si="2"/>
        <v>-28.30510492912552</v>
      </c>
      <c r="BN55" s="146">
        <f t="shared" si="2"/>
        <v>-8.0355641546296113</v>
      </c>
      <c r="BO55" s="147">
        <f t="shared" si="2"/>
        <v>-5.3239606152247489</v>
      </c>
    </row>
    <row r="56" spans="1:67" x14ac:dyDescent="0.3">
      <c r="A56" s="43" t="s">
        <v>48</v>
      </c>
      <c r="B56" s="42"/>
      <c r="C56" s="41" t="s">
        <v>49</v>
      </c>
      <c r="D56" s="70"/>
      <c r="E56" s="70"/>
      <c r="F56" s="70"/>
      <c r="G56" s="70"/>
      <c r="H56" s="148">
        <f t="shared" si="3"/>
        <v>10.387329343133715</v>
      </c>
      <c r="I56" s="148">
        <f t="shared" si="4"/>
        <v>10.126493185414546</v>
      </c>
      <c r="J56" s="148">
        <f t="shared" si="5"/>
        <v>11.151148853834229</v>
      </c>
      <c r="K56" s="148">
        <f t="shared" si="6"/>
        <v>11.940163538655014</v>
      </c>
      <c r="L56" s="148">
        <f t="shared" si="7"/>
        <v>14.119835915677385</v>
      </c>
      <c r="M56" s="148">
        <f t="shared" si="8"/>
        <v>10.122861228355887</v>
      </c>
      <c r="N56" s="148">
        <f t="shared" si="9"/>
        <v>10.340566765205764</v>
      </c>
      <c r="O56" s="148">
        <f t="shared" si="10"/>
        <v>13.464089355254032</v>
      </c>
      <c r="P56" s="148">
        <f t="shared" si="11"/>
        <v>7.9016742872225763</v>
      </c>
      <c r="Q56" s="148">
        <f t="shared" si="12"/>
        <v>10.947553274296752</v>
      </c>
      <c r="R56" s="148">
        <f t="shared" si="13"/>
        <v>9.2910482003723018</v>
      </c>
      <c r="S56" s="148">
        <f t="shared" si="14"/>
        <v>7.7396324298144776</v>
      </c>
      <c r="T56" s="148">
        <f t="shared" si="15"/>
        <v>8.9696986673177577</v>
      </c>
      <c r="U56" s="148">
        <f t="shared" si="16"/>
        <v>8.4703584879055995</v>
      </c>
      <c r="V56" s="148">
        <f t="shared" si="17"/>
        <v>6.6384972582129933</v>
      </c>
      <c r="W56" s="148">
        <f t="shared" si="18"/>
        <v>7.3461108259640753</v>
      </c>
      <c r="X56" s="148">
        <f t="shared" si="19"/>
        <v>5.7414344459951536</v>
      </c>
      <c r="Y56" s="148">
        <f t="shared" si="20"/>
        <v>5.7670331777567725</v>
      </c>
      <c r="Z56" s="148">
        <f t="shared" si="21"/>
        <v>6.9892687343406692</v>
      </c>
      <c r="AA56" s="148">
        <f t="shared" si="22"/>
        <v>7.4615320540849694</v>
      </c>
      <c r="AB56" s="148">
        <f t="shared" si="23"/>
        <v>8.6972076364269668</v>
      </c>
      <c r="AC56" s="148">
        <f t="shared" si="24"/>
        <v>8.3882939787439028</v>
      </c>
      <c r="AD56" s="148">
        <f t="shared" si="25"/>
        <v>9.531023068390482</v>
      </c>
      <c r="AE56" s="148">
        <f t="shared" si="26"/>
        <v>7.2282274017558166</v>
      </c>
      <c r="AF56" s="148">
        <f t="shared" si="27"/>
        <v>6.9640928378760947</v>
      </c>
      <c r="AG56" s="148">
        <f t="shared" si="28"/>
        <v>8.4950262952065287</v>
      </c>
      <c r="AH56" s="148">
        <f t="shared" si="29"/>
        <v>7.0249358416317733</v>
      </c>
      <c r="AI56" s="148">
        <f t="shared" si="30"/>
        <v>9.4849597813027486</v>
      </c>
      <c r="AJ56" s="148">
        <f t="shared" si="31"/>
        <v>7.644330141548366</v>
      </c>
      <c r="AK56" s="148">
        <f t="shared" si="32"/>
        <v>8.3580250131527976</v>
      </c>
      <c r="AL56" s="148">
        <f t="shared" si="33"/>
        <v>8.8567329447534604</v>
      </c>
      <c r="AM56" s="148">
        <f t="shared" si="34"/>
        <v>8.0936662039267304</v>
      </c>
      <c r="AN56" s="148">
        <f t="shared" si="35"/>
        <v>8.3486627728240705</v>
      </c>
      <c r="AO56" s="148">
        <f t="shared" si="36"/>
        <v>6.0230362007732907</v>
      </c>
      <c r="AP56" s="148">
        <f t="shared" si="37"/>
        <v>7.6081283735078813</v>
      </c>
      <c r="AQ56" s="148">
        <f t="shared" si="38"/>
        <v>8.5592716926657459</v>
      </c>
      <c r="AR56" s="148">
        <f t="shared" si="39"/>
        <v>7.7786305787252275</v>
      </c>
      <c r="AS56" s="148">
        <f t="shared" si="40"/>
        <v>8.7121623597317353</v>
      </c>
      <c r="AT56" s="148">
        <f t="shared" si="41"/>
        <v>8.6225453613247396</v>
      </c>
      <c r="AU56" s="148">
        <f t="shared" si="42"/>
        <v>7.3210769471224495</v>
      </c>
      <c r="AV56" s="148">
        <f t="shared" si="43"/>
        <v>7.73645237857761</v>
      </c>
      <c r="AW56" s="148">
        <f t="shared" si="44"/>
        <v>7.8163070931652925</v>
      </c>
      <c r="AX56" s="148">
        <f t="shared" si="45"/>
        <v>7.955739807261935</v>
      </c>
      <c r="AY56" s="148">
        <f t="shared" si="46"/>
        <v>8.4008849850045522</v>
      </c>
      <c r="AZ56" s="148">
        <f t="shared" si="47"/>
        <v>7.4090039673701824</v>
      </c>
      <c r="BA56" s="148">
        <f t="shared" si="48"/>
        <v>6.6029944465483226</v>
      </c>
      <c r="BB56" s="148">
        <f t="shared" si="49"/>
        <v>5.2692052115437207</v>
      </c>
      <c r="BC56" s="148">
        <f t="shared" si="50"/>
        <v>6.1531075760671996</v>
      </c>
      <c r="BD56" s="148">
        <f t="shared" si="51"/>
        <v>6.7950599242636827</v>
      </c>
      <c r="BE56" s="148">
        <f t="shared" si="52"/>
        <v>7.0218259428354628</v>
      </c>
      <c r="BF56" s="148">
        <f t="shared" si="53"/>
        <v>6.8011722303466655</v>
      </c>
      <c r="BG56" s="148">
        <f t="shared" si="54"/>
        <v>7.1846986857867279</v>
      </c>
      <c r="BH56" s="148">
        <f t="shared" si="0"/>
        <v>5.722166791719701</v>
      </c>
      <c r="BI56" s="148">
        <f t="shared" si="1"/>
        <v>8.1705306699441991</v>
      </c>
      <c r="BJ56" s="148">
        <f t="shared" si="2"/>
        <v>8.2048476523535356</v>
      </c>
      <c r="BK56" s="148">
        <f t="shared" si="2"/>
        <v>7.9602782841076163</v>
      </c>
      <c r="BL56" s="148">
        <f t="shared" si="2"/>
        <v>4.8758447225142589</v>
      </c>
      <c r="BM56" s="148">
        <f t="shared" si="2"/>
        <v>-14.263250664249597</v>
      </c>
      <c r="BN56" s="148">
        <f>BN25/BJ25*100-100</f>
        <v>-5.9949744247597181</v>
      </c>
      <c r="BO56" s="149">
        <f>BO25/BK25*100-100</f>
        <v>-1.5629222720489224</v>
      </c>
    </row>
    <row r="57" spans="1:67" x14ac:dyDescent="0.3">
      <c r="A57" s="37" t="s">
        <v>21</v>
      </c>
      <c r="B57" s="36"/>
      <c r="C57" s="35" t="s">
        <v>22</v>
      </c>
      <c r="D57" s="69"/>
      <c r="E57" s="69"/>
      <c r="F57" s="69"/>
      <c r="G57" s="69"/>
      <c r="H57" s="146">
        <f t="shared" si="3"/>
        <v>16.474941649555745</v>
      </c>
      <c r="I57" s="146">
        <f t="shared" si="4"/>
        <v>13.849788726857895</v>
      </c>
      <c r="J57" s="146">
        <f t="shared" si="5"/>
        <v>21.371380800297189</v>
      </c>
      <c r="K57" s="146">
        <f t="shared" si="6"/>
        <v>25.845475325304164</v>
      </c>
      <c r="L57" s="146">
        <f t="shared" si="7"/>
        <v>23.083441228937176</v>
      </c>
      <c r="M57" s="146">
        <f t="shared" si="8"/>
        <v>15.372864153746463</v>
      </c>
      <c r="N57" s="146">
        <f t="shared" si="9"/>
        <v>8.6402003769160558</v>
      </c>
      <c r="O57" s="146">
        <f t="shared" si="10"/>
        <v>0.19608526741970422</v>
      </c>
      <c r="P57" s="146">
        <f t="shared" si="11"/>
        <v>5.7965513462655736</v>
      </c>
      <c r="Q57" s="146">
        <f t="shared" si="12"/>
        <v>4.9756848233772928</v>
      </c>
      <c r="R57" s="146">
        <f t="shared" si="13"/>
        <v>4.9295530457540053</v>
      </c>
      <c r="S57" s="146">
        <f t="shared" si="14"/>
        <v>7.4262041379463852</v>
      </c>
      <c r="T57" s="146">
        <f t="shared" si="15"/>
        <v>1.2655898268184131</v>
      </c>
      <c r="U57" s="146">
        <f t="shared" si="16"/>
        <v>-2.0064340101750417</v>
      </c>
      <c r="V57" s="146">
        <f t="shared" si="17"/>
        <v>3.1001404374989363</v>
      </c>
      <c r="W57" s="146">
        <f t="shared" si="18"/>
        <v>-1.7010733872184574</v>
      </c>
      <c r="X57" s="146">
        <f t="shared" si="19"/>
        <v>5.3634424833633148</v>
      </c>
      <c r="Y57" s="146">
        <f t="shared" si="20"/>
        <v>12.196900314564502</v>
      </c>
      <c r="Z57" s="146">
        <f t="shared" si="21"/>
        <v>11.901679192376008</v>
      </c>
      <c r="AA57" s="146">
        <f t="shared" si="22"/>
        <v>13.888468548480631</v>
      </c>
      <c r="AB57" s="146">
        <f t="shared" si="23"/>
        <v>17.022300306838645</v>
      </c>
      <c r="AC57" s="146">
        <f t="shared" si="24"/>
        <v>20.435528774046574</v>
      </c>
      <c r="AD57" s="146">
        <f t="shared" si="25"/>
        <v>12.756808650663174</v>
      </c>
      <c r="AE57" s="146">
        <f t="shared" si="26"/>
        <v>17.15944209256341</v>
      </c>
      <c r="AF57" s="146">
        <f t="shared" si="27"/>
        <v>11.21142547953005</v>
      </c>
      <c r="AG57" s="146">
        <f t="shared" si="28"/>
        <v>7.6194980891169308</v>
      </c>
      <c r="AH57" s="146">
        <f t="shared" si="29"/>
        <v>5.137519380024429</v>
      </c>
      <c r="AI57" s="146">
        <f t="shared" si="30"/>
        <v>-1.8326907133257322</v>
      </c>
      <c r="AJ57" s="146">
        <f t="shared" si="31"/>
        <v>1.9959358900605508</v>
      </c>
      <c r="AK57" s="146">
        <f t="shared" si="32"/>
        <v>1.8003444216136586</v>
      </c>
      <c r="AL57" s="146">
        <f t="shared" si="33"/>
        <v>7.3560272313240915</v>
      </c>
      <c r="AM57" s="146">
        <f t="shared" si="34"/>
        <v>4.5984634382986656</v>
      </c>
      <c r="AN57" s="146">
        <f t="shared" si="35"/>
        <v>10.982168149538325</v>
      </c>
      <c r="AO57" s="146">
        <f t="shared" si="36"/>
        <v>5.2584977875691692</v>
      </c>
      <c r="AP57" s="146">
        <f t="shared" si="37"/>
        <v>5.8294831493847852</v>
      </c>
      <c r="AQ57" s="146">
        <f t="shared" si="38"/>
        <v>10.488033595072082</v>
      </c>
      <c r="AR57" s="146">
        <f t="shared" si="39"/>
        <v>9.8605595042235592</v>
      </c>
      <c r="AS57" s="146">
        <f t="shared" si="40"/>
        <v>4.5536953069917843</v>
      </c>
      <c r="AT57" s="146">
        <f t="shared" si="41"/>
        <v>11.351676452762788</v>
      </c>
      <c r="AU57" s="146">
        <f t="shared" si="42"/>
        <v>5.3362104089155196</v>
      </c>
      <c r="AV57" s="146">
        <f t="shared" si="43"/>
        <v>1.9955777779078829</v>
      </c>
      <c r="AW57" s="146">
        <f t="shared" si="44"/>
        <v>7.1100944217173492</v>
      </c>
      <c r="AX57" s="146">
        <f t="shared" si="45"/>
        <v>-4.1398446180707253</v>
      </c>
      <c r="AY57" s="146">
        <f t="shared" si="46"/>
        <v>0.3557352146810473</v>
      </c>
      <c r="AZ57" s="146">
        <f t="shared" si="47"/>
        <v>8.6479339284075252</v>
      </c>
      <c r="BA57" s="146">
        <f t="shared" si="48"/>
        <v>10.588775265265411</v>
      </c>
      <c r="BB57" s="146">
        <f t="shared" si="49"/>
        <v>18.598799562570051</v>
      </c>
      <c r="BC57" s="146">
        <f t="shared" si="50"/>
        <v>11.462485626025071</v>
      </c>
      <c r="BD57" s="146">
        <f t="shared" si="51"/>
        <v>10.788377475016929</v>
      </c>
      <c r="BE57" s="146">
        <f t="shared" si="52"/>
        <v>7.6448203912997599</v>
      </c>
      <c r="BF57" s="146">
        <f t="shared" si="53"/>
        <v>8.8874990116622854</v>
      </c>
      <c r="BG57" s="146">
        <f t="shared" si="54"/>
        <v>11.417249622520202</v>
      </c>
      <c r="BH57" s="146">
        <f t="shared" si="0"/>
        <v>9.460697951329621</v>
      </c>
      <c r="BI57" s="146">
        <f t="shared" si="1"/>
        <v>13.812986863942584</v>
      </c>
      <c r="BJ57" s="146">
        <f t="shared" si="2"/>
        <v>10.447245065636366</v>
      </c>
      <c r="BK57" s="146">
        <f t="shared" si="2"/>
        <v>9.0822582478696319</v>
      </c>
      <c r="BL57" s="146">
        <f t="shared" si="2"/>
        <v>6.4685507969050775</v>
      </c>
      <c r="BM57" s="146">
        <f t="shared" si="2"/>
        <v>-26.370500745773086</v>
      </c>
      <c r="BN57" s="146">
        <f t="shared" si="2"/>
        <v>-20.511853200332197</v>
      </c>
      <c r="BO57" s="147">
        <f t="shared" si="2"/>
        <v>-8.8885330998649437</v>
      </c>
    </row>
    <row r="58" spans="1:67" x14ac:dyDescent="0.3">
      <c r="A58" s="31" t="s">
        <v>48</v>
      </c>
      <c r="B58" s="68"/>
      <c r="C58" s="29" t="s">
        <v>86</v>
      </c>
      <c r="D58" s="67"/>
      <c r="E58" s="67"/>
      <c r="F58" s="67"/>
      <c r="G58" s="67"/>
      <c r="H58" s="150">
        <f t="shared" si="3"/>
        <v>11.066892959247369</v>
      </c>
      <c r="I58" s="150">
        <f t="shared" si="4"/>
        <v>10.467430771090804</v>
      </c>
      <c r="J58" s="150">
        <f t="shared" si="5"/>
        <v>12.28538946514692</v>
      </c>
      <c r="K58" s="150">
        <f t="shared" si="6"/>
        <v>13.293157587273228</v>
      </c>
      <c r="L58" s="150">
        <f t="shared" si="7"/>
        <v>15.169169895173823</v>
      </c>
      <c r="M58" s="150">
        <f t="shared" si="8"/>
        <v>10.618317000246691</v>
      </c>
      <c r="N58" s="150">
        <f t="shared" si="9"/>
        <v>10.136590330945737</v>
      </c>
      <c r="O58" s="150">
        <f t="shared" si="10"/>
        <v>12.030071112845931</v>
      </c>
      <c r="P58" s="150">
        <f t="shared" si="11"/>
        <v>7.6383009125602399</v>
      </c>
      <c r="Q58" s="150">
        <f t="shared" si="12"/>
        <v>10.359749721356181</v>
      </c>
      <c r="R58" s="150">
        <f t="shared" si="13"/>
        <v>8.7749506365016856</v>
      </c>
      <c r="S58" s="150">
        <f t="shared" si="14"/>
        <v>7.7093351653887794</v>
      </c>
      <c r="T58" s="150">
        <f t="shared" si="15"/>
        <v>8.0223246020171217</v>
      </c>
      <c r="U58" s="150">
        <f t="shared" si="16"/>
        <v>7.4894503753371282</v>
      </c>
      <c r="V58" s="150">
        <f t="shared" si="17"/>
        <v>6.2346036601286414</v>
      </c>
      <c r="W58" s="150">
        <f t="shared" si="18"/>
        <v>6.4738717482275376</v>
      </c>
      <c r="X58" s="150">
        <f t="shared" si="19"/>
        <v>5.6978601855375501</v>
      </c>
      <c r="Y58" s="150">
        <f t="shared" si="20"/>
        <v>6.3158579459988715</v>
      </c>
      <c r="Z58" s="150">
        <f t="shared" si="21"/>
        <v>7.5334621025711073</v>
      </c>
      <c r="AA58" s="150">
        <f t="shared" si="22"/>
        <v>8.0335792274664612</v>
      </c>
      <c r="AB58" s="150">
        <f t="shared" si="23"/>
        <v>9.6538735332664487</v>
      </c>
      <c r="AC58" s="150">
        <f t="shared" si="24"/>
        <v>9.4734742481003167</v>
      </c>
      <c r="AD58" s="150">
        <f t="shared" si="25"/>
        <v>9.9028895796670042</v>
      </c>
      <c r="AE58" s="150">
        <f t="shared" si="26"/>
        <v>8.160088526174718</v>
      </c>
      <c r="AF58" s="150">
        <f t="shared" si="27"/>
        <v>7.4849661957700988</v>
      </c>
      <c r="AG58" s="150">
        <f t="shared" si="28"/>
        <v>8.4082641305498242</v>
      </c>
      <c r="AH58" s="150">
        <f t="shared" si="29"/>
        <v>6.8017056274649832</v>
      </c>
      <c r="AI58" s="150">
        <f t="shared" si="30"/>
        <v>8.3346485432549002</v>
      </c>
      <c r="AJ58" s="150">
        <f t="shared" si="31"/>
        <v>6.9276216423897381</v>
      </c>
      <c r="AK58" s="150">
        <f t="shared" si="32"/>
        <v>7.712907149037008</v>
      </c>
      <c r="AL58" s="150">
        <f t="shared" si="33"/>
        <v>8.6820058278219534</v>
      </c>
      <c r="AM58" s="150">
        <f t="shared" si="34"/>
        <v>7.7717587978850275</v>
      </c>
      <c r="AN58" s="150">
        <f t="shared" si="35"/>
        <v>8.6674087569992793</v>
      </c>
      <c r="AO58" s="150">
        <f t="shared" si="36"/>
        <v>5.9519525672117766</v>
      </c>
      <c r="AP58" s="150">
        <f t="shared" si="37"/>
        <v>7.4035673480100002</v>
      </c>
      <c r="AQ58" s="150">
        <f t="shared" si="38"/>
        <v>8.7316797453358674</v>
      </c>
      <c r="AR58" s="150">
        <f t="shared" si="39"/>
        <v>8.0359842128951726</v>
      </c>
      <c r="AS58" s="150">
        <f t="shared" si="40"/>
        <v>8.3280557536288029</v>
      </c>
      <c r="AT58" s="150">
        <f t="shared" si="41"/>
        <v>8.9318211531343366</v>
      </c>
      <c r="AU58" s="150">
        <f t="shared" si="42"/>
        <v>7.1407878828297271</v>
      </c>
      <c r="AV58" s="150">
        <f t="shared" si="43"/>
        <v>7.0148202833073725</v>
      </c>
      <c r="AW58" s="150">
        <f t="shared" si="44"/>
        <v>7.7533488710139267</v>
      </c>
      <c r="AX58" s="150">
        <f t="shared" si="45"/>
        <v>6.5545712500095732</v>
      </c>
      <c r="AY58" s="150">
        <f t="shared" si="46"/>
        <v>7.6824374447305814</v>
      </c>
      <c r="AZ58" s="150">
        <f t="shared" si="47"/>
        <v>7.557434057664608</v>
      </c>
      <c r="BA58" s="150">
        <f t="shared" si="48"/>
        <v>6.9562020047715549</v>
      </c>
      <c r="BB58" s="150">
        <f t="shared" si="49"/>
        <v>6.6583467620993275</v>
      </c>
      <c r="BC58" s="150">
        <f t="shared" si="50"/>
        <v>6.5949850863332244</v>
      </c>
      <c r="BD58" s="150">
        <f t="shared" si="51"/>
        <v>7.2783301978510195</v>
      </c>
      <c r="BE58" s="150">
        <f t="shared" si="52"/>
        <v>7.0789088164477221</v>
      </c>
      <c r="BF58" s="150">
        <f t="shared" si="53"/>
        <v>7.0429394115626707</v>
      </c>
      <c r="BG58" s="150">
        <f t="shared" si="54"/>
        <v>7.5530416613598845</v>
      </c>
      <c r="BH58" s="150">
        <f t="shared" si="0"/>
        <v>6.1894061695252987</v>
      </c>
      <c r="BI58" s="150">
        <f t="shared" si="1"/>
        <v>8.690262179981346</v>
      </c>
      <c r="BJ58" s="150">
        <f t="shared" si="2"/>
        <v>8.4691783451983582</v>
      </c>
      <c r="BK58" s="150">
        <f t="shared" si="2"/>
        <v>8.0614280860454812</v>
      </c>
      <c r="BL58" s="150">
        <f t="shared" si="2"/>
        <v>5.0810323119961538</v>
      </c>
      <c r="BM58" s="150">
        <f t="shared" si="2"/>
        <v>-15.431021297236484</v>
      </c>
      <c r="BN58" s="150">
        <f t="shared" si="2"/>
        <v>-7.7374102746126567</v>
      </c>
      <c r="BO58" s="151">
        <f t="shared" si="2"/>
        <v>-2.229586567137062</v>
      </c>
    </row>
    <row r="59" spans="1:67" x14ac:dyDescent="0.3">
      <c r="A59" s="24"/>
      <c r="B59" s="23"/>
      <c r="C59" s="23"/>
      <c r="D59" s="23"/>
      <c r="E59" s="23"/>
      <c r="F59" s="22"/>
      <c r="G59" s="22"/>
      <c r="T59" s="21"/>
      <c r="U59" s="21"/>
      <c r="V59" s="21"/>
      <c r="W59" s="21"/>
    </row>
    <row r="60" spans="1:67" s="9" customFormat="1" x14ac:dyDescent="0.3">
      <c r="A60" s="20" t="s">
        <v>93</v>
      </c>
      <c r="B60" s="19"/>
      <c r="C60" s="19"/>
      <c r="D60" s="19"/>
      <c r="E60" s="19"/>
      <c r="F60" s="19"/>
      <c r="G60" s="176"/>
    </row>
    <row r="61" spans="1:67" s="9" customFormat="1" x14ac:dyDescent="0.3">
      <c r="A61" s="16" t="s">
        <v>90</v>
      </c>
      <c r="B61" s="15"/>
      <c r="C61" s="15"/>
      <c r="D61" s="15"/>
      <c r="E61" s="15"/>
      <c r="F61" s="15"/>
      <c r="G61" s="177"/>
    </row>
    <row r="62" spans="1:67" s="9" customFormat="1" x14ac:dyDescent="0.3">
      <c r="A62" s="16" t="s">
        <v>91</v>
      </c>
      <c r="B62" s="15"/>
      <c r="C62" s="15"/>
      <c r="D62" s="15"/>
      <c r="E62" s="15"/>
      <c r="F62" s="15"/>
      <c r="G62" s="177"/>
    </row>
    <row r="63" spans="1:67" s="9" customFormat="1" x14ac:dyDescent="0.3">
      <c r="A63" s="13" t="str">
        <f>A32</f>
        <v>Actualizado el 10 de marzo de 2021</v>
      </c>
      <c r="B63" s="12"/>
      <c r="C63" s="12"/>
      <c r="D63" s="12"/>
      <c r="E63" s="12"/>
      <c r="F63" s="12"/>
      <c r="G63" s="178"/>
    </row>
    <row r="64" spans="1:67" x14ac:dyDescent="0.3">
      <c r="A64" s="21"/>
      <c r="B64" s="21"/>
      <c r="C64" s="21"/>
      <c r="D64" s="66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67" x14ac:dyDescent="0.3">
      <c r="W65" s="21"/>
    </row>
    <row r="66" spans="1:67" s="5" customFormat="1" ht="12" customHeight="1" x14ac:dyDescent="0.3">
      <c r="A66" s="201" t="s">
        <v>96</v>
      </c>
      <c r="B66" s="201"/>
      <c r="C66" s="201"/>
      <c r="D66" s="201"/>
      <c r="E66" s="201"/>
      <c r="F66" s="201"/>
      <c r="G66" s="201"/>
    </row>
    <row r="67" spans="1:67" s="5" customFormat="1" ht="12" customHeight="1" x14ac:dyDescent="0.3">
      <c r="A67" s="201"/>
      <c r="B67" s="201"/>
      <c r="C67" s="201"/>
      <c r="D67" s="201"/>
      <c r="E67" s="201"/>
      <c r="F67" s="201"/>
      <c r="G67" s="201"/>
    </row>
    <row r="68" spans="1:67" s="5" customFormat="1" x14ac:dyDescent="0.3">
      <c r="A68" s="65" t="s">
        <v>81</v>
      </c>
      <c r="B68" s="64"/>
      <c r="C68" s="64"/>
      <c r="D68" s="64"/>
      <c r="E68" s="64"/>
      <c r="F68" s="64"/>
      <c r="G68" s="63"/>
    </row>
    <row r="69" spans="1:67" s="5" customFormat="1" x14ac:dyDescent="0.3">
      <c r="A69" s="65" t="s">
        <v>47</v>
      </c>
      <c r="B69" s="64"/>
      <c r="C69" s="64"/>
      <c r="D69" s="64"/>
      <c r="E69" s="64"/>
      <c r="F69" s="64"/>
      <c r="G69" s="63"/>
    </row>
    <row r="70" spans="1:67" s="5" customFormat="1" ht="13.8" x14ac:dyDescent="0.3">
      <c r="A70" s="62" t="s">
        <v>99</v>
      </c>
      <c r="B70" s="61"/>
      <c r="C70" s="61"/>
      <c r="D70" s="61"/>
      <c r="E70" s="61"/>
      <c r="F70" s="61"/>
      <c r="G70" s="60"/>
    </row>
    <row r="71" spans="1:67" x14ac:dyDescent="0.3">
      <c r="W71" s="21"/>
    </row>
    <row r="72" spans="1:67" s="58" customFormat="1" ht="25.5" customHeight="1" x14ac:dyDescent="0.3">
      <c r="A72" s="211" t="s">
        <v>0</v>
      </c>
      <c r="B72" s="213" t="s">
        <v>46</v>
      </c>
      <c r="C72" s="213" t="s">
        <v>1</v>
      </c>
      <c r="D72" s="213"/>
      <c r="E72" s="213"/>
      <c r="F72" s="213"/>
      <c r="G72" s="213"/>
      <c r="H72" s="213">
        <v>2006</v>
      </c>
      <c r="I72" s="213"/>
      <c r="J72" s="213"/>
      <c r="K72" s="213"/>
      <c r="L72" s="213">
        <v>2007</v>
      </c>
      <c r="M72" s="213"/>
      <c r="N72" s="213"/>
      <c r="O72" s="213"/>
      <c r="P72" s="213">
        <v>2008</v>
      </c>
      <c r="Q72" s="213"/>
      <c r="R72" s="213"/>
      <c r="S72" s="213"/>
      <c r="T72" s="213">
        <v>2009</v>
      </c>
      <c r="U72" s="213"/>
      <c r="V72" s="213"/>
      <c r="W72" s="213"/>
      <c r="X72" s="213">
        <v>2010</v>
      </c>
      <c r="Y72" s="213"/>
      <c r="Z72" s="213"/>
      <c r="AA72" s="213"/>
      <c r="AB72" s="213">
        <v>2011</v>
      </c>
      <c r="AC72" s="213"/>
      <c r="AD72" s="213"/>
      <c r="AE72" s="213"/>
      <c r="AF72" s="213">
        <v>2012</v>
      </c>
      <c r="AG72" s="213"/>
      <c r="AH72" s="213"/>
      <c r="AI72" s="213"/>
      <c r="AJ72" s="213">
        <v>2013</v>
      </c>
      <c r="AK72" s="213"/>
      <c r="AL72" s="213"/>
      <c r="AM72" s="213"/>
      <c r="AN72" s="213">
        <v>2014</v>
      </c>
      <c r="AO72" s="213"/>
      <c r="AP72" s="213"/>
      <c r="AQ72" s="213"/>
      <c r="AR72" s="213">
        <v>2015</v>
      </c>
      <c r="AS72" s="213"/>
      <c r="AT72" s="213"/>
      <c r="AU72" s="213"/>
      <c r="AV72" s="213">
        <v>2016</v>
      </c>
      <c r="AW72" s="213"/>
      <c r="AX72" s="213"/>
      <c r="AY72" s="213"/>
      <c r="AZ72" s="213">
        <v>2017</v>
      </c>
      <c r="BA72" s="213"/>
      <c r="BB72" s="213"/>
      <c r="BC72" s="213"/>
      <c r="BD72" s="213">
        <v>2018</v>
      </c>
      <c r="BE72" s="213"/>
      <c r="BF72" s="213"/>
      <c r="BG72" s="213"/>
      <c r="BH72" s="213" t="s">
        <v>100</v>
      </c>
      <c r="BI72" s="213"/>
      <c r="BJ72" s="213"/>
      <c r="BK72" s="213"/>
      <c r="BL72" s="216" t="s">
        <v>92</v>
      </c>
      <c r="BM72" s="216"/>
      <c r="BN72" s="216"/>
      <c r="BO72" s="217"/>
    </row>
    <row r="73" spans="1:67" s="58" customFormat="1" ht="25.5" customHeight="1" x14ac:dyDescent="0.3">
      <c r="A73" s="212"/>
      <c r="B73" s="214"/>
      <c r="C73" s="214"/>
      <c r="D73" s="167"/>
      <c r="E73" s="167"/>
      <c r="F73" s="167"/>
      <c r="G73" s="167"/>
      <c r="H73" s="168" t="s">
        <v>30</v>
      </c>
      <c r="I73" s="168" t="s">
        <v>73</v>
      </c>
      <c r="J73" s="168" t="s">
        <v>74</v>
      </c>
      <c r="K73" s="168" t="s">
        <v>75</v>
      </c>
      <c r="L73" s="168" t="s">
        <v>30</v>
      </c>
      <c r="M73" s="168" t="s">
        <v>73</v>
      </c>
      <c r="N73" s="168" t="s">
        <v>74</v>
      </c>
      <c r="O73" s="168" t="s">
        <v>75</v>
      </c>
      <c r="P73" s="168" t="s">
        <v>30</v>
      </c>
      <c r="Q73" s="168" t="s">
        <v>73</v>
      </c>
      <c r="R73" s="168" t="s">
        <v>74</v>
      </c>
      <c r="S73" s="168" t="s">
        <v>75</v>
      </c>
      <c r="T73" s="168" t="s">
        <v>30</v>
      </c>
      <c r="U73" s="168" t="s">
        <v>73</v>
      </c>
      <c r="V73" s="168" t="s">
        <v>74</v>
      </c>
      <c r="W73" s="168" t="s">
        <v>75</v>
      </c>
      <c r="X73" s="168" t="s">
        <v>30</v>
      </c>
      <c r="Y73" s="168" t="s">
        <v>73</v>
      </c>
      <c r="Z73" s="168" t="s">
        <v>74</v>
      </c>
      <c r="AA73" s="168" t="s">
        <v>75</v>
      </c>
      <c r="AB73" s="168" t="s">
        <v>30</v>
      </c>
      <c r="AC73" s="168" t="s">
        <v>73</v>
      </c>
      <c r="AD73" s="168" t="s">
        <v>74</v>
      </c>
      <c r="AE73" s="168" t="s">
        <v>75</v>
      </c>
      <c r="AF73" s="168" t="s">
        <v>30</v>
      </c>
      <c r="AG73" s="168" t="s">
        <v>73</v>
      </c>
      <c r="AH73" s="168" t="s">
        <v>74</v>
      </c>
      <c r="AI73" s="168" t="s">
        <v>75</v>
      </c>
      <c r="AJ73" s="168" t="s">
        <v>30</v>
      </c>
      <c r="AK73" s="168" t="s">
        <v>73</v>
      </c>
      <c r="AL73" s="168" t="s">
        <v>74</v>
      </c>
      <c r="AM73" s="168" t="s">
        <v>75</v>
      </c>
      <c r="AN73" s="168" t="s">
        <v>30</v>
      </c>
      <c r="AO73" s="168" t="s">
        <v>73</v>
      </c>
      <c r="AP73" s="168" t="s">
        <v>74</v>
      </c>
      <c r="AQ73" s="168" t="s">
        <v>75</v>
      </c>
      <c r="AR73" s="168" t="s">
        <v>30</v>
      </c>
      <c r="AS73" s="168" t="s">
        <v>73</v>
      </c>
      <c r="AT73" s="168" t="s">
        <v>74</v>
      </c>
      <c r="AU73" s="168" t="s">
        <v>75</v>
      </c>
      <c r="AV73" s="168" t="s">
        <v>30</v>
      </c>
      <c r="AW73" s="168" t="s">
        <v>73</v>
      </c>
      <c r="AX73" s="168" t="s">
        <v>74</v>
      </c>
      <c r="AY73" s="168" t="s">
        <v>75</v>
      </c>
      <c r="AZ73" s="168" t="s">
        <v>30</v>
      </c>
      <c r="BA73" s="168" t="s">
        <v>73</v>
      </c>
      <c r="BB73" s="168" t="s">
        <v>74</v>
      </c>
      <c r="BC73" s="168" t="s">
        <v>75</v>
      </c>
      <c r="BD73" s="168" t="s">
        <v>30</v>
      </c>
      <c r="BE73" s="168" t="s">
        <v>73</v>
      </c>
      <c r="BF73" s="167" t="s">
        <v>74</v>
      </c>
      <c r="BG73" s="168" t="s">
        <v>75</v>
      </c>
      <c r="BH73" s="168" t="s">
        <v>30</v>
      </c>
      <c r="BI73" s="153" t="s">
        <v>73</v>
      </c>
      <c r="BJ73" s="153" t="s">
        <v>74</v>
      </c>
      <c r="BK73" s="153" t="s">
        <v>75</v>
      </c>
      <c r="BL73" s="186" t="s">
        <v>30</v>
      </c>
      <c r="BM73" s="186" t="s">
        <v>73</v>
      </c>
      <c r="BN73" s="186" t="s">
        <v>74</v>
      </c>
      <c r="BO73" s="169" t="s">
        <v>75</v>
      </c>
    </row>
    <row r="74" spans="1:67" x14ac:dyDescent="0.3">
      <c r="A74" s="57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23"/>
      <c r="BE74" s="23"/>
      <c r="BF74" s="56"/>
      <c r="BG74" s="56"/>
      <c r="BH74" s="23"/>
      <c r="BI74" s="133"/>
      <c r="BJ74" s="133"/>
      <c r="BK74" s="133"/>
      <c r="BL74" s="133"/>
      <c r="BM74" s="133"/>
      <c r="BN74" s="133"/>
      <c r="BO74" s="152"/>
    </row>
    <row r="75" spans="1:67" x14ac:dyDescent="0.3">
      <c r="A75" s="55"/>
      <c r="B75" s="49" t="s">
        <v>2</v>
      </c>
      <c r="C75" s="48" t="s">
        <v>9</v>
      </c>
      <c r="D75" s="54"/>
      <c r="E75" s="54"/>
      <c r="F75" s="54"/>
      <c r="G75" s="54"/>
      <c r="H75" s="46">
        <f>H13/D13*100-100</f>
        <v>-3.3594157188180276</v>
      </c>
      <c r="I75" s="46">
        <f>SUM(H13:I13)/SUM(D13:E13)*100-100</f>
        <v>-2.6135268241980185</v>
      </c>
      <c r="J75" s="46">
        <f>SUM(H13:J13)/SUM(D13:F13)*100-100</f>
        <v>-1.2340777287869003</v>
      </c>
      <c r="K75" s="46">
        <f>SUM(H13:K13)/SUM(D13:G13)*100-100</f>
        <v>1.7127646932777907E-2</v>
      </c>
      <c r="L75" s="46">
        <f t="shared" ref="L75" si="55">L13/H13*100-100</f>
        <v>7.9643186541436393</v>
      </c>
      <c r="M75" s="46">
        <f t="shared" ref="M75" si="56">SUM(L13:M13)/SUM(H13:I13)*100-100</f>
        <v>5.516142078944867</v>
      </c>
      <c r="N75" s="46">
        <f t="shared" ref="N75" si="57">SUM(L13:N13)/SUM(H13:J13)*100-100</f>
        <v>3.485409951728613</v>
      </c>
      <c r="O75" s="46">
        <f t="shared" ref="O75" si="58">SUM(L13:O13)/SUM(H13:K13)*100-100</f>
        <v>2.2290200238019366</v>
      </c>
      <c r="P75" s="46">
        <f t="shared" ref="P75" si="59">P13/L13*100-100</f>
        <v>1.3025234604026252</v>
      </c>
      <c r="Q75" s="46">
        <f t="shared" ref="Q75" si="60">SUM(P13:Q13)/SUM(L13:M13)*100-100</f>
        <v>1.4623285991006867</v>
      </c>
      <c r="R75" s="46">
        <f t="shared" ref="R75" si="61">SUM(P13:R13)/SUM(L13:N13)*100-100</f>
        <v>3.3831030195094627</v>
      </c>
      <c r="S75" s="46">
        <f t="shared" ref="S75" si="62">SUM(P13:S13)/SUM(L13:O13)*100-100</f>
        <v>3.6078485336298343</v>
      </c>
      <c r="T75" s="46">
        <f t="shared" ref="T75" si="63">T13/P13*100-100</f>
        <v>10.142166910289191</v>
      </c>
      <c r="U75" s="46">
        <f t="shared" ref="U75" si="64">SUM(T13:U13)/SUM(P13:Q13)*100-100</f>
        <v>11.386456219650441</v>
      </c>
      <c r="V75" s="46">
        <f t="shared" ref="V75" si="65">SUM(T13:V13)/SUM(P13:R13)*100-100</f>
        <v>9.694467288664697</v>
      </c>
      <c r="W75" s="46">
        <f t="shared" ref="W75" si="66">SUM(T13:W13)/SUM(P13:S13)*100-100</f>
        <v>8.8339817915463499</v>
      </c>
      <c r="X75" s="46">
        <f t="shared" ref="X75" si="67">X13/T13*100-100</f>
        <v>6.977290320494987</v>
      </c>
      <c r="Y75" s="46">
        <f t="shared" ref="Y75" si="68">SUM(X13:Y13)/SUM(T13:U13)*100-100</f>
        <v>5.3797528043576222</v>
      </c>
      <c r="Z75" s="46">
        <f t="shared" ref="Z75" si="69">SUM(X13:Z13)/SUM(T13:V13)*100-100</f>
        <v>4.5940372813708024</v>
      </c>
      <c r="AA75" s="46">
        <f t="shared" ref="AA75" si="70">SUM(X13:AA13)/SUM(T13:W13)*100-100</f>
        <v>5.1059558664380233</v>
      </c>
      <c r="AB75" s="46">
        <f t="shared" ref="AB75" si="71">AB13/X13*100-100</f>
        <v>3.5312192526866397</v>
      </c>
      <c r="AC75" s="46">
        <f t="shared" ref="AC75" si="72">SUM(AB13:AC13)/SUM(X13:Y13)*100-100</f>
        <v>3.1484578602326962</v>
      </c>
      <c r="AD75" s="46">
        <f t="shared" ref="AD75" si="73">SUM(AB13:AD13)/SUM(X13:Z13)*100-100</f>
        <v>2.5954111066657077</v>
      </c>
      <c r="AE75" s="46">
        <f t="shared" ref="AE75" si="74">SUM(AB13:AE13)/SUM(X13:AA13)*100-100</f>
        <v>3.3287930277572144</v>
      </c>
      <c r="AF75" s="46">
        <f t="shared" ref="AF75" si="75">AF13/AB13*100-100</f>
        <v>6.3933930120773965</v>
      </c>
      <c r="AG75" s="46">
        <f t="shared" ref="AG75" si="76">SUM(AF13:AG13)/SUM(AB13:AC13)*100-100</f>
        <v>5.0582245023769019</v>
      </c>
      <c r="AH75" s="46">
        <f t="shared" ref="AH75" si="77">SUM(AF13:AH13)/SUM(AB13:AD13)*100-100</f>
        <v>4.2756846558416726</v>
      </c>
      <c r="AI75" s="46">
        <f t="shared" ref="AI75" si="78">SUM(AF13:AI13)/SUM(AB13:AE13)*100-100</f>
        <v>2.6549117909352162</v>
      </c>
      <c r="AJ75" s="46">
        <f t="shared" ref="AJ75" si="79">AJ13/AF13*100-100</f>
        <v>-7.0798138009875089</v>
      </c>
      <c r="AK75" s="46">
        <f t="shared" ref="AK75" si="80">SUM(AJ13:AK13)/SUM(AF13:AG13)*100-100</f>
        <v>-1.0396404686206466</v>
      </c>
      <c r="AL75" s="46">
        <f t="shared" ref="AL75" si="81">SUM(AJ13:AL13)/SUM(AF13:AH13)*100-100</f>
        <v>-1.3402406796023598</v>
      </c>
      <c r="AM75" s="46">
        <f t="shared" ref="AM75" si="82">SUM(AJ13:AM13)/SUM(AF13:AI13)*100-100</f>
        <v>-1.8646550308346121</v>
      </c>
      <c r="AN75" s="46">
        <f t="shared" ref="AN75" si="83">AN13/AJ13*100-100</f>
        <v>8.3282406773570727</v>
      </c>
      <c r="AO75" s="46">
        <f t="shared" ref="AO75" si="84">SUM(AN13:AO13)/SUM(AJ13:AK13)*100-100</f>
        <v>4.1146964873814937</v>
      </c>
      <c r="AP75" s="46">
        <f t="shared" ref="AP75" si="85">SUM(AN13:AP13)/SUM(AJ13:AL13)*100-100</f>
        <v>2.9712934535250071</v>
      </c>
      <c r="AQ75" s="46">
        <f t="shared" ref="AQ75" si="86">SUM(AN13:AQ13)/SUM(AJ13:AM13)*100-100</f>
        <v>4.4335344381464665</v>
      </c>
      <c r="AR75" s="46">
        <f t="shared" ref="AR75" si="87">AR13/AN13*100-100</f>
        <v>7.724360377183757</v>
      </c>
      <c r="AS75" s="46">
        <f t="shared" ref="AS75" si="88">SUM(AR13:AS13)/SUM(AN13:AO13)*100-100</f>
        <v>5.6413148297795885</v>
      </c>
      <c r="AT75" s="46">
        <f t="shared" ref="AT75" si="89">SUM(AR13:AT13)/SUM(AN13:AP13)*100-100</f>
        <v>6.9288963431678923</v>
      </c>
      <c r="AU75" s="46">
        <f t="shared" ref="AU75" si="90">SUM(AR13:AU13)/SUM(AN13:AQ13)*100-100</f>
        <v>8.2832944556362662</v>
      </c>
      <c r="AV75" s="46">
        <f t="shared" ref="AV75" si="91">AV13/AR13*100-100</f>
        <v>11.375420021954312</v>
      </c>
      <c r="AW75" s="46">
        <f t="shared" ref="AW75" si="92">SUM(AV13:AW13)/SUM(AR13:AS13)*100-100</f>
        <v>13.522907503728732</v>
      </c>
      <c r="AX75" s="46">
        <f t="shared" ref="AX75" si="93">SUM(AV13:AX13)/SUM(AR13:AT13)*100-100</f>
        <v>14.150870907293481</v>
      </c>
      <c r="AY75" s="46">
        <f t="shared" ref="AY75" si="94">SUM(AV13:AY13)/SUM(AR13:AU13)*100-100</f>
        <v>13.352002468457584</v>
      </c>
      <c r="AZ75" s="46">
        <f t="shared" ref="AZ75" si="95">AZ13/AV13*100-100</f>
        <v>-0.20095596997695964</v>
      </c>
      <c r="BA75" s="46">
        <f t="shared" ref="BA75" si="96">SUM(AZ13:BA13)/SUM(AV13:AW13)*100-100</f>
        <v>-2.3479233246303579</v>
      </c>
      <c r="BB75" s="46">
        <f t="shared" ref="BB75" si="97">SUM(AZ13:BB13)/SUM(AV13:AX13)*100-100</f>
        <v>-4.3588395945162688</v>
      </c>
      <c r="BC75" s="46">
        <f t="shared" ref="BC75" si="98">SUM(AZ13:BC13)/SUM(AV13:AY13)*100-100</f>
        <v>-4.848874746986084</v>
      </c>
      <c r="BD75" s="46">
        <f t="shared" ref="BD75" si="99">BD13/AZ13*100-100</f>
        <v>4.2089358739431049</v>
      </c>
      <c r="BE75" s="46">
        <f t="shared" ref="BE75" si="100">SUM(BD13:BE13)/SUM(AZ13:BA13)*100-100</f>
        <v>5.5288271526629131</v>
      </c>
      <c r="BF75" s="46">
        <f t="shared" ref="BF75" si="101">SUM(BD13:BF13)/SUM(AZ13:BB13)*100-100</f>
        <v>6.0395644314351244</v>
      </c>
      <c r="BG75" s="46">
        <f t="shared" ref="BG75" si="102">SUM(BD13:BG13)/SUM(AZ13:BC13)*100-100</f>
        <v>5.5313285724780457</v>
      </c>
      <c r="BH75" s="46">
        <f t="shared" ref="BH75:BH89" si="103">BH13/BD13*100-100</f>
        <v>1.9893064858464697</v>
      </c>
      <c r="BI75" s="46">
        <f t="shared" ref="BI75" si="104">SUM(BH13:BI13)/SUM(BD13:BE13)*100-100</f>
        <v>2.0969487711728334</v>
      </c>
      <c r="BJ75" s="46">
        <f t="shared" ref="BJ75" si="105">SUM(BH13:BJ13)/SUM(BD13:BF13)*100-100</f>
        <v>3.2482412468630457</v>
      </c>
      <c r="BK75" s="46">
        <f t="shared" ref="BK75:BK89" si="106">SUM(BH13:BK13)/SUM(BD13:BG13)*100-100</f>
        <v>3.8755368979935838</v>
      </c>
      <c r="BL75" s="46">
        <f t="shared" ref="BL75:BL89" si="107">BL13/BH13*100-100</f>
        <v>14.269545668089975</v>
      </c>
      <c r="BM75" s="46">
        <f>SUM(BL13:BM13)/SUM(BH13:BI13)*100-100</f>
        <v>4.9335539769532772</v>
      </c>
      <c r="BN75" s="46">
        <f>SUM(BL13:BN13)/SUM(BH13:BJ13)*100-100</f>
        <v>3.0568865265732512</v>
      </c>
      <c r="BO75" s="45">
        <f>SUM(BL13:BO13)/SUM(BH13:BK13)*100-100</f>
        <v>5.913374177554914</v>
      </c>
    </row>
    <row r="76" spans="1:67" x14ac:dyDescent="0.3">
      <c r="A76" s="37"/>
      <c r="B76" s="9" t="s">
        <v>3</v>
      </c>
      <c r="C76" s="35" t="s">
        <v>10</v>
      </c>
      <c r="D76" s="34"/>
      <c r="E76" s="34"/>
      <c r="F76" s="34"/>
      <c r="G76" s="34"/>
      <c r="H76" s="33">
        <f t="shared" ref="H76:H89" si="108">H14/D14*100-100</f>
        <v>7.4787254420182592</v>
      </c>
      <c r="I76" s="33">
        <f t="shared" ref="I76:I89" si="109">SUM(H14:I14)/SUM(D14:E14)*100-100</f>
        <v>15.665922343046361</v>
      </c>
      <c r="J76" s="33">
        <f t="shared" ref="J76:J89" si="110">SUM(H14:J14)/SUM(D14:F14)*100-100</f>
        <v>20.884701575860575</v>
      </c>
      <c r="K76" s="33">
        <f t="shared" ref="K76:K89" si="111">SUM(H14:K14)/SUM(D14:G14)*100-100</f>
        <v>19.203928993683832</v>
      </c>
      <c r="L76" s="33">
        <f t="shared" ref="L76:L89" si="112">L14/H14*100-100</f>
        <v>8.2411704546916553</v>
      </c>
      <c r="M76" s="33">
        <f t="shared" ref="M76:M89" si="113">SUM(L14:M14)/SUM(H14:I14)*100-100</f>
        <v>9.5983081206512537</v>
      </c>
      <c r="N76" s="33">
        <f t="shared" ref="N76:N89" si="114">SUM(L14:N14)/SUM(H14:J14)*100-100</f>
        <v>6.4237626716408016</v>
      </c>
      <c r="O76" s="33">
        <f t="shared" ref="O76:O89" si="115">SUM(L14:O14)/SUM(H14:K14)*100-100</f>
        <v>2.5323266527403945</v>
      </c>
      <c r="P76" s="33">
        <f t="shared" ref="P76:P89" si="116">P14/L14*100-100</f>
        <v>1.201251612528381</v>
      </c>
      <c r="Q76" s="33">
        <f t="shared" ref="Q76:Q89" si="117">SUM(P14:Q14)/SUM(L14:M14)*100-100</f>
        <v>7.037288015541904</v>
      </c>
      <c r="R76" s="33">
        <f t="shared" ref="R76:R89" si="118">SUM(P14:R14)/SUM(L14:N14)*100-100</f>
        <v>7.4332328669785852</v>
      </c>
      <c r="S76" s="33">
        <f t="shared" ref="S76:S89" si="119">SUM(P14:S14)/SUM(L14:O14)*100-100</f>
        <v>-0.38877565083383558</v>
      </c>
      <c r="T76" s="33">
        <f t="shared" ref="T76:T89" si="120">T14/P14*100-100</f>
        <v>-2.648026479968749</v>
      </c>
      <c r="U76" s="33">
        <f t="shared" ref="U76:U89" si="121">SUM(T14:U14)/SUM(P14:Q14)*100-100</f>
        <v>3.7460479014606705</v>
      </c>
      <c r="V76" s="33">
        <f t="shared" ref="V76:V89" si="122">SUM(T14:V14)/SUM(P14:R14)*100-100</f>
        <v>2.7636947076000524</v>
      </c>
      <c r="W76" s="33">
        <f t="shared" ref="W76:W89" si="123">SUM(T14:W14)/SUM(P14:S14)*100-100</f>
        <v>6.694711433352694</v>
      </c>
      <c r="X76" s="33">
        <f t="shared" ref="X76:X89" si="124">X14/T14*100-100</f>
        <v>-7.6103901712739059</v>
      </c>
      <c r="Y76" s="33">
        <f t="shared" ref="Y76:Y89" si="125">SUM(X14:Y14)/SUM(T14:U14)*100-100</f>
        <v>-14.426619536577164</v>
      </c>
      <c r="Z76" s="33">
        <f t="shared" ref="Z76:Z89" si="126">SUM(X14:Z14)/SUM(T14:V14)*100-100</f>
        <v>-16.17216879614071</v>
      </c>
      <c r="AA76" s="33">
        <f t="shared" ref="AA76:AA89" si="127">SUM(X14:AA14)/SUM(T14:W14)*100-100</f>
        <v>-14.355326976888279</v>
      </c>
      <c r="AB76" s="33">
        <f t="shared" ref="AB76:AB89" si="128">AB14/X14*100-100</f>
        <v>-1.9849391806714465</v>
      </c>
      <c r="AC76" s="33">
        <f t="shared" ref="AC76:AC89" si="129">SUM(AB14:AC14)/SUM(X14:Y14)*100-100</f>
        <v>4.2651340070292747</v>
      </c>
      <c r="AD76" s="33">
        <f t="shared" ref="AD76:AD89" si="130">SUM(AB14:AD14)/SUM(X14:Z14)*100-100</f>
        <v>10.528089198002348</v>
      </c>
      <c r="AE76" s="33">
        <f t="shared" ref="AE76:AE89" si="131">SUM(AB14:AE14)/SUM(X14:AA14)*100-100</f>
        <v>10.839026305767561</v>
      </c>
      <c r="AF76" s="33">
        <f t="shared" ref="AF76:AF89" si="132">AF14/AB14*100-100</f>
        <v>8.1733475783166654</v>
      </c>
      <c r="AG76" s="33">
        <f t="shared" ref="AG76:AG89" si="133">SUM(AF14:AG14)/SUM(AB14:AC14)*100-100</f>
        <v>5.570483450462433</v>
      </c>
      <c r="AH76" s="33">
        <f t="shared" ref="AH76:AH89" si="134">SUM(AF14:AH14)/SUM(AB14:AD14)*100-100</f>
        <v>-3.4196102315448229</v>
      </c>
      <c r="AI76" s="33">
        <f t="shared" ref="AI76:AI89" si="135">SUM(AF14:AI14)/SUM(AB14:AE14)*100-100</f>
        <v>-7.7346415849397374</v>
      </c>
      <c r="AJ76" s="33">
        <f t="shared" ref="AJ76:AJ89" si="136">AJ14/AF14*100-100</f>
        <v>-12.11007654217353</v>
      </c>
      <c r="AK76" s="33">
        <f t="shared" ref="AK76:AK89" si="137">SUM(AJ14:AK14)/SUM(AF14:AG14)*100-100</f>
        <v>-10.559150562700353</v>
      </c>
      <c r="AL76" s="33">
        <f t="shared" ref="AL76:AL89" si="138">SUM(AJ14:AL14)/SUM(AF14:AH14)*100-100</f>
        <v>-4.4974489196888356</v>
      </c>
      <c r="AM76" s="33">
        <f t="shared" ref="AM76:AM89" si="139">SUM(AJ14:AM14)/SUM(AF14:AI14)*100-100</f>
        <v>-2.7793920458182271</v>
      </c>
      <c r="AN76" s="33">
        <f t="shared" ref="AN76:AN89" si="140">AN14/AJ14*100-100</f>
        <v>5.06836851660006</v>
      </c>
      <c r="AO76" s="33">
        <f t="shared" ref="AO76:AO89" si="141">SUM(AN14:AO14)/SUM(AJ14:AK14)*100-100</f>
        <v>0.64753596066459806</v>
      </c>
      <c r="AP76" s="33">
        <f t="shared" ref="AP76:AP89" si="142">SUM(AN14:AP14)/SUM(AJ14:AL14)*100-100</f>
        <v>-0.93956932040511276</v>
      </c>
      <c r="AQ76" s="33">
        <f t="shared" ref="AQ76:AQ89" si="143">SUM(AN14:AQ14)/SUM(AJ14:AM14)*100-100</f>
        <v>-3.3134526144797576</v>
      </c>
      <c r="AR76" s="33">
        <f t="shared" ref="AR76:AR89" si="144">AR14/AN14*100-100</f>
        <v>10.170841130139621</v>
      </c>
      <c r="AS76" s="33">
        <f t="shared" ref="AS76:AS89" si="145">SUM(AR14:AS14)/SUM(AN14:AO14)*100-100</f>
        <v>11.931150934536802</v>
      </c>
      <c r="AT76" s="33">
        <f t="shared" ref="AT76:AT89" si="146">SUM(AR14:AT14)/SUM(AN14:AP14)*100-100</f>
        <v>10.874654425184133</v>
      </c>
      <c r="AU76" s="33">
        <f t="shared" ref="AU76:AU89" si="147">SUM(AR14:AU14)/SUM(AN14:AQ14)*100-100</f>
        <v>12.597835359057967</v>
      </c>
      <c r="AV76" s="33">
        <f t="shared" ref="AV76:AV89" si="148">AV14/AR14*100-100</f>
        <v>16.129714905818048</v>
      </c>
      <c r="AW76" s="33">
        <f t="shared" ref="AW76:AW89" si="149">SUM(AV14:AW14)/SUM(AR14:AS14)*100-100</f>
        <v>15.780887985838035</v>
      </c>
      <c r="AX76" s="33">
        <f t="shared" ref="AX76:AX89" si="150">SUM(AV14:AX14)/SUM(AR14:AT14)*100-100</f>
        <v>17.54653456239339</v>
      </c>
      <c r="AY76" s="33">
        <f t="shared" ref="AY76:AY89" si="151">SUM(AV14:AY14)/SUM(AR14:AU14)*100-100</f>
        <v>14.825442036457616</v>
      </c>
      <c r="AZ76" s="33">
        <f t="shared" ref="AZ76:AZ89" si="152">AZ14/AV14*100-100</f>
        <v>31.202911210639115</v>
      </c>
      <c r="BA76" s="33">
        <f t="shared" ref="BA76:BA89" si="153">SUM(AZ14:BA14)/SUM(AV14:AW14)*100-100</f>
        <v>19.739022688883651</v>
      </c>
      <c r="BB76" s="33">
        <f t="shared" ref="BB76:BB89" si="154">SUM(AZ14:BB14)/SUM(AV14:AX14)*100-100</f>
        <v>3.9118178994259125</v>
      </c>
      <c r="BC76" s="33">
        <f t="shared" ref="BC76:BC89" si="155">SUM(AZ14:BC14)/SUM(AV14:AY14)*100-100</f>
        <v>-1.0292945709338142E-2</v>
      </c>
      <c r="BD76" s="33">
        <f t="shared" ref="BD76:BD89" si="156">BD14/AZ14*100-100</f>
        <v>-14.481479051636654</v>
      </c>
      <c r="BE76" s="33">
        <f t="shared" ref="BE76:BE89" si="157">SUM(BD14:BE14)/SUM(AZ14:BA14)*100-100</f>
        <v>-9.1445172570269335</v>
      </c>
      <c r="BF76" s="33">
        <f t="shared" ref="BF76:BF89" si="158">SUM(BD14:BF14)/SUM(AZ14:BB14)*100-100</f>
        <v>-4.2211186202839315</v>
      </c>
      <c r="BG76" s="33">
        <f t="shared" ref="BG76:BG89" si="159">SUM(BD14:BG14)/SUM(AZ14:BC14)*100-100</f>
        <v>3.1450545614489727</v>
      </c>
      <c r="BH76" s="33">
        <f t="shared" si="103"/>
        <v>-7.7072208305240508</v>
      </c>
      <c r="BI76" s="33">
        <f t="shared" ref="BI76:BI89" si="160">SUM(BH14:BI14)/SUM(BD14:BE14)*100-100</f>
        <v>-0.83763186832626957</v>
      </c>
      <c r="BJ76" s="33">
        <f t="shared" ref="BJ76:BJ89" si="161">SUM(BH14:BJ14)/SUM(BD14:BF14)*100-100</f>
        <v>-2.2887506224260221</v>
      </c>
      <c r="BK76" s="33">
        <f t="shared" si="106"/>
        <v>1.6187185651491944</v>
      </c>
      <c r="BL76" s="33">
        <f t="shared" si="107"/>
        <v>-14.051914034410771</v>
      </c>
      <c r="BM76" s="33">
        <f t="shared" ref="BM76:BM88" si="162">SUM(BL14:BM14)/SUM(BH14:BI14)*100-100</f>
        <v>-37.68915936449779</v>
      </c>
      <c r="BN76" s="33">
        <f t="shared" ref="BN76:BN89" si="163">SUM(BL14:BN14)/SUM(BH14:BJ14)*100-100</f>
        <v>-33.927349366820735</v>
      </c>
      <c r="BO76" s="32">
        <f t="shared" ref="BO76:BO89" si="164">SUM(BL14:BO14)/SUM(BH14:BK14)*100-100</f>
        <v>-32.291063307042549</v>
      </c>
    </row>
    <row r="77" spans="1:67" x14ac:dyDescent="0.3">
      <c r="A77" s="52"/>
      <c r="B77" s="49" t="s">
        <v>4</v>
      </c>
      <c r="C77" s="48" t="s">
        <v>11</v>
      </c>
      <c r="D77" s="40"/>
      <c r="E77" s="40"/>
      <c r="F77" s="40"/>
      <c r="G77" s="40"/>
      <c r="H77" s="46">
        <f t="shared" si="108"/>
        <v>15.777157542859783</v>
      </c>
      <c r="I77" s="46">
        <f t="shared" si="109"/>
        <v>12.523617543856844</v>
      </c>
      <c r="J77" s="46">
        <f t="shared" si="110"/>
        <v>15.26762583916954</v>
      </c>
      <c r="K77" s="46">
        <f t="shared" si="111"/>
        <v>16.820303442677414</v>
      </c>
      <c r="L77" s="46">
        <f t="shared" si="112"/>
        <v>18.20656723941849</v>
      </c>
      <c r="M77" s="46">
        <f t="shared" si="113"/>
        <v>16.289500638182261</v>
      </c>
      <c r="N77" s="46">
        <f t="shared" si="114"/>
        <v>11.918821660963232</v>
      </c>
      <c r="O77" s="46">
        <f t="shared" si="115"/>
        <v>10.560974381362101</v>
      </c>
      <c r="P77" s="46">
        <f t="shared" si="116"/>
        <v>-1.3302065950288124</v>
      </c>
      <c r="Q77" s="46">
        <f t="shared" si="117"/>
        <v>1.2548834891990452</v>
      </c>
      <c r="R77" s="46">
        <f t="shared" si="118"/>
        <v>1.3224539853670052</v>
      </c>
      <c r="S77" s="46">
        <f t="shared" si="119"/>
        <v>1.5395930120473196</v>
      </c>
      <c r="T77" s="46">
        <f t="shared" si="120"/>
        <v>9.7264771377503507</v>
      </c>
      <c r="U77" s="46">
        <f t="shared" si="121"/>
        <v>5.5526650114749998</v>
      </c>
      <c r="V77" s="46">
        <f t="shared" si="122"/>
        <v>5.2829344383715551</v>
      </c>
      <c r="W77" s="46">
        <f t="shared" si="123"/>
        <v>3.5576044296019091</v>
      </c>
      <c r="X77" s="46">
        <f t="shared" si="124"/>
        <v>-1.0511300311491993</v>
      </c>
      <c r="Y77" s="46">
        <f t="shared" si="125"/>
        <v>-0.86519379701297794</v>
      </c>
      <c r="Z77" s="46">
        <f t="shared" si="126"/>
        <v>-0.91198478613728184</v>
      </c>
      <c r="AA77" s="46">
        <f t="shared" si="127"/>
        <v>0.79547360420968971</v>
      </c>
      <c r="AB77" s="46">
        <f t="shared" si="128"/>
        <v>2.6354181155529943</v>
      </c>
      <c r="AC77" s="46">
        <f t="shared" si="129"/>
        <v>2.4945893669706294</v>
      </c>
      <c r="AD77" s="46">
        <f t="shared" si="130"/>
        <v>3.4356404366456843</v>
      </c>
      <c r="AE77" s="46">
        <f t="shared" si="131"/>
        <v>2.5400759818629695</v>
      </c>
      <c r="AF77" s="46">
        <f t="shared" si="132"/>
        <v>2.9762451775082042</v>
      </c>
      <c r="AG77" s="46">
        <f t="shared" si="133"/>
        <v>5.2240598646761356</v>
      </c>
      <c r="AH77" s="46">
        <f t="shared" si="134"/>
        <v>5.9112599492199109</v>
      </c>
      <c r="AI77" s="46">
        <f t="shared" si="135"/>
        <v>5.8312858418676541</v>
      </c>
      <c r="AJ77" s="46">
        <f t="shared" si="136"/>
        <v>1.2247655451727439</v>
      </c>
      <c r="AK77" s="46">
        <f t="shared" si="137"/>
        <v>3.277533689635078</v>
      </c>
      <c r="AL77" s="46">
        <f t="shared" si="138"/>
        <v>3.0099346115868713</v>
      </c>
      <c r="AM77" s="46">
        <f t="shared" si="139"/>
        <v>3.3169783545122158</v>
      </c>
      <c r="AN77" s="46">
        <f t="shared" si="140"/>
        <v>5.8063926347681587</v>
      </c>
      <c r="AO77" s="46">
        <f t="shared" si="141"/>
        <v>3.1014724129723845</v>
      </c>
      <c r="AP77" s="46">
        <f t="shared" si="142"/>
        <v>2.5987714540599143</v>
      </c>
      <c r="AQ77" s="46">
        <f t="shared" si="143"/>
        <v>1.7521421882063635</v>
      </c>
      <c r="AR77" s="46">
        <f t="shared" si="144"/>
        <v>2.8431000433758697</v>
      </c>
      <c r="AS77" s="46">
        <f t="shared" si="145"/>
        <v>2.4078932474076282</v>
      </c>
      <c r="AT77" s="46">
        <f t="shared" si="146"/>
        <v>2.759242137610471</v>
      </c>
      <c r="AU77" s="46">
        <f t="shared" si="147"/>
        <v>3.6843293946854203</v>
      </c>
      <c r="AV77" s="46">
        <f t="shared" si="148"/>
        <v>4.834441816062224</v>
      </c>
      <c r="AW77" s="46">
        <f t="shared" si="149"/>
        <v>6.7515250585411763</v>
      </c>
      <c r="AX77" s="46">
        <f t="shared" si="150"/>
        <v>5.4679779053540472</v>
      </c>
      <c r="AY77" s="46">
        <f t="shared" si="151"/>
        <v>4.6564073166258879</v>
      </c>
      <c r="AZ77" s="46">
        <f t="shared" si="152"/>
        <v>-1.0366355116004655</v>
      </c>
      <c r="BA77" s="46">
        <f t="shared" si="153"/>
        <v>-6.0141340947857884</v>
      </c>
      <c r="BB77" s="46">
        <f t="shared" si="154"/>
        <v>-5.065193412891702</v>
      </c>
      <c r="BC77" s="46">
        <f t="shared" si="155"/>
        <v>-5.2050957301857039</v>
      </c>
      <c r="BD77" s="46">
        <f t="shared" si="156"/>
        <v>-3.2756657140145364</v>
      </c>
      <c r="BE77" s="46">
        <f t="shared" si="157"/>
        <v>2.4980452138070603</v>
      </c>
      <c r="BF77" s="46">
        <f t="shared" si="158"/>
        <v>2.3475255703178135</v>
      </c>
      <c r="BG77" s="46">
        <f t="shared" si="159"/>
        <v>2.7937491671350898</v>
      </c>
      <c r="BH77" s="46">
        <f t="shared" si="103"/>
        <v>4.9713569556051169</v>
      </c>
      <c r="BI77" s="46">
        <f t="shared" si="160"/>
        <v>4.4392228043823536</v>
      </c>
      <c r="BJ77" s="46">
        <f t="shared" si="161"/>
        <v>5.2041825926807235</v>
      </c>
      <c r="BK77" s="46">
        <f t="shared" si="106"/>
        <v>4.7309744375976663</v>
      </c>
      <c r="BL77" s="46">
        <f t="shared" si="107"/>
        <v>7.0034709548295382E-2</v>
      </c>
      <c r="BM77" s="46">
        <f t="shared" si="162"/>
        <v>-15.816875588859602</v>
      </c>
      <c r="BN77" s="46">
        <f t="shared" si="163"/>
        <v>-13.884485485361338</v>
      </c>
      <c r="BO77" s="45">
        <f t="shared" si="164"/>
        <v>-10.661071385150549</v>
      </c>
    </row>
    <row r="78" spans="1:67" ht="26.4" x14ac:dyDescent="0.3">
      <c r="A78" s="37"/>
      <c r="B78" s="9" t="s">
        <v>69</v>
      </c>
      <c r="C78" s="35" t="s">
        <v>12</v>
      </c>
      <c r="D78" s="44"/>
      <c r="E78" s="44"/>
      <c r="F78" s="44"/>
      <c r="G78" s="44"/>
      <c r="H78" s="33">
        <f t="shared" si="108"/>
        <v>13.150869932564021</v>
      </c>
      <c r="I78" s="33">
        <f t="shared" si="109"/>
        <v>12.399739857934165</v>
      </c>
      <c r="J78" s="33">
        <f t="shared" si="110"/>
        <v>12.311993350521917</v>
      </c>
      <c r="K78" s="33">
        <f t="shared" si="111"/>
        <v>13.252890209404541</v>
      </c>
      <c r="L78" s="33">
        <f t="shared" si="112"/>
        <v>15.44532323941759</v>
      </c>
      <c r="M78" s="33">
        <f t="shared" si="113"/>
        <v>14.621170739848651</v>
      </c>
      <c r="N78" s="33">
        <f t="shared" si="114"/>
        <v>13.711131887359457</v>
      </c>
      <c r="O78" s="33">
        <f t="shared" si="115"/>
        <v>13.176803811351306</v>
      </c>
      <c r="P78" s="33">
        <f t="shared" si="116"/>
        <v>4.614146138754819</v>
      </c>
      <c r="Q78" s="33">
        <f t="shared" si="117"/>
        <v>7.6958429918054634</v>
      </c>
      <c r="R78" s="33">
        <f t="shared" si="118"/>
        <v>8.4546520155657703</v>
      </c>
      <c r="S78" s="33">
        <f t="shared" si="119"/>
        <v>7.7424992927759035</v>
      </c>
      <c r="T78" s="33">
        <f t="shared" si="120"/>
        <v>1.7608191499970332</v>
      </c>
      <c r="U78" s="33">
        <f t="shared" si="121"/>
        <v>-1.6165157531694376</v>
      </c>
      <c r="V78" s="33">
        <f t="shared" si="122"/>
        <v>-2.7921495376039331</v>
      </c>
      <c r="W78" s="33">
        <f t="shared" si="123"/>
        <v>-2.3032420147536214</v>
      </c>
      <c r="X78" s="33">
        <f t="shared" si="124"/>
        <v>8.4401232705244382</v>
      </c>
      <c r="Y78" s="33">
        <f t="shared" si="125"/>
        <v>8.3925539644511105</v>
      </c>
      <c r="Z78" s="33">
        <f t="shared" si="126"/>
        <v>8.7295846315701908</v>
      </c>
      <c r="AA78" s="33">
        <f t="shared" si="127"/>
        <v>8.2701580211746801</v>
      </c>
      <c r="AB78" s="33">
        <f t="shared" si="128"/>
        <v>7.7560111267019209</v>
      </c>
      <c r="AC78" s="33">
        <f t="shared" si="129"/>
        <v>7.7515753057924854</v>
      </c>
      <c r="AD78" s="33">
        <f t="shared" si="130"/>
        <v>7.5964368826003863</v>
      </c>
      <c r="AE78" s="33">
        <f t="shared" si="131"/>
        <v>7.5686385816289459</v>
      </c>
      <c r="AF78" s="33">
        <f t="shared" si="132"/>
        <v>6.3549142696692087</v>
      </c>
      <c r="AG78" s="33">
        <f t="shared" si="133"/>
        <v>5.3894839900103619</v>
      </c>
      <c r="AH78" s="33">
        <f t="shared" si="134"/>
        <v>5.2751327401547883</v>
      </c>
      <c r="AI78" s="33">
        <f t="shared" si="135"/>
        <v>5.0004694442541222</v>
      </c>
      <c r="AJ78" s="33">
        <f t="shared" si="136"/>
        <v>3.0588890417517121</v>
      </c>
      <c r="AK78" s="33">
        <f t="shared" si="137"/>
        <v>4.4691633601169798</v>
      </c>
      <c r="AL78" s="33">
        <f t="shared" si="138"/>
        <v>4.3003358826290992</v>
      </c>
      <c r="AM78" s="33">
        <f t="shared" si="139"/>
        <v>4.0304923083422466</v>
      </c>
      <c r="AN78" s="33">
        <f t="shared" si="140"/>
        <v>-0.45623339257166151</v>
      </c>
      <c r="AO78" s="33">
        <f t="shared" si="141"/>
        <v>1.5914253580581885</v>
      </c>
      <c r="AP78" s="33">
        <f t="shared" si="142"/>
        <v>1.3819067812769816</v>
      </c>
      <c r="AQ78" s="33">
        <f t="shared" si="143"/>
        <v>1.1789695119064589</v>
      </c>
      <c r="AR78" s="33">
        <f t="shared" si="144"/>
        <v>3.8638788574069594</v>
      </c>
      <c r="AS78" s="33">
        <f t="shared" si="145"/>
        <v>2.4375272331219833</v>
      </c>
      <c r="AT78" s="33">
        <f t="shared" si="146"/>
        <v>4.7091378552461123</v>
      </c>
      <c r="AU78" s="33">
        <f t="shared" si="147"/>
        <v>8.4821430187494968</v>
      </c>
      <c r="AV78" s="33">
        <f t="shared" si="148"/>
        <v>19.491846645054324</v>
      </c>
      <c r="AW78" s="33">
        <f t="shared" si="149"/>
        <v>14.116165564710997</v>
      </c>
      <c r="AX78" s="33">
        <f t="shared" si="150"/>
        <v>12.19520784674522</v>
      </c>
      <c r="AY78" s="33">
        <f t="shared" si="151"/>
        <v>10.020511027051768</v>
      </c>
      <c r="AZ78" s="33">
        <f t="shared" si="152"/>
        <v>5.1119227889367522</v>
      </c>
      <c r="BA78" s="33">
        <f t="shared" si="153"/>
        <v>7.9208812076307709</v>
      </c>
      <c r="BB78" s="33">
        <f t="shared" si="154"/>
        <v>9.7010995949854646</v>
      </c>
      <c r="BC78" s="33">
        <f t="shared" si="155"/>
        <v>10.748903787845961</v>
      </c>
      <c r="BD78" s="33">
        <f t="shared" si="156"/>
        <v>9.3549450669766969</v>
      </c>
      <c r="BE78" s="33">
        <f t="shared" si="157"/>
        <v>9.8242413628939289</v>
      </c>
      <c r="BF78" s="33">
        <f t="shared" si="158"/>
        <v>9.5852189632928742</v>
      </c>
      <c r="BG78" s="33">
        <f t="shared" si="159"/>
        <v>9.5508316504515562</v>
      </c>
      <c r="BH78" s="33">
        <f t="shared" si="103"/>
        <v>12.734387458138812</v>
      </c>
      <c r="BI78" s="33">
        <f t="shared" si="160"/>
        <v>11.853624205647321</v>
      </c>
      <c r="BJ78" s="33">
        <f t="shared" si="161"/>
        <v>11.671480554016881</v>
      </c>
      <c r="BK78" s="33">
        <f t="shared" si="106"/>
        <v>11.565159557343293</v>
      </c>
      <c r="BL78" s="33">
        <f t="shared" si="107"/>
        <v>7.0030734934123302</v>
      </c>
      <c r="BM78" s="33">
        <f t="shared" si="162"/>
        <v>2.7818022322405369</v>
      </c>
      <c r="BN78" s="33">
        <f t="shared" si="163"/>
        <v>1.0828834973716823</v>
      </c>
      <c r="BO78" s="32">
        <f t="shared" si="164"/>
        <v>1.0784580689859666</v>
      </c>
    </row>
    <row r="79" spans="1:67" x14ac:dyDescent="0.3">
      <c r="A79" s="55"/>
      <c r="B79" s="49" t="s">
        <v>5</v>
      </c>
      <c r="C79" s="48" t="s">
        <v>13</v>
      </c>
      <c r="D79" s="54"/>
      <c r="E79" s="54"/>
      <c r="F79" s="54"/>
      <c r="G79" s="54"/>
      <c r="H79" s="46">
        <f t="shared" si="108"/>
        <v>2.8454853151806532</v>
      </c>
      <c r="I79" s="46">
        <f t="shared" si="109"/>
        <v>19.20369290258941</v>
      </c>
      <c r="J79" s="46">
        <f t="shared" si="110"/>
        <v>12.900537639701312</v>
      </c>
      <c r="K79" s="46">
        <f t="shared" si="111"/>
        <v>6.2240393930953246</v>
      </c>
      <c r="L79" s="46">
        <f t="shared" si="112"/>
        <v>29.46828131912892</v>
      </c>
      <c r="M79" s="46">
        <f t="shared" si="113"/>
        <v>-3.3676266228460605</v>
      </c>
      <c r="N79" s="46">
        <f t="shared" si="114"/>
        <v>-3.4132338635145913</v>
      </c>
      <c r="O79" s="46">
        <f t="shared" si="115"/>
        <v>3.7504185774985785</v>
      </c>
      <c r="P79" s="46">
        <f t="shared" si="116"/>
        <v>7.1338393753020028</v>
      </c>
      <c r="Q79" s="46">
        <f t="shared" si="117"/>
        <v>31.746960621396283</v>
      </c>
      <c r="R79" s="46">
        <f t="shared" si="118"/>
        <v>34.642111090875204</v>
      </c>
      <c r="S79" s="46">
        <f t="shared" si="119"/>
        <v>29.600557353368629</v>
      </c>
      <c r="T79" s="46">
        <f t="shared" si="120"/>
        <v>2.6177537782546807</v>
      </c>
      <c r="U79" s="46">
        <f t="shared" si="121"/>
        <v>11.420146931807992</v>
      </c>
      <c r="V79" s="46">
        <f t="shared" si="122"/>
        <v>4.4971652446170083</v>
      </c>
      <c r="W79" s="46">
        <f t="shared" si="123"/>
        <v>9.1328319240444387</v>
      </c>
      <c r="X79" s="46">
        <f t="shared" si="124"/>
        <v>-0.38349367816637425</v>
      </c>
      <c r="Y79" s="46">
        <f t="shared" si="125"/>
        <v>-5.6736885041899825</v>
      </c>
      <c r="Z79" s="46">
        <f t="shared" si="126"/>
        <v>-1.4882064723315125</v>
      </c>
      <c r="AA79" s="46">
        <f t="shared" si="127"/>
        <v>-2.6176913614051358</v>
      </c>
      <c r="AB79" s="46">
        <f t="shared" si="128"/>
        <v>14.431593932752463</v>
      </c>
      <c r="AC79" s="46">
        <f t="shared" si="129"/>
        <v>11.692090333610267</v>
      </c>
      <c r="AD79" s="46">
        <f t="shared" si="130"/>
        <v>12.24355727122888</v>
      </c>
      <c r="AE79" s="46">
        <f t="shared" si="131"/>
        <v>6.9617314267648993</v>
      </c>
      <c r="AF79" s="46">
        <f t="shared" si="132"/>
        <v>-10.118658884389546</v>
      </c>
      <c r="AG79" s="46">
        <f t="shared" si="133"/>
        <v>0.56440262966100363</v>
      </c>
      <c r="AH79" s="46">
        <f t="shared" si="134"/>
        <v>-3.1519297173020533</v>
      </c>
      <c r="AI79" s="46">
        <f t="shared" si="135"/>
        <v>0.61931217547552819</v>
      </c>
      <c r="AJ79" s="46">
        <f t="shared" si="136"/>
        <v>5.0176475368266296</v>
      </c>
      <c r="AK79" s="46">
        <f t="shared" si="137"/>
        <v>-1.0278970845623974</v>
      </c>
      <c r="AL79" s="46">
        <f t="shared" si="138"/>
        <v>2.9100959890704985</v>
      </c>
      <c r="AM79" s="46">
        <f t="shared" si="139"/>
        <v>1.2094007605644634</v>
      </c>
      <c r="AN79" s="46">
        <f t="shared" si="140"/>
        <v>6.4119971881170272</v>
      </c>
      <c r="AO79" s="46">
        <f t="shared" si="141"/>
        <v>-0.46082237501472889</v>
      </c>
      <c r="AP79" s="46">
        <f t="shared" si="142"/>
        <v>7.3084786162659725</v>
      </c>
      <c r="AQ79" s="46">
        <f t="shared" si="143"/>
        <v>7.5815959244980462</v>
      </c>
      <c r="AR79" s="46">
        <f t="shared" si="144"/>
        <v>12.489364525216274</v>
      </c>
      <c r="AS79" s="46">
        <f t="shared" si="145"/>
        <v>24.192882208741963</v>
      </c>
      <c r="AT79" s="46">
        <f t="shared" si="146"/>
        <v>14.446090335307261</v>
      </c>
      <c r="AU79" s="46">
        <f t="shared" si="147"/>
        <v>15.683306830816775</v>
      </c>
      <c r="AV79" s="46">
        <f t="shared" si="148"/>
        <v>14.603613378972156</v>
      </c>
      <c r="AW79" s="46">
        <f t="shared" si="149"/>
        <v>8.2775944380246642</v>
      </c>
      <c r="AX79" s="46">
        <f t="shared" si="150"/>
        <v>18.217455193507149</v>
      </c>
      <c r="AY79" s="46">
        <f t="shared" si="151"/>
        <v>16.822623092655988</v>
      </c>
      <c r="AZ79" s="46">
        <f t="shared" si="152"/>
        <v>20.545015191005334</v>
      </c>
      <c r="BA79" s="46">
        <f t="shared" si="153"/>
        <v>10.552697748553456</v>
      </c>
      <c r="BB79" s="46">
        <f t="shared" si="154"/>
        <v>-2.1511516570085831</v>
      </c>
      <c r="BC79" s="46">
        <f t="shared" si="155"/>
        <v>-2.4832857618720965</v>
      </c>
      <c r="BD79" s="46">
        <f t="shared" si="156"/>
        <v>-0.59017582446911376</v>
      </c>
      <c r="BE79" s="46">
        <f t="shared" si="157"/>
        <v>-3.5152406029207555</v>
      </c>
      <c r="BF79" s="46">
        <f t="shared" si="158"/>
        <v>-0.23847757983128304</v>
      </c>
      <c r="BG79" s="46">
        <f t="shared" si="159"/>
        <v>2.7742589712596271</v>
      </c>
      <c r="BH79" s="46">
        <f t="shared" si="103"/>
        <v>-21.278559933832696</v>
      </c>
      <c r="BI79" s="46">
        <f t="shared" si="160"/>
        <v>-5.6745705693023183</v>
      </c>
      <c r="BJ79" s="46">
        <f t="shared" si="161"/>
        <v>-6.5166865808593428</v>
      </c>
      <c r="BK79" s="46">
        <f t="shared" si="106"/>
        <v>-3.7645590424916975</v>
      </c>
      <c r="BL79" s="46">
        <f t="shared" si="107"/>
        <v>-3.1977934010035511</v>
      </c>
      <c r="BM79" s="46">
        <f t="shared" si="162"/>
        <v>-33.064124037171027</v>
      </c>
      <c r="BN79" s="46">
        <f t="shared" si="163"/>
        <v>-28.367263563543943</v>
      </c>
      <c r="BO79" s="45">
        <f t="shared" si="164"/>
        <v>-29.79579963639128</v>
      </c>
    </row>
    <row r="80" spans="1:67" ht="26.4" x14ac:dyDescent="0.3">
      <c r="A80" s="53"/>
      <c r="B80" s="9" t="s">
        <v>70</v>
      </c>
      <c r="C80" s="35" t="s">
        <v>14</v>
      </c>
      <c r="D80" s="34"/>
      <c r="E80" s="34"/>
      <c r="F80" s="34"/>
      <c r="G80" s="34"/>
      <c r="H80" s="33">
        <f t="shared" si="108"/>
        <v>10.489006043894335</v>
      </c>
      <c r="I80" s="33">
        <f t="shared" si="109"/>
        <v>10.482568405347095</v>
      </c>
      <c r="J80" s="33">
        <f t="shared" si="110"/>
        <v>12.193162460097867</v>
      </c>
      <c r="K80" s="33">
        <f t="shared" si="111"/>
        <v>13.272044921915978</v>
      </c>
      <c r="L80" s="33">
        <f t="shared" si="112"/>
        <v>18.877809678394584</v>
      </c>
      <c r="M80" s="33">
        <f t="shared" si="113"/>
        <v>16.610556923900035</v>
      </c>
      <c r="N80" s="33">
        <f t="shared" si="114"/>
        <v>14.628279188514341</v>
      </c>
      <c r="O80" s="33">
        <f t="shared" si="115"/>
        <v>13.782971733167869</v>
      </c>
      <c r="P80" s="33">
        <f t="shared" si="116"/>
        <v>8.0303551713201955</v>
      </c>
      <c r="Q80" s="33">
        <f t="shared" si="117"/>
        <v>7.1997491363504622</v>
      </c>
      <c r="R80" s="33">
        <f t="shared" si="118"/>
        <v>6.7372867727756329</v>
      </c>
      <c r="S80" s="33">
        <f t="shared" si="119"/>
        <v>6.4614359150071579</v>
      </c>
      <c r="T80" s="33">
        <f t="shared" si="120"/>
        <v>5.8156646576891688</v>
      </c>
      <c r="U80" s="33">
        <f t="shared" si="121"/>
        <v>5.3147845042644377</v>
      </c>
      <c r="V80" s="33">
        <f t="shared" si="122"/>
        <v>4.9689619421612292</v>
      </c>
      <c r="W80" s="33">
        <f t="shared" si="123"/>
        <v>5.2229700262099072</v>
      </c>
      <c r="X80" s="33">
        <f t="shared" si="124"/>
        <v>6.8099089058312927</v>
      </c>
      <c r="Y80" s="33">
        <f t="shared" si="125"/>
        <v>6.8296273597158432</v>
      </c>
      <c r="Z80" s="33">
        <f t="shared" si="126"/>
        <v>7.3314002328104095</v>
      </c>
      <c r="AA80" s="33">
        <f t="shared" si="127"/>
        <v>7.9298805348656458</v>
      </c>
      <c r="AB80" s="33">
        <f t="shared" si="128"/>
        <v>11.235938828402041</v>
      </c>
      <c r="AC80" s="33">
        <f t="shared" si="129"/>
        <v>12.367081485783956</v>
      </c>
      <c r="AD80" s="33">
        <f t="shared" si="130"/>
        <v>12.494841122779789</v>
      </c>
      <c r="AE80" s="33">
        <f t="shared" si="131"/>
        <v>11.679568029111238</v>
      </c>
      <c r="AF80" s="33">
        <f t="shared" si="132"/>
        <v>9.2467800109357796</v>
      </c>
      <c r="AG80" s="33">
        <f t="shared" si="133"/>
        <v>7.933414034555426</v>
      </c>
      <c r="AH80" s="33">
        <f t="shared" si="134"/>
        <v>7.0592658787734592</v>
      </c>
      <c r="AI80" s="33">
        <f t="shared" si="135"/>
        <v>6.9806002039429984</v>
      </c>
      <c r="AJ80" s="33">
        <f t="shared" si="136"/>
        <v>8.710944805127923</v>
      </c>
      <c r="AK80" s="33">
        <f t="shared" si="137"/>
        <v>10.452460073934901</v>
      </c>
      <c r="AL80" s="33">
        <f t="shared" si="138"/>
        <v>11.192308207083968</v>
      </c>
      <c r="AM80" s="33">
        <f t="shared" si="139"/>
        <v>11.503272445093842</v>
      </c>
      <c r="AN80" s="33">
        <f t="shared" si="140"/>
        <v>8.74268954140544</v>
      </c>
      <c r="AO80" s="33">
        <f t="shared" si="141"/>
        <v>8.0257556180279863</v>
      </c>
      <c r="AP80" s="33">
        <f t="shared" si="142"/>
        <v>8.1599892482302749</v>
      </c>
      <c r="AQ80" s="33">
        <f t="shared" si="143"/>
        <v>8.9223726082604742</v>
      </c>
      <c r="AR80" s="33">
        <f t="shared" si="144"/>
        <v>10.105916047268252</v>
      </c>
      <c r="AS80" s="33">
        <f t="shared" si="145"/>
        <v>10.612034098675863</v>
      </c>
      <c r="AT80" s="33">
        <f t="shared" si="146"/>
        <v>11.670845068870932</v>
      </c>
      <c r="AU80" s="33">
        <f t="shared" si="147"/>
        <v>12.514698060407852</v>
      </c>
      <c r="AV80" s="33">
        <f t="shared" si="148"/>
        <v>14.801082625018935</v>
      </c>
      <c r="AW80" s="33">
        <f t="shared" si="149"/>
        <v>14.031082154922188</v>
      </c>
      <c r="AX80" s="33">
        <f t="shared" si="150"/>
        <v>12.838083236713246</v>
      </c>
      <c r="AY80" s="33">
        <f t="shared" si="151"/>
        <v>11.843592357979389</v>
      </c>
      <c r="AZ80" s="33">
        <f t="shared" si="152"/>
        <v>7.2996944955894492</v>
      </c>
      <c r="BA80" s="33">
        <f t="shared" si="153"/>
        <v>7.3000267976060798</v>
      </c>
      <c r="BB80" s="33">
        <f t="shared" si="154"/>
        <v>7.351573772143098</v>
      </c>
      <c r="BC80" s="33">
        <f t="shared" si="155"/>
        <v>6.6212604346993089</v>
      </c>
      <c r="BD80" s="33">
        <f t="shared" si="156"/>
        <v>8.4733763773022304</v>
      </c>
      <c r="BE80" s="33">
        <f t="shared" si="157"/>
        <v>7.8823700854372447</v>
      </c>
      <c r="BF80" s="33">
        <f t="shared" si="158"/>
        <v>7.3326660659513294</v>
      </c>
      <c r="BG80" s="33">
        <f t="shared" si="159"/>
        <v>7.4939374590431385</v>
      </c>
      <c r="BH80" s="33">
        <f t="shared" si="103"/>
        <v>7.4222938739295472</v>
      </c>
      <c r="BI80" s="33">
        <f t="shared" si="160"/>
        <v>8.6271203432139316</v>
      </c>
      <c r="BJ80" s="33">
        <f t="shared" si="161"/>
        <v>9.5918947156189489</v>
      </c>
      <c r="BK80" s="33">
        <f t="shared" si="106"/>
        <v>9.5302363200996894</v>
      </c>
      <c r="BL80" s="33">
        <f t="shared" si="107"/>
        <v>5.3423475437633527</v>
      </c>
      <c r="BM80" s="33">
        <f t="shared" si="162"/>
        <v>-14.533494824633038</v>
      </c>
      <c r="BN80" s="33">
        <f t="shared" si="163"/>
        <v>-16.126591206585189</v>
      </c>
      <c r="BO80" s="32">
        <f t="shared" si="164"/>
        <v>-12.365269994204823</v>
      </c>
    </row>
    <row r="81" spans="1:67" x14ac:dyDescent="0.3">
      <c r="A81" s="52"/>
      <c r="B81" s="49" t="s">
        <v>6</v>
      </c>
      <c r="C81" s="48" t="s">
        <v>15</v>
      </c>
      <c r="D81" s="40"/>
      <c r="E81" s="40"/>
      <c r="F81" s="40"/>
      <c r="G81" s="40"/>
      <c r="H81" s="46">
        <f t="shared" si="108"/>
        <v>17.173576362811488</v>
      </c>
      <c r="I81" s="46">
        <f t="shared" si="109"/>
        <v>10.828428727757711</v>
      </c>
      <c r="J81" s="46">
        <f t="shared" si="110"/>
        <v>8.150862972793476</v>
      </c>
      <c r="K81" s="46">
        <f t="shared" si="111"/>
        <v>7.5202345146585259</v>
      </c>
      <c r="L81" s="46">
        <f t="shared" si="112"/>
        <v>7.3965146210279897</v>
      </c>
      <c r="M81" s="46">
        <f t="shared" si="113"/>
        <v>8.7971359095873538</v>
      </c>
      <c r="N81" s="46">
        <f t="shared" si="114"/>
        <v>9.8533673447306143</v>
      </c>
      <c r="O81" s="46">
        <f t="shared" si="115"/>
        <v>12.144088642097046</v>
      </c>
      <c r="P81" s="46">
        <f t="shared" si="116"/>
        <v>4.7015584212960277</v>
      </c>
      <c r="Q81" s="46">
        <f t="shared" si="117"/>
        <v>7.1349787988809368</v>
      </c>
      <c r="R81" s="46">
        <f t="shared" si="118"/>
        <v>8.9839089786197377</v>
      </c>
      <c r="S81" s="46">
        <f t="shared" si="119"/>
        <v>8.8811397222145132</v>
      </c>
      <c r="T81" s="46">
        <f t="shared" si="120"/>
        <v>11.432870519119348</v>
      </c>
      <c r="U81" s="46">
        <f t="shared" si="121"/>
        <v>8.4864786208516563</v>
      </c>
      <c r="V81" s="46">
        <f t="shared" si="122"/>
        <v>5.5117979182342651</v>
      </c>
      <c r="W81" s="46">
        <f t="shared" si="123"/>
        <v>3.727206916532964</v>
      </c>
      <c r="X81" s="46">
        <f t="shared" si="124"/>
        <v>5.0999345910691005</v>
      </c>
      <c r="Y81" s="46">
        <f t="shared" si="125"/>
        <v>6.941209445815403</v>
      </c>
      <c r="Z81" s="46">
        <f t="shared" si="126"/>
        <v>7.5582124930941603</v>
      </c>
      <c r="AA81" s="46">
        <f t="shared" si="127"/>
        <v>7.6678053509881181</v>
      </c>
      <c r="AB81" s="46">
        <f t="shared" si="128"/>
        <v>6.127252725437458</v>
      </c>
      <c r="AC81" s="46">
        <f t="shared" si="129"/>
        <v>4.206039754160102</v>
      </c>
      <c r="AD81" s="46">
        <f t="shared" si="130"/>
        <v>4.9522248467887664</v>
      </c>
      <c r="AE81" s="46">
        <f t="shared" si="131"/>
        <v>5.2793820103337055</v>
      </c>
      <c r="AF81" s="46">
        <f t="shared" si="132"/>
        <v>3.5634670800466495</v>
      </c>
      <c r="AG81" s="46">
        <f t="shared" si="133"/>
        <v>4.1657324395519595</v>
      </c>
      <c r="AH81" s="46">
        <f t="shared" si="134"/>
        <v>5.046951617772379</v>
      </c>
      <c r="AI81" s="46">
        <f t="shared" si="135"/>
        <v>6.6338301647274704</v>
      </c>
      <c r="AJ81" s="46">
        <f t="shared" si="136"/>
        <v>12.432919707020289</v>
      </c>
      <c r="AK81" s="46">
        <f t="shared" si="137"/>
        <v>10.746441716005279</v>
      </c>
      <c r="AL81" s="46">
        <f t="shared" si="138"/>
        <v>9.7160635196847096</v>
      </c>
      <c r="AM81" s="46">
        <f t="shared" si="139"/>
        <v>7.8490877742245004</v>
      </c>
      <c r="AN81" s="46">
        <f t="shared" si="140"/>
        <v>5.3829272714740029</v>
      </c>
      <c r="AO81" s="46">
        <f t="shared" si="141"/>
        <v>7.0812885557115095</v>
      </c>
      <c r="AP81" s="46">
        <f t="shared" si="142"/>
        <v>5.4541959329067282</v>
      </c>
      <c r="AQ81" s="46">
        <f t="shared" si="143"/>
        <v>5.5195717700766664</v>
      </c>
      <c r="AR81" s="46">
        <f t="shared" si="144"/>
        <v>2.1087092480999132</v>
      </c>
      <c r="AS81" s="46">
        <f t="shared" si="145"/>
        <v>1.6604486548661015</v>
      </c>
      <c r="AT81" s="46">
        <f t="shared" si="146"/>
        <v>3.2769851608024823</v>
      </c>
      <c r="AU81" s="46">
        <f t="shared" si="147"/>
        <v>2.5887958984943396</v>
      </c>
      <c r="AV81" s="46">
        <f t="shared" si="148"/>
        <v>0.49338377441974046</v>
      </c>
      <c r="AW81" s="46">
        <f t="shared" si="149"/>
        <v>2.5188853568035512</v>
      </c>
      <c r="AX81" s="46">
        <f t="shared" si="150"/>
        <v>2.9255396486538103</v>
      </c>
      <c r="AY81" s="46">
        <f t="shared" si="151"/>
        <v>4.5226681718326631</v>
      </c>
      <c r="AZ81" s="46">
        <f t="shared" si="152"/>
        <v>6.8527287590783459</v>
      </c>
      <c r="BA81" s="46">
        <f t="shared" si="153"/>
        <v>7.0129360428073539</v>
      </c>
      <c r="BB81" s="46">
        <f t="shared" si="154"/>
        <v>6.7829149313082553</v>
      </c>
      <c r="BC81" s="46">
        <f t="shared" si="155"/>
        <v>7.043208542457279</v>
      </c>
      <c r="BD81" s="46">
        <f t="shared" si="156"/>
        <v>8.3861735282910246</v>
      </c>
      <c r="BE81" s="46">
        <f t="shared" si="157"/>
        <v>7.1154558710213962</v>
      </c>
      <c r="BF81" s="46">
        <f t="shared" si="158"/>
        <v>6.9463751138976875</v>
      </c>
      <c r="BG81" s="46">
        <f t="shared" si="159"/>
        <v>5.4314315058626477</v>
      </c>
      <c r="BH81" s="46">
        <f t="shared" si="103"/>
        <v>2.8288655679579904</v>
      </c>
      <c r="BI81" s="46">
        <f t="shared" si="160"/>
        <v>3.8121003579668837</v>
      </c>
      <c r="BJ81" s="46">
        <f t="shared" si="161"/>
        <v>3.6771440429430129</v>
      </c>
      <c r="BK81" s="46">
        <f t="shared" si="106"/>
        <v>4.101444480163849</v>
      </c>
      <c r="BL81" s="46">
        <f t="shared" si="107"/>
        <v>4.6136384497154523</v>
      </c>
      <c r="BM81" s="46">
        <f t="shared" si="162"/>
        <v>-0.57161138881495788</v>
      </c>
      <c r="BN81" s="46">
        <f t="shared" si="163"/>
        <v>-0.91096206672685298</v>
      </c>
      <c r="BO81" s="45">
        <f t="shared" si="164"/>
        <v>-1.828930886261773</v>
      </c>
    </row>
    <row r="82" spans="1:67" x14ac:dyDescent="0.3">
      <c r="A82" s="37"/>
      <c r="B82" s="9" t="s">
        <v>7</v>
      </c>
      <c r="C82" s="35" t="s">
        <v>16</v>
      </c>
      <c r="D82" s="44"/>
      <c r="E82" s="44"/>
      <c r="F82" s="44"/>
      <c r="G82" s="44"/>
      <c r="H82" s="33">
        <f t="shared" si="108"/>
        <v>8.4280987020901108</v>
      </c>
      <c r="I82" s="33">
        <f t="shared" si="109"/>
        <v>4.8805042234378675</v>
      </c>
      <c r="J82" s="33">
        <f t="shared" si="110"/>
        <v>3.5484558206643015</v>
      </c>
      <c r="K82" s="33">
        <f t="shared" si="111"/>
        <v>4.5658325655766561</v>
      </c>
      <c r="L82" s="33">
        <f t="shared" si="112"/>
        <v>11.760017624092171</v>
      </c>
      <c r="M82" s="33">
        <f t="shared" si="113"/>
        <v>16.877116615464843</v>
      </c>
      <c r="N82" s="33">
        <f t="shared" si="114"/>
        <v>18.252927872194263</v>
      </c>
      <c r="O82" s="33">
        <f t="shared" si="115"/>
        <v>20.6064553695021</v>
      </c>
      <c r="P82" s="33">
        <f t="shared" si="116"/>
        <v>21.279210485060247</v>
      </c>
      <c r="Q82" s="33">
        <f t="shared" si="117"/>
        <v>18.617553567948946</v>
      </c>
      <c r="R82" s="33">
        <f t="shared" si="118"/>
        <v>19.276238258704552</v>
      </c>
      <c r="S82" s="33">
        <f t="shared" si="119"/>
        <v>19.772602701288974</v>
      </c>
      <c r="T82" s="33">
        <f t="shared" si="120"/>
        <v>15.747015562545215</v>
      </c>
      <c r="U82" s="33">
        <f t="shared" si="121"/>
        <v>14.225586099491778</v>
      </c>
      <c r="V82" s="33">
        <f t="shared" si="122"/>
        <v>12.819466914175791</v>
      </c>
      <c r="W82" s="33">
        <f t="shared" si="123"/>
        <v>10.019830065427527</v>
      </c>
      <c r="X82" s="33">
        <f t="shared" si="124"/>
        <v>-0.41697309596941068</v>
      </c>
      <c r="Y82" s="33">
        <f t="shared" si="125"/>
        <v>3.8777413376549106</v>
      </c>
      <c r="Z82" s="33">
        <f t="shared" si="126"/>
        <v>5.7262958876854242</v>
      </c>
      <c r="AA82" s="33">
        <f t="shared" si="127"/>
        <v>7.1720491764240251</v>
      </c>
      <c r="AB82" s="33">
        <f t="shared" si="128"/>
        <v>16.103251859579998</v>
      </c>
      <c r="AC82" s="33">
        <f t="shared" si="129"/>
        <v>14.472675587383236</v>
      </c>
      <c r="AD82" s="33">
        <f t="shared" si="130"/>
        <v>13.460271162149567</v>
      </c>
      <c r="AE82" s="33">
        <f t="shared" si="131"/>
        <v>13.603470054051201</v>
      </c>
      <c r="AF82" s="33">
        <f t="shared" si="132"/>
        <v>14.43548809607465</v>
      </c>
      <c r="AG82" s="33">
        <f t="shared" si="133"/>
        <v>15.118653327420532</v>
      </c>
      <c r="AH82" s="33">
        <f t="shared" si="134"/>
        <v>14.293635751992454</v>
      </c>
      <c r="AI82" s="33">
        <f t="shared" si="135"/>
        <v>12.99360390539664</v>
      </c>
      <c r="AJ82" s="33">
        <f t="shared" si="136"/>
        <v>9.6506248281298355</v>
      </c>
      <c r="AK82" s="33">
        <f t="shared" si="137"/>
        <v>8.0723421666784247</v>
      </c>
      <c r="AL82" s="33">
        <f t="shared" si="138"/>
        <v>6.6393704796308555</v>
      </c>
      <c r="AM82" s="33">
        <f t="shared" si="139"/>
        <v>6.8049471728739235</v>
      </c>
      <c r="AN82" s="33">
        <f t="shared" si="140"/>
        <v>3.5462549990461554</v>
      </c>
      <c r="AO82" s="33">
        <f t="shared" si="141"/>
        <v>4.33618115592283</v>
      </c>
      <c r="AP82" s="33">
        <f t="shared" si="142"/>
        <v>5.8084410321195463</v>
      </c>
      <c r="AQ82" s="33">
        <f t="shared" si="143"/>
        <v>5.6040261484527605</v>
      </c>
      <c r="AR82" s="33">
        <f t="shared" si="144"/>
        <v>12.608974415305056</v>
      </c>
      <c r="AS82" s="33">
        <f t="shared" si="145"/>
        <v>11.835891260073609</v>
      </c>
      <c r="AT82" s="33">
        <f t="shared" si="146"/>
        <v>11.300595213091995</v>
      </c>
      <c r="AU82" s="33">
        <f t="shared" si="147"/>
        <v>9.3606645012418284</v>
      </c>
      <c r="AV82" s="33">
        <f t="shared" si="148"/>
        <v>-1.5141639393006443</v>
      </c>
      <c r="AW82" s="33">
        <f t="shared" si="149"/>
        <v>-2.7165487152899885</v>
      </c>
      <c r="AX82" s="33">
        <f t="shared" si="150"/>
        <v>-2.6032708346384226</v>
      </c>
      <c r="AY82" s="33">
        <f t="shared" si="151"/>
        <v>-1.1352824843739455</v>
      </c>
      <c r="AZ82" s="33">
        <f t="shared" si="152"/>
        <v>6.6475673383865654</v>
      </c>
      <c r="BA82" s="33">
        <f t="shared" si="153"/>
        <v>11.613923219053362</v>
      </c>
      <c r="BB82" s="33">
        <f t="shared" si="154"/>
        <v>12.895981540811334</v>
      </c>
      <c r="BC82" s="33">
        <f t="shared" si="155"/>
        <v>14.386482014240357</v>
      </c>
      <c r="BD82" s="33">
        <f t="shared" si="156"/>
        <v>11.523893463815014</v>
      </c>
      <c r="BE82" s="33">
        <f t="shared" si="157"/>
        <v>10.737546947308701</v>
      </c>
      <c r="BF82" s="33">
        <f t="shared" si="158"/>
        <v>10.241175367821683</v>
      </c>
      <c r="BG82" s="33">
        <f t="shared" si="159"/>
        <v>9.3094655719613257</v>
      </c>
      <c r="BH82" s="33">
        <f t="shared" si="103"/>
        <v>10.509280389357485</v>
      </c>
      <c r="BI82" s="33">
        <f t="shared" si="160"/>
        <v>9.6975020876038514</v>
      </c>
      <c r="BJ82" s="33">
        <f t="shared" si="161"/>
        <v>10.738018054301676</v>
      </c>
      <c r="BK82" s="33">
        <f t="shared" si="106"/>
        <v>10.297741755942027</v>
      </c>
      <c r="BL82" s="33">
        <f t="shared" si="107"/>
        <v>5.8289184059428862</v>
      </c>
      <c r="BM82" s="33">
        <f t="shared" si="162"/>
        <v>4.6561817451231207</v>
      </c>
      <c r="BN82" s="33">
        <f t="shared" si="163"/>
        <v>4.4596367026030777</v>
      </c>
      <c r="BO82" s="32">
        <f t="shared" si="164"/>
        <v>4.4231158507680703</v>
      </c>
    </row>
    <row r="83" spans="1:67" x14ac:dyDescent="0.3">
      <c r="A83" s="52"/>
      <c r="B83" s="49" t="s">
        <v>8</v>
      </c>
      <c r="C83" s="48" t="s">
        <v>17</v>
      </c>
      <c r="D83" s="40"/>
      <c r="E83" s="40"/>
      <c r="F83" s="40"/>
      <c r="G83" s="40"/>
      <c r="H83" s="46">
        <f t="shared" si="108"/>
        <v>8.3169667745423652</v>
      </c>
      <c r="I83" s="46">
        <f t="shared" si="109"/>
        <v>8.6851004047595382</v>
      </c>
      <c r="J83" s="46">
        <f t="shared" si="110"/>
        <v>9.0096309330255622</v>
      </c>
      <c r="K83" s="46">
        <f t="shared" si="111"/>
        <v>9.2867577237122134</v>
      </c>
      <c r="L83" s="46">
        <f t="shared" si="112"/>
        <v>4.2618330492244922</v>
      </c>
      <c r="M83" s="46">
        <f t="shared" si="113"/>
        <v>5.8911112423578658</v>
      </c>
      <c r="N83" s="46">
        <f t="shared" si="114"/>
        <v>7.106144836967502</v>
      </c>
      <c r="O83" s="46">
        <f t="shared" si="115"/>
        <v>7.7887701866865484</v>
      </c>
      <c r="P83" s="46">
        <f t="shared" si="116"/>
        <v>7.7270388562345431</v>
      </c>
      <c r="Q83" s="46">
        <f t="shared" si="117"/>
        <v>7.2413606144848615</v>
      </c>
      <c r="R83" s="46">
        <f t="shared" si="118"/>
        <v>7.0029938779798471</v>
      </c>
      <c r="S83" s="46">
        <f t="shared" si="119"/>
        <v>6.9737814676241783</v>
      </c>
      <c r="T83" s="46">
        <f t="shared" si="120"/>
        <v>8.3657898652038654</v>
      </c>
      <c r="U83" s="46">
        <f t="shared" si="121"/>
        <v>8.2998509651387167</v>
      </c>
      <c r="V83" s="46">
        <f t="shared" si="122"/>
        <v>8.2057301113018326</v>
      </c>
      <c r="W83" s="46">
        <f t="shared" si="123"/>
        <v>8.0092354328784126</v>
      </c>
      <c r="X83" s="46">
        <f t="shared" si="124"/>
        <v>6.8586229020991141</v>
      </c>
      <c r="Y83" s="46">
        <f t="shared" si="125"/>
        <v>6.8244618440717062</v>
      </c>
      <c r="Z83" s="46">
        <f t="shared" si="126"/>
        <v>6.7447908734213087</v>
      </c>
      <c r="AA83" s="46">
        <f t="shared" si="127"/>
        <v>6.6788607907460715</v>
      </c>
      <c r="AB83" s="46">
        <f t="shared" si="128"/>
        <v>6.068361318432963</v>
      </c>
      <c r="AC83" s="46">
        <f t="shared" si="129"/>
        <v>6.1965399371075307</v>
      </c>
      <c r="AD83" s="46">
        <f t="shared" si="130"/>
        <v>6.2454677659082876</v>
      </c>
      <c r="AE83" s="46">
        <f t="shared" si="131"/>
        <v>6.2641666970297791</v>
      </c>
      <c r="AF83" s="46">
        <f t="shared" si="132"/>
        <v>6.5490262183549532</v>
      </c>
      <c r="AG83" s="46">
        <f t="shared" si="133"/>
        <v>6.4568286563166737</v>
      </c>
      <c r="AH83" s="46">
        <f t="shared" si="134"/>
        <v>6.4219791919471731</v>
      </c>
      <c r="AI83" s="46">
        <f t="shared" si="135"/>
        <v>6.3827533443740094</v>
      </c>
      <c r="AJ83" s="46">
        <f t="shared" si="136"/>
        <v>5.9244159332821908</v>
      </c>
      <c r="AK83" s="46">
        <f t="shared" si="137"/>
        <v>5.8483103970285129</v>
      </c>
      <c r="AL83" s="46">
        <f t="shared" si="138"/>
        <v>5.8654590110068625</v>
      </c>
      <c r="AM83" s="46">
        <f t="shared" si="139"/>
        <v>5.7718685439142092</v>
      </c>
      <c r="AN83" s="46">
        <f t="shared" si="140"/>
        <v>4.5710478424615246</v>
      </c>
      <c r="AO83" s="46">
        <f t="shared" si="141"/>
        <v>4.2660650763025671</v>
      </c>
      <c r="AP83" s="46">
        <f t="shared" si="142"/>
        <v>4.0528202913695708</v>
      </c>
      <c r="AQ83" s="46">
        <f t="shared" si="143"/>
        <v>4.1405877134197624</v>
      </c>
      <c r="AR83" s="46">
        <f t="shared" si="144"/>
        <v>5.3323489822397363</v>
      </c>
      <c r="AS83" s="46">
        <f t="shared" si="145"/>
        <v>5.9564290097343644</v>
      </c>
      <c r="AT83" s="46">
        <f t="shared" si="146"/>
        <v>6.5829144567359776</v>
      </c>
      <c r="AU83" s="46">
        <f t="shared" si="147"/>
        <v>7.1424088185952854</v>
      </c>
      <c r="AV83" s="46">
        <f t="shared" si="148"/>
        <v>9.437286388969099</v>
      </c>
      <c r="AW83" s="46">
        <f t="shared" si="149"/>
        <v>9.56027495127816</v>
      </c>
      <c r="AX83" s="46">
        <f t="shared" si="150"/>
        <v>9.3915710952778397</v>
      </c>
      <c r="AY83" s="46">
        <f t="shared" si="151"/>
        <v>9.1556114091358722</v>
      </c>
      <c r="AZ83" s="46">
        <f t="shared" si="152"/>
        <v>7.8769185266968123</v>
      </c>
      <c r="BA83" s="46">
        <f t="shared" si="153"/>
        <v>7.7982928636268554</v>
      </c>
      <c r="BB83" s="46">
        <f t="shared" si="154"/>
        <v>7.5859289617513213</v>
      </c>
      <c r="BC83" s="46">
        <f t="shared" si="155"/>
        <v>7.4447232413825475</v>
      </c>
      <c r="BD83" s="46">
        <f t="shared" si="156"/>
        <v>7.0389105513295078</v>
      </c>
      <c r="BE83" s="46">
        <f t="shared" si="157"/>
        <v>6.8366690419858998</v>
      </c>
      <c r="BF83" s="46">
        <f t="shared" si="158"/>
        <v>6.9117272919047679</v>
      </c>
      <c r="BG83" s="46">
        <f t="shared" si="159"/>
        <v>6.8882335809348234</v>
      </c>
      <c r="BH83" s="46">
        <f t="shared" si="103"/>
        <v>6.7917353720259115</v>
      </c>
      <c r="BI83" s="46">
        <f t="shared" si="160"/>
        <v>6.8508518461716221</v>
      </c>
      <c r="BJ83" s="46">
        <f t="shared" si="161"/>
        <v>6.5859510056209416</v>
      </c>
      <c r="BK83" s="46">
        <f t="shared" si="106"/>
        <v>6.2359390658168792</v>
      </c>
      <c r="BL83" s="46">
        <f t="shared" si="107"/>
        <v>4.5788315683370513</v>
      </c>
      <c r="BM83" s="46">
        <f t="shared" si="162"/>
        <v>3.9586718765762328</v>
      </c>
      <c r="BN83" s="46">
        <f t="shared" si="163"/>
        <v>3.59123146783989</v>
      </c>
      <c r="BO83" s="45">
        <f t="shared" si="164"/>
        <v>3.2863725724526347</v>
      </c>
    </row>
    <row r="84" spans="1:67" x14ac:dyDescent="0.3">
      <c r="A84" s="51"/>
      <c r="B84" s="9" t="s">
        <v>68</v>
      </c>
      <c r="C84" s="35" t="s">
        <v>18</v>
      </c>
      <c r="D84" s="50"/>
      <c r="E84" s="50"/>
      <c r="F84" s="50"/>
      <c r="G84" s="50"/>
      <c r="H84" s="33">
        <f t="shared" si="108"/>
        <v>12.60568198904879</v>
      </c>
      <c r="I84" s="33">
        <f t="shared" si="109"/>
        <v>12.355106567976733</v>
      </c>
      <c r="J84" s="33">
        <f t="shared" si="110"/>
        <v>12.591325666883549</v>
      </c>
      <c r="K84" s="33">
        <f t="shared" si="111"/>
        <v>13.593296476725286</v>
      </c>
      <c r="L84" s="33">
        <f t="shared" si="112"/>
        <v>21.703179986340544</v>
      </c>
      <c r="M84" s="33">
        <f t="shared" si="113"/>
        <v>18.412239943996582</v>
      </c>
      <c r="N84" s="33">
        <f t="shared" si="114"/>
        <v>18.595962253720515</v>
      </c>
      <c r="O84" s="33">
        <f t="shared" si="115"/>
        <v>18.915306424903733</v>
      </c>
      <c r="P84" s="33">
        <f t="shared" si="116"/>
        <v>17.802084600036778</v>
      </c>
      <c r="Q84" s="33">
        <f t="shared" si="117"/>
        <v>18.562650126756523</v>
      </c>
      <c r="R84" s="33">
        <f t="shared" si="118"/>
        <v>17.621828886599133</v>
      </c>
      <c r="S84" s="33">
        <f t="shared" si="119"/>
        <v>17.059462001270575</v>
      </c>
      <c r="T84" s="33">
        <f t="shared" si="120"/>
        <v>15.783856932412448</v>
      </c>
      <c r="U84" s="33">
        <f t="shared" si="121"/>
        <v>16.249491254980271</v>
      </c>
      <c r="V84" s="33">
        <f t="shared" si="122"/>
        <v>16.148470276473347</v>
      </c>
      <c r="W84" s="33">
        <f t="shared" si="123"/>
        <v>15.716514042628575</v>
      </c>
      <c r="X84" s="33">
        <f t="shared" si="124"/>
        <v>13.211708021702577</v>
      </c>
      <c r="Y84" s="33">
        <f t="shared" si="125"/>
        <v>12.883903996251263</v>
      </c>
      <c r="Z84" s="33">
        <f t="shared" si="126"/>
        <v>12.858506214786459</v>
      </c>
      <c r="AA84" s="33">
        <f t="shared" si="127"/>
        <v>12.473978477894462</v>
      </c>
      <c r="AB84" s="33">
        <f t="shared" si="128"/>
        <v>11.636732538594302</v>
      </c>
      <c r="AC84" s="33">
        <f t="shared" si="129"/>
        <v>11.092739095974352</v>
      </c>
      <c r="AD84" s="33">
        <f t="shared" si="130"/>
        <v>11.185352330261907</v>
      </c>
      <c r="AE84" s="33">
        <f t="shared" si="131"/>
        <v>12.002789298281897</v>
      </c>
      <c r="AF84" s="33">
        <f t="shared" si="132"/>
        <v>12.463438145996349</v>
      </c>
      <c r="AG84" s="33">
        <f t="shared" si="133"/>
        <v>13.60600437816754</v>
      </c>
      <c r="AH84" s="33">
        <f t="shared" si="134"/>
        <v>14.107612374166962</v>
      </c>
      <c r="AI84" s="33">
        <f t="shared" si="135"/>
        <v>14.47841980110897</v>
      </c>
      <c r="AJ84" s="33">
        <f t="shared" si="136"/>
        <v>11.592506826627826</v>
      </c>
      <c r="AK84" s="33">
        <f t="shared" si="137"/>
        <v>12.231869364408581</v>
      </c>
      <c r="AL84" s="33">
        <f t="shared" si="138"/>
        <v>12.417050176352063</v>
      </c>
      <c r="AM84" s="33">
        <f t="shared" si="139"/>
        <v>12.728093332806552</v>
      </c>
      <c r="AN84" s="33">
        <f t="shared" si="140"/>
        <v>18.447052221958145</v>
      </c>
      <c r="AO84" s="33">
        <f t="shared" si="141"/>
        <v>17.0860788816058</v>
      </c>
      <c r="AP84" s="33">
        <f t="shared" si="142"/>
        <v>16.526258466629201</v>
      </c>
      <c r="AQ84" s="33">
        <f t="shared" si="143"/>
        <v>16.29207496565239</v>
      </c>
      <c r="AR84" s="33">
        <f t="shared" si="144"/>
        <v>9.2004620356755424</v>
      </c>
      <c r="AS84" s="33">
        <f t="shared" si="145"/>
        <v>7.1426168370444429</v>
      </c>
      <c r="AT84" s="33">
        <f t="shared" si="146"/>
        <v>6.6450716478745733</v>
      </c>
      <c r="AU84" s="33">
        <f t="shared" si="147"/>
        <v>4.3941365579611471</v>
      </c>
      <c r="AV84" s="33">
        <f t="shared" si="148"/>
        <v>1.9893865964346418</v>
      </c>
      <c r="AW84" s="33">
        <f t="shared" si="149"/>
        <v>2.8756700379391162</v>
      </c>
      <c r="AX84" s="33">
        <f t="shared" si="150"/>
        <v>2.5546596567477735</v>
      </c>
      <c r="AY84" s="33">
        <f t="shared" si="151"/>
        <v>3.3187200495763847</v>
      </c>
      <c r="AZ84" s="33">
        <f t="shared" si="152"/>
        <v>5.4478598272576448</v>
      </c>
      <c r="BA84" s="33">
        <f t="shared" si="153"/>
        <v>5.0270760598441626</v>
      </c>
      <c r="BB84" s="33">
        <f t="shared" si="154"/>
        <v>5.1295530265809077</v>
      </c>
      <c r="BC84" s="33">
        <f t="shared" si="155"/>
        <v>5.0673048154251177</v>
      </c>
      <c r="BD84" s="33">
        <f t="shared" si="156"/>
        <v>6.8422062416687766</v>
      </c>
      <c r="BE84" s="33">
        <f t="shared" si="157"/>
        <v>7.514021793392331</v>
      </c>
      <c r="BF84" s="33">
        <f t="shared" si="158"/>
        <v>7.5843591047378993</v>
      </c>
      <c r="BG84" s="33">
        <f t="shared" si="159"/>
        <v>7.5641016686353879</v>
      </c>
      <c r="BH84" s="33">
        <f t="shared" si="103"/>
        <v>4.6591829435691494</v>
      </c>
      <c r="BI84" s="33">
        <f t="shared" si="160"/>
        <v>5.9959824024305561</v>
      </c>
      <c r="BJ84" s="33">
        <f t="shared" si="161"/>
        <v>6.7133275131137111</v>
      </c>
      <c r="BK84" s="33">
        <f t="shared" si="106"/>
        <v>7.4606073324215316</v>
      </c>
      <c r="BL84" s="33">
        <f t="shared" si="107"/>
        <v>6.7461847897003508</v>
      </c>
      <c r="BM84" s="33">
        <f t="shared" si="162"/>
        <v>-1.8699965810829724</v>
      </c>
      <c r="BN84" s="33">
        <f t="shared" si="163"/>
        <v>-2.7597525931582254</v>
      </c>
      <c r="BO84" s="32">
        <f t="shared" si="164"/>
        <v>-2.3347185741907879</v>
      </c>
    </row>
    <row r="85" spans="1:67" ht="26.4" x14ac:dyDescent="0.3">
      <c r="A85" s="43"/>
      <c r="B85" s="49" t="s">
        <v>71</v>
      </c>
      <c r="C85" s="48" t="s">
        <v>19</v>
      </c>
      <c r="D85" s="47"/>
      <c r="E85" s="47"/>
      <c r="F85" s="47"/>
      <c r="G85" s="47"/>
      <c r="H85" s="46">
        <f t="shared" si="108"/>
        <v>7.4933031679967854</v>
      </c>
      <c r="I85" s="46">
        <f t="shared" si="109"/>
        <v>7.15995015818703</v>
      </c>
      <c r="J85" s="46">
        <f t="shared" si="110"/>
        <v>7.9713394176811505</v>
      </c>
      <c r="K85" s="46">
        <f t="shared" si="111"/>
        <v>9.0816106932621494</v>
      </c>
      <c r="L85" s="46">
        <f t="shared" si="112"/>
        <v>11.163707536483884</v>
      </c>
      <c r="M85" s="46">
        <f t="shared" si="113"/>
        <v>11.4778138425756</v>
      </c>
      <c r="N85" s="46">
        <f t="shared" si="114"/>
        <v>11.786476214446125</v>
      </c>
      <c r="O85" s="46">
        <f t="shared" si="115"/>
        <v>11.514237900395187</v>
      </c>
      <c r="P85" s="46">
        <f t="shared" si="116"/>
        <v>8.1043553583077426</v>
      </c>
      <c r="Q85" s="46">
        <f t="shared" si="117"/>
        <v>7.8140926025887438</v>
      </c>
      <c r="R85" s="46">
        <f t="shared" si="118"/>
        <v>6.2504062522477284</v>
      </c>
      <c r="S85" s="46">
        <f t="shared" si="119"/>
        <v>5.7103785783360763</v>
      </c>
      <c r="T85" s="46">
        <f t="shared" si="120"/>
        <v>9.129478060112632</v>
      </c>
      <c r="U85" s="46">
        <f t="shared" si="121"/>
        <v>10.269501758819601</v>
      </c>
      <c r="V85" s="46">
        <f t="shared" si="122"/>
        <v>11.457844824004894</v>
      </c>
      <c r="W85" s="46">
        <f t="shared" si="123"/>
        <v>12.028269933466731</v>
      </c>
      <c r="X85" s="46">
        <f t="shared" si="124"/>
        <v>10.250140561275359</v>
      </c>
      <c r="Y85" s="46">
        <f t="shared" si="125"/>
        <v>9.9990078733233361</v>
      </c>
      <c r="Z85" s="46">
        <f t="shared" si="126"/>
        <v>9.0204831699108041</v>
      </c>
      <c r="AA85" s="46">
        <f t="shared" si="127"/>
        <v>8.810960624511921</v>
      </c>
      <c r="AB85" s="46">
        <f t="shared" si="128"/>
        <v>7.9243431462172822</v>
      </c>
      <c r="AC85" s="46">
        <f t="shared" si="129"/>
        <v>7.405430655151207</v>
      </c>
      <c r="AD85" s="46">
        <f t="shared" si="130"/>
        <v>7.6027625281663802</v>
      </c>
      <c r="AE85" s="46">
        <f t="shared" si="131"/>
        <v>7.9131774693008481</v>
      </c>
      <c r="AF85" s="46">
        <f t="shared" si="132"/>
        <v>7.8620766413555003</v>
      </c>
      <c r="AG85" s="46">
        <f t="shared" si="133"/>
        <v>8.1413188743538711</v>
      </c>
      <c r="AH85" s="46">
        <f t="shared" si="134"/>
        <v>8.8511041078134838</v>
      </c>
      <c r="AI85" s="46">
        <f t="shared" si="135"/>
        <v>10.120344360604989</v>
      </c>
      <c r="AJ85" s="46">
        <f t="shared" si="136"/>
        <v>9.1151081326587473</v>
      </c>
      <c r="AK85" s="46">
        <f t="shared" si="137"/>
        <v>10.422371675734524</v>
      </c>
      <c r="AL85" s="46">
        <f t="shared" si="138"/>
        <v>10.933343401852682</v>
      </c>
      <c r="AM85" s="46">
        <f t="shared" si="139"/>
        <v>11.004424017228104</v>
      </c>
      <c r="AN85" s="46">
        <f t="shared" si="140"/>
        <v>13.412237948001732</v>
      </c>
      <c r="AO85" s="46">
        <f t="shared" si="141"/>
        <v>10.707515332149057</v>
      </c>
      <c r="AP85" s="46">
        <f t="shared" si="142"/>
        <v>10.436442971511013</v>
      </c>
      <c r="AQ85" s="46">
        <f t="shared" si="143"/>
        <v>11.799906278279451</v>
      </c>
      <c r="AR85" s="46">
        <f t="shared" si="144"/>
        <v>9.0669847426637205</v>
      </c>
      <c r="AS85" s="46">
        <f t="shared" si="145"/>
        <v>9.7148556205383585</v>
      </c>
      <c r="AT85" s="46">
        <f t="shared" si="146"/>
        <v>10.970266047744758</v>
      </c>
      <c r="AU85" s="46">
        <f t="shared" si="147"/>
        <v>8.1805959444514826</v>
      </c>
      <c r="AV85" s="46">
        <f t="shared" si="148"/>
        <v>7.6723861862522824</v>
      </c>
      <c r="AW85" s="46">
        <f t="shared" si="149"/>
        <v>9.7713705347185282</v>
      </c>
      <c r="AX85" s="46">
        <f t="shared" si="150"/>
        <v>9.0581975974756972</v>
      </c>
      <c r="AY85" s="46">
        <f t="shared" si="151"/>
        <v>10.96939029216324</v>
      </c>
      <c r="AZ85" s="46">
        <f t="shared" si="152"/>
        <v>10.031449538132236</v>
      </c>
      <c r="BA85" s="46">
        <f t="shared" si="153"/>
        <v>10.589503288613145</v>
      </c>
      <c r="BB85" s="46">
        <f t="shared" si="154"/>
        <v>10.263024890267758</v>
      </c>
      <c r="BC85" s="46">
        <f t="shared" si="155"/>
        <v>9.9938278202984492</v>
      </c>
      <c r="BD85" s="46">
        <f t="shared" si="156"/>
        <v>9.8428254752676025</v>
      </c>
      <c r="BE85" s="46">
        <f t="shared" si="157"/>
        <v>9.5566775585774764</v>
      </c>
      <c r="BF85" s="46">
        <f t="shared" si="158"/>
        <v>9.4334030210127366</v>
      </c>
      <c r="BG85" s="46">
        <f t="shared" si="159"/>
        <v>9.2310657476996312</v>
      </c>
      <c r="BH85" s="46">
        <f t="shared" si="103"/>
        <v>6.2275710141498308</v>
      </c>
      <c r="BI85" s="46">
        <f t="shared" si="160"/>
        <v>6.5511047952690831</v>
      </c>
      <c r="BJ85" s="46">
        <f t="shared" si="161"/>
        <v>6.9593908819816761</v>
      </c>
      <c r="BK85" s="46">
        <f t="shared" si="106"/>
        <v>7.286191734944893</v>
      </c>
      <c r="BL85" s="46">
        <f t="shared" si="107"/>
        <v>6.0448676052938168</v>
      </c>
      <c r="BM85" s="46">
        <f t="shared" si="162"/>
        <v>4.204372491566815</v>
      </c>
      <c r="BN85" s="46">
        <f t="shared" si="163"/>
        <v>3.4549938792019645</v>
      </c>
      <c r="BO85" s="45">
        <f t="shared" si="164"/>
        <v>3.367805058270406</v>
      </c>
    </row>
    <row r="86" spans="1:67" ht="39.6" x14ac:dyDescent="0.3">
      <c r="A86" s="37"/>
      <c r="B86" s="9" t="s">
        <v>78</v>
      </c>
      <c r="C86" s="35" t="s">
        <v>20</v>
      </c>
      <c r="D86" s="44"/>
      <c r="E86" s="44"/>
      <c r="F86" s="44"/>
      <c r="G86" s="44"/>
      <c r="H86" s="33">
        <f t="shared" si="108"/>
        <v>10.24431179851895</v>
      </c>
      <c r="I86" s="33">
        <f t="shared" si="109"/>
        <v>10.79560923842439</v>
      </c>
      <c r="J86" s="33">
        <f t="shared" si="110"/>
        <v>10.174361003242012</v>
      </c>
      <c r="K86" s="33">
        <f t="shared" si="111"/>
        <v>9.1882630172306534</v>
      </c>
      <c r="L86" s="33">
        <f t="shared" si="112"/>
        <v>15.012591887967844</v>
      </c>
      <c r="M86" s="33">
        <f t="shared" si="113"/>
        <v>12.278575276336824</v>
      </c>
      <c r="N86" s="33">
        <f t="shared" si="114"/>
        <v>12.416497499379545</v>
      </c>
      <c r="O86" s="33">
        <f t="shared" si="115"/>
        <v>13.453696684681688</v>
      </c>
      <c r="P86" s="33">
        <f t="shared" si="116"/>
        <v>9.695703283668891</v>
      </c>
      <c r="Q86" s="33">
        <f t="shared" si="117"/>
        <v>9.969625664626804</v>
      </c>
      <c r="R86" s="33">
        <f t="shared" si="118"/>
        <v>10.015566432438376</v>
      </c>
      <c r="S86" s="33">
        <f t="shared" si="119"/>
        <v>9.588125384428281</v>
      </c>
      <c r="T86" s="33">
        <f t="shared" si="120"/>
        <v>8.9463362656589283</v>
      </c>
      <c r="U86" s="33">
        <f t="shared" si="121"/>
        <v>11.519572766866347</v>
      </c>
      <c r="V86" s="33">
        <f t="shared" si="122"/>
        <v>12.142146072433619</v>
      </c>
      <c r="W86" s="33">
        <f t="shared" si="123"/>
        <v>12.106861028136535</v>
      </c>
      <c r="X86" s="33">
        <f t="shared" si="124"/>
        <v>14.559631961317265</v>
      </c>
      <c r="Y86" s="33">
        <f t="shared" si="125"/>
        <v>11.313754969595962</v>
      </c>
      <c r="Z86" s="33">
        <f t="shared" si="126"/>
        <v>10.75150065537072</v>
      </c>
      <c r="AA86" s="33">
        <f t="shared" si="127"/>
        <v>10.360957122805473</v>
      </c>
      <c r="AB86" s="33">
        <f t="shared" si="128"/>
        <v>5.5392074127773157</v>
      </c>
      <c r="AC86" s="33">
        <f t="shared" si="129"/>
        <v>8.5505927242406869</v>
      </c>
      <c r="AD86" s="33">
        <f t="shared" si="130"/>
        <v>11.622876498050786</v>
      </c>
      <c r="AE86" s="33">
        <f t="shared" si="131"/>
        <v>10.989858749457596</v>
      </c>
      <c r="AF86" s="33">
        <f t="shared" si="132"/>
        <v>7.9493930063329259</v>
      </c>
      <c r="AG86" s="33">
        <f t="shared" si="133"/>
        <v>6.7786410560210584</v>
      </c>
      <c r="AH86" s="33">
        <f t="shared" si="134"/>
        <v>6.2343490614491941</v>
      </c>
      <c r="AI86" s="33">
        <f t="shared" si="135"/>
        <v>8.8784860489149935</v>
      </c>
      <c r="AJ86" s="33">
        <f t="shared" si="136"/>
        <v>10.31309092302439</v>
      </c>
      <c r="AK86" s="33">
        <f t="shared" si="137"/>
        <v>12.754150691203563</v>
      </c>
      <c r="AL86" s="33">
        <f t="shared" si="138"/>
        <v>13.401564676712184</v>
      </c>
      <c r="AM86" s="33">
        <f t="shared" si="139"/>
        <v>12.110359507963949</v>
      </c>
      <c r="AN86" s="33">
        <f t="shared" si="140"/>
        <v>13.062279419066954</v>
      </c>
      <c r="AO86" s="33">
        <f t="shared" si="141"/>
        <v>9.7542995412426734</v>
      </c>
      <c r="AP86" s="33">
        <f t="shared" si="142"/>
        <v>6.3685746405425192</v>
      </c>
      <c r="AQ86" s="33">
        <f t="shared" si="143"/>
        <v>7.0091957773929465</v>
      </c>
      <c r="AR86" s="33">
        <f t="shared" si="144"/>
        <v>4.505163096002434</v>
      </c>
      <c r="AS86" s="33">
        <f t="shared" si="145"/>
        <v>4.7646346044697481</v>
      </c>
      <c r="AT86" s="33">
        <f t="shared" si="146"/>
        <v>4.1117038099449701</v>
      </c>
      <c r="AU86" s="33">
        <f t="shared" si="147"/>
        <v>5.9332579855948921</v>
      </c>
      <c r="AV86" s="33">
        <f t="shared" si="148"/>
        <v>4.6898976724639567</v>
      </c>
      <c r="AW86" s="33">
        <f t="shared" si="149"/>
        <v>4.6456496592419967</v>
      </c>
      <c r="AX86" s="33">
        <f t="shared" si="150"/>
        <v>5.584871864229271</v>
      </c>
      <c r="AY86" s="33">
        <f t="shared" si="151"/>
        <v>5.225870652696571</v>
      </c>
      <c r="AZ86" s="33">
        <f t="shared" si="152"/>
        <v>9.0019602588220522</v>
      </c>
      <c r="BA86" s="33">
        <f t="shared" si="153"/>
        <v>10.720262096844976</v>
      </c>
      <c r="BB86" s="33">
        <f t="shared" si="154"/>
        <v>10.246212028782935</v>
      </c>
      <c r="BC86" s="33">
        <f t="shared" si="155"/>
        <v>10.355859076799632</v>
      </c>
      <c r="BD86" s="33">
        <f t="shared" si="156"/>
        <v>6.1030179050732158</v>
      </c>
      <c r="BE86" s="33">
        <f t="shared" si="157"/>
        <v>4.7488066944179792</v>
      </c>
      <c r="BF86" s="33">
        <f t="shared" si="158"/>
        <v>3.7212011483098735</v>
      </c>
      <c r="BG86" s="33">
        <f t="shared" si="159"/>
        <v>3.8856251750200244</v>
      </c>
      <c r="BH86" s="33">
        <f t="shared" si="103"/>
        <v>18.5040732534586</v>
      </c>
      <c r="BI86" s="33">
        <f t="shared" si="160"/>
        <v>18.414989879991325</v>
      </c>
      <c r="BJ86" s="33">
        <f t="shared" si="161"/>
        <v>18.409964479335045</v>
      </c>
      <c r="BK86" s="33">
        <f t="shared" si="106"/>
        <v>18.184838555829131</v>
      </c>
      <c r="BL86" s="33">
        <f t="shared" si="107"/>
        <v>9.3392699845835239</v>
      </c>
      <c r="BM86" s="33">
        <f t="shared" si="162"/>
        <v>-10.320546192258732</v>
      </c>
      <c r="BN86" s="33">
        <f t="shared" si="163"/>
        <v>-9.5028210367092925</v>
      </c>
      <c r="BO86" s="32">
        <f t="shared" si="164"/>
        <v>-8.2919547567442038</v>
      </c>
    </row>
    <row r="87" spans="1:67" x14ac:dyDescent="0.3">
      <c r="A87" s="43" t="s">
        <v>48</v>
      </c>
      <c r="B87" s="42"/>
      <c r="C87" s="41" t="s">
        <v>49</v>
      </c>
      <c r="D87" s="40"/>
      <c r="E87" s="40"/>
      <c r="F87" s="40"/>
      <c r="G87" s="40"/>
      <c r="H87" s="39">
        <f t="shared" si="108"/>
        <v>10.387329343133715</v>
      </c>
      <c r="I87" s="39">
        <f t="shared" si="109"/>
        <v>10.252316493898817</v>
      </c>
      <c r="J87" s="39">
        <f t="shared" si="110"/>
        <v>10.566317328323052</v>
      </c>
      <c r="K87" s="39">
        <f t="shared" si="111"/>
        <v>10.937853297433847</v>
      </c>
      <c r="L87" s="39">
        <f t="shared" si="112"/>
        <v>14.119835915677385</v>
      </c>
      <c r="M87" s="39">
        <f t="shared" si="113"/>
        <v>12.053300782763159</v>
      </c>
      <c r="N87" s="39">
        <f t="shared" si="114"/>
        <v>11.451804237288286</v>
      </c>
      <c r="O87" s="39">
        <f t="shared" si="115"/>
        <v>12.000913082482185</v>
      </c>
      <c r="P87" s="39">
        <f t="shared" si="116"/>
        <v>7.9016742872225763</v>
      </c>
      <c r="Q87" s="39">
        <f t="shared" si="117"/>
        <v>9.449338971124746</v>
      </c>
      <c r="R87" s="39">
        <f t="shared" si="118"/>
        <v>9.3943029644602376</v>
      </c>
      <c r="S87" s="39">
        <f t="shared" si="119"/>
        <v>8.9368806719851506</v>
      </c>
      <c r="T87" s="39">
        <f t="shared" si="120"/>
        <v>8.9696986673177577</v>
      </c>
      <c r="U87" s="39">
        <f t="shared" si="121"/>
        <v>8.7125020058436604</v>
      </c>
      <c r="V87" s="39">
        <f t="shared" si="122"/>
        <v>7.9920733934200996</v>
      </c>
      <c r="W87" s="39">
        <f t="shared" si="123"/>
        <v>7.8154640406425528</v>
      </c>
      <c r="X87" s="39">
        <f t="shared" si="124"/>
        <v>5.7414344459951536</v>
      </c>
      <c r="Y87" s="39">
        <f t="shared" si="125"/>
        <v>5.7545902940212557</v>
      </c>
      <c r="Z87" s="39">
        <f t="shared" si="126"/>
        <v>6.1780939933078258</v>
      </c>
      <c r="AA87" s="39">
        <f t="shared" si="127"/>
        <v>6.527464724859982</v>
      </c>
      <c r="AB87" s="39">
        <f t="shared" si="128"/>
        <v>8.6972076364269668</v>
      </c>
      <c r="AC87" s="39">
        <f t="shared" si="129"/>
        <v>8.5384302666531937</v>
      </c>
      <c r="AD87" s="39">
        <f t="shared" si="130"/>
        <v>8.8814979098769129</v>
      </c>
      <c r="AE87" s="39">
        <f t="shared" si="131"/>
        <v>8.4275072058576086</v>
      </c>
      <c r="AF87" s="39">
        <f t="shared" si="132"/>
        <v>6.9640928378760947</v>
      </c>
      <c r="AG87" s="39">
        <f t="shared" si="133"/>
        <v>7.7498831175025487</v>
      </c>
      <c r="AH87" s="39">
        <f t="shared" si="134"/>
        <v>7.4978264922892066</v>
      </c>
      <c r="AI87" s="39">
        <f t="shared" si="135"/>
        <v>8.0374609756425031</v>
      </c>
      <c r="AJ87" s="39">
        <f t="shared" si="136"/>
        <v>7.644330141548366</v>
      </c>
      <c r="AK87" s="39">
        <f t="shared" si="137"/>
        <v>8.013185362994065</v>
      </c>
      <c r="AL87" s="39">
        <f t="shared" si="138"/>
        <v>8.3051878648998638</v>
      </c>
      <c r="AM87" s="39">
        <f t="shared" si="139"/>
        <v>8.2469765194692854</v>
      </c>
      <c r="AN87" s="39">
        <f t="shared" si="140"/>
        <v>8.3486627728240705</v>
      </c>
      <c r="AO87" s="39">
        <f t="shared" si="141"/>
        <v>7.1428839627930785</v>
      </c>
      <c r="AP87" s="39">
        <f t="shared" si="142"/>
        <v>7.3047531507797601</v>
      </c>
      <c r="AQ87" s="39">
        <f t="shared" si="143"/>
        <v>7.6495111454546247</v>
      </c>
      <c r="AR87" s="39">
        <f t="shared" si="144"/>
        <v>7.7786305787252275</v>
      </c>
      <c r="AS87" s="39">
        <f t="shared" si="145"/>
        <v>8.2575844402220469</v>
      </c>
      <c r="AT87" s="39">
        <f t="shared" si="146"/>
        <v>8.3849217017133242</v>
      </c>
      <c r="AU87" s="39">
        <f t="shared" si="147"/>
        <v>8.090092581158828</v>
      </c>
      <c r="AV87" s="39">
        <f t="shared" si="148"/>
        <v>7.73645237857761</v>
      </c>
      <c r="AW87" s="39">
        <f t="shared" si="149"/>
        <v>7.7775943345481835</v>
      </c>
      <c r="AX87" s="39">
        <f t="shared" si="150"/>
        <v>7.8398867309844178</v>
      </c>
      <c r="AY87" s="39">
        <f t="shared" si="151"/>
        <v>7.9942531264515253</v>
      </c>
      <c r="AZ87" s="39">
        <f t="shared" si="152"/>
        <v>7.4090039673701824</v>
      </c>
      <c r="BA87" s="39">
        <f t="shared" si="153"/>
        <v>6.9935905574318724</v>
      </c>
      <c r="BB87" s="39">
        <f t="shared" si="154"/>
        <v>6.3899743569663343</v>
      </c>
      <c r="BC87" s="39">
        <f t="shared" si="155"/>
        <v>6.3245517879439745</v>
      </c>
      <c r="BD87" s="39">
        <f t="shared" si="156"/>
        <v>6.7950599242636827</v>
      </c>
      <c r="BE87" s="39">
        <f t="shared" si="157"/>
        <v>6.911507367387614</v>
      </c>
      <c r="BF87" s="39">
        <f t="shared" si="158"/>
        <v>6.8732917357286993</v>
      </c>
      <c r="BG87" s="39">
        <f t="shared" si="159"/>
        <v>6.9591635995106316</v>
      </c>
      <c r="BH87" s="39">
        <f t="shared" si="103"/>
        <v>5.722166791719701</v>
      </c>
      <c r="BI87" s="39">
        <f t="shared" si="160"/>
        <v>6.9807323684692051</v>
      </c>
      <c r="BJ87" s="39">
        <f t="shared" si="161"/>
        <v>7.4044303133100584</v>
      </c>
      <c r="BK87" s="39">
        <f t="shared" si="106"/>
        <v>7.5580310878965946</v>
      </c>
      <c r="BL87" s="39">
        <f t="shared" si="107"/>
        <v>4.8758447225142589</v>
      </c>
      <c r="BM87" s="39">
        <f t="shared" si="162"/>
        <v>-5.0719012409336699</v>
      </c>
      <c r="BN87" s="39">
        <f>SUM(BL25:BN25)/SUM(BH25:BJ25)*100-100</f>
        <v>-5.3937817603721214</v>
      </c>
      <c r="BO87" s="38">
        <f t="shared" si="164"/>
        <v>-4.3312185970774948</v>
      </c>
    </row>
    <row r="88" spans="1:67" x14ac:dyDescent="0.3">
      <c r="A88" s="37" t="s">
        <v>21</v>
      </c>
      <c r="B88" s="36"/>
      <c r="C88" s="35" t="s">
        <v>22</v>
      </c>
      <c r="D88" s="34"/>
      <c r="E88" s="34"/>
      <c r="F88" s="34"/>
      <c r="G88" s="34"/>
      <c r="H88" s="33">
        <f t="shared" si="108"/>
        <v>16.474941649555745</v>
      </c>
      <c r="I88" s="33">
        <f t="shared" si="109"/>
        <v>15.260588247479618</v>
      </c>
      <c r="J88" s="33">
        <f t="shared" si="110"/>
        <v>17.538332822101538</v>
      </c>
      <c r="K88" s="33">
        <f t="shared" si="111"/>
        <v>19.653055979174525</v>
      </c>
      <c r="L88" s="33">
        <f t="shared" si="112"/>
        <v>23.083441228937176</v>
      </c>
      <c r="M88" s="33">
        <f t="shared" si="113"/>
        <v>19.560310433928365</v>
      </c>
      <c r="N88" s="33">
        <f t="shared" si="114"/>
        <v>15.357195537943085</v>
      </c>
      <c r="O88" s="33">
        <f t="shared" si="115"/>
        <v>11.297937332088125</v>
      </c>
      <c r="P88" s="33">
        <f t="shared" si="116"/>
        <v>5.7965513462655736</v>
      </c>
      <c r="Q88" s="33">
        <f t="shared" si="117"/>
        <v>5.4346159413667863</v>
      </c>
      <c r="R88" s="33">
        <f t="shared" si="118"/>
        <v>5.2515381858095651</v>
      </c>
      <c r="S88" s="33">
        <f t="shared" si="119"/>
        <v>5.7757078267747488</v>
      </c>
      <c r="T88" s="33">
        <f t="shared" si="120"/>
        <v>1.2655898268184131</v>
      </c>
      <c r="U88" s="33">
        <f t="shared" si="121"/>
        <v>-0.17082698332660584</v>
      </c>
      <c r="V88" s="33">
        <f t="shared" si="122"/>
        <v>1.0112226299794855</v>
      </c>
      <c r="W88" s="33">
        <f t="shared" si="123"/>
        <v>0.34726451209266429</v>
      </c>
      <c r="X88" s="33">
        <f t="shared" si="124"/>
        <v>5.3634424833633148</v>
      </c>
      <c r="Y88" s="33">
        <f t="shared" si="125"/>
        <v>8.3081666963527425</v>
      </c>
      <c r="Z88" s="33">
        <f t="shared" si="126"/>
        <v>9.6336317295357361</v>
      </c>
      <c r="AA88" s="33">
        <f t="shared" si="127"/>
        <v>10.653936095800503</v>
      </c>
      <c r="AB88" s="33">
        <f t="shared" si="128"/>
        <v>17.022300306838645</v>
      </c>
      <c r="AC88" s="33">
        <f t="shared" si="129"/>
        <v>18.545964009485076</v>
      </c>
      <c r="AD88" s="33">
        <f t="shared" si="130"/>
        <v>16.366462756200988</v>
      </c>
      <c r="AE88" s="33">
        <f t="shared" si="131"/>
        <v>16.562176620988822</v>
      </c>
      <c r="AF88" s="33">
        <f t="shared" si="132"/>
        <v>11.21142547953005</v>
      </c>
      <c r="AG88" s="33">
        <f t="shared" si="133"/>
        <v>9.5824326873901384</v>
      </c>
      <c r="AH88" s="33">
        <f t="shared" si="134"/>
        <v>7.9609207283453287</v>
      </c>
      <c r="AI88" s="33">
        <f t="shared" si="135"/>
        <v>5.53139088341959</v>
      </c>
      <c r="AJ88" s="33">
        <f t="shared" si="136"/>
        <v>1.9959358900605508</v>
      </c>
      <c r="AK88" s="33">
        <f t="shared" si="137"/>
        <v>1.9088211699006763</v>
      </c>
      <c r="AL88" s="33">
        <f t="shared" si="138"/>
        <v>3.8440031520739666</v>
      </c>
      <c r="AM88" s="33">
        <f t="shared" si="139"/>
        <v>4.0181040368499907</v>
      </c>
      <c r="AN88" s="33">
        <f t="shared" si="140"/>
        <v>10.982168149538325</v>
      </c>
      <c r="AO88" s="33">
        <f t="shared" si="141"/>
        <v>8.4356092706786967</v>
      </c>
      <c r="AP88" s="33">
        <f t="shared" si="142"/>
        <v>7.4784406627587998</v>
      </c>
      <c r="AQ88" s="33">
        <f t="shared" si="143"/>
        <v>8.176815726016315</v>
      </c>
      <c r="AR88" s="33">
        <f t="shared" si="144"/>
        <v>9.8605595042235592</v>
      </c>
      <c r="AS88" s="33">
        <f t="shared" si="145"/>
        <v>7.5686243506643649</v>
      </c>
      <c r="AT88" s="33">
        <f t="shared" si="146"/>
        <v>8.9367332199164764</v>
      </c>
      <c r="AU88" s="33">
        <f t="shared" si="147"/>
        <v>8.0833824533570038</v>
      </c>
      <c r="AV88" s="33">
        <f t="shared" si="148"/>
        <v>1.9955777779078829</v>
      </c>
      <c r="AW88" s="33">
        <f t="shared" si="149"/>
        <v>4.1425316827771326</v>
      </c>
      <c r="AX88" s="33">
        <f t="shared" si="150"/>
        <v>1.0808805221693945</v>
      </c>
      <c r="AY88" s="33">
        <f t="shared" si="151"/>
        <v>0.91338399002474091</v>
      </c>
      <c r="AZ88" s="33">
        <f t="shared" si="152"/>
        <v>8.6479339284075252</v>
      </c>
      <c r="BA88" s="33">
        <f t="shared" si="153"/>
        <v>9.4858691164899227</v>
      </c>
      <c r="BB88" s="33">
        <f t="shared" si="154"/>
        <v>12.680553183768239</v>
      </c>
      <c r="BC88" s="33">
        <f t="shared" si="155"/>
        <v>12.400754554716229</v>
      </c>
      <c r="BD88" s="33">
        <f t="shared" si="156"/>
        <v>10.788377475016929</v>
      </c>
      <c r="BE88" s="33">
        <f t="shared" si="157"/>
        <v>9.4175123616830376</v>
      </c>
      <c r="BF88" s="33">
        <f t="shared" si="158"/>
        <v>9.2219487758530789</v>
      </c>
      <c r="BG88" s="33">
        <f t="shared" si="159"/>
        <v>9.7220152598946612</v>
      </c>
      <c r="BH88" s="33">
        <f t="shared" si="103"/>
        <v>9.460697951329621</v>
      </c>
      <c r="BI88" s="33">
        <f t="shared" si="160"/>
        <v>11.327926121831865</v>
      </c>
      <c r="BJ88" s="33">
        <f t="shared" si="161"/>
        <v>11.003968696038086</v>
      </c>
      <c r="BK88" s="33">
        <f t="shared" si="106"/>
        <v>10.55945994828555</v>
      </c>
      <c r="BL88" s="33">
        <f t="shared" si="107"/>
        <v>6.4685507969050775</v>
      </c>
      <c r="BM88" s="33">
        <f t="shared" si="162"/>
        <v>-7.9346157117377629</v>
      </c>
      <c r="BN88" s="33">
        <f t="shared" si="163"/>
        <v>-12.537933184752504</v>
      </c>
      <c r="BO88" s="32">
        <f t="shared" si="164"/>
        <v>-11.705073097341838</v>
      </c>
    </row>
    <row r="89" spans="1:67" x14ac:dyDescent="0.3">
      <c r="A89" s="31" t="s">
        <v>48</v>
      </c>
      <c r="B89" s="30"/>
      <c r="C89" s="29" t="s">
        <v>86</v>
      </c>
      <c r="D89" s="28"/>
      <c r="E89" s="27"/>
      <c r="F89" s="27"/>
      <c r="G89" s="27"/>
      <c r="H89" s="26">
        <f t="shared" si="108"/>
        <v>11.066892959247369</v>
      </c>
      <c r="I89" s="26">
        <f t="shared" si="109"/>
        <v>10.759945759467797</v>
      </c>
      <c r="J89" s="26">
        <f t="shared" si="110"/>
        <v>11.29658746934625</v>
      </c>
      <c r="K89" s="26">
        <f t="shared" si="111"/>
        <v>11.833274666370414</v>
      </c>
      <c r="L89" s="26">
        <f t="shared" si="112"/>
        <v>15.169169895173823</v>
      </c>
      <c r="M89" s="26">
        <f t="shared" si="113"/>
        <v>12.845115988118579</v>
      </c>
      <c r="N89" s="26">
        <f t="shared" si="114"/>
        <v>11.883807903692031</v>
      </c>
      <c r="O89" s="26">
        <f t="shared" si="115"/>
        <v>11.923637362505616</v>
      </c>
      <c r="P89" s="26">
        <f t="shared" si="116"/>
        <v>7.6383009125602399</v>
      </c>
      <c r="Q89" s="26">
        <f t="shared" si="117"/>
        <v>9.0006796249484182</v>
      </c>
      <c r="R89" s="26">
        <f t="shared" si="118"/>
        <v>8.9218151594120343</v>
      </c>
      <c r="S89" s="26">
        <f t="shared" si="119"/>
        <v>8.5913264060989007</v>
      </c>
      <c r="T89" s="26">
        <f t="shared" si="120"/>
        <v>8.0223246020171217</v>
      </c>
      <c r="U89" s="26">
        <f t="shared" si="121"/>
        <v>7.7522374682914545</v>
      </c>
      <c r="V89" s="26">
        <f t="shared" si="122"/>
        <v>7.2227263951571246</v>
      </c>
      <c r="W89" s="26">
        <f t="shared" si="123"/>
        <v>7.0202670444246422</v>
      </c>
      <c r="X89" s="26">
        <f t="shared" si="124"/>
        <v>5.6978601855375501</v>
      </c>
      <c r="Y89" s="26">
        <f t="shared" si="125"/>
        <v>6.0103282426626805</v>
      </c>
      <c r="Z89" s="26">
        <f t="shared" si="126"/>
        <v>6.5368608633323788</v>
      </c>
      <c r="AA89" s="26">
        <f t="shared" si="127"/>
        <v>6.9394457011513708</v>
      </c>
      <c r="AB89" s="26">
        <f t="shared" si="128"/>
        <v>9.6538735332664487</v>
      </c>
      <c r="AC89" s="26">
        <f t="shared" si="129"/>
        <v>9.5623983249748932</v>
      </c>
      <c r="AD89" s="26">
        <f t="shared" si="130"/>
        <v>9.6812039227731788</v>
      </c>
      <c r="AE89" s="26">
        <f t="shared" si="131"/>
        <v>9.267870689336462</v>
      </c>
      <c r="AF89" s="26">
        <f t="shared" si="132"/>
        <v>7.4849661957700988</v>
      </c>
      <c r="AG89" s="26">
        <f t="shared" si="133"/>
        <v>7.9527636236173436</v>
      </c>
      <c r="AH89" s="26">
        <f t="shared" si="134"/>
        <v>7.5503200002563915</v>
      </c>
      <c r="AI89" s="26">
        <f t="shared" si="135"/>
        <v>7.7612851592409555</v>
      </c>
      <c r="AJ89" s="26">
        <f t="shared" si="136"/>
        <v>6.9276216423897381</v>
      </c>
      <c r="AK89" s="26">
        <f t="shared" si="137"/>
        <v>7.3271725973890653</v>
      </c>
      <c r="AL89" s="26">
        <f t="shared" si="138"/>
        <v>7.797564856265808</v>
      </c>
      <c r="AM89" s="26">
        <f t="shared" si="139"/>
        <v>7.79058672701521</v>
      </c>
      <c r="AN89" s="26">
        <f t="shared" si="140"/>
        <v>8.6674087569992793</v>
      </c>
      <c r="AO89" s="26">
        <f t="shared" si="141"/>
        <v>7.2808271008860856</v>
      </c>
      <c r="AP89" s="26">
        <f t="shared" si="142"/>
        <v>7.3237916258204194</v>
      </c>
      <c r="AQ89" s="26">
        <f t="shared" si="143"/>
        <v>7.7044274082275166</v>
      </c>
      <c r="AR89" s="26">
        <f t="shared" si="144"/>
        <v>8.0359842128951726</v>
      </c>
      <c r="AS89" s="26">
        <f t="shared" si="145"/>
        <v>8.1832760717557562</v>
      </c>
      <c r="AT89" s="26">
        <f t="shared" si="146"/>
        <v>8.4454947843310038</v>
      </c>
      <c r="AU89" s="26">
        <f t="shared" si="147"/>
        <v>8.0893906882422186</v>
      </c>
      <c r="AV89" s="26">
        <f t="shared" si="148"/>
        <v>7.0148202833073725</v>
      </c>
      <c r="AW89" s="26">
        <f t="shared" si="149"/>
        <v>7.3877591375762961</v>
      </c>
      <c r="AX89" s="26">
        <f t="shared" si="150"/>
        <v>7.0945807733728543</v>
      </c>
      <c r="AY89" s="26">
        <f t="shared" si="151"/>
        <v>7.2536210885613315</v>
      </c>
      <c r="AZ89" s="26">
        <f t="shared" si="152"/>
        <v>7.557434057664608</v>
      </c>
      <c r="BA89" s="26">
        <f t="shared" si="153"/>
        <v>7.252792993841112</v>
      </c>
      <c r="BB89" s="26">
        <f t="shared" si="154"/>
        <v>7.0446766734443997</v>
      </c>
      <c r="BC89" s="26">
        <f t="shared" si="155"/>
        <v>6.9225294911445872</v>
      </c>
      <c r="BD89" s="26">
        <f t="shared" si="156"/>
        <v>7.2783301978510195</v>
      </c>
      <c r="BE89" s="26">
        <f t="shared" si="157"/>
        <v>7.177563877423097</v>
      </c>
      <c r="BF89" s="26">
        <f t="shared" si="158"/>
        <v>7.1306017971502769</v>
      </c>
      <c r="BG89" s="26">
        <f t="shared" si="159"/>
        <v>7.2449952406381044</v>
      </c>
      <c r="BH89" s="26">
        <f t="shared" si="103"/>
        <v>6.1894061695252987</v>
      </c>
      <c r="BI89" s="26">
        <f t="shared" si="160"/>
        <v>7.4519091813054672</v>
      </c>
      <c r="BJ89" s="26">
        <f t="shared" si="161"/>
        <v>7.8064805756922482</v>
      </c>
      <c r="BK89" s="26">
        <f t="shared" si="106"/>
        <v>7.8757166885290388</v>
      </c>
      <c r="BL89" s="26">
        <f t="shared" si="107"/>
        <v>5.0810323119961538</v>
      </c>
      <c r="BM89" s="26">
        <f>SUM(BL27:BM27)/SUM(BH27:BI27)*100-100</f>
        <v>-5.3933730757627671</v>
      </c>
      <c r="BN89" s="26">
        <f t="shared" si="163"/>
        <v>-6.2154146772092673</v>
      </c>
      <c r="BO89" s="25">
        <f t="shared" si="164"/>
        <v>-5.1311196248948221</v>
      </c>
    </row>
    <row r="90" spans="1:67" x14ac:dyDescent="0.3">
      <c r="A90" s="24"/>
      <c r="B90" s="23"/>
      <c r="C90" s="23"/>
      <c r="D90" s="23"/>
      <c r="E90" s="23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BD90" s="21"/>
      <c r="BE90" s="21"/>
      <c r="BF90" s="21"/>
      <c r="BG90" s="21"/>
    </row>
    <row r="91" spans="1:67" s="9" customFormat="1" x14ac:dyDescent="0.3">
      <c r="A91" s="20" t="s">
        <v>93</v>
      </c>
      <c r="B91" s="19"/>
      <c r="C91" s="19"/>
      <c r="D91" s="19"/>
      <c r="E91" s="19"/>
      <c r="F91" s="19"/>
      <c r="G91" s="176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</row>
    <row r="92" spans="1:67" s="9" customFormat="1" x14ac:dyDescent="0.3">
      <c r="A92" s="16" t="s">
        <v>90</v>
      </c>
      <c r="B92" s="15"/>
      <c r="C92" s="15"/>
      <c r="D92" s="15"/>
      <c r="E92" s="15"/>
      <c r="F92" s="15"/>
      <c r="G92" s="177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67" s="9" customFormat="1" x14ac:dyDescent="0.3">
      <c r="A93" s="16" t="s">
        <v>91</v>
      </c>
      <c r="B93" s="15"/>
      <c r="C93" s="15"/>
      <c r="D93" s="15"/>
      <c r="E93" s="15"/>
      <c r="F93" s="15"/>
      <c r="G93" s="177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67" s="9" customFormat="1" x14ac:dyDescent="0.3">
      <c r="A94" s="13" t="str">
        <f>A32</f>
        <v>Actualizado el 10 de marzo de 2021</v>
      </c>
      <c r="B94" s="12"/>
      <c r="C94" s="12"/>
      <c r="D94" s="12"/>
      <c r="E94" s="12"/>
      <c r="F94" s="12"/>
      <c r="G94" s="178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</row>
    <row r="99" spans="4:60" x14ac:dyDescent="0.3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170"/>
    </row>
    <row r="100" spans="4:60" x14ac:dyDescent="0.3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170"/>
    </row>
    <row r="101" spans="4:60" x14ac:dyDescent="0.3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170"/>
    </row>
    <row r="102" spans="4:60" x14ac:dyDescent="0.3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170"/>
    </row>
    <row r="103" spans="4:60" x14ac:dyDescent="0.3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70"/>
    </row>
    <row r="104" spans="4:60" x14ac:dyDescent="0.3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170"/>
    </row>
    <row r="105" spans="4:60" x14ac:dyDescent="0.3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170"/>
    </row>
    <row r="106" spans="4:60" x14ac:dyDescent="0.3"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170"/>
    </row>
    <row r="107" spans="4:60" x14ac:dyDescent="0.3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170"/>
    </row>
    <row r="108" spans="4:60" x14ac:dyDescent="0.3">
      <c r="D108" s="6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170"/>
    </row>
    <row r="109" spans="4:60" x14ac:dyDescent="0.3">
      <c r="D109" s="6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70"/>
    </row>
    <row r="110" spans="4:60" x14ac:dyDescent="0.3">
      <c r="D110" s="6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170"/>
    </row>
    <row r="111" spans="4:60" x14ac:dyDescent="0.3">
      <c r="D111" s="6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170"/>
    </row>
    <row r="112" spans="4:60" x14ac:dyDescent="0.3">
      <c r="D112" s="6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170"/>
    </row>
    <row r="113" spans="4:61" x14ac:dyDescent="0.3"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170"/>
      <c r="BI113" s="171"/>
    </row>
    <row r="114" spans="4:61" x14ac:dyDescent="0.3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170"/>
      <c r="BI114" s="171"/>
    </row>
    <row r="115" spans="4:61" x14ac:dyDescent="0.3"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170"/>
    </row>
    <row r="116" spans="4:61" x14ac:dyDescent="0.3">
      <c r="D116" s="6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170"/>
    </row>
    <row r="117" spans="4:61" x14ac:dyDescent="0.3">
      <c r="D117" s="6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170"/>
    </row>
    <row r="118" spans="4:61" x14ac:dyDescent="0.3">
      <c r="D118" s="6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170"/>
    </row>
    <row r="119" spans="4:61" x14ac:dyDescent="0.3">
      <c r="D119" s="6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170"/>
    </row>
    <row r="120" spans="4:61" x14ac:dyDescent="0.3">
      <c r="D120" s="6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170"/>
    </row>
    <row r="121" spans="4:61" x14ac:dyDescent="0.3">
      <c r="D121" s="6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170"/>
    </row>
    <row r="122" spans="4:61" x14ac:dyDescent="0.3">
      <c r="D122" s="6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170"/>
    </row>
    <row r="123" spans="4:61" x14ac:dyDescent="0.3">
      <c r="D123" s="6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170"/>
    </row>
    <row r="124" spans="4:61" x14ac:dyDescent="0.3">
      <c r="D124" s="6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170"/>
    </row>
    <row r="125" spans="4:61" x14ac:dyDescent="0.3">
      <c r="D125" s="6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170"/>
    </row>
    <row r="126" spans="4:61" x14ac:dyDescent="0.3">
      <c r="D126" s="6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170"/>
    </row>
    <row r="127" spans="4:61" x14ac:dyDescent="0.3">
      <c r="D127" s="6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170"/>
    </row>
    <row r="128" spans="4:61" x14ac:dyDescent="0.3">
      <c r="D128" s="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170"/>
    </row>
    <row r="129" spans="4:61" x14ac:dyDescent="0.3">
      <c r="D129" s="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170"/>
    </row>
    <row r="130" spans="4:61" x14ac:dyDescent="0.3">
      <c r="D130" s="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170"/>
      <c r="BI130" s="172"/>
    </row>
    <row r="131" spans="4:61" x14ac:dyDescent="0.3">
      <c r="D131" s="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170"/>
      <c r="BI131" s="171"/>
    </row>
    <row r="132" spans="4:61" x14ac:dyDescent="0.3">
      <c r="D132" s="6"/>
    </row>
    <row r="133" spans="4:61" x14ac:dyDescent="0.3">
      <c r="D133" s="6"/>
    </row>
    <row r="134" spans="4:61" x14ac:dyDescent="0.3">
      <c r="D134" s="6"/>
    </row>
    <row r="135" spans="4:61" x14ac:dyDescent="0.3">
      <c r="D135" s="6"/>
    </row>
    <row r="136" spans="4:61" x14ac:dyDescent="0.3">
      <c r="D136" s="6"/>
    </row>
    <row r="137" spans="4:61" x14ac:dyDescent="0.3">
      <c r="D137" s="6"/>
    </row>
    <row r="138" spans="4:61" x14ac:dyDescent="0.3">
      <c r="D138" s="6"/>
    </row>
    <row r="139" spans="4:61" x14ac:dyDescent="0.3">
      <c r="D139" s="6"/>
    </row>
    <row r="140" spans="4:61" x14ac:dyDescent="0.3">
      <c r="D140" s="6"/>
    </row>
    <row r="141" spans="4:61" x14ac:dyDescent="0.3">
      <c r="D141" s="6"/>
    </row>
    <row r="142" spans="4:61" x14ac:dyDescent="0.3">
      <c r="D142" s="6"/>
    </row>
    <row r="143" spans="4:61" x14ac:dyDescent="0.3">
      <c r="D143" s="6"/>
    </row>
    <row r="144" spans="4:61" x14ac:dyDescent="0.3">
      <c r="D144" s="6"/>
    </row>
    <row r="145" spans="4:4" x14ac:dyDescent="0.3">
      <c r="D145" s="6"/>
    </row>
    <row r="146" spans="4:4" x14ac:dyDescent="0.3">
      <c r="D146" s="6"/>
    </row>
    <row r="147" spans="4:4" x14ac:dyDescent="0.3">
      <c r="D147" s="6"/>
    </row>
    <row r="148" spans="4:4" x14ac:dyDescent="0.3">
      <c r="D148" s="6"/>
    </row>
    <row r="149" spans="4:4" x14ac:dyDescent="0.3">
      <c r="D149" s="6"/>
    </row>
    <row r="150" spans="4:4" x14ac:dyDescent="0.3">
      <c r="D150" s="6"/>
    </row>
    <row r="151" spans="4:4" x14ac:dyDescent="0.3">
      <c r="D151" s="6"/>
    </row>
    <row r="152" spans="4:4" x14ac:dyDescent="0.3">
      <c r="D152" s="6"/>
    </row>
    <row r="153" spans="4:4" x14ac:dyDescent="0.3">
      <c r="D153" s="6"/>
    </row>
    <row r="154" spans="4:4" x14ac:dyDescent="0.3">
      <c r="D154" s="6"/>
    </row>
    <row r="155" spans="4:4" x14ac:dyDescent="0.3">
      <c r="D155" s="6"/>
    </row>
    <row r="156" spans="4:4" x14ac:dyDescent="0.3">
      <c r="D156" s="6"/>
    </row>
    <row r="157" spans="4:4" x14ac:dyDescent="0.3">
      <c r="D157" s="6"/>
    </row>
    <row r="158" spans="4:4" x14ac:dyDescent="0.3">
      <c r="D158" s="6"/>
    </row>
    <row r="159" spans="4:4" x14ac:dyDescent="0.3">
      <c r="D159" s="6"/>
    </row>
    <row r="160" spans="4:4" x14ac:dyDescent="0.3">
      <c r="D160" s="6"/>
    </row>
    <row r="161" spans="4:4" x14ac:dyDescent="0.3">
      <c r="D161" s="6"/>
    </row>
    <row r="162" spans="4:4" x14ac:dyDescent="0.3">
      <c r="D162" s="6"/>
    </row>
    <row r="163" spans="4:4" x14ac:dyDescent="0.3">
      <c r="D163" s="6"/>
    </row>
    <row r="164" spans="4:4" x14ac:dyDescent="0.3">
      <c r="D164" s="6"/>
    </row>
    <row r="165" spans="4:4" x14ac:dyDescent="0.3">
      <c r="D165" s="6"/>
    </row>
    <row r="166" spans="4:4" x14ac:dyDescent="0.3">
      <c r="D166" s="6"/>
    </row>
    <row r="167" spans="4:4" x14ac:dyDescent="0.3">
      <c r="D167" s="6"/>
    </row>
    <row r="168" spans="4:4" x14ac:dyDescent="0.3">
      <c r="D168" s="6"/>
    </row>
    <row r="169" spans="4:4" x14ac:dyDescent="0.3">
      <c r="D169" s="6"/>
    </row>
  </sheetData>
  <mergeCells count="61">
    <mergeCell ref="AF72:AI72"/>
    <mergeCell ref="BL10:BO10"/>
    <mergeCell ref="BL41:BO41"/>
    <mergeCell ref="BL72:BO72"/>
    <mergeCell ref="AR41:AU41"/>
    <mergeCell ref="AV41:AY41"/>
    <mergeCell ref="AJ72:AM72"/>
    <mergeCell ref="AN72:AQ72"/>
    <mergeCell ref="AB10:AE10"/>
    <mergeCell ref="AZ10:BC10"/>
    <mergeCell ref="BD10:BG10"/>
    <mergeCell ref="BH72:BK72"/>
    <mergeCell ref="AN41:AQ41"/>
    <mergeCell ref="BD41:BG41"/>
    <mergeCell ref="BH41:BK41"/>
    <mergeCell ref="BH10:BK10"/>
    <mergeCell ref="AB41:AE41"/>
    <mergeCell ref="AF41:AI41"/>
    <mergeCell ref="AJ41:AM41"/>
    <mergeCell ref="AZ41:BC41"/>
    <mergeCell ref="BD72:BG72"/>
    <mergeCell ref="AF10:AI10"/>
    <mergeCell ref="AJ10:AM10"/>
    <mergeCell ref="AB72:AE72"/>
    <mergeCell ref="P10:S10"/>
    <mergeCell ref="T10:W10"/>
    <mergeCell ref="P41:S41"/>
    <mergeCell ref="T41:W41"/>
    <mergeCell ref="X41:AA41"/>
    <mergeCell ref="X10:AA10"/>
    <mergeCell ref="B10:B11"/>
    <mergeCell ref="C10:C11"/>
    <mergeCell ref="D10:G10"/>
    <mergeCell ref="H10:K10"/>
    <mergeCell ref="L10:O10"/>
    <mergeCell ref="H41:K41"/>
    <mergeCell ref="L41:O41"/>
    <mergeCell ref="A1:G2"/>
    <mergeCell ref="AV72:AY72"/>
    <mergeCell ref="AZ72:BC72"/>
    <mergeCell ref="AR72:AU72"/>
    <mergeCell ref="A66:G67"/>
    <mergeCell ref="A72:A73"/>
    <mergeCell ref="B72:B73"/>
    <mergeCell ref="C72:C73"/>
    <mergeCell ref="AN10:AQ10"/>
    <mergeCell ref="AR10:AU10"/>
    <mergeCell ref="AV10:AY10"/>
    <mergeCell ref="A35:G36"/>
    <mergeCell ref="A3:G4"/>
    <mergeCell ref="A10:A11"/>
    <mergeCell ref="H72:K72"/>
    <mergeCell ref="L72:O72"/>
    <mergeCell ref="P72:S72"/>
    <mergeCell ref="T72:W72"/>
    <mergeCell ref="X72:AA72"/>
    <mergeCell ref="A41:A42"/>
    <mergeCell ref="B41:B42"/>
    <mergeCell ref="C41:C42"/>
    <mergeCell ref="D41:G41"/>
    <mergeCell ref="D72:G72"/>
  </mergeCells>
  <hyperlinks>
    <hyperlink ref="I5" location="Indice!A3" display="Índice"/>
    <hyperlink ref="I6" location="'Cuadro 1'!A40" display="Tasa de crecimiento anual"/>
    <hyperlink ref="I7" location="'Cuadro 1'!A71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73"/>
  <sheetViews>
    <sheetView showGridLines="0" zoomScaleNormal="100" workbookViewId="0">
      <selection activeCell="BP1" sqref="BP1"/>
    </sheetView>
  </sheetViews>
  <sheetFormatPr baseColWidth="10" defaultColWidth="11.44140625" defaultRowHeight="13.2" x14ac:dyDescent="0.3"/>
  <cols>
    <col min="1" max="1" width="14" style="6" customWidth="1"/>
    <col min="2" max="2" width="14.88671875" style="6" customWidth="1"/>
    <col min="3" max="3" width="14.33203125" style="6" customWidth="1"/>
    <col min="4" max="4" width="75.33203125" style="7" customWidth="1"/>
    <col min="5" max="5" width="11.44140625" style="6" customWidth="1"/>
    <col min="6" max="6" width="12.109375" style="6" bestFit="1" customWidth="1"/>
    <col min="7" max="7" width="12.44140625" style="6" bestFit="1" customWidth="1"/>
    <col min="8" max="8" width="12" style="6" bestFit="1" customWidth="1"/>
    <col min="9" max="9" width="12.44140625" style="6" bestFit="1" customWidth="1"/>
    <col min="10" max="10" width="12.109375" style="6" bestFit="1" customWidth="1"/>
    <col min="11" max="11" width="12" style="6" bestFit="1" customWidth="1"/>
    <col min="12" max="12" width="12.44140625" style="6" bestFit="1" customWidth="1"/>
    <col min="13" max="13" width="12" style="6" bestFit="1" customWidth="1"/>
    <col min="14" max="14" width="12.44140625" style="6" bestFit="1" customWidth="1"/>
    <col min="15" max="15" width="12.109375" style="6" bestFit="1" customWidth="1"/>
    <col min="16" max="18" width="12.44140625" style="6" bestFit="1" customWidth="1"/>
    <col min="19" max="19" width="12.109375" style="6" bestFit="1" customWidth="1"/>
    <col min="20" max="20" width="12.44140625" style="6" bestFit="1" customWidth="1"/>
    <col min="21" max="21" width="12" style="6" bestFit="1" customWidth="1"/>
    <col min="22" max="22" width="12.109375" style="6" bestFit="1" customWidth="1"/>
    <col min="23" max="23" width="12.44140625" style="6" bestFit="1" customWidth="1"/>
    <col min="24" max="24" width="12.109375" style="6" bestFit="1" customWidth="1"/>
    <col min="25" max="25" width="12.109375" style="21" customWidth="1"/>
    <col min="26" max="26" width="12" style="21" bestFit="1" customWidth="1"/>
    <col min="27" max="27" width="12.109375" style="21" bestFit="1" customWidth="1"/>
    <col min="28" max="30" width="12.109375" style="21" customWidth="1"/>
    <col min="31" max="31" width="12.44140625" style="6" bestFit="1" customWidth="1"/>
    <col min="32" max="32" width="12.109375" style="6" bestFit="1" customWidth="1"/>
    <col min="33" max="34" width="12.44140625" style="6" bestFit="1" customWidth="1"/>
    <col min="35" max="35" width="12" style="6" bestFit="1" customWidth="1"/>
    <col min="36" max="37" width="12.44140625" style="6" bestFit="1" customWidth="1"/>
    <col min="38" max="40" width="12.109375" style="6" bestFit="1" customWidth="1"/>
    <col min="41" max="42" width="12.44140625" style="6" bestFit="1" customWidth="1"/>
    <col min="43" max="44" width="12.109375" style="6" bestFit="1" customWidth="1"/>
    <col min="45" max="45" width="12.44140625" style="6" bestFit="1" customWidth="1"/>
    <col min="46" max="47" width="12" style="6" bestFit="1" customWidth="1"/>
    <col min="48" max="49" width="12.109375" style="6" bestFit="1" customWidth="1"/>
    <col min="50" max="51" width="12.44140625" style="6" bestFit="1" customWidth="1"/>
    <col min="52" max="53" width="12.109375" style="6" bestFit="1" customWidth="1"/>
    <col min="54" max="55" width="12.44140625" style="6" bestFit="1" customWidth="1"/>
    <col min="56" max="57" width="12.109375" style="6" bestFit="1" customWidth="1"/>
    <col min="58" max="60" width="12.44140625" style="6" bestFit="1" customWidth="1"/>
    <col min="61" max="62" width="11.33203125" style="86" customWidth="1"/>
    <col min="63" max="66" width="11.44140625" style="86"/>
    <col min="67" max="68" width="11.44140625" style="179"/>
    <col min="69" max="16384" width="11.44140625" style="86"/>
  </cols>
  <sheetData>
    <row r="1" spans="1:68" s="5" customFormat="1" ht="30.75" customHeight="1" x14ac:dyDescent="0.3">
      <c r="A1" s="210"/>
      <c r="B1" s="210"/>
      <c r="C1" s="210"/>
      <c r="D1" s="210"/>
      <c r="E1" s="210"/>
      <c r="F1" s="210"/>
      <c r="G1" s="210"/>
    </row>
    <row r="2" spans="1:68" s="5" customFormat="1" ht="30.75" customHeight="1" x14ac:dyDescent="0.3">
      <c r="A2" s="210"/>
      <c r="B2" s="210"/>
      <c r="C2" s="210"/>
      <c r="D2" s="210"/>
      <c r="E2" s="210"/>
      <c r="F2" s="210"/>
      <c r="G2" s="210"/>
    </row>
    <row r="3" spans="1:68" s="5" customFormat="1" ht="12" customHeight="1" x14ac:dyDescent="0.3">
      <c r="A3" s="201" t="s">
        <v>96</v>
      </c>
      <c r="B3" s="201"/>
      <c r="C3" s="201"/>
      <c r="D3" s="201"/>
      <c r="E3" s="201"/>
      <c r="F3" s="201"/>
      <c r="G3" s="201"/>
    </row>
    <row r="4" spans="1:68" s="5" customFormat="1" ht="16.5" customHeight="1" x14ac:dyDescent="0.3">
      <c r="A4" s="201"/>
      <c r="B4" s="201"/>
      <c r="C4" s="201"/>
      <c r="D4" s="201"/>
      <c r="E4" s="201"/>
      <c r="F4" s="201"/>
      <c r="G4" s="201"/>
    </row>
    <row r="5" spans="1:68" s="5" customFormat="1" ht="14.1" customHeight="1" x14ac:dyDescent="0.3">
      <c r="A5" s="65" t="s">
        <v>95</v>
      </c>
      <c r="B5" s="64"/>
      <c r="C5" s="64"/>
      <c r="D5" s="64"/>
      <c r="E5" s="64"/>
      <c r="F5" s="64"/>
      <c r="G5" s="63"/>
      <c r="I5" s="182" t="s">
        <v>72</v>
      </c>
    </row>
    <row r="6" spans="1:68" s="5" customFormat="1" ht="14.1" customHeight="1" x14ac:dyDescent="0.4">
      <c r="A6" s="65" t="s">
        <v>76</v>
      </c>
      <c r="B6" s="64"/>
      <c r="C6" s="64"/>
      <c r="D6" s="64"/>
      <c r="E6" s="64"/>
      <c r="F6" s="64"/>
      <c r="G6" s="63"/>
      <c r="H6" s="78"/>
      <c r="I6" s="182" t="s">
        <v>79</v>
      </c>
    </row>
    <row r="7" spans="1:68" s="5" customFormat="1" ht="14.1" customHeight="1" x14ac:dyDescent="0.4">
      <c r="A7" s="65" t="s">
        <v>51</v>
      </c>
      <c r="B7" s="64"/>
      <c r="C7" s="64"/>
      <c r="D7" s="64"/>
      <c r="E7" s="64"/>
      <c r="F7" s="64"/>
      <c r="G7" s="63"/>
      <c r="H7" s="78"/>
      <c r="I7" s="182" t="s">
        <v>81</v>
      </c>
    </row>
    <row r="8" spans="1:68" s="5" customFormat="1" ht="14.1" customHeight="1" x14ac:dyDescent="0.4">
      <c r="A8" s="62" t="s">
        <v>97</v>
      </c>
      <c r="B8" s="61"/>
      <c r="C8" s="61"/>
      <c r="D8" s="61" t="s">
        <v>89</v>
      </c>
      <c r="E8" s="61"/>
      <c r="F8" s="61"/>
      <c r="G8" s="60"/>
      <c r="R8" s="76"/>
    </row>
    <row r="9" spans="1:68" s="80" customFormat="1" x14ac:dyDescent="0.3">
      <c r="A9" s="79"/>
      <c r="B9" s="79"/>
      <c r="C9" s="79"/>
      <c r="D9" s="79"/>
      <c r="Y9" s="173"/>
      <c r="Z9" s="173"/>
      <c r="AA9" s="173"/>
      <c r="AB9" s="173"/>
      <c r="AC9" s="173"/>
      <c r="AD9" s="173"/>
      <c r="BO9" s="173"/>
      <c r="BP9" s="173"/>
    </row>
    <row r="10" spans="1:68" s="81" customFormat="1" ht="25.5" customHeight="1" x14ac:dyDescent="0.3">
      <c r="A10" s="211" t="s">
        <v>0</v>
      </c>
      <c r="B10" s="213" t="s">
        <v>46</v>
      </c>
      <c r="C10" s="213" t="s">
        <v>52</v>
      </c>
      <c r="D10" s="213" t="s">
        <v>1</v>
      </c>
      <c r="E10" s="213">
        <v>2005</v>
      </c>
      <c r="F10" s="213"/>
      <c r="G10" s="213"/>
      <c r="H10" s="213"/>
      <c r="I10" s="213">
        <v>2006</v>
      </c>
      <c r="J10" s="213"/>
      <c r="K10" s="213"/>
      <c r="L10" s="213"/>
      <c r="M10" s="213">
        <v>2007</v>
      </c>
      <c r="N10" s="213"/>
      <c r="O10" s="213"/>
      <c r="P10" s="213"/>
      <c r="Q10" s="213">
        <v>2008</v>
      </c>
      <c r="R10" s="213"/>
      <c r="S10" s="213"/>
      <c r="T10" s="213"/>
      <c r="U10" s="213">
        <v>2009</v>
      </c>
      <c r="V10" s="213"/>
      <c r="W10" s="213"/>
      <c r="X10" s="213"/>
      <c r="Y10" s="213">
        <v>2010</v>
      </c>
      <c r="Z10" s="213"/>
      <c r="AA10" s="213"/>
      <c r="AB10" s="213"/>
      <c r="AC10" s="213">
        <v>2011</v>
      </c>
      <c r="AD10" s="213"/>
      <c r="AE10" s="213"/>
      <c r="AF10" s="213"/>
      <c r="AG10" s="213">
        <v>2012</v>
      </c>
      <c r="AH10" s="213"/>
      <c r="AI10" s="213"/>
      <c r="AJ10" s="213"/>
      <c r="AK10" s="213">
        <v>2013</v>
      </c>
      <c r="AL10" s="213"/>
      <c r="AM10" s="213"/>
      <c r="AN10" s="213"/>
      <c r="AO10" s="213">
        <v>2014</v>
      </c>
      <c r="AP10" s="213"/>
      <c r="AQ10" s="213"/>
      <c r="AR10" s="213"/>
      <c r="AS10" s="213">
        <v>2015</v>
      </c>
      <c r="AT10" s="213"/>
      <c r="AU10" s="213"/>
      <c r="AV10" s="213"/>
      <c r="AW10" s="213">
        <v>2016</v>
      </c>
      <c r="AX10" s="213"/>
      <c r="AY10" s="213"/>
      <c r="AZ10" s="213"/>
      <c r="BA10" s="213">
        <v>2017</v>
      </c>
      <c r="BB10" s="213"/>
      <c r="BC10" s="213"/>
      <c r="BD10" s="213"/>
      <c r="BE10" s="213">
        <v>2018</v>
      </c>
      <c r="BF10" s="213"/>
      <c r="BG10" s="213"/>
      <c r="BH10" s="213"/>
      <c r="BI10" s="213" t="s">
        <v>100</v>
      </c>
      <c r="BJ10" s="213"/>
      <c r="BK10" s="213"/>
      <c r="BL10" s="213"/>
      <c r="BM10" s="213" t="s">
        <v>92</v>
      </c>
      <c r="BN10" s="213"/>
      <c r="BO10" s="213"/>
      <c r="BP10" s="218"/>
    </row>
    <row r="11" spans="1:68" s="81" customFormat="1" ht="25.5" customHeight="1" x14ac:dyDescent="0.3">
      <c r="A11" s="212"/>
      <c r="B11" s="215"/>
      <c r="C11" s="215"/>
      <c r="D11" s="215"/>
      <c r="E11" s="184" t="s">
        <v>30</v>
      </c>
      <c r="F11" s="184" t="s">
        <v>73</v>
      </c>
      <c r="G11" s="184" t="s">
        <v>74</v>
      </c>
      <c r="H11" s="184" t="s">
        <v>75</v>
      </c>
      <c r="I11" s="184" t="s">
        <v>30</v>
      </c>
      <c r="J11" s="184" t="s">
        <v>73</v>
      </c>
      <c r="K11" s="184" t="s">
        <v>74</v>
      </c>
      <c r="L11" s="184" t="s">
        <v>75</v>
      </c>
      <c r="M11" s="184" t="s">
        <v>30</v>
      </c>
      <c r="N11" s="184" t="s">
        <v>73</v>
      </c>
      <c r="O11" s="184" t="s">
        <v>74</v>
      </c>
      <c r="P11" s="184" t="s">
        <v>75</v>
      </c>
      <c r="Q11" s="184" t="s">
        <v>30</v>
      </c>
      <c r="R11" s="184" t="s">
        <v>73</v>
      </c>
      <c r="S11" s="184" t="s">
        <v>74</v>
      </c>
      <c r="T11" s="184" t="s">
        <v>75</v>
      </c>
      <c r="U11" s="184" t="s">
        <v>30</v>
      </c>
      <c r="V11" s="184" t="s">
        <v>73</v>
      </c>
      <c r="W11" s="184" t="s">
        <v>74</v>
      </c>
      <c r="X11" s="184" t="s">
        <v>75</v>
      </c>
      <c r="Y11" s="184" t="s">
        <v>30</v>
      </c>
      <c r="Z11" s="184" t="s">
        <v>73</v>
      </c>
      <c r="AA11" s="184" t="s">
        <v>74</v>
      </c>
      <c r="AB11" s="184" t="s">
        <v>75</v>
      </c>
      <c r="AC11" s="184" t="s">
        <v>30</v>
      </c>
      <c r="AD11" s="184" t="s">
        <v>73</v>
      </c>
      <c r="AE11" s="184" t="s">
        <v>74</v>
      </c>
      <c r="AF11" s="184" t="s">
        <v>75</v>
      </c>
      <c r="AG11" s="184" t="s">
        <v>30</v>
      </c>
      <c r="AH11" s="184" t="s">
        <v>73</v>
      </c>
      <c r="AI11" s="184" t="s">
        <v>74</v>
      </c>
      <c r="AJ11" s="184" t="s">
        <v>75</v>
      </c>
      <c r="AK11" s="184" t="s">
        <v>30</v>
      </c>
      <c r="AL11" s="184" t="s">
        <v>73</v>
      </c>
      <c r="AM11" s="184" t="s">
        <v>74</v>
      </c>
      <c r="AN11" s="184" t="s">
        <v>75</v>
      </c>
      <c r="AO11" s="184" t="s">
        <v>30</v>
      </c>
      <c r="AP11" s="184" t="s">
        <v>73</v>
      </c>
      <c r="AQ11" s="184" t="s">
        <v>74</v>
      </c>
      <c r="AR11" s="184" t="s">
        <v>75</v>
      </c>
      <c r="AS11" s="184" t="s">
        <v>30</v>
      </c>
      <c r="AT11" s="184" t="s">
        <v>73</v>
      </c>
      <c r="AU11" s="184" t="s">
        <v>74</v>
      </c>
      <c r="AV11" s="184" t="s">
        <v>75</v>
      </c>
      <c r="AW11" s="185" t="s">
        <v>30</v>
      </c>
      <c r="AX11" s="185" t="s">
        <v>73</v>
      </c>
      <c r="AY11" s="185" t="s">
        <v>74</v>
      </c>
      <c r="AZ11" s="185" t="s">
        <v>75</v>
      </c>
      <c r="BA11" s="185" t="s">
        <v>30</v>
      </c>
      <c r="BB11" s="185" t="s">
        <v>73</v>
      </c>
      <c r="BC11" s="185" t="s">
        <v>74</v>
      </c>
      <c r="BD11" s="185" t="s">
        <v>75</v>
      </c>
      <c r="BE11" s="185" t="s">
        <v>30</v>
      </c>
      <c r="BF11" s="185" t="s">
        <v>73</v>
      </c>
      <c r="BG11" s="185" t="s">
        <v>74</v>
      </c>
      <c r="BH11" s="185" t="s">
        <v>75</v>
      </c>
      <c r="BI11" s="185" t="s">
        <v>30</v>
      </c>
      <c r="BJ11" s="185" t="s">
        <v>73</v>
      </c>
      <c r="BK11" s="185" t="s">
        <v>74</v>
      </c>
      <c r="BL11" s="185" t="s">
        <v>75</v>
      </c>
      <c r="BM11" s="185" t="s">
        <v>30</v>
      </c>
      <c r="BN11" s="191" t="s">
        <v>73</v>
      </c>
      <c r="BO11" s="192" t="s">
        <v>74</v>
      </c>
      <c r="BP11" s="59" t="s">
        <v>75</v>
      </c>
    </row>
    <row r="12" spans="1:68" s="81" customFormat="1" x14ac:dyDescent="0.3">
      <c r="A12" s="82"/>
      <c r="B12" s="83"/>
      <c r="C12" s="83"/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I12" s="84"/>
      <c r="BJ12" s="84"/>
      <c r="BK12" s="84"/>
      <c r="BL12" s="84"/>
      <c r="BM12" s="84"/>
      <c r="BN12" s="84"/>
      <c r="BO12" s="84"/>
      <c r="BP12" s="154"/>
    </row>
    <row r="13" spans="1:68" x14ac:dyDescent="0.3">
      <c r="A13" s="85"/>
      <c r="B13" s="65" t="s">
        <v>2</v>
      </c>
      <c r="C13" s="65"/>
      <c r="D13" s="64" t="s">
        <v>9</v>
      </c>
      <c r="E13" s="95">
        <v>2.0101845171637684</v>
      </c>
      <c r="F13" s="140">
        <v>2.1664027139882767</v>
      </c>
      <c r="G13" s="140">
        <v>2.3685573706850249</v>
      </c>
      <c r="H13" s="140">
        <v>2.1982980727285675</v>
      </c>
      <c r="I13" s="140">
        <v>1.9426540625169226</v>
      </c>
      <c r="J13" s="140">
        <v>2.1247769410129336</v>
      </c>
      <c r="K13" s="140">
        <v>2.3969414264590441</v>
      </c>
      <c r="L13" s="140">
        <v>2.2805677905678059</v>
      </c>
      <c r="M13" s="140">
        <v>2.0973732224034372</v>
      </c>
      <c r="N13" s="140">
        <v>2.1944230542441789</v>
      </c>
      <c r="O13" s="140">
        <v>2.3978860333329188</v>
      </c>
      <c r="P13" s="140">
        <v>2.2501843791618903</v>
      </c>
      <c r="Q13" s="140">
        <v>2.1246920006774443</v>
      </c>
      <c r="R13" s="140">
        <v>2.2298644403387295</v>
      </c>
      <c r="S13" s="140">
        <v>2.5614447131889038</v>
      </c>
      <c r="T13" s="140">
        <v>2.3464023841900361</v>
      </c>
      <c r="U13" s="140">
        <v>2.3401818097157134</v>
      </c>
      <c r="V13" s="140">
        <v>2.5102042940167357</v>
      </c>
      <c r="W13" s="140">
        <v>2.7360845200507118</v>
      </c>
      <c r="X13" s="140">
        <v>2.4941719566533207</v>
      </c>
      <c r="Y13" s="140">
        <v>2.5034630886069924</v>
      </c>
      <c r="Z13" s="140">
        <v>2.6078617975631753</v>
      </c>
      <c r="AA13" s="140">
        <v>2.8236710264098352</v>
      </c>
      <c r="AB13" s="140">
        <v>2.6603598290669255</v>
      </c>
      <c r="AC13" s="140">
        <v>2.5918658591757864</v>
      </c>
      <c r="AD13" s="140">
        <v>2.6803869371350366</v>
      </c>
      <c r="AE13" s="140">
        <v>2.8686888814977509</v>
      </c>
      <c r="AF13" s="140">
        <v>2.807111527032371</v>
      </c>
      <c r="AG13" s="140">
        <v>2.757574029898751</v>
      </c>
      <c r="AH13" s="140">
        <v>2.7813611491823176</v>
      </c>
      <c r="AI13" s="140">
        <v>2.9500874928865852</v>
      </c>
      <c r="AJ13" s="140">
        <v>2.7496916882864757</v>
      </c>
      <c r="AK13" s="140">
        <v>2.5623429231575319</v>
      </c>
      <c r="AL13" s="140">
        <v>2.9190072442711448</v>
      </c>
      <c r="AM13" s="140">
        <v>2.8938991693885998</v>
      </c>
      <c r="AN13" s="140">
        <v>2.653901770717241</v>
      </c>
      <c r="AO13" s="140">
        <v>2.7757410087773176</v>
      </c>
      <c r="AP13" s="140">
        <v>2.9311500814516265</v>
      </c>
      <c r="AQ13" s="140">
        <v>2.9172114818495798</v>
      </c>
      <c r="AR13" s="140">
        <v>2.8940297480437502</v>
      </c>
      <c r="AS13" s="140">
        <v>2.9901492474325533</v>
      </c>
      <c r="AT13" s="140">
        <v>3.0386855361888463</v>
      </c>
      <c r="AU13" s="140">
        <v>3.19282291620492</v>
      </c>
      <c r="AV13" s="140">
        <v>3.2505554361614912</v>
      </c>
      <c r="AW13" s="140">
        <v>3.3302912836113121</v>
      </c>
      <c r="AX13" s="140">
        <v>3.5138172513518335</v>
      </c>
      <c r="AY13" s="140">
        <v>3.6824940414780847</v>
      </c>
      <c r="AZ13" s="140">
        <v>3.6109007653349652</v>
      </c>
      <c r="BA13" s="140">
        <v>3.3235988644592731</v>
      </c>
      <c r="BB13" s="140">
        <v>3.359815249848455</v>
      </c>
      <c r="BC13" s="140">
        <v>3.3843507410742126</v>
      </c>
      <c r="BD13" s="140">
        <v>3.3842286570005538</v>
      </c>
      <c r="BE13" s="140">
        <v>3.4634870093714656</v>
      </c>
      <c r="BF13" s="140">
        <v>3.5894415192130142</v>
      </c>
      <c r="BG13" s="140">
        <v>3.6228854720436363</v>
      </c>
      <c r="BH13" s="140">
        <v>3.5202534724726857</v>
      </c>
      <c r="BI13" s="140">
        <v>3.5323863810853422</v>
      </c>
      <c r="BJ13" s="140">
        <v>3.6684384456109878</v>
      </c>
      <c r="BK13" s="140">
        <v>3.8217653677385686</v>
      </c>
      <c r="BL13" s="140">
        <v>3.7236511116499909</v>
      </c>
      <c r="BM13" s="140">
        <v>4.0364418689077057</v>
      </c>
      <c r="BN13" s="140">
        <v>3.5196395373995397</v>
      </c>
      <c r="BO13" s="140">
        <v>3.8034568626607181</v>
      </c>
      <c r="BP13" s="141">
        <v>4.2587034626708835</v>
      </c>
    </row>
    <row r="14" spans="1:68" x14ac:dyDescent="0.3">
      <c r="A14" s="87"/>
      <c r="B14" s="88"/>
      <c r="C14" s="89" t="s">
        <v>2</v>
      </c>
      <c r="D14" s="90" t="s">
        <v>9</v>
      </c>
      <c r="E14" s="97">
        <v>2.0101845171637684</v>
      </c>
      <c r="F14" s="97">
        <v>2.1664027139882767</v>
      </c>
      <c r="G14" s="97">
        <v>2.3685573706850249</v>
      </c>
      <c r="H14" s="97">
        <v>2.1982980727285675</v>
      </c>
      <c r="I14" s="97">
        <v>1.9426540625169226</v>
      </c>
      <c r="J14" s="97">
        <v>2.1247769410129336</v>
      </c>
      <c r="K14" s="97">
        <v>2.3969414264590441</v>
      </c>
      <c r="L14" s="97">
        <v>2.2805677905678059</v>
      </c>
      <c r="M14" s="97">
        <v>2.0973732224034372</v>
      </c>
      <c r="N14" s="97">
        <v>2.1944230542441789</v>
      </c>
      <c r="O14" s="97">
        <v>2.3978860333329188</v>
      </c>
      <c r="P14" s="97">
        <v>2.2501843791618903</v>
      </c>
      <c r="Q14" s="97">
        <v>2.1246920006774443</v>
      </c>
      <c r="R14" s="97">
        <v>2.2298644403387295</v>
      </c>
      <c r="S14" s="97">
        <v>2.5614447131889038</v>
      </c>
      <c r="T14" s="97">
        <v>2.3464023841900361</v>
      </c>
      <c r="U14" s="97">
        <v>2.3401818097157134</v>
      </c>
      <c r="V14" s="97">
        <v>2.5102042940167357</v>
      </c>
      <c r="W14" s="97">
        <v>2.7360845200507118</v>
      </c>
      <c r="X14" s="97">
        <v>2.4941719566533207</v>
      </c>
      <c r="Y14" s="97">
        <v>2.5034630886069924</v>
      </c>
      <c r="Z14" s="97">
        <v>2.6078617975631753</v>
      </c>
      <c r="AA14" s="97">
        <v>2.8236710264098352</v>
      </c>
      <c r="AB14" s="97">
        <v>2.6603598290669255</v>
      </c>
      <c r="AC14" s="97">
        <v>2.5918658591757864</v>
      </c>
      <c r="AD14" s="97">
        <v>2.6803869371350366</v>
      </c>
      <c r="AE14" s="97">
        <v>2.8686888814977509</v>
      </c>
      <c r="AF14" s="97">
        <v>2.807111527032371</v>
      </c>
      <c r="AG14" s="97">
        <v>2.757574029898751</v>
      </c>
      <c r="AH14" s="97">
        <v>2.7813611491823176</v>
      </c>
      <c r="AI14" s="97">
        <v>2.9500874928865852</v>
      </c>
      <c r="AJ14" s="97">
        <v>2.7496916882864757</v>
      </c>
      <c r="AK14" s="97">
        <v>2.5623429231575319</v>
      </c>
      <c r="AL14" s="97">
        <v>2.9190072442711448</v>
      </c>
      <c r="AM14" s="97">
        <v>2.8938991693885998</v>
      </c>
      <c r="AN14" s="97">
        <v>2.653901770717241</v>
      </c>
      <c r="AO14" s="97">
        <v>2.7757410087773176</v>
      </c>
      <c r="AP14" s="97">
        <v>2.9311500814516265</v>
      </c>
      <c r="AQ14" s="97">
        <v>2.9172114818495798</v>
      </c>
      <c r="AR14" s="97">
        <v>2.8940297480437502</v>
      </c>
      <c r="AS14" s="97">
        <v>2.9901492474325533</v>
      </c>
      <c r="AT14" s="97">
        <v>3.0386855361888463</v>
      </c>
      <c r="AU14" s="97">
        <v>3.19282291620492</v>
      </c>
      <c r="AV14" s="97">
        <v>3.2505554361614912</v>
      </c>
      <c r="AW14" s="97">
        <v>3.3302912836113121</v>
      </c>
      <c r="AX14" s="97">
        <v>3.5138172513518335</v>
      </c>
      <c r="AY14" s="97">
        <v>3.6824940414780847</v>
      </c>
      <c r="AZ14" s="97">
        <v>3.6109007653349652</v>
      </c>
      <c r="BA14" s="97">
        <v>3.3235988644592731</v>
      </c>
      <c r="BB14" s="97">
        <v>3.359815249848455</v>
      </c>
      <c r="BC14" s="97">
        <v>3.3843507410742126</v>
      </c>
      <c r="BD14" s="97">
        <v>3.3842286570005538</v>
      </c>
      <c r="BE14" s="97">
        <v>3.4634870093714656</v>
      </c>
      <c r="BF14" s="97">
        <v>3.5894415192130142</v>
      </c>
      <c r="BG14" s="97">
        <v>3.6228854720436363</v>
      </c>
      <c r="BH14" s="97">
        <v>3.5202534724726857</v>
      </c>
      <c r="BI14" s="97">
        <v>3.5323863810853422</v>
      </c>
      <c r="BJ14" s="97">
        <v>3.6684384456109878</v>
      </c>
      <c r="BK14" s="97">
        <v>3.8217653677385686</v>
      </c>
      <c r="BL14" s="97">
        <v>3.7236511116499909</v>
      </c>
      <c r="BM14" s="97">
        <v>4.0364418689077057</v>
      </c>
      <c r="BN14" s="97">
        <v>3.5196395373995397</v>
      </c>
      <c r="BO14" s="97">
        <v>3.8034568626607181</v>
      </c>
      <c r="BP14" s="98">
        <v>4.2587034626708835</v>
      </c>
    </row>
    <row r="15" spans="1:68" x14ac:dyDescent="0.3">
      <c r="A15" s="93"/>
      <c r="B15" s="65" t="s">
        <v>3</v>
      </c>
      <c r="C15" s="65"/>
      <c r="D15" s="64" t="s">
        <v>10</v>
      </c>
      <c r="E15" s="95">
        <v>54.463637579285319</v>
      </c>
      <c r="F15" s="95">
        <v>47.795035375579459</v>
      </c>
      <c r="G15" s="95">
        <v>61.18056308786543</v>
      </c>
      <c r="H15" s="95">
        <v>104.15559295445797</v>
      </c>
      <c r="I15" s="95">
        <v>58.536823499575952</v>
      </c>
      <c r="J15" s="95">
        <v>59.741613749427692</v>
      </c>
      <c r="K15" s="95">
        <v>79.294595499117136</v>
      </c>
      <c r="L15" s="95">
        <v>121.41051720045711</v>
      </c>
      <c r="M15" s="95">
        <v>63.360942902938014</v>
      </c>
      <c r="N15" s="95">
        <v>66.270223193516145</v>
      </c>
      <c r="O15" s="95">
        <v>80.633489378569067</v>
      </c>
      <c r="P15" s="95">
        <v>116.79659992675992</v>
      </c>
      <c r="Q15" s="95">
        <v>64.122067251272739</v>
      </c>
      <c r="R15" s="95">
        <v>74.631617361294417</v>
      </c>
      <c r="S15" s="95">
        <v>87.140432340864763</v>
      </c>
      <c r="T15" s="95">
        <v>99.895603924037616</v>
      </c>
      <c r="U15" s="95">
        <v>62.424097930955668</v>
      </c>
      <c r="V15" s="95">
        <v>81.527366172239923</v>
      </c>
      <c r="W15" s="95">
        <v>88.185676605258209</v>
      </c>
      <c r="X15" s="95">
        <v>115.46326186128756</v>
      </c>
      <c r="Y15" s="95">
        <v>57.673380517511816</v>
      </c>
      <c r="Z15" s="95">
        <v>65.510753542183295</v>
      </c>
      <c r="AA15" s="95">
        <v>71.411396414852874</v>
      </c>
      <c r="AB15" s="95">
        <v>103.10569773332708</v>
      </c>
      <c r="AC15" s="95">
        <v>56.528598990801989</v>
      </c>
      <c r="AD15" s="95">
        <v>71.909503461937717</v>
      </c>
      <c r="AE15" s="95">
        <v>86.644619045494522</v>
      </c>
      <c r="AF15" s="95">
        <v>114.88642114768551</v>
      </c>
      <c r="AG15" s="95">
        <v>61.148877867473047</v>
      </c>
      <c r="AH15" s="95">
        <v>74.443847826484529</v>
      </c>
      <c r="AI15" s="95">
        <v>72.135005053638011</v>
      </c>
      <c r="AJ15" s="95">
        <v>96.719481373763756</v>
      </c>
      <c r="AK15" s="95">
        <v>53.74370195304185</v>
      </c>
      <c r="AL15" s="95">
        <v>67.531583682821449</v>
      </c>
      <c r="AM15" s="95">
        <v>77.109996529330388</v>
      </c>
      <c r="AN15" s="95">
        <v>97.600148358749209</v>
      </c>
      <c r="AO15" s="95">
        <v>56.467630822485191</v>
      </c>
      <c r="AP15" s="95">
        <v>65.592955899269043</v>
      </c>
      <c r="AQ15" s="95">
        <v>74.460728196016191</v>
      </c>
      <c r="AR15" s="95">
        <v>89.656778619997738</v>
      </c>
      <c r="AS15" s="95">
        <v>62.210863843393916</v>
      </c>
      <c r="AT15" s="95">
        <v>74.412955711714005</v>
      </c>
      <c r="AU15" s="95">
        <v>81.268509231797907</v>
      </c>
      <c r="AV15" s="95">
        <v>104.33800980844127</v>
      </c>
      <c r="AW15" s="95">
        <v>72.245298821779997</v>
      </c>
      <c r="AX15" s="95">
        <v>85.938972659292986</v>
      </c>
      <c r="AY15" s="95">
        <v>97.9406100852311</v>
      </c>
      <c r="AZ15" s="95">
        <v>113.87752910137731</v>
      </c>
      <c r="BA15" s="95">
        <v>94.787935267000918</v>
      </c>
      <c r="BB15" s="95">
        <v>94.620365451966379</v>
      </c>
      <c r="BC15" s="95">
        <v>76.735719809330988</v>
      </c>
      <c r="BD15" s="95">
        <v>103.82030599212993</v>
      </c>
      <c r="BE15" s="95">
        <v>81.061240277831274</v>
      </c>
      <c r="BF15" s="95">
        <v>91.026585695648606</v>
      </c>
      <c r="BG15" s="95">
        <v>82.821939747526059</v>
      </c>
      <c r="BH15" s="95">
        <v>126.69014072638693</v>
      </c>
      <c r="BI15" s="95">
        <v>74.81367148165711</v>
      </c>
      <c r="BJ15" s="95">
        <v>95.83269201995904</v>
      </c>
      <c r="BK15" s="95">
        <v>78.429153369825585</v>
      </c>
      <c r="BL15" s="95">
        <v>138.70141810620703</v>
      </c>
      <c r="BM15" s="95">
        <v>64.300918679068161</v>
      </c>
      <c r="BN15" s="95">
        <v>42.03026493270368</v>
      </c>
      <c r="BO15" s="95">
        <v>58.239612463481315</v>
      </c>
      <c r="BP15" s="96">
        <v>97.988843338653837</v>
      </c>
    </row>
    <row r="16" spans="1:68" x14ac:dyDescent="0.3">
      <c r="A16" s="94"/>
      <c r="B16" s="88"/>
      <c r="C16" s="89" t="s">
        <v>3</v>
      </c>
      <c r="D16" s="90" t="s">
        <v>10</v>
      </c>
      <c r="E16" s="97">
        <v>54.463637579285319</v>
      </c>
      <c r="F16" s="97">
        <v>47.795035375579459</v>
      </c>
      <c r="G16" s="97">
        <v>61.18056308786543</v>
      </c>
      <c r="H16" s="97">
        <v>104.15559295445797</v>
      </c>
      <c r="I16" s="97">
        <v>58.536823499575952</v>
      </c>
      <c r="J16" s="97">
        <v>59.741613749427692</v>
      </c>
      <c r="K16" s="97">
        <v>79.294595499117136</v>
      </c>
      <c r="L16" s="97">
        <v>121.41051720045711</v>
      </c>
      <c r="M16" s="97">
        <v>63.360942902938014</v>
      </c>
      <c r="N16" s="97">
        <v>66.270223193516145</v>
      </c>
      <c r="O16" s="97">
        <v>80.633489378569067</v>
      </c>
      <c r="P16" s="97">
        <v>116.79659992675992</v>
      </c>
      <c r="Q16" s="97">
        <v>64.122067251272739</v>
      </c>
      <c r="R16" s="97">
        <v>74.631617361294417</v>
      </c>
      <c r="S16" s="97">
        <v>87.140432340864763</v>
      </c>
      <c r="T16" s="97">
        <v>99.895603924037616</v>
      </c>
      <c r="U16" s="97">
        <v>62.424097930955668</v>
      </c>
      <c r="V16" s="97">
        <v>81.527366172239923</v>
      </c>
      <c r="W16" s="97">
        <v>88.185676605258209</v>
      </c>
      <c r="X16" s="97">
        <v>115.46326186128756</v>
      </c>
      <c r="Y16" s="97">
        <v>57.673380517511816</v>
      </c>
      <c r="Z16" s="97">
        <v>65.510753542183295</v>
      </c>
      <c r="AA16" s="97">
        <v>71.411396414852874</v>
      </c>
      <c r="AB16" s="97">
        <v>103.10569773332708</v>
      </c>
      <c r="AC16" s="97">
        <v>56.528598990801989</v>
      </c>
      <c r="AD16" s="97">
        <v>71.909503461937717</v>
      </c>
      <c r="AE16" s="97">
        <v>86.644619045494522</v>
      </c>
      <c r="AF16" s="97">
        <v>114.88642114768551</v>
      </c>
      <c r="AG16" s="97">
        <v>61.148877867473047</v>
      </c>
      <c r="AH16" s="97">
        <v>74.443847826484529</v>
      </c>
      <c r="AI16" s="97">
        <v>72.135005053638011</v>
      </c>
      <c r="AJ16" s="97">
        <v>96.719481373763756</v>
      </c>
      <c r="AK16" s="97">
        <v>53.74370195304185</v>
      </c>
      <c r="AL16" s="97">
        <v>67.531583682821449</v>
      </c>
      <c r="AM16" s="97">
        <v>77.109996529330388</v>
      </c>
      <c r="AN16" s="97">
        <v>97.600148358749209</v>
      </c>
      <c r="AO16" s="97">
        <v>56.467630822485191</v>
      </c>
      <c r="AP16" s="97">
        <v>65.592955899269043</v>
      </c>
      <c r="AQ16" s="97">
        <v>74.460728196016191</v>
      </c>
      <c r="AR16" s="97">
        <v>89.656778619997738</v>
      </c>
      <c r="AS16" s="97">
        <v>62.210863843393916</v>
      </c>
      <c r="AT16" s="97">
        <v>74.412955711714005</v>
      </c>
      <c r="AU16" s="97">
        <v>81.268509231797907</v>
      </c>
      <c r="AV16" s="97">
        <v>104.33800980844127</v>
      </c>
      <c r="AW16" s="97">
        <v>72.245298821779997</v>
      </c>
      <c r="AX16" s="97">
        <v>85.938972659292986</v>
      </c>
      <c r="AY16" s="97">
        <v>97.9406100852311</v>
      </c>
      <c r="AZ16" s="97">
        <v>113.87752910137731</v>
      </c>
      <c r="BA16" s="97">
        <v>94.787935267000918</v>
      </c>
      <c r="BB16" s="97">
        <v>94.620365451966379</v>
      </c>
      <c r="BC16" s="97">
        <v>76.735719809330988</v>
      </c>
      <c r="BD16" s="97">
        <v>103.82030599212993</v>
      </c>
      <c r="BE16" s="97">
        <v>81.061240277831274</v>
      </c>
      <c r="BF16" s="97">
        <v>91.026585695648606</v>
      </c>
      <c r="BG16" s="97">
        <v>82.821939747526059</v>
      </c>
      <c r="BH16" s="97">
        <v>126.69014072638693</v>
      </c>
      <c r="BI16" s="97">
        <v>74.81367148165711</v>
      </c>
      <c r="BJ16" s="97">
        <v>95.83269201995904</v>
      </c>
      <c r="BK16" s="97">
        <v>78.429153369825585</v>
      </c>
      <c r="BL16" s="97">
        <v>138.70141810620703</v>
      </c>
      <c r="BM16" s="97">
        <v>64.300918679068161</v>
      </c>
      <c r="BN16" s="97">
        <v>42.03026493270368</v>
      </c>
      <c r="BO16" s="97">
        <v>58.239612463481315</v>
      </c>
      <c r="BP16" s="98">
        <v>97.988843338653837</v>
      </c>
    </row>
    <row r="17" spans="1:68" x14ac:dyDescent="0.3">
      <c r="A17" s="93"/>
      <c r="B17" s="65" t="s">
        <v>4</v>
      </c>
      <c r="C17" s="65"/>
      <c r="D17" s="64" t="s">
        <v>11</v>
      </c>
      <c r="E17" s="95">
        <v>2639.6972689403583</v>
      </c>
      <c r="F17" s="95">
        <v>3022.5271067460812</v>
      </c>
      <c r="G17" s="95">
        <v>3109.3895640755331</v>
      </c>
      <c r="H17" s="95">
        <v>3381.9383110946046</v>
      </c>
      <c r="I17" s="95">
        <v>3056.1664657156457</v>
      </c>
      <c r="J17" s="95">
        <v>3315.1732352567992</v>
      </c>
      <c r="K17" s="95">
        <v>3739.4914351688221</v>
      </c>
      <c r="L17" s="95">
        <v>4086.9854823737383</v>
      </c>
      <c r="M17" s="95">
        <v>3612.5894682447247</v>
      </c>
      <c r="N17" s="95">
        <v>3796.6096539783866</v>
      </c>
      <c r="O17" s="95">
        <v>3906.7239454759747</v>
      </c>
      <c r="P17" s="95">
        <v>4381.3213266100602</v>
      </c>
      <c r="Q17" s="95">
        <v>3564.534564886817</v>
      </c>
      <c r="R17" s="95">
        <v>3937.6413738029537</v>
      </c>
      <c r="S17" s="95">
        <v>3963.3950045991687</v>
      </c>
      <c r="T17" s="95">
        <v>4473.3471287989805</v>
      </c>
      <c r="U17" s="95">
        <v>3911.2382044077422</v>
      </c>
      <c r="V17" s="95">
        <v>4007.5084327289505</v>
      </c>
      <c r="W17" s="95">
        <v>4152.5429020711781</v>
      </c>
      <c r="X17" s="95">
        <v>4434.6721882432666</v>
      </c>
      <c r="Y17" s="95">
        <v>3870.1260050514315</v>
      </c>
      <c r="Z17" s="95">
        <v>3980.1081273795812</v>
      </c>
      <c r="AA17" s="95">
        <v>4110.9670826887041</v>
      </c>
      <c r="AB17" s="95">
        <v>4676.0610809942527</v>
      </c>
      <c r="AC17" s="95">
        <v>3972.1200068832841</v>
      </c>
      <c r="AD17" s="95">
        <v>4073.9452314976515</v>
      </c>
      <c r="AE17" s="95">
        <v>4326.0798423939887</v>
      </c>
      <c r="AF17" s="95">
        <v>4687.7163189621779</v>
      </c>
      <c r="AG17" s="95">
        <v>4090.3400370329869</v>
      </c>
      <c r="AH17" s="95">
        <v>4376.0564661518665</v>
      </c>
      <c r="AI17" s="95">
        <v>4637.0982346092997</v>
      </c>
      <c r="AJ17" s="95">
        <v>4951.1759443880628</v>
      </c>
      <c r="AK17" s="95">
        <v>4140.4371124869731</v>
      </c>
      <c r="AL17" s="95">
        <v>4603.4483883878502</v>
      </c>
      <c r="AM17" s="95">
        <v>4754.015860359661</v>
      </c>
      <c r="AN17" s="95">
        <v>5155.6388394541773</v>
      </c>
      <c r="AO17" s="95">
        <v>4380.8471480336248</v>
      </c>
      <c r="AP17" s="95">
        <v>4634.2275494727246</v>
      </c>
      <c r="AQ17" s="95">
        <v>4833.6062712010616</v>
      </c>
      <c r="AR17" s="95">
        <v>5131.6957794315522</v>
      </c>
      <c r="AS17" s="95">
        <v>4505.3990151995995</v>
      </c>
      <c r="AT17" s="95">
        <v>4726.7490571967583</v>
      </c>
      <c r="AU17" s="95">
        <v>4998.65153710287</v>
      </c>
      <c r="AV17" s="95">
        <v>5448.8767383934528</v>
      </c>
      <c r="AW17" s="95">
        <v>4723.2099091708651</v>
      </c>
      <c r="AX17" s="95">
        <v>5132.2489537749598</v>
      </c>
      <c r="AY17" s="95">
        <v>5153.4777249560284</v>
      </c>
      <c r="AZ17" s="95">
        <v>5587.1056493423976</v>
      </c>
      <c r="BA17" s="95">
        <v>4674.2474379649675</v>
      </c>
      <c r="BB17" s="95">
        <v>4588.4909133068431</v>
      </c>
      <c r="BC17" s="95">
        <v>4985.9665692345434</v>
      </c>
      <c r="BD17" s="95">
        <v>5275.2936016598487</v>
      </c>
      <c r="BE17" s="95">
        <v>4521.134717251346</v>
      </c>
      <c r="BF17" s="95">
        <v>4972.9910260718807</v>
      </c>
      <c r="BG17" s="95">
        <v>5089.071168631147</v>
      </c>
      <c r="BH17" s="95">
        <v>5486.2531563163138</v>
      </c>
      <c r="BI17" s="95">
        <v>4745.896462489698</v>
      </c>
      <c r="BJ17" s="95">
        <v>5169.6946759078719</v>
      </c>
      <c r="BK17" s="95">
        <v>5426.5419687050889</v>
      </c>
      <c r="BL17" s="95">
        <v>5676.7975136643463</v>
      </c>
      <c r="BM17" s="95">
        <v>4749.2202372926658</v>
      </c>
      <c r="BN17" s="95">
        <v>3598.034186844573</v>
      </c>
      <c r="BO17" s="95">
        <v>4864.7024385649338</v>
      </c>
      <c r="BP17" s="96">
        <v>5566.1305601895929</v>
      </c>
    </row>
    <row r="18" spans="1:68" ht="26.4" x14ac:dyDescent="0.3">
      <c r="A18" s="94"/>
      <c r="B18" s="88"/>
      <c r="C18" s="89" t="s">
        <v>53</v>
      </c>
      <c r="D18" s="90" t="s">
        <v>54</v>
      </c>
      <c r="E18" s="97">
        <v>538.71883997527345</v>
      </c>
      <c r="F18" s="97">
        <v>569.45960654429098</v>
      </c>
      <c r="G18" s="97">
        <v>599.89225441630117</v>
      </c>
      <c r="H18" s="97">
        <v>615.41829135405067</v>
      </c>
      <c r="I18" s="97">
        <v>587.70645956369833</v>
      </c>
      <c r="J18" s="97">
        <v>621.66647221524386</v>
      </c>
      <c r="K18" s="97">
        <v>713.14346471626322</v>
      </c>
      <c r="L18" s="97">
        <v>730.82401566809756</v>
      </c>
      <c r="M18" s="97">
        <v>696.51355880829601</v>
      </c>
      <c r="N18" s="97">
        <v>717.03236979474195</v>
      </c>
      <c r="O18" s="97">
        <v>776.69021990019473</v>
      </c>
      <c r="P18" s="97">
        <v>813.95013779606325</v>
      </c>
      <c r="Q18" s="97">
        <v>795.08091645979539</v>
      </c>
      <c r="R18" s="97">
        <v>827.0263959036331</v>
      </c>
      <c r="S18" s="97">
        <v>859.98416558352142</v>
      </c>
      <c r="T18" s="97">
        <v>864.85404287063523</v>
      </c>
      <c r="U18" s="97">
        <v>839.08602146801832</v>
      </c>
      <c r="V18" s="97">
        <v>847.1749725830922</v>
      </c>
      <c r="W18" s="97">
        <v>898.94563502316873</v>
      </c>
      <c r="X18" s="97">
        <v>890.75640851523258</v>
      </c>
      <c r="Y18" s="97">
        <v>805.77781547784411</v>
      </c>
      <c r="Z18" s="97">
        <v>774.63199397108178</v>
      </c>
      <c r="AA18" s="97">
        <v>783.05275880343811</v>
      </c>
      <c r="AB18" s="97">
        <v>776.83006705772164</v>
      </c>
      <c r="AC18" s="97">
        <v>740.04966091445215</v>
      </c>
      <c r="AD18" s="97">
        <v>742.52612744746716</v>
      </c>
      <c r="AE18" s="97">
        <v>788.87996170524661</v>
      </c>
      <c r="AF18" s="97">
        <v>839.89823555415751</v>
      </c>
      <c r="AG18" s="97">
        <v>784.2102200535486</v>
      </c>
      <c r="AH18" s="97">
        <v>800.63703314418217</v>
      </c>
      <c r="AI18" s="97">
        <v>887.90176640102436</v>
      </c>
      <c r="AJ18" s="97">
        <v>934.54324331904434</v>
      </c>
      <c r="AK18" s="97">
        <v>860.9565679978366</v>
      </c>
      <c r="AL18" s="97">
        <v>925.35207133544054</v>
      </c>
      <c r="AM18" s="97">
        <v>967.35628903623865</v>
      </c>
      <c r="AN18" s="97">
        <v>1004.5848295694132</v>
      </c>
      <c r="AO18" s="97">
        <v>934.9054704321228</v>
      </c>
      <c r="AP18" s="97">
        <v>1015.6690740352625</v>
      </c>
      <c r="AQ18" s="97">
        <v>1075.9270222324144</v>
      </c>
      <c r="AR18" s="97">
        <v>1052.9875571221726</v>
      </c>
      <c r="AS18" s="97">
        <v>1042.9408009044494</v>
      </c>
      <c r="AT18" s="97">
        <v>974.93134580449248</v>
      </c>
      <c r="AU18" s="97">
        <v>1084.9288847632406</v>
      </c>
      <c r="AV18" s="97">
        <v>1103.7550905259293</v>
      </c>
      <c r="AW18" s="97">
        <v>1069.8983811403352</v>
      </c>
      <c r="AX18" s="97">
        <v>1101.4513259614662</v>
      </c>
      <c r="AY18" s="97">
        <v>1152.0101904456649</v>
      </c>
      <c r="AZ18" s="97">
        <v>1143.5904548160918</v>
      </c>
      <c r="BA18" s="97">
        <v>1056.8488371716753</v>
      </c>
      <c r="BB18" s="97">
        <v>1057.5798166411719</v>
      </c>
      <c r="BC18" s="97">
        <v>1151.961821635706</v>
      </c>
      <c r="BD18" s="97">
        <v>1138.3959002245404</v>
      </c>
      <c r="BE18" s="97">
        <v>1087.1281906914353</v>
      </c>
      <c r="BF18" s="97">
        <v>1118.5963449644692</v>
      </c>
      <c r="BG18" s="97">
        <v>1126.6097455608503</v>
      </c>
      <c r="BH18" s="97">
        <v>1144.5796310964402</v>
      </c>
      <c r="BI18" s="97">
        <v>1093.5894556792587</v>
      </c>
      <c r="BJ18" s="97">
        <v>1132.8571491945972</v>
      </c>
      <c r="BK18" s="97">
        <v>1185.8595140980628</v>
      </c>
      <c r="BL18" s="97">
        <v>1198.9600019502254</v>
      </c>
      <c r="BM18" s="97">
        <v>1146.0622928715436</v>
      </c>
      <c r="BN18" s="97">
        <v>982.90396376551178</v>
      </c>
      <c r="BO18" s="97">
        <v>1059.0889645169975</v>
      </c>
      <c r="BP18" s="98">
        <v>1125.4368226039394</v>
      </c>
    </row>
    <row r="19" spans="1:68" ht="39.6" x14ac:dyDescent="0.3">
      <c r="A19" s="93"/>
      <c r="B19" s="99"/>
      <c r="C19" s="65" t="s">
        <v>55</v>
      </c>
      <c r="D19" s="100" t="s">
        <v>56</v>
      </c>
      <c r="E19" s="101">
        <v>395.03132830598895</v>
      </c>
      <c r="F19" s="101">
        <v>475.21213655385407</v>
      </c>
      <c r="G19" s="101">
        <v>503.73219608646906</v>
      </c>
      <c r="H19" s="101">
        <v>612.99332606440316</v>
      </c>
      <c r="I19" s="101">
        <v>450.71954917720944</v>
      </c>
      <c r="J19" s="101">
        <v>555.97330219630078</v>
      </c>
      <c r="K19" s="101">
        <v>561.413595478248</v>
      </c>
      <c r="L19" s="101">
        <v>736.1739132769045</v>
      </c>
      <c r="M19" s="101">
        <v>584.49796266547719</v>
      </c>
      <c r="N19" s="101">
        <v>685.70141203162439</v>
      </c>
      <c r="O19" s="101">
        <v>665.98931849286248</v>
      </c>
      <c r="P19" s="101">
        <v>911.43986573499319</v>
      </c>
      <c r="Q19" s="101">
        <v>602.73289748931916</v>
      </c>
      <c r="R19" s="101">
        <v>679.48419703852437</v>
      </c>
      <c r="S19" s="101">
        <v>684.38949547937671</v>
      </c>
      <c r="T19" s="101">
        <v>831.26534644115554</v>
      </c>
      <c r="U19" s="101">
        <v>618.37479502371161</v>
      </c>
      <c r="V19" s="101">
        <v>653.64604190178875</v>
      </c>
      <c r="W19" s="101">
        <v>649.45808243453303</v>
      </c>
      <c r="X19" s="101">
        <v>709.02221211977303</v>
      </c>
      <c r="Y19" s="101">
        <v>628.26499947324442</v>
      </c>
      <c r="Z19" s="101">
        <v>599.60763789549981</v>
      </c>
      <c r="AA19" s="101">
        <v>610.93519899409944</v>
      </c>
      <c r="AB19" s="101">
        <v>718.49986778176356</v>
      </c>
      <c r="AC19" s="101">
        <v>560.94116405969373</v>
      </c>
      <c r="AD19" s="101">
        <v>600.53201172506419</v>
      </c>
      <c r="AE19" s="101">
        <v>704.29546326385207</v>
      </c>
      <c r="AF19" s="101">
        <v>766.96553408202362</v>
      </c>
      <c r="AG19" s="101">
        <v>674.16420403281859</v>
      </c>
      <c r="AH19" s="101">
        <v>714.38126457656142</v>
      </c>
      <c r="AI19" s="101">
        <v>691.8217696067826</v>
      </c>
      <c r="AJ19" s="101">
        <v>812.66560934554798</v>
      </c>
      <c r="AK19" s="101">
        <v>616.60306091970529</v>
      </c>
      <c r="AL19" s="101">
        <v>846.94748938317889</v>
      </c>
      <c r="AM19" s="101">
        <v>812.40509595331389</v>
      </c>
      <c r="AN19" s="101">
        <v>968.54336751020344</v>
      </c>
      <c r="AO19" s="101">
        <v>695.80920444621154</v>
      </c>
      <c r="AP19" s="101">
        <v>751.71064801786042</v>
      </c>
      <c r="AQ19" s="101">
        <v>790.50875272131202</v>
      </c>
      <c r="AR19" s="101">
        <v>827.04366985169588</v>
      </c>
      <c r="AS19" s="101">
        <v>657.295696380393</v>
      </c>
      <c r="AT19" s="101">
        <v>756.08393632306024</v>
      </c>
      <c r="AU19" s="101">
        <v>821.32660364879996</v>
      </c>
      <c r="AV19" s="101">
        <v>915.82039658319638</v>
      </c>
      <c r="AW19" s="101">
        <v>707.89211293664835</v>
      </c>
      <c r="AX19" s="101">
        <v>811.09023890530796</v>
      </c>
      <c r="AY19" s="101">
        <v>795.39031770944348</v>
      </c>
      <c r="AZ19" s="101">
        <v>876.12980667673901</v>
      </c>
      <c r="BA19" s="101">
        <v>704.07778905908981</v>
      </c>
      <c r="BB19" s="101">
        <v>714.26753270481447</v>
      </c>
      <c r="BC19" s="101">
        <v>795.06774893625902</v>
      </c>
      <c r="BD19" s="101">
        <v>863.51784395573952</v>
      </c>
      <c r="BE19" s="101">
        <v>654.7009574201013</v>
      </c>
      <c r="BF19" s="101">
        <v>744.21811830138495</v>
      </c>
      <c r="BG19" s="101">
        <v>777.31089927697008</v>
      </c>
      <c r="BH19" s="101">
        <v>856.50706176633253</v>
      </c>
      <c r="BI19" s="101">
        <v>687.68466624794576</v>
      </c>
      <c r="BJ19" s="101">
        <v>824.60956595939467</v>
      </c>
      <c r="BK19" s="101">
        <v>847.4497910973322</v>
      </c>
      <c r="BL19" s="101">
        <v>906.3458356381052</v>
      </c>
      <c r="BM19" s="101">
        <v>670.81255721300397</v>
      </c>
      <c r="BN19" s="101">
        <v>340.94761332344757</v>
      </c>
      <c r="BO19" s="101">
        <v>691.15242479727226</v>
      </c>
      <c r="BP19" s="102">
        <v>860.37459147738195</v>
      </c>
    </row>
    <row r="20" spans="1:68" ht="52.8" x14ac:dyDescent="0.3">
      <c r="A20" s="87"/>
      <c r="B20" s="88"/>
      <c r="C20" s="89" t="s">
        <v>57</v>
      </c>
      <c r="D20" s="90" t="s">
        <v>58</v>
      </c>
      <c r="E20" s="97">
        <v>328.23204792297747</v>
      </c>
      <c r="F20" s="97">
        <v>351.80134187683336</v>
      </c>
      <c r="G20" s="97">
        <v>371.33356856098828</v>
      </c>
      <c r="H20" s="97">
        <v>376.91783764116298</v>
      </c>
      <c r="I20" s="97">
        <v>378.651414855263</v>
      </c>
      <c r="J20" s="97">
        <v>367.13493652550142</v>
      </c>
      <c r="K20" s="97">
        <v>411.0768636310745</v>
      </c>
      <c r="L20" s="97">
        <v>411.05106436738595</v>
      </c>
      <c r="M20" s="97">
        <v>411.62606166117632</v>
      </c>
      <c r="N20" s="97">
        <v>412.66161252308757</v>
      </c>
      <c r="O20" s="97">
        <v>440.12900548869641</v>
      </c>
      <c r="P20" s="97">
        <v>484.05465141564093</v>
      </c>
      <c r="Q20" s="97">
        <v>425.87992026222639</v>
      </c>
      <c r="R20" s="97">
        <v>415.10306977199679</v>
      </c>
      <c r="S20" s="97">
        <v>378.35887620400086</v>
      </c>
      <c r="T20" s="97">
        <v>517.42091395930356</v>
      </c>
      <c r="U20" s="97">
        <v>432.70343599543133</v>
      </c>
      <c r="V20" s="97">
        <v>467.99260194072298</v>
      </c>
      <c r="W20" s="97">
        <v>422.92801287402494</v>
      </c>
      <c r="X20" s="97">
        <v>462.03118674034903</v>
      </c>
      <c r="Y20" s="97">
        <v>414.50293397371229</v>
      </c>
      <c r="Z20" s="97">
        <v>440.19466230586761</v>
      </c>
      <c r="AA20" s="97">
        <v>385.14764215304746</v>
      </c>
      <c r="AB20" s="97">
        <v>451.43078149730343</v>
      </c>
      <c r="AC20" s="97">
        <v>342.08430247823111</v>
      </c>
      <c r="AD20" s="97">
        <v>367.24481787056328</v>
      </c>
      <c r="AE20" s="97">
        <v>382.02359861634011</v>
      </c>
      <c r="AF20" s="97">
        <v>466.06283989789404</v>
      </c>
      <c r="AG20" s="97">
        <v>443.3867139285216</v>
      </c>
      <c r="AH20" s="97">
        <v>501.57568317666994</v>
      </c>
      <c r="AI20" s="97">
        <v>521.08694307925134</v>
      </c>
      <c r="AJ20" s="97">
        <v>521.81441679872387</v>
      </c>
      <c r="AK20" s="97">
        <v>367.58498019713994</v>
      </c>
      <c r="AL20" s="97">
        <v>287.5469694858615</v>
      </c>
      <c r="AM20" s="97">
        <v>257.18182777566625</v>
      </c>
      <c r="AN20" s="97">
        <v>305.54197409854328</v>
      </c>
      <c r="AO20" s="97">
        <v>273.217389416679</v>
      </c>
      <c r="AP20" s="97">
        <v>270.1807434249929</v>
      </c>
      <c r="AQ20" s="97">
        <v>266.76607471958931</v>
      </c>
      <c r="AR20" s="97">
        <v>293.86072018974335</v>
      </c>
      <c r="AS20" s="97">
        <v>252.46931178156115</v>
      </c>
      <c r="AT20" s="97">
        <v>271.07011320966217</v>
      </c>
      <c r="AU20" s="97">
        <v>277.43116957102274</v>
      </c>
      <c r="AV20" s="97">
        <v>339.06278007416222</v>
      </c>
      <c r="AW20" s="97">
        <v>270.20506629691283</v>
      </c>
      <c r="AX20" s="97">
        <v>273.03526473925905</v>
      </c>
      <c r="AY20" s="97">
        <v>272.59304113970774</v>
      </c>
      <c r="AZ20" s="97">
        <v>292.36308393100489</v>
      </c>
      <c r="BA20" s="97">
        <v>250.6137563482246</v>
      </c>
      <c r="BB20" s="97">
        <v>240.15939825854556</v>
      </c>
      <c r="BC20" s="97">
        <v>249.46003787349525</v>
      </c>
      <c r="BD20" s="97">
        <v>264.90524001671832</v>
      </c>
      <c r="BE20" s="97">
        <v>238.78257216335493</v>
      </c>
      <c r="BF20" s="97">
        <v>259.07287550309559</v>
      </c>
      <c r="BG20" s="97">
        <v>251.78622637639043</v>
      </c>
      <c r="BH20" s="97">
        <v>281.70731264301889</v>
      </c>
      <c r="BI20" s="97">
        <v>235.75690139566359</v>
      </c>
      <c r="BJ20" s="97">
        <v>249.15030334568394</v>
      </c>
      <c r="BK20" s="97">
        <v>273.65905549398803</v>
      </c>
      <c r="BL20" s="97">
        <v>289.44116989373549</v>
      </c>
      <c r="BM20" s="97">
        <v>236.82125668915177</v>
      </c>
      <c r="BN20" s="97">
        <v>166.02135954717511</v>
      </c>
      <c r="BO20" s="97">
        <v>209.24812185674961</v>
      </c>
      <c r="BP20" s="98">
        <v>255.08433297377411</v>
      </c>
    </row>
    <row r="21" spans="1:68" ht="66" x14ac:dyDescent="0.3">
      <c r="A21" s="74"/>
      <c r="B21" s="103"/>
      <c r="C21" s="65" t="s">
        <v>59</v>
      </c>
      <c r="D21" s="100" t="s">
        <v>60</v>
      </c>
      <c r="E21" s="101">
        <v>755.47906811326925</v>
      </c>
      <c r="F21" s="101">
        <v>909.81320271699144</v>
      </c>
      <c r="G21" s="101">
        <v>828.42696253657573</v>
      </c>
      <c r="H21" s="101">
        <v>801.11066476199142</v>
      </c>
      <c r="I21" s="101">
        <v>818.09486757514981</v>
      </c>
      <c r="J21" s="101">
        <v>859.22821164506377</v>
      </c>
      <c r="K21" s="101">
        <v>943.30071815670999</v>
      </c>
      <c r="L21" s="101">
        <v>911.79834639524734</v>
      </c>
      <c r="M21" s="101">
        <v>899.20352985881436</v>
      </c>
      <c r="N21" s="101">
        <v>937.21749915112503</v>
      </c>
      <c r="O21" s="101">
        <v>920.74526115790229</v>
      </c>
      <c r="P21" s="101">
        <v>960.88843132894067</v>
      </c>
      <c r="Q21" s="101">
        <v>817.82641433234585</v>
      </c>
      <c r="R21" s="101">
        <v>877.86054101247976</v>
      </c>
      <c r="S21" s="101">
        <v>917.05123824420559</v>
      </c>
      <c r="T21" s="101">
        <v>902.54420999603099</v>
      </c>
      <c r="U21" s="101">
        <v>904.81308225333839</v>
      </c>
      <c r="V21" s="101">
        <v>951.1745999742825</v>
      </c>
      <c r="W21" s="101">
        <v>939.25858738413729</v>
      </c>
      <c r="X21" s="101">
        <v>940.82724632913278</v>
      </c>
      <c r="Y21" s="101">
        <v>882.24373339023634</v>
      </c>
      <c r="Z21" s="101">
        <v>983.40750857650892</v>
      </c>
      <c r="AA21" s="101">
        <v>1003.4122178963031</v>
      </c>
      <c r="AB21" s="101">
        <v>963.51792611829262</v>
      </c>
      <c r="AC21" s="101">
        <v>963.22252177700852</v>
      </c>
      <c r="AD21" s="101">
        <v>1057.3965195413246</v>
      </c>
      <c r="AE21" s="101">
        <v>1091.0254219512531</v>
      </c>
      <c r="AF21" s="101">
        <v>1062.5698706071571</v>
      </c>
      <c r="AG21" s="101">
        <v>980.3631594001414</v>
      </c>
      <c r="AH21" s="101">
        <v>1045.963189814104</v>
      </c>
      <c r="AI21" s="101">
        <v>1062.0160373632102</v>
      </c>
      <c r="AJ21" s="101">
        <v>1085.3858315912141</v>
      </c>
      <c r="AK21" s="101">
        <v>1002.6273346780088</v>
      </c>
      <c r="AL21" s="101">
        <v>1174.283396109789</v>
      </c>
      <c r="AM21" s="101">
        <v>1175.6442661676406</v>
      </c>
      <c r="AN21" s="101">
        <v>1102.4373806790634</v>
      </c>
      <c r="AO21" s="101">
        <v>1038.6061777020116</v>
      </c>
      <c r="AP21" s="101">
        <v>1144.4905084439999</v>
      </c>
      <c r="AQ21" s="101">
        <v>1149.7174318523478</v>
      </c>
      <c r="AR21" s="101">
        <v>1143.3231044130182</v>
      </c>
      <c r="AS21" s="101">
        <v>1163.9515822292842</v>
      </c>
      <c r="AT21" s="101">
        <v>1216.8401341264239</v>
      </c>
      <c r="AU21" s="101">
        <v>1284.1040045231978</v>
      </c>
      <c r="AV21" s="101">
        <v>1276.5822999590905</v>
      </c>
      <c r="AW21" s="101">
        <v>1294.9462204891188</v>
      </c>
      <c r="AX21" s="101">
        <v>1360.9873027860692</v>
      </c>
      <c r="AY21" s="101">
        <v>1346.6981047254012</v>
      </c>
      <c r="AZ21" s="101">
        <v>1407.6747481678537</v>
      </c>
      <c r="BA21" s="101">
        <v>1324.3117912426874</v>
      </c>
      <c r="BB21" s="101">
        <v>1331.9885704465175</v>
      </c>
      <c r="BC21" s="101">
        <v>1402.1877692629248</v>
      </c>
      <c r="BD21" s="101">
        <v>1377.2102695321762</v>
      </c>
      <c r="BE21" s="101">
        <v>1296.6105062737622</v>
      </c>
      <c r="BF21" s="101">
        <v>1403.0270690033024</v>
      </c>
      <c r="BG21" s="101">
        <v>1403.5541983945977</v>
      </c>
      <c r="BH21" s="101">
        <v>1444.1867793872073</v>
      </c>
      <c r="BI21" s="101">
        <v>1359.0597566433032</v>
      </c>
      <c r="BJ21" s="101">
        <v>1433.3899804614373</v>
      </c>
      <c r="BK21" s="101">
        <v>1508.7178538060793</v>
      </c>
      <c r="BL21" s="101">
        <v>1505.6601209026637</v>
      </c>
      <c r="BM21" s="101">
        <v>1383.6946558906775</v>
      </c>
      <c r="BN21" s="101">
        <v>1266.0907546180099</v>
      </c>
      <c r="BO21" s="101">
        <v>1543.113412304062</v>
      </c>
      <c r="BP21" s="102">
        <v>1601.8148119979778</v>
      </c>
    </row>
    <row r="22" spans="1:68" ht="79.2" x14ac:dyDescent="0.3">
      <c r="A22" s="94"/>
      <c r="B22" s="104"/>
      <c r="C22" s="89" t="s">
        <v>61</v>
      </c>
      <c r="D22" s="90" t="s">
        <v>62</v>
      </c>
      <c r="E22" s="97">
        <v>456.02382440493693</v>
      </c>
      <c r="F22" s="97">
        <v>552.31502207334847</v>
      </c>
      <c r="G22" s="97">
        <v>564.31661352019</v>
      </c>
      <c r="H22" s="97">
        <v>628.81961916079013</v>
      </c>
      <c r="I22" s="97">
        <v>591.87463564858012</v>
      </c>
      <c r="J22" s="97">
        <v>656.0647789197584</v>
      </c>
      <c r="K22" s="97">
        <v>719.34006253129007</v>
      </c>
      <c r="L22" s="97">
        <v>804.27132817872382</v>
      </c>
      <c r="M22" s="97">
        <v>722.36992976937927</v>
      </c>
      <c r="N22" s="97">
        <v>726.47568400281443</v>
      </c>
      <c r="O22" s="97">
        <v>795.21252380045223</v>
      </c>
      <c r="P22" s="97">
        <v>810.59341042712526</v>
      </c>
      <c r="Q22" s="97">
        <v>616.66696828083514</v>
      </c>
      <c r="R22" s="97">
        <v>811.4296160709896</v>
      </c>
      <c r="S22" s="97">
        <v>783.45963350701663</v>
      </c>
      <c r="T22" s="97">
        <v>941.40585186892781</v>
      </c>
      <c r="U22" s="97">
        <v>774.88386020713574</v>
      </c>
      <c r="V22" s="97">
        <v>770.42492260917822</v>
      </c>
      <c r="W22" s="97">
        <v>895.84568398863473</v>
      </c>
      <c r="X22" s="97">
        <v>962.57127060252139</v>
      </c>
      <c r="Y22" s="97">
        <v>803.41087135997782</v>
      </c>
      <c r="Z22" s="97">
        <v>852.24420177740808</v>
      </c>
      <c r="AA22" s="97">
        <v>950.27776851834051</v>
      </c>
      <c r="AB22" s="97">
        <v>1199.5058179745745</v>
      </c>
      <c r="AC22" s="97">
        <v>850.36706972828858</v>
      </c>
      <c r="AD22" s="97">
        <v>964.49682876414931</v>
      </c>
      <c r="AE22" s="97">
        <v>973.83043346968248</v>
      </c>
      <c r="AF22" s="97">
        <v>1168.1776327637403</v>
      </c>
      <c r="AG22" s="97">
        <v>845.0864061464946</v>
      </c>
      <c r="AH22" s="97">
        <v>965.85883046661468</v>
      </c>
      <c r="AI22" s="97">
        <v>1044.7048676971112</v>
      </c>
      <c r="AJ22" s="97">
        <v>1136.0664775731202</v>
      </c>
      <c r="AK22" s="97">
        <v>860.30946235292151</v>
      </c>
      <c r="AL22" s="97">
        <v>951.21979054233429</v>
      </c>
      <c r="AM22" s="97">
        <v>1122.8132688280166</v>
      </c>
      <c r="AN22" s="97">
        <v>1319.5720366526464</v>
      </c>
      <c r="AO22" s="97">
        <v>1048.1714516029574</v>
      </c>
      <c r="AP22" s="97">
        <v>1055.3592001895038</v>
      </c>
      <c r="AQ22" s="97">
        <v>1139.4022745708498</v>
      </c>
      <c r="AR22" s="97">
        <v>1366.064572427756</v>
      </c>
      <c r="AS22" s="97">
        <v>1003.4500813906154</v>
      </c>
      <c r="AT22" s="97">
        <v>1079.9302227154665</v>
      </c>
      <c r="AU22" s="97">
        <v>1099.5720642930119</v>
      </c>
      <c r="AV22" s="97">
        <v>1320.4383228520971</v>
      </c>
      <c r="AW22" s="97">
        <v>1026.8210820497261</v>
      </c>
      <c r="AX22" s="97">
        <v>1147.5348119780474</v>
      </c>
      <c r="AY22" s="97">
        <v>1154.5745723955658</v>
      </c>
      <c r="AZ22" s="97">
        <v>1326.2489638907525</v>
      </c>
      <c r="BA22" s="97">
        <v>944.52404354222347</v>
      </c>
      <c r="BB22" s="97">
        <v>874.42052198956821</v>
      </c>
      <c r="BC22" s="97">
        <v>941.72471571290191</v>
      </c>
      <c r="BD22" s="97">
        <v>1117.1598585949046</v>
      </c>
      <c r="BE22" s="97">
        <v>837.69533058987861</v>
      </c>
      <c r="BF22" s="97">
        <v>1018.0892970431898</v>
      </c>
      <c r="BG22" s="97">
        <v>1087.9512035244147</v>
      </c>
      <c r="BH22" s="97">
        <v>1269.0338795855805</v>
      </c>
      <c r="BI22" s="97">
        <v>993.87359850717996</v>
      </c>
      <c r="BJ22" s="97">
        <v>1100.9845557949095</v>
      </c>
      <c r="BK22" s="97">
        <v>1132.2689215052526</v>
      </c>
      <c r="BL22" s="97">
        <v>1272.5601665906534</v>
      </c>
      <c r="BM22" s="97">
        <v>911.16750686905107</v>
      </c>
      <c r="BN22" s="97">
        <v>577.46062070145535</v>
      </c>
      <c r="BO22" s="97">
        <v>956.71480212976155</v>
      </c>
      <c r="BP22" s="98">
        <v>1237.0273614150183</v>
      </c>
    </row>
    <row r="23" spans="1:68" x14ac:dyDescent="0.3">
      <c r="A23" s="93"/>
      <c r="B23" s="99"/>
      <c r="C23" s="65" t="s">
        <v>63</v>
      </c>
      <c r="D23" s="100" t="s">
        <v>64</v>
      </c>
      <c r="E23" s="101">
        <v>166.21216021791167</v>
      </c>
      <c r="F23" s="101">
        <v>163.92579698076298</v>
      </c>
      <c r="G23" s="101">
        <v>241.6879689550085</v>
      </c>
      <c r="H23" s="101">
        <v>346.67857211220667</v>
      </c>
      <c r="I23" s="101">
        <v>229.11953889574548</v>
      </c>
      <c r="J23" s="101">
        <v>255.1055337549312</v>
      </c>
      <c r="K23" s="101">
        <v>391.21673065523714</v>
      </c>
      <c r="L23" s="101">
        <v>492.86681448737886</v>
      </c>
      <c r="M23" s="101">
        <v>298.37842548158176</v>
      </c>
      <c r="N23" s="101">
        <v>317.52107647499423</v>
      </c>
      <c r="O23" s="101">
        <v>307.95761663586603</v>
      </c>
      <c r="P23" s="101">
        <v>400.39482990729681</v>
      </c>
      <c r="Q23" s="101">
        <v>306.34744806229435</v>
      </c>
      <c r="R23" s="101">
        <v>326.73755400532974</v>
      </c>
      <c r="S23" s="101">
        <v>340.15159558104813</v>
      </c>
      <c r="T23" s="101">
        <v>415.85676366292768</v>
      </c>
      <c r="U23" s="101">
        <v>341.37700946010659</v>
      </c>
      <c r="V23" s="101">
        <v>317.09529371988651</v>
      </c>
      <c r="W23" s="101">
        <v>346.10690036668001</v>
      </c>
      <c r="X23" s="101">
        <v>469.46386393625846</v>
      </c>
      <c r="Y23" s="101">
        <v>335.92565137641697</v>
      </c>
      <c r="Z23" s="101">
        <v>330.02212285321508</v>
      </c>
      <c r="AA23" s="101">
        <v>378.14149632347596</v>
      </c>
      <c r="AB23" s="101">
        <v>566.27662056459667</v>
      </c>
      <c r="AC23" s="101">
        <v>515.45528792560981</v>
      </c>
      <c r="AD23" s="101">
        <v>341.74892614908299</v>
      </c>
      <c r="AE23" s="101">
        <v>386.02496338761387</v>
      </c>
      <c r="AF23" s="101">
        <v>384.04220605720502</v>
      </c>
      <c r="AG23" s="101">
        <v>363.12933347146225</v>
      </c>
      <c r="AH23" s="101">
        <v>347.64046497373465</v>
      </c>
      <c r="AI23" s="101">
        <v>429.5668504619191</v>
      </c>
      <c r="AJ23" s="101">
        <v>460.7003657604115</v>
      </c>
      <c r="AK23" s="101">
        <v>432.35570634136104</v>
      </c>
      <c r="AL23" s="101">
        <v>418.0986715312456</v>
      </c>
      <c r="AM23" s="101">
        <v>418.6151125987858</v>
      </c>
      <c r="AN23" s="101">
        <v>454.95925094430777</v>
      </c>
      <c r="AO23" s="101">
        <v>390.13745443364235</v>
      </c>
      <c r="AP23" s="101">
        <v>396.81737536110472</v>
      </c>
      <c r="AQ23" s="101">
        <v>411.28471510454779</v>
      </c>
      <c r="AR23" s="101">
        <v>448.41615542716596</v>
      </c>
      <c r="AS23" s="101">
        <v>385.2915425132968</v>
      </c>
      <c r="AT23" s="101">
        <v>427.89330501765346</v>
      </c>
      <c r="AU23" s="101">
        <v>431.28881030359696</v>
      </c>
      <c r="AV23" s="101">
        <v>493.21784839897708</v>
      </c>
      <c r="AW23" s="101">
        <v>353.44704625812386</v>
      </c>
      <c r="AX23" s="101">
        <v>438.15000940480911</v>
      </c>
      <c r="AY23" s="101">
        <v>432.21149854024532</v>
      </c>
      <c r="AZ23" s="101">
        <v>541.0985918599556</v>
      </c>
      <c r="BA23" s="101">
        <v>393.8712206010656</v>
      </c>
      <c r="BB23" s="101">
        <v>370.07507326622579</v>
      </c>
      <c r="BC23" s="101">
        <v>445.56447581325631</v>
      </c>
      <c r="BD23" s="101">
        <v>514.10448933576981</v>
      </c>
      <c r="BE23" s="101">
        <v>406.21716011281512</v>
      </c>
      <c r="BF23" s="101">
        <v>429.9873212564392</v>
      </c>
      <c r="BG23" s="101">
        <v>441.85889549792284</v>
      </c>
      <c r="BH23" s="101">
        <v>490.23849183773416</v>
      </c>
      <c r="BI23" s="101">
        <v>375.93208401634723</v>
      </c>
      <c r="BJ23" s="101">
        <v>428.70312115184936</v>
      </c>
      <c r="BK23" s="101">
        <v>478.58683270437467</v>
      </c>
      <c r="BL23" s="101">
        <v>503.83021868896321</v>
      </c>
      <c r="BM23" s="101">
        <v>400.66196775923754</v>
      </c>
      <c r="BN23" s="101">
        <v>264.60987488897251</v>
      </c>
      <c r="BO23" s="101">
        <v>405.38471296009118</v>
      </c>
      <c r="BP23" s="102">
        <v>486.39263972150252</v>
      </c>
    </row>
    <row r="24" spans="1:68" ht="26.4" x14ac:dyDescent="0.3">
      <c r="A24" s="94"/>
      <c r="B24" s="89" t="s">
        <v>69</v>
      </c>
      <c r="C24" s="89"/>
      <c r="D24" s="105" t="s">
        <v>12</v>
      </c>
      <c r="E24" s="106">
        <v>514.30382599828624</v>
      </c>
      <c r="F24" s="106">
        <v>565.13738784260624</v>
      </c>
      <c r="G24" s="106">
        <v>541.96086148876168</v>
      </c>
      <c r="H24" s="106">
        <v>542.10201488366113</v>
      </c>
      <c r="I24" s="106">
        <v>581.93925321352128</v>
      </c>
      <c r="J24" s="106">
        <v>631.34986306296855</v>
      </c>
      <c r="K24" s="106">
        <v>607.73987475297531</v>
      </c>
      <c r="L24" s="106">
        <v>629.20192093579703</v>
      </c>
      <c r="M24" s="106">
        <v>671.82165192940238</v>
      </c>
      <c r="N24" s="106">
        <v>718.86453760587415</v>
      </c>
      <c r="O24" s="106">
        <v>680.02648816128988</v>
      </c>
      <c r="P24" s="106">
        <v>702.38035446344236</v>
      </c>
      <c r="Q24" s="106">
        <v>702.82048474122166</v>
      </c>
      <c r="R24" s="106">
        <v>794.89073044941176</v>
      </c>
      <c r="S24" s="106">
        <v>748.07301364738191</v>
      </c>
      <c r="T24" s="106">
        <v>742.01551172500058</v>
      </c>
      <c r="U24" s="106">
        <v>715.19588242664713</v>
      </c>
      <c r="V24" s="106">
        <v>758.30459503344457</v>
      </c>
      <c r="W24" s="106">
        <v>709.57809741684116</v>
      </c>
      <c r="X24" s="106">
        <v>735.90490674473597</v>
      </c>
      <c r="Y24" s="106">
        <v>775.55929652917121</v>
      </c>
      <c r="Z24" s="106">
        <v>821.60550366820314</v>
      </c>
      <c r="AA24" s="106">
        <v>776.48746644711639</v>
      </c>
      <c r="AB24" s="106">
        <v>786.7357615192758</v>
      </c>
      <c r="AC24" s="106">
        <v>835.71176186214495</v>
      </c>
      <c r="AD24" s="106">
        <v>885.25847058013926</v>
      </c>
      <c r="AE24" s="106">
        <v>832.99503045026847</v>
      </c>
      <c r="AF24" s="106">
        <v>845.62111289999871</v>
      </c>
      <c r="AG24" s="106">
        <v>888.82052787002635</v>
      </c>
      <c r="AH24" s="106">
        <v>924.90111972257864</v>
      </c>
      <c r="AI24" s="106">
        <v>874.96867305497301</v>
      </c>
      <c r="AJ24" s="106">
        <v>880.89133309750628</v>
      </c>
      <c r="AK24" s="106">
        <v>916.00856159788225</v>
      </c>
      <c r="AL24" s="106">
        <v>978.77126932344117</v>
      </c>
      <c r="AM24" s="106">
        <v>909.53320435783758</v>
      </c>
      <c r="AN24" s="106">
        <v>909.14033246011536</v>
      </c>
      <c r="AO24" s="106">
        <v>911.82942466105737</v>
      </c>
      <c r="AP24" s="106">
        <v>1013.1044129689203</v>
      </c>
      <c r="AQ24" s="106">
        <v>918.13218965194085</v>
      </c>
      <c r="AR24" s="106">
        <v>914.16782350186691</v>
      </c>
      <c r="AS24" s="106">
        <v>947.0614090161514</v>
      </c>
      <c r="AT24" s="106">
        <v>1024.7932151256371</v>
      </c>
      <c r="AU24" s="106">
        <v>1005.0953016805048</v>
      </c>
      <c r="AV24" s="106">
        <v>1098.9778737338427</v>
      </c>
      <c r="AW24" s="106">
        <v>1131.6611664960703</v>
      </c>
      <c r="AX24" s="106">
        <v>1118.5437210849832</v>
      </c>
      <c r="AY24" s="106">
        <v>1089.7902691887955</v>
      </c>
      <c r="AZ24" s="106">
        <v>1144.3614373954774</v>
      </c>
      <c r="BA24" s="106">
        <v>1189.5108115597304</v>
      </c>
      <c r="BB24" s="106">
        <v>1238.9301320949196</v>
      </c>
      <c r="BC24" s="106">
        <v>1235.5704697411327</v>
      </c>
      <c r="BD24" s="106">
        <v>1302.3643565803009</v>
      </c>
      <c r="BE24" s="106">
        <v>1300.7888945468919</v>
      </c>
      <c r="BF24" s="106">
        <v>1366.2279487677301</v>
      </c>
      <c r="BG24" s="106">
        <v>1348.1980868951896</v>
      </c>
      <c r="BH24" s="106">
        <v>1425.4910286855065</v>
      </c>
      <c r="BI24" s="106">
        <v>1466.4363923909339</v>
      </c>
      <c r="BJ24" s="106">
        <v>1516.7186050315213</v>
      </c>
      <c r="BK24" s="106">
        <v>1500.6949625687766</v>
      </c>
      <c r="BL24" s="106">
        <v>1586.0823240962145</v>
      </c>
      <c r="BM24" s="106">
        <v>1569.1320106842154</v>
      </c>
      <c r="BN24" s="106">
        <v>1497.0084590477331</v>
      </c>
      <c r="BO24" s="106">
        <v>1466.2643615229351</v>
      </c>
      <c r="BP24" s="107">
        <v>1602.9891273322883</v>
      </c>
    </row>
    <row r="25" spans="1:68" x14ac:dyDescent="0.3">
      <c r="A25" s="93"/>
      <c r="B25" s="108"/>
      <c r="C25" s="65" t="s">
        <v>26</v>
      </c>
      <c r="D25" s="100" t="s">
        <v>36</v>
      </c>
      <c r="E25" s="101">
        <v>214.46861599903713</v>
      </c>
      <c r="F25" s="101">
        <v>232.84661333437899</v>
      </c>
      <c r="G25" s="101">
        <v>214.97609636039607</v>
      </c>
      <c r="H25" s="101">
        <v>201.21102822393027</v>
      </c>
      <c r="I25" s="101">
        <v>248.4832967913581</v>
      </c>
      <c r="J25" s="101">
        <v>263.64250334734692</v>
      </c>
      <c r="K25" s="101">
        <v>250.16779740650645</v>
      </c>
      <c r="L25" s="101">
        <v>268.25878892304684</v>
      </c>
      <c r="M25" s="101">
        <v>294.18646708538853</v>
      </c>
      <c r="N25" s="101">
        <v>300.62696530197672</v>
      </c>
      <c r="O25" s="101">
        <v>284.1735909468884</v>
      </c>
      <c r="P25" s="101">
        <v>298.52024039723182</v>
      </c>
      <c r="Q25" s="101">
        <v>313.77853659210939</v>
      </c>
      <c r="R25" s="101">
        <v>352.69866609311521</v>
      </c>
      <c r="S25" s="101">
        <v>317.41002634159508</v>
      </c>
      <c r="T25" s="101">
        <v>311.43301799925769</v>
      </c>
      <c r="U25" s="101">
        <v>305.49821711475664</v>
      </c>
      <c r="V25" s="101">
        <v>311.86822344600091</v>
      </c>
      <c r="W25" s="101">
        <v>279.43809266561288</v>
      </c>
      <c r="X25" s="101">
        <v>303.9700562843442</v>
      </c>
      <c r="Y25" s="101">
        <v>325.87840855150523</v>
      </c>
      <c r="Z25" s="101">
        <v>348.48337118170161</v>
      </c>
      <c r="AA25" s="101">
        <v>316.28353373045405</v>
      </c>
      <c r="AB25" s="101">
        <v>326.49740843828226</v>
      </c>
      <c r="AC25" s="101">
        <v>358.20888922142223</v>
      </c>
      <c r="AD25" s="101">
        <v>379.38225334405593</v>
      </c>
      <c r="AE25" s="101">
        <v>350.42261765302703</v>
      </c>
      <c r="AF25" s="101">
        <v>376.63623580850947</v>
      </c>
      <c r="AG25" s="101">
        <v>390.5648707081408</v>
      </c>
      <c r="AH25" s="101">
        <v>405.4395142877915</v>
      </c>
      <c r="AI25" s="101">
        <v>377.66931554737613</v>
      </c>
      <c r="AJ25" s="101">
        <v>393.57942020397888</v>
      </c>
      <c r="AK25" s="101">
        <v>401.670857463782</v>
      </c>
      <c r="AL25" s="101">
        <v>435.84375170833971</v>
      </c>
      <c r="AM25" s="101">
        <v>387.39347419301271</v>
      </c>
      <c r="AN25" s="101">
        <v>398.2944236857773</v>
      </c>
      <c r="AO25" s="101">
        <v>394.06124031988429</v>
      </c>
      <c r="AP25" s="101">
        <v>442.57747089596933</v>
      </c>
      <c r="AQ25" s="101">
        <v>369.99136867238127</v>
      </c>
      <c r="AR25" s="101">
        <v>386.58369027069352</v>
      </c>
      <c r="AS25" s="101">
        <v>405.25189970362703</v>
      </c>
      <c r="AT25" s="101">
        <v>443.60599992738616</v>
      </c>
      <c r="AU25" s="101">
        <v>437.54916321318308</v>
      </c>
      <c r="AV25" s="101">
        <v>532.76065319503664</v>
      </c>
      <c r="AW25" s="101">
        <v>570.26430595160286</v>
      </c>
      <c r="AX25" s="101">
        <v>537.86211505085339</v>
      </c>
      <c r="AY25" s="101">
        <v>510.90997678882195</v>
      </c>
      <c r="AZ25" s="101">
        <v>559.04157587816371</v>
      </c>
      <c r="BA25" s="101">
        <v>573.85107966432747</v>
      </c>
      <c r="BB25" s="101">
        <v>588.06624235422419</v>
      </c>
      <c r="BC25" s="101">
        <v>561.50998848555378</v>
      </c>
      <c r="BD25" s="101">
        <v>627.65088691080894</v>
      </c>
      <c r="BE25" s="101">
        <v>616.42394176577068</v>
      </c>
      <c r="BF25" s="101">
        <v>649.46054288660275</v>
      </c>
      <c r="BG25" s="101">
        <v>602.33853105519017</v>
      </c>
      <c r="BH25" s="101">
        <v>678.07344678478216</v>
      </c>
      <c r="BI25" s="101">
        <v>694.51466973400352</v>
      </c>
      <c r="BJ25" s="101">
        <v>710.37173972018741</v>
      </c>
      <c r="BK25" s="101">
        <v>662.31341890454951</v>
      </c>
      <c r="BL25" s="101">
        <v>745.02698592544584</v>
      </c>
      <c r="BM25" s="101">
        <v>735.99745431389181</v>
      </c>
      <c r="BN25" s="101">
        <v>746.40945833674959</v>
      </c>
      <c r="BO25" s="101">
        <v>664.96005554141175</v>
      </c>
      <c r="BP25" s="102">
        <v>747.30432518208352</v>
      </c>
    </row>
    <row r="26" spans="1:68" ht="26.4" x14ac:dyDescent="0.3">
      <c r="A26" s="87"/>
      <c r="B26" s="88"/>
      <c r="C26" s="89" t="s">
        <v>27</v>
      </c>
      <c r="D26" s="90" t="s">
        <v>37</v>
      </c>
      <c r="E26" s="97">
        <v>299.83520999924906</v>
      </c>
      <c r="F26" s="97">
        <v>332.29077450822729</v>
      </c>
      <c r="G26" s="97">
        <v>326.98476512836561</v>
      </c>
      <c r="H26" s="97">
        <v>340.89098665973086</v>
      </c>
      <c r="I26" s="97">
        <v>333.45595642216313</v>
      </c>
      <c r="J26" s="97">
        <v>367.70735971562169</v>
      </c>
      <c r="K26" s="97">
        <v>357.57207734646886</v>
      </c>
      <c r="L26" s="97">
        <v>360.94313201275025</v>
      </c>
      <c r="M26" s="97">
        <v>377.63518484401379</v>
      </c>
      <c r="N26" s="97">
        <v>418.23757230389742</v>
      </c>
      <c r="O26" s="97">
        <v>395.85289721440148</v>
      </c>
      <c r="P26" s="97">
        <v>403.86011406621054</v>
      </c>
      <c r="Q26" s="97">
        <v>389.04194814911239</v>
      </c>
      <c r="R26" s="97">
        <v>442.19206435629656</v>
      </c>
      <c r="S26" s="97">
        <v>430.66298730578694</v>
      </c>
      <c r="T26" s="97">
        <v>430.58249372574301</v>
      </c>
      <c r="U26" s="97">
        <v>409.69766531189049</v>
      </c>
      <c r="V26" s="97">
        <v>446.43637158744366</v>
      </c>
      <c r="W26" s="97">
        <v>430.14000475122822</v>
      </c>
      <c r="X26" s="97">
        <v>431.93485046039171</v>
      </c>
      <c r="Y26" s="97">
        <v>449.68088797766609</v>
      </c>
      <c r="Z26" s="97">
        <v>473.12213248650164</v>
      </c>
      <c r="AA26" s="97">
        <v>460.20393271666228</v>
      </c>
      <c r="AB26" s="97">
        <v>460.23835308099353</v>
      </c>
      <c r="AC26" s="97">
        <v>477.50287264072267</v>
      </c>
      <c r="AD26" s="97">
        <v>505.87621723608316</v>
      </c>
      <c r="AE26" s="97">
        <v>482.57241279724138</v>
      </c>
      <c r="AF26" s="97">
        <v>468.9848770914893</v>
      </c>
      <c r="AG26" s="97">
        <v>498.25565716188555</v>
      </c>
      <c r="AH26" s="97">
        <v>519.4616054347872</v>
      </c>
      <c r="AI26" s="97">
        <v>497.29935750759694</v>
      </c>
      <c r="AJ26" s="97">
        <v>487.31191289352751</v>
      </c>
      <c r="AK26" s="97">
        <v>514.33770413410014</v>
      </c>
      <c r="AL26" s="97">
        <v>542.92751761510146</v>
      </c>
      <c r="AM26" s="97">
        <v>522.13973016482498</v>
      </c>
      <c r="AN26" s="97">
        <v>510.845908774338</v>
      </c>
      <c r="AO26" s="97">
        <v>517.76818434117297</v>
      </c>
      <c r="AP26" s="97">
        <v>570.52694207295099</v>
      </c>
      <c r="AQ26" s="97">
        <v>548.14082097955963</v>
      </c>
      <c r="AR26" s="97">
        <v>527.58413323117338</v>
      </c>
      <c r="AS26" s="97">
        <v>541.80950931252437</v>
      </c>
      <c r="AT26" s="97">
        <v>581.1872151982509</v>
      </c>
      <c r="AU26" s="97">
        <v>567.54613846732184</v>
      </c>
      <c r="AV26" s="97">
        <v>566.21722053880603</v>
      </c>
      <c r="AW26" s="97">
        <v>561.39686054446724</v>
      </c>
      <c r="AX26" s="97">
        <v>580.6816060341298</v>
      </c>
      <c r="AY26" s="97">
        <v>578.88029239997377</v>
      </c>
      <c r="AZ26" s="97">
        <v>585.31986151731371</v>
      </c>
      <c r="BA26" s="97">
        <v>615.65973189540284</v>
      </c>
      <c r="BB26" s="97">
        <v>650.8638897406953</v>
      </c>
      <c r="BC26" s="97">
        <v>674.06048125557868</v>
      </c>
      <c r="BD26" s="97">
        <v>674.71346966949193</v>
      </c>
      <c r="BE26" s="97">
        <v>684.36495278112113</v>
      </c>
      <c r="BF26" s="97">
        <v>716.7674058811275</v>
      </c>
      <c r="BG26" s="97">
        <v>745.8595558399993</v>
      </c>
      <c r="BH26" s="97">
        <v>747.41758190072426</v>
      </c>
      <c r="BI26" s="97">
        <v>771.92172265693011</v>
      </c>
      <c r="BJ26" s="97">
        <v>806.346865311334</v>
      </c>
      <c r="BK26" s="97">
        <v>838.38154366422691</v>
      </c>
      <c r="BL26" s="97">
        <v>841.05533817076889</v>
      </c>
      <c r="BM26" s="97">
        <v>833.13455637032359</v>
      </c>
      <c r="BN26" s="97">
        <v>750.59900071098343</v>
      </c>
      <c r="BO26" s="97">
        <v>801.3043059815235</v>
      </c>
      <c r="BP26" s="98">
        <v>855.68480215020463</v>
      </c>
    </row>
    <row r="27" spans="1:68" ht="18.75" customHeight="1" x14ac:dyDescent="0.3">
      <c r="A27" s="74"/>
      <c r="B27" s="65" t="s">
        <v>5</v>
      </c>
      <c r="C27" s="65"/>
      <c r="D27" s="64" t="s">
        <v>13</v>
      </c>
      <c r="E27" s="95">
        <v>1100.1418753032367</v>
      </c>
      <c r="F27" s="95">
        <v>1074.8440258388264</v>
      </c>
      <c r="G27" s="95">
        <v>1357.6830513774712</v>
      </c>
      <c r="H27" s="95">
        <v>1195.8574079927425</v>
      </c>
      <c r="I27" s="95">
        <v>1131.4462508111433</v>
      </c>
      <c r="J27" s="95">
        <v>1461.217263460858</v>
      </c>
      <c r="K27" s="95">
        <v>1395.7387261533572</v>
      </c>
      <c r="L27" s="95">
        <v>1034.4294634780986</v>
      </c>
      <c r="M27" s="95">
        <v>1464.8640149749081</v>
      </c>
      <c r="N27" s="95">
        <v>1040.4882725496532</v>
      </c>
      <c r="O27" s="95">
        <v>1346.9164570174248</v>
      </c>
      <c r="P27" s="95">
        <v>1358.940172701155</v>
      </c>
      <c r="Q27" s="95">
        <v>1569.3650608698179</v>
      </c>
      <c r="R27" s="95">
        <v>1731.3604308024167</v>
      </c>
      <c r="S27" s="95">
        <v>1886.05047087305</v>
      </c>
      <c r="T27" s="95">
        <v>1566.9798390502717</v>
      </c>
      <c r="U27" s="95">
        <v>1610.4471740453464</v>
      </c>
      <c r="V27" s="95">
        <v>2067.2260185914993</v>
      </c>
      <c r="W27" s="95">
        <v>1742.3606558121742</v>
      </c>
      <c r="X27" s="95">
        <v>1950.531119066658</v>
      </c>
      <c r="Y27" s="95">
        <v>1604.2712109426736</v>
      </c>
      <c r="Z27" s="95">
        <v>1864.7422605418587</v>
      </c>
      <c r="AA27" s="95">
        <v>1870.359082429311</v>
      </c>
      <c r="AB27" s="95">
        <v>1838.2537711604241</v>
      </c>
      <c r="AC27" s="95">
        <v>1835.7931176859709</v>
      </c>
      <c r="AD27" s="95">
        <v>2038.8205425696424</v>
      </c>
      <c r="AE27" s="95">
        <v>2118.4880302209467</v>
      </c>
      <c r="AF27" s="95">
        <v>1684.211702166152</v>
      </c>
      <c r="AG27" s="95">
        <v>1650.0354742842276</v>
      </c>
      <c r="AH27" s="95">
        <v>2246.4466073590729</v>
      </c>
      <c r="AI27" s="95">
        <v>1907.7212556629975</v>
      </c>
      <c r="AJ27" s="95">
        <v>1920.6565919264642</v>
      </c>
      <c r="AK27" s="95">
        <v>1732.8284386164157</v>
      </c>
      <c r="AL27" s="95">
        <v>2123.6018173091775</v>
      </c>
      <c r="AM27" s="95">
        <v>2116.680969897152</v>
      </c>
      <c r="AN27" s="95">
        <v>1845.1732181466964</v>
      </c>
      <c r="AO27" s="95">
        <v>1843.9373493753924</v>
      </c>
      <c r="AP27" s="95">
        <v>1994.7216130540578</v>
      </c>
      <c r="AQ27" s="95">
        <v>2570.9958200583333</v>
      </c>
      <c r="AR27" s="95">
        <v>2001.3803962513107</v>
      </c>
      <c r="AS27" s="95">
        <v>2074.233406555496</v>
      </c>
      <c r="AT27" s="95">
        <v>2693.1077970498272</v>
      </c>
      <c r="AU27" s="95">
        <v>2568.2580989419876</v>
      </c>
      <c r="AV27" s="95">
        <v>2394.5643309213729</v>
      </c>
      <c r="AW27" s="95">
        <v>2377.1464338263445</v>
      </c>
      <c r="AX27" s="95">
        <v>2784.8159400902714</v>
      </c>
      <c r="AY27" s="95">
        <v>3509.9964447474749</v>
      </c>
      <c r="AZ27" s="95">
        <v>2695.0735691617119</v>
      </c>
      <c r="BA27" s="95">
        <v>2865.5315297684083</v>
      </c>
      <c r="BB27" s="95">
        <v>2841.1571313616832</v>
      </c>
      <c r="BC27" s="95">
        <v>2778.7231717112036</v>
      </c>
      <c r="BD27" s="95">
        <v>2599.3446581502385</v>
      </c>
      <c r="BE27" s="95">
        <v>2848.6198554371749</v>
      </c>
      <c r="BF27" s="95">
        <v>2657.4649687945966</v>
      </c>
      <c r="BG27" s="95">
        <v>2959.0912038318461</v>
      </c>
      <c r="BH27" s="95">
        <v>2927.1003143215321</v>
      </c>
      <c r="BI27" s="95">
        <v>2242.4745722109174</v>
      </c>
      <c r="BJ27" s="95">
        <v>2951.1635830641771</v>
      </c>
      <c r="BK27" s="95">
        <v>2719.888882521579</v>
      </c>
      <c r="BL27" s="95">
        <v>3049.8803353955732</v>
      </c>
      <c r="BM27" s="95">
        <v>2170.7648683215739</v>
      </c>
      <c r="BN27" s="95">
        <v>1305.6423252515224</v>
      </c>
      <c r="BO27" s="95">
        <v>2192.2687722394835</v>
      </c>
      <c r="BP27" s="96">
        <v>2028.0965131419575</v>
      </c>
    </row>
    <row r="28" spans="1:68" x14ac:dyDescent="0.3">
      <c r="A28" s="109"/>
      <c r="B28" s="88"/>
      <c r="C28" s="89" t="s">
        <v>65</v>
      </c>
      <c r="D28" s="90" t="s">
        <v>23</v>
      </c>
      <c r="E28" s="97">
        <v>545.70666944753225</v>
      </c>
      <c r="F28" s="97">
        <v>666.40082033856822</v>
      </c>
      <c r="G28" s="97">
        <v>847.28128451211501</v>
      </c>
      <c r="H28" s="97">
        <v>784.40015947015445</v>
      </c>
      <c r="I28" s="97">
        <v>593.08119372264628</v>
      </c>
      <c r="J28" s="97">
        <v>891.95180392775706</v>
      </c>
      <c r="K28" s="97">
        <v>899.67747431381997</v>
      </c>
      <c r="L28" s="97">
        <v>696.94339700385035</v>
      </c>
      <c r="M28" s="97">
        <v>846.59902235594654</v>
      </c>
      <c r="N28" s="97">
        <v>631.04964690194777</v>
      </c>
      <c r="O28" s="97">
        <v>865.91447981626152</v>
      </c>
      <c r="P28" s="97">
        <v>878.8239511885638</v>
      </c>
      <c r="Q28" s="97">
        <v>872.85580389304857</v>
      </c>
      <c r="R28" s="97">
        <v>1104.9579582827971</v>
      </c>
      <c r="S28" s="97">
        <v>1302.9056720183112</v>
      </c>
      <c r="T28" s="97">
        <v>1057.2015462855325</v>
      </c>
      <c r="U28" s="97">
        <v>994.67275801366441</v>
      </c>
      <c r="V28" s="97">
        <v>1228.4429198585403</v>
      </c>
      <c r="W28" s="97">
        <v>1157.8279875841376</v>
      </c>
      <c r="X28" s="97">
        <v>1315.953527642863</v>
      </c>
      <c r="Y28" s="97">
        <v>1117.1659142311807</v>
      </c>
      <c r="Z28" s="97">
        <v>1132.0703242190079</v>
      </c>
      <c r="AA28" s="97">
        <v>1192.3817175242061</v>
      </c>
      <c r="AB28" s="97">
        <v>1263.5111468604318</v>
      </c>
      <c r="AC28" s="97">
        <v>1059.3266936301306</v>
      </c>
      <c r="AD28" s="97">
        <v>1221.8832092192342</v>
      </c>
      <c r="AE28" s="97">
        <v>1456.5867545635422</v>
      </c>
      <c r="AF28" s="97">
        <v>1196.9754168181482</v>
      </c>
      <c r="AG28" s="97">
        <v>1066.3686343098541</v>
      </c>
      <c r="AH28" s="97">
        <v>1327.0769595835677</v>
      </c>
      <c r="AI28" s="97">
        <v>1308.0467753774815</v>
      </c>
      <c r="AJ28" s="97">
        <v>1440.9479182097814</v>
      </c>
      <c r="AK28" s="97">
        <v>1255.3204973880722</v>
      </c>
      <c r="AL28" s="97">
        <v>1413.9956541987801</v>
      </c>
      <c r="AM28" s="97">
        <v>1435.5487400138175</v>
      </c>
      <c r="AN28" s="97">
        <v>1346.1262532302958</v>
      </c>
      <c r="AO28" s="97">
        <v>1208.8465269799262</v>
      </c>
      <c r="AP28" s="97">
        <v>1335.9020003952705</v>
      </c>
      <c r="AQ28" s="97">
        <v>1903.5136860337184</v>
      </c>
      <c r="AR28" s="97">
        <v>1474.7766479142977</v>
      </c>
      <c r="AS28" s="97">
        <v>1408.8351610886682</v>
      </c>
      <c r="AT28" s="97">
        <v>1854.605439495635</v>
      </c>
      <c r="AU28" s="97">
        <v>1814.8959176690307</v>
      </c>
      <c r="AV28" s="97">
        <v>1742.8285371331963</v>
      </c>
      <c r="AW28" s="97">
        <v>1604.9799158881244</v>
      </c>
      <c r="AX28" s="97">
        <v>1581.4448228416322</v>
      </c>
      <c r="AY28" s="97">
        <v>2309.3941084829125</v>
      </c>
      <c r="AZ28" s="97">
        <v>1804.1000309565839</v>
      </c>
      <c r="BA28" s="97">
        <v>1608.8339386324069</v>
      </c>
      <c r="BB28" s="97">
        <v>1645.4093181304136</v>
      </c>
      <c r="BC28" s="97">
        <v>1724.599294020642</v>
      </c>
      <c r="BD28" s="97">
        <v>1636.9086895534861</v>
      </c>
      <c r="BE28" s="97">
        <v>1709.2949747639063</v>
      </c>
      <c r="BF28" s="97">
        <v>1356.4538650997147</v>
      </c>
      <c r="BG28" s="97">
        <v>1839.2099672508152</v>
      </c>
      <c r="BH28" s="97">
        <v>1767.2227798817391</v>
      </c>
      <c r="BI28" s="97">
        <v>1312.6456220186215</v>
      </c>
      <c r="BJ28" s="97">
        <v>1541.9175341698869</v>
      </c>
      <c r="BK28" s="97">
        <v>1454.3883991794055</v>
      </c>
      <c r="BL28" s="97">
        <v>1497.0251502622407</v>
      </c>
      <c r="BM28" s="97">
        <v>1057.2788173766137</v>
      </c>
      <c r="BN28" s="97">
        <v>723.22324602843878</v>
      </c>
      <c r="BO28" s="97">
        <v>1094.7139402745288</v>
      </c>
      <c r="BP28" s="98">
        <v>1025.599569164486</v>
      </c>
    </row>
    <row r="29" spans="1:68" ht="26.4" x14ac:dyDescent="0.3">
      <c r="A29" s="93"/>
      <c r="B29" s="99"/>
      <c r="C29" s="65" t="s">
        <v>66</v>
      </c>
      <c r="D29" s="100" t="s">
        <v>24</v>
      </c>
      <c r="E29" s="101">
        <v>330.61331411717208</v>
      </c>
      <c r="F29" s="101">
        <v>140.86490178280809</v>
      </c>
      <c r="G29" s="101">
        <v>177.91325614184595</v>
      </c>
      <c r="H29" s="101">
        <v>99.66258554913837</v>
      </c>
      <c r="I29" s="101">
        <v>307.10102989547045</v>
      </c>
      <c r="J29" s="101">
        <v>207.02642558341401</v>
      </c>
      <c r="K29" s="101">
        <v>167.80594160294194</v>
      </c>
      <c r="L29" s="101">
        <v>82.483349579302015</v>
      </c>
      <c r="M29" s="101">
        <v>335.087954843239</v>
      </c>
      <c r="N29" s="101">
        <v>164.05826772530958</v>
      </c>
      <c r="O29" s="101">
        <v>175.76708948246821</v>
      </c>
      <c r="P29" s="101">
        <v>137.31434564842277</v>
      </c>
      <c r="Q29" s="101">
        <v>390.70821843839036</v>
      </c>
      <c r="R29" s="101">
        <v>214.14754406959455</v>
      </c>
      <c r="S29" s="101">
        <v>164.37774253617857</v>
      </c>
      <c r="T29" s="101">
        <v>132.08083637294098</v>
      </c>
      <c r="U29" s="101">
        <v>325.33950476285617</v>
      </c>
      <c r="V29" s="101">
        <v>371.90314002734516</v>
      </c>
      <c r="W29" s="101">
        <v>215.01103270937315</v>
      </c>
      <c r="X29" s="101">
        <v>193.40310116766423</v>
      </c>
      <c r="Y29" s="101">
        <v>214.91549588264965</v>
      </c>
      <c r="Z29" s="101">
        <v>313.69265295281497</v>
      </c>
      <c r="AA29" s="101">
        <v>273.78916638620814</v>
      </c>
      <c r="AB29" s="101">
        <v>168.15455999644757</v>
      </c>
      <c r="AC29" s="101">
        <v>463.75035009111497</v>
      </c>
      <c r="AD29" s="101">
        <v>388.61212682635039</v>
      </c>
      <c r="AE29" s="101">
        <v>242.66508672556512</v>
      </c>
      <c r="AF29" s="101">
        <v>141.27360567242408</v>
      </c>
      <c r="AG29" s="101">
        <v>309.65041715850788</v>
      </c>
      <c r="AH29" s="101">
        <v>444.81651625533618</v>
      </c>
      <c r="AI29" s="101">
        <v>217.34307659483403</v>
      </c>
      <c r="AJ29" s="101">
        <v>109.74710434752028</v>
      </c>
      <c r="AK29" s="101">
        <v>198.37021000021849</v>
      </c>
      <c r="AL29" s="101">
        <v>269.11647907116679</v>
      </c>
      <c r="AM29" s="101">
        <v>254.87685342152176</v>
      </c>
      <c r="AN29" s="101">
        <v>123.71100780177616</v>
      </c>
      <c r="AO29" s="101">
        <v>302.81072360938276</v>
      </c>
      <c r="AP29" s="101">
        <v>232.11496768012682</v>
      </c>
      <c r="AQ29" s="101">
        <v>176.18075659649389</v>
      </c>
      <c r="AR29" s="101">
        <v>130.82758249907945</v>
      </c>
      <c r="AS29" s="101">
        <v>327.91926970209988</v>
      </c>
      <c r="AT29" s="101">
        <v>326.73064300738656</v>
      </c>
      <c r="AU29" s="101">
        <v>288.87636743070476</v>
      </c>
      <c r="AV29" s="101">
        <v>225.01319368265234</v>
      </c>
      <c r="AW29" s="101">
        <v>443.49457852274662</v>
      </c>
      <c r="AX29" s="101">
        <v>692.03224291301206</v>
      </c>
      <c r="AY29" s="101">
        <v>615.72283391175949</v>
      </c>
      <c r="AZ29" s="101">
        <v>420.55926969490611</v>
      </c>
      <c r="BA29" s="101">
        <v>874.89736126382763</v>
      </c>
      <c r="BB29" s="101">
        <v>716.790636218278</v>
      </c>
      <c r="BC29" s="101">
        <v>600.75932369661371</v>
      </c>
      <c r="BD29" s="101">
        <v>502.00786283649313</v>
      </c>
      <c r="BE29" s="101">
        <v>761.05300583258145</v>
      </c>
      <c r="BF29" s="101">
        <v>839.89198652040125</v>
      </c>
      <c r="BG29" s="101">
        <v>636.09829821260485</v>
      </c>
      <c r="BH29" s="101">
        <v>642.26683623058921</v>
      </c>
      <c r="BI29" s="101">
        <v>648.63796279608027</v>
      </c>
      <c r="BJ29" s="101">
        <v>939.8389455198369</v>
      </c>
      <c r="BK29" s="101">
        <v>845.67540900641734</v>
      </c>
      <c r="BL29" s="101">
        <v>1036.601266741035</v>
      </c>
      <c r="BM29" s="101">
        <v>839.04188681629773</v>
      </c>
      <c r="BN29" s="101">
        <v>374.30211091952447</v>
      </c>
      <c r="BO29" s="101">
        <v>760.03748722685884</v>
      </c>
      <c r="BP29" s="102">
        <v>657.69993144789316</v>
      </c>
    </row>
    <row r="30" spans="1:68" ht="26.4" x14ac:dyDescent="0.3">
      <c r="A30" s="94"/>
      <c r="B30" s="104"/>
      <c r="C30" s="89" t="s">
        <v>67</v>
      </c>
      <c r="D30" s="90" t="s">
        <v>25</v>
      </c>
      <c r="E30" s="97">
        <v>223.82189173853232</v>
      </c>
      <c r="F30" s="97">
        <v>267.57830371745013</v>
      </c>
      <c r="G30" s="97">
        <v>332.48851072351027</v>
      </c>
      <c r="H30" s="97">
        <v>311.7946629734497</v>
      </c>
      <c r="I30" s="97">
        <v>231.26402719302644</v>
      </c>
      <c r="J30" s="97">
        <v>362.23903394968693</v>
      </c>
      <c r="K30" s="97">
        <v>328.25531023659539</v>
      </c>
      <c r="L30" s="97">
        <v>255.00271689494616</v>
      </c>
      <c r="M30" s="97">
        <v>283.17703777572262</v>
      </c>
      <c r="N30" s="97">
        <v>245.38035792239594</v>
      </c>
      <c r="O30" s="97">
        <v>305.23488771869495</v>
      </c>
      <c r="P30" s="97">
        <v>342.80187586416855</v>
      </c>
      <c r="Q30" s="97">
        <v>305.80103853837886</v>
      </c>
      <c r="R30" s="97">
        <v>412.25492845002509</v>
      </c>
      <c r="S30" s="97">
        <v>418.76705631856021</v>
      </c>
      <c r="T30" s="97">
        <v>377.69745639179837</v>
      </c>
      <c r="U30" s="97">
        <v>290.43491126882566</v>
      </c>
      <c r="V30" s="97">
        <v>466.87995870561355</v>
      </c>
      <c r="W30" s="97">
        <v>369.52163551866317</v>
      </c>
      <c r="X30" s="97">
        <v>441.17449025613064</v>
      </c>
      <c r="Y30" s="97">
        <v>272.18980082884326</v>
      </c>
      <c r="Z30" s="97">
        <v>418.97928337003566</v>
      </c>
      <c r="AA30" s="97">
        <v>404.18819851889668</v>
      </c>
      <c r="AB30" s="97">
        <v>406.58806430354491</v>
      </c>
      <c r="AC30" s="97">
        <v>312.71607396472513</v>
      </c>
      <c r="AD30" s="97">
        <v>428.32520652405759</v>
      </c>
      <c r="AE30" s="97">
        <v>419.23618893183959</v>
      </c>
      <c r="AF30" s="97">
        <v>345.96267967557969</v>
      </c>
      <c r="AG30" s="97">
        <v>274.01642281586561</v>
      </c>
      <c r="AH30" s="97">
        <v>474.55313152016896</v>
      </c>
      <c r="AI30" s="97">
        <v>382.33140369068212</v>
      </c>
      <c r="AJ30" s="97">
        <v>369.96156936916259</v>
      </c>
      <c r="AK30" s="97">
        <v>279.13773122812495</v>
      </c>
      <c r="AL30" s="97">
        <v>440.48968403923038</v>
      </c>
      <c r="AM30" s="97">
        <v>426.255376461813</v>
      </c>
      <c r="AN30" s="97">
        <v>375.33595711462442</v>
      </c>
      <c r="AO30" s="97">
        <v>332.28009878608316</v>
      </c>
      <c r="AP30" s="97">
        <v>426.70464497866021</v>
      </c>
      <c r="AQ30" s="97">
        <v>491.3013774281207</v>
      </c>
      <c r="AR30" s="97">
        <v>395.7761658379336</v>
      </c>
      <c r="AS30" s="97">
        <v>337.47897576472815</v>
      </c>
      <c r="AT30" s="97">
        <v>511.7717145468057</v>
      </c>
      <c r="AU30" s="97">
        <v>464.48581384225213</v>
      </c>
      <c r="AV30" s="97">
        <v>426.72260010552441</v>
      </c>
      <c r="AW30" s="97">
        <v>328.67193941547339</v>
      </c>
      <c r="AX30" s="97">
        <v>511.33887433562745</v>
      </c>
      <c r="AY30" s="97">
        <v>584.87950235280289</v>
      </c>
      <c r="AZ30" s="97">
        <v>470.41426851022186</v>
      </c>
      <c r="BA30" s="97">
        <v>381.80022987217382</v>
      </c>
      <c r="BB30" s="97">
        <v>478.95717701299128</v>
      </c>
      <c r="BC30" s="97">
        <v>453.36455399394788</v>
      </c>
      <c r="BD30" s="97">
        <v>460.42810576025914</v>
      </c>
      <c r="BE30" s="97">
        <v>378.27187484068713</v>
      </c>
      <c r="BF30" s="97">
        <v>461.11911717448072</v>
      </c>
      <c r="BG30" s="97">
        <v>483.78293836842613</v>
      </c>
      <c r="BH30" s="97">
        <v>517.61069820920363</v>
      </c>
      <c r="BI30" s="97">
        <v>281.19098739621563</v>
      </c>
      <c r="BJ30" s="97">
        <v>469.40710337445284</v>
      </c>
      <c r="BK30" s="97">
        <v>419.82507433575631</v>
      </c>
      <c r="BL30" s="97">
        <v>516.25391839229781</v>
      </c>
      <c r="BM30" s="97">
        <v>274.44416412866281</v>
      </c>
      <c r="BN30" s="97">
        <v>208.11696830355922</v>
      </c>
      <c r="BO30" s="97">
        <v>337.51734473809569</v>
      </c>
      <c r="BP30" s="98">
        <v>344.79701252957841</v>
      </c>
    </row>
    <row r="31" spans="1:68" ht="26.4" x14ac:dyDescent="0.3">
      <c r="A31" s="93"/>
      <c r="B31" s="65" t="s">
        <v>70</v>
      </c>
      <c r="C31" s="65"/>
      <c r="D31" s="64" t="s">
        <v>14</v>
      </c>
      <c r="E31" s="95">
        <v>3548.5122679123979</v>
      </c>
      <c r="F31" s="95">
        <v>3792.7736966323841</v>
      </c>
      <c r="G31" s="95">
        <v>4009.8071534667006</v>
      </c>
      <c r="H31" s="95">
        <v>4277.0809834352649</v>
      </c>
      <c r="I31" s="95">
        <v>3920.7159341620613</v>
      </c>
      <c r="J31" s="95">
        <v>4190.125353448273</v>
      </c>
      <c r="K31" s="95">
        <v>4624.3090552772774</v>
      </c>
      <c r="L31" s="95">
        <v>4967.2020457783892</v>
      </c>
      <c r="M31" s="95">
        <v>4660.8612262436654</v>
      </c>
      <c r="N31" s="95">
        <v>4797.2359704523706</v>
      </c>
      <c r="O31" s="95">
        <v>5139.9864934262168</v>
      </c>
      <c r="P31" s="95">
        <v>5544.178924379351</v>
      </c>
      <c r="Q31" s="95">
        <v>5035.1449367533824</v>
      </c>
      <c r="R31" s="95">
        <v>5103.9115311769638</v>
      </c>
      <c r="S31" s="95">
        <v>5442.5419837252284</v>
      </c>
      <c r="T31" s="95">
        <v>5862.1435535144983</v>
      </c>
      <c r="U31" s="95">
        <v>5327.9720813035747</v>
      </c>
      <c r="V31" s="95">
        <v>5349.9533886629551</v>
      </c>
      <c r="W31" s="95">
        <v>5677.9166787321965</v>
      </c>
      <c r="X31" s="95">
        <v>6207.9000738991635</v>
      </c>
      <c r="Y31" s="95">
        <v>5690.8021265684711</v>
      </c>
      <c r="Z31" s="95">
        <v>5716.3858627449563</v>
      </c>
      <c r="AA31" s="95">
        <v>6147.7664087530993</v>
      </c>
      <c r="AB31" s="95">
        <v>6798.0656269784122</v>
      </c>
      <c r="AC31" s="95">
        <v>6330.2171723551073</v>
      </c>
      <c r="AD31" s="95">
        <v>6487.7070508332727</v>
      </c>
      <c r="AE31" s="95">
        <v>6930.4938360930018</v>
      </c>
      <c r="AF31" s="95">
        <v>7448.929506731758</v>
      </c>
      <c r="AG31" s="95">
        <v>6915.5584284972629</v>
      </c>
      <c r="AH31" s="95">
        <v>6919.264793952224</v>
      </c>
      <c r="AI31" s="95">
        <v>7307.6881744882803</v>
      </c>
      <c r="AJ31" s="95">
        <v>7953.3742687355716</v>
      </c>
      <c r="AK31" s="95">
        <v>7517.9689061700319</v>
      </c>
      <c r="AL31" s="95">
        <v>7762.9336899054615</v>
      </c>
      <c r="AM31" s="95">
        <v>8227.9438391254043</v>
      </c>
      <c r="AN31" s="95">
        <v>8934.0182289078548</v>
      </c>
      <c r="AO31" s="95">
        <v>8175.2415874558719</v>
      </c>
      <c r="AP31" s="95">
        <v>8332.0689072095338</v>
      </c>
      <c r="AQ31" s="95">
        <v>8919.8552820308487</v>
      </c>
      <c r="AR31" s="95">
        <v>9910.3721575379495</v>
      </c>
      <c r="AS31" s="95">
        <v>9001.424638945522</v>
      </c>
      <c r="AT31" s="95">
        <v>9257.6472741880752</v>
      </c>
      <c r="AU31" s="95">
        <v>10135.658986765848</v>
      </c>
      <c r="AV31" s="95">
        <v>11365.193208786262</v>
      </c>
      <c r="AW31" s="95">
        <v>10333.732937184661</v>
      </c>
      <c r="AX31" s="95">
        <v>10487.284356807033</v>
      </c>
      <c r="AY31" s="95">
        <v>11219.05279367758</v>
      </c>
      <c r="AZ31" s="95">
        <v>12428.857354291138</v>
      </c>
      <c r="BA31" s="95">
        <v>11088.063871589244</v>
      </c>
      <c r="BB31" s="95">
        <v>11252.893264398044</v>
      </c>
      <c r="BC31" s="95">
        <v>12054.562340823351</v>
      </c>
      <c r="BD31" s="95">
        <v>13017.811463599444</v>
      </c>
      <c r="BE31" s="95">
        <v>12027.59725638467</v>
      </c>
      <c r="BF31" s="95">
        <v>12074.356801690037</v>
      </c>
      <c r="BG31" s="95">
        <v>12815.674003619708</v>
      </c>
      <c r="BH31" s="95">
        <v>14048.828246639152</v>
      </c>
      <c r="BI31" s="95">
        <v>12920.320870726227</v>
      </c>
      <c r="BJ31" s="95">
        <v>13260.937769004713</v>
      </c>
      <c r="BK31" s="95">
        <v>14277.469437144999</v>
      </c>
      <c r="BL31" s="95">
        <v>15364.951961622175</v>
      </c>
      <c r="BM31" s="95">
        <v>13610.569315409813</v>
      </c>
      <c r="BN31" s="95">
        <v>8765.6374548920394</v>
      </c>
      <c r="BO31" s="95">
        <v>11557.907622232395</v>
      </c>
      <c r="BP31" s="96">
        <v>14986.816888502552</v>
      </c>
    </row>
    <row r="32" spans="1:68" x14ac:dyDescent="0.3">
      <c r="A32" s="94"/>
      <c r="B32" s="88"/>
      <c r="C32" s="89" t="s">
        <v>28</v>
      </c>
      <c r="D32" s="90" t="s">
        <v>45</v>
      </c>
      <c r="E32" s="97">
        <v>2311.4518700328535</v>
      </c>
      <c r="F32" s="97">
        <v>2492.7494975973541</v>
      </c>
      <c r="G32" s="97">
        <v>2622.6369824671046</v>
      </c>
      <c r="H32" s="97">
        <v>2894.9243430007109</v>
      </c>
      <c r="I32" s="97">
        <v>2545.0247161784696</v>
      </c>
      <c r="J32" s="97">
        <v>2740.5904430065766</v>
      </c>
      <c r="K32" s="97">
        <v>3024.4744174856687</v>
      </c>
      <c r="L32" s="97">
        <v>3346.827899334909</v>
      </c>
      <c r="M32" s="97">
        <v>3030.0446816510866</v>
      </c>
      <c r="N32" s="97">
        <v>3083.3192494840464</v>
      </c>
      <c r="O32" s="97">
        <v>3307.2711153972127</v>
      </c>
      <c r="P32" s="97">
        <v>3690.3762547005963</v>
      </c>
      <c r="Q32" s="97">
        <v>3237.8714233527162</v>
      </c>
      <c r="R32" s="97">
        <v>3290.687059371875</v>
      </c>
      <c r="S32" s="97">
        <v>3498.8144028251618</v>
      </c>
      <c r="T32" s="97">
        <v>3879.6766477803862</v>
      </c>
      <c r="U32" s="97">
        <v>3372.5101701848339</v>
      </c>
      <c r="V32" s="97">
        <v>3360.2358643059629</v>
      </c>
      <c r="W32" s="97">
        <v>3539.0370400936845</v>
      </c>
      <c r="X32" s="97">
        <v>4010.6318887718098</v>
      </c>
      <c r="Y32" s="97">
        <v>3554.2837747221502</v>
      </c>
      <c r="Z32" s="97">
        <v>3573.9515245723192</v>
      </c>
      <c r="AA32" s="97">
        <v>3854.0567498010619</v>
      </c>
      <c r="AB32" s="97">
        <v>4460.1404562940779</v>
      </c>
      <c r="AC32" s="97">
        <v>4090.8164782619933</v>
      </c>
      <c r="AD32" s="97">
        <v>4156.5350552569971</v>
      </c>
      <c r="AE32" s="97">
        <v>4449.3462804274814</v>
      </c>
      <c r="AF32" s="97">
        <v>4904.4967014680533</v>
      </c>
      <c r="AG32" s="97">
        <v>4495.3865838970969</v>
      </c>
      <c r="AH32" s="97">
        <v>4417.3946707603945</v>
      </c>
      <c r="AI32" s="97">
        <v>4622.2184123779862</v>
      </c>
      <c r="AJ32" s="97">
        <v>5146.9566876920308</v>
      </c>
      <c r="AK32" s="97">
        <v>4866.2556022795634</v>
      </c>
      <c r="AL32" s="97">
        <v>4849.0727809421869</v>
      </c>
      <c r="AM32" s="97">
        <v>5115.7067775161568</v>
      </c>
      <c r="AN32" s="97">
        <v>5691.0192274712217</v>
      </c>
      <c r="AO32" s="97">
        <v>5111.5385804776497</v>
      </c>
      <c r="AP32" s="97">
        <v>5039.9432989006928</v>
      </c>
      <c r="AQ32" s="97">
        <v>5362.9371785345711</v>
      </c>
      <c r="AR32" s="97">
        <v>6147.0188036589188</v>
      </c>
      <c r="AS32" s="97">
        <v>5538.3488584037732</v>
      </c>
      <c r="AT32" s="97">
        <v>5607.6662695554887</v>
      </c>
      <c r="AU32" s="97">
        <v>6210.2847570954764</v>
      </c>
      <c r="AV32" s="97">
        <v>7204.6609609424659</v>
      </c>
      <c r="AW32" s="97">
        <v>6513.0279678219695</v>
      </c>
      <c r="AX32" s="97">
        <v>6550.6661523984358</v>
      </c>
      <c r="AY32" s="97">
        <v>7098.7077198023353</v>
      </c>
      <c r="AZ32" s="97">
        <v>8179.9592280147745</v>
      </c>
      <c r="BA32" s="97">
        <v>7179.2232996870907</v>
      </c>
      <c r="BB32" s="97">
        <v>7145.9697636353885</v>
      </c>
      <c r="BC32" s="97">
        <v>7761.3482050936291</v>
      </c>
      <c r="BD32" s="97">
        <v>8586.1829050063152</v>
      </c>
      <c r="BE32" s="97">
        <v>7826.7309629910142</v>
      </c>
      <c r="BF32" s="97">
        <v>7660.2865830789397</v>
      </c>
      <c r="BG32" s="97">
        <v>8266.0973002297942</v>
      </c>
      <c r="BH32" s="97">
        <v>9281.8507246314439</v>
      </c>
      <c r="BI32" s="97">
        <v>8478.090548289103</v>
      </c>
      <c r="BJ32" s="97">
        <v>8545.2344216968322</v>
      </c>
      <c r="BK32" s="97">
        <v>9396.7275283772688</v>
      </c>
      <c r="BL32" s="97">
        <v>10432.615039694876</v>
      </c>
      <c r="BM32" s="97">
        <v>9440.402326661977</v>
      </c>
      <c r="BN32" s="97">
        <v>6841.6649240703382</v>
      </c>
      <c r="BO32" s="97">
        <v>9131.1041284200928</v>
      </c>
      <c r="BP32" s="98">
        <v>11543.226181012984</v>
      </c>
    </row>
    <row r="33" spans="1:68" x14ac:dyDescent="0.3">
      <c r="A33" s="93"/>
      <c r="B33" s="99"/>
      <c r="C33" s="65" t="s">
        <v>29</v>
      </c>
      <c r="D33" s="100" t="s">
        <v>38</v>
      </c>
      <c r="E33" s="101">
        <v>849.66707867956654</v>
      </c>
      <c r="F33" s="101">
        <v>910.50998987861976</v>
      </c>
      <c r="G33" s="101">
        <v>969.72432101263121</v>
      </c>
      <c r="H33" s="101">
        <v>983.27040049640618</v>
      </c>
      <c r="I33" s="101">
        <v>940.34353957316262</v>
      </c>
      <c r="J33" s="101">
        <v>999.76710640461613</v>
      </c>
      <c r="K33" s="101">
        <v>1091.9181699423914</v>
      </c>
      <c r="L33" s="101">
        <v>1147.0892362070504</v>
      </c>
      <c r="M33" s="101">
        <v>1077.9370307175404</v>
      </c>
      <c r="N33" s="101">
        <v>1147.9649744336709</v>
      </c>
      <c r="O33" s="101">
        <v>1233.4884402712162</v>
      </c>
      <c r="P33" s="101">
        <v>1300.4680753012447</v>
      </c>
      <c r="Q33" s="101">
        <v>1163.2761992105072</v>
      </c>
      <c r="R33" s="101">
        <v>1200.8278123648868</v>
      </c>
      <c r="S33" s="101">
        <v>1277.4690429387883</v>
      </c>
      <c r="T33" s="101">
        <v>1337.3417239527812</v>
      </c>
      <c r="U33" s="101">
        <v>1275.5224681427801</v>
      </c>
      <c r="V33" s="101">
        <v>1317.6249327456703</v>
      </c>
      <c r="W33" s="101">
        <v>1403.9293990003671</v>
      </c>
      <c r="X33" s="101">
        <v>1440.1614378318927</v>
      </c>
      <c r="Y33" s="101">
        <v>1359.6492729400181</v>
      </c>
      <c r="Z33" s="101">
        <v>1363.6853311452908</v>
      </c>
      <c r="AA33" s="101">
        <v>1435.6795886762604</v>
      </c>
      <c r="AB33" s="101">
        <v>1495.0251497717063</v>
      </c>
      <c r="AC33" s="101">
        <v>1400.6466354296301</v>
      </c>
      <c r="AD33" s="101">
        <v>1478.4887464438441</v>
      </c>
      <c r="AE33" s="101">
        <v>1527.0358797174101</v>
      </c>
      <c r="AF33" s="101">
        <v>1552.3274237018577</v>
      </c>
      <c r="AG33" s="101">
        <v>1463.5607877510672</v>
      </c>
      <c r="AH33" s="101">
        <v>1504.056950588976</v>
      </c>
      <c r="AI33" s="101">
        <v>1598.4794003709412</v>
      </c>
      <c r="AJ33" s="101">
        <v>1669.6710956813286</v>
      </c>
      <c r="AK33" s="101">
        <v>1598.5731302452782</v>
      </c>
      <c r="AL33" s="101">
        <v>1749.7444077462553</v>
      </c>
      <c r="AM33" s="101">
        <v>1904.990567460949</v>
      </c>
      <c r="AN33" s="101">
        <v>1936.2733014715009</v>
      </c>
      <c r="AO33" s="101">
        <v>1855.8360455783195</v>
      </c>
      <c r="AP33" s="101">
        <v>1973.6599888774201</v>
      </c>
      <c r="AQ33" s="101">
        <v>2125.5537095252744</v>
      </c>
      <c r="AR33" s="101">
        <v>2240.4468821996284</v>
      </c>
      <c r="AS33" s="101">
        <v>2149.0638090447924</v>
      </c>
      <c r="AT33" s="101">
        <v>2243.7438975681503</v>
      </c>
      <c r="AU33" s="101">
        <v>2450.1349940307523</v>
      </c>
      <c r="AV33" s="101">
        <v>2558.9824532746979</v>
      </c>
      <c r="AW33" s="101">
        <v>2371.7628230687783</v>
      </c>
      <c r="AX33" s="101">
        <v>2374.9597988376554</v>
      </c>
      <c r="AY33" s="101">
        <v>2450.0298876248539</v>
      </c>
      <c r="AZ33" s="101">
        <v>2497.7588974552646</v>
      </c>
      <c r="BA33" s="101">
        <v>2301.2918742212278</v>
      </c>
      <c r="BB33" s="101">
        <v>2377.9426482689041</v>
      </c>
      <c r="BC33" s="101">
        <v>2472.4555506924708</v>
      </c>
      <c r="BD33" s="101">
        <v>2517.6612378303926</v>
      </c>
      <c r="BE33" s="101">
        <v>2480.2449563704172</v>
      </c>
      <c r="BF33" s="101">
        <v>2565.1041566468539</v>
      </c>
      <c r="BG33" s="101">
        <v>2662.3430218664384</v>
      </c>
      <c r="BH33" s="101">
        <v>2788.2736666475816</v>
      </c>
      <c r="BI33" s="101">
        <v>2665.0077021630336</v>
      </c>
      <c r="BJ33" s="101">
        <v>2787.7406223458465</v>
      </c>
      <c r="BK33" s="101">
        <v>2881.8005563112793</v>
      </c>
      <c r="BL33" s="101">
        <v>2862.2756504473969</v>
      </c>
      <c r="BM33" s="101">
        <v>2551.2192976770507</v>
      </c>
      <c r="BN33" s="101">
        <v>1296.9272182079674</v>
      </c>
      <c r="BO33" s="101">
        <v>1535.7951802330977</v>
      </c>
      <c r="BP33" s="102">
        <v>2043.1980676153983</v>
      </c>
    </row>
    <row r="34" spans="1:68" x14ac:dyDescent="0.3">
      <c r="A34" s="94"/>
      <c r="B34" s="104"/>
      <c r="C34" s="89" t="s">
        <v>30</v>
      </c>
      <c r="D34" s="90" t="s">
        <v>39</v>
      </c>
      <c r="E34" s="97">
        <v>387.39331919997773</v>
      </c>
      <c r="F34" s="97">
        <v>389.51420915641046</v>
      </c>
      <c r="G34" s="97">
        <v>417.44584998696405</v>
      </c>
      <c r="H34" s="97">
        <v>398.88623993814724</v>
      </c>
      <c r="I34" s="97">
        <v>435.34767841042907</v>
      </c>
      <c r="J34" s="97">
        <v>449.76780403708005</v>
      </c>
      <c r="K34" s="97">
        <v>507.91646784921693</v>
      </c>
      <c r="L34" s="97">
        <v>473.28491023642971</v>
      </c>
      <c r="M34" s="97">
        <v>552.87951387503824</v>
      </c>
      <c r="N34" s="97">
        <v>565.95174653465358</v>
      </c>
      <c r="O34" s="97">
        <v>599.22693775778737</v>
      </c>
      <c r="P34" s="97">
        <v>553.33459437751139</v>
      </c>
      <c r="Q34" s="97">
        <v>633.99731419015893</v>
      </c>
      <c r="R34" s="97">
        <v>612.39665944020192</v>
      </c>
      <c r="S34" s="97">
        <v>666.25853796127888</v>
      </c>
      <c r="T34" s="97">
        <v>645.12518178133121</v>
      </c>
      <c r="U34" s="97">
        <v>679.9394429759609</v>
      </c>
      <c r="V34" s="97">
        <v>672.09259161132184</v>
      </c>
      <c r="W34" s="97">
        <v>734.95023963814504</v>
      </c>
      <c r="X34" s="97">
        <v>757.10674729546213</v>
      </c>
      <c r="Y34" s="97">
        <v>776.86907890630221</v>
      </c>
      <c r="Z34" s="97">
        <v>778.74900702734692</v>
      </c>
      <c r="AA34" s="97">
        <v>858.03007027577814</v>
      </c>
      <c r="AB34" s="97">
        <v>842.90002091262772</v>
      </c>
      <c r="AC34" s="97">
        <v>838.75405866348353</v>
      </c>
      <c r="AD34" s="97">
        <v>852.68324913243123</v>
      </c>
      <c r="AE34" s="97">
        <v>954.11167594811002</v>
      </c>
      <c r="AF34" s="97">
        <v>992.10538156184703</v>
      </c>
      <c r="AG34" s="97">
        <v>956.61105684909808</v>
      </c>
      <c r="AH34" s="97">
        <v>997.81317260285346</v>
      </c>
      <c r="AI34" s="97">
        <v>1086.9903617393531</v>
      </c>
      <c r="AJ34" s="97">
        <v>1136.7464853622121</v>
      </c>
      <c r="AK34" s="97">
        <v>1053.1401736451903</v>
      </c>
      <c r="AL34" s="97">
        <v>1164.1165012170188</v>
      </c>
      <c r="AM34" s="97">
        <v>1207.2464941482967</v>
      </c>
      <c r="AN34" s="97">
        <v>1306.7256999651313</v>
      </c>
      <c r="AO34" s="97">
        <v>1207.8669613999025</v>
      </c>
      <c r="AP34" s="97">
        <v>1318.4656194314218</v>
      </c>
      <c r="AQ34" s="97">
        <v>1431.3643939710043</v>
      </c>
      <c r="AR34" s="97">
        <v>1522.9064716794021</v>
      </c>
      <c r="AS34" s="97">
        <v>1314.011971496956</v>
      </c>
      <c r="AT34" s="97">
        <v>1406.237107064436</v>
      </c>
      <c r="AU34" s="97">
        <v>1475.2392356396185</v>
      </c>
      <c r="AV34" s="97">
        <v>1601.5497945690995</v>
      </c>
      <c r="AW34" s="97">
        <v>1448.9421462939126</v>
      </c>
      <c r="AX34" s="97">
        <v>1561.6584055709404</v>
      </c>
      <c r="AY34" s="97">
        <v>1670.3151862503901</v>
      </c>
      <c r="AZ34" s="97">
        <v>1751.1392288211002</v>
      </c>
      <c r="BA34" s="97">
        <v>1607.5486976809259</v>
      </c>
      <c r="BB34" s="97">
        <v>1728.9808524937516</v>
      </c>
      <c r="BC34" s="97">
        <v>1820.7585850372502</v>
      </c>
      <c r="BD34" s="97">
        <v>1913.9673207627345</v>
      </c>
      <c r="BE34" s="97">
        <v>1720.6213370232406</v>
      </c>
      <c r="BF34" s="97">
        <v>1848.9660619642459</v>
      </c>
      <c r="BG34" s="97">
        <v>1887.2336815234737</v>
      </c>
      <c r="BH34" s="97">
        <v>1978.7038553601265</v>
      </c>
      <c r="BI34" s="97">
        <v>1777.2226202740917</v>
      </c>
      <c r="BJ34" s="97">
        <v>1927.9627249620319</v>
      </c>
      <c r="BK34" s="97">
        <v>1998.9413524564529</v>
      </c>
      <c r="BL34" s="97">
        <v>2070.0612714799026</v>
      </c>
      <c r="BM34" s="97">
        <v>1618.947691070784</v>
      </c>
      <c r="BN34" s="97">
        <v>627.04531261373359</v>
      </c>
      <c r="BO34" s="97">
        <v>891.00831357920538</v>
      </c>
      <c r="BP34" s="98">
        <v>1400.3926398741687</v>
      </c>
    </row>
    <row r="35" spans="1:68" x14ac:dyDescent="0.3">
      <c r="A35" s="93"/>
      <c r="B35" s="65" t="s">
        <v>6</v>
      </c>
      <c r="C35" s="65"/>
      <c r="D35" s="64" t="s">
        <v>15</v>
      </c>
      <c r="E35" s="95">
        <v>1147.4813223643505</v>
      </c>
      <c r="F35" s="95">
        <v>1259.3499511143543</v>
      </c>
      <c r="G35" s="95">
        <v>1292.2850114252465</v>
      </c>
      <c r="H35" s="95">
        <v>1383.5306212402704</v>
      </c>
      <c r="I35" s="95">
        <v>1344.5449035095914</v>
      </c>
      <c r="J35" s="95">
        <v>1322.9083790151383</v>
      </c>
      <c r="K35" s="95">
        <v>1333.1729019660313</v>
      </c>
      <c r="L35" s="95">
        <v>1464.2476885475428</v>
      </c>
      <c r="M35" s="95">
        <v>1443.9943638839652</v>
      </c>
      <c r="N35" s="95">
        <v>1458.118409229214</v>
      </c>
      <c r="O35" s="95">
        <v>1492.7098054249375</v>
      </c>
      <c r="P35" s="95">
        <v>1733.7104218207608</v>
      </c>
      <c r="Q35" s="95">
        <v>1511.8846025021917</v>
      </c>
      <c r="R35" s="95">
        <v>1597.2933016922289</v>
      </c>
      <c r="S35" s="95">
        <v>1680.4715345713894</v>
      </c>
      <c r="T35" s="95">
        <v>1883.1671402769648</v>
      </c>
      <c r="U35" s="95">
        <v>1684.7364115047694</v>
      </c>
      <c r="V35" s="95">
        <v>1688.3012108133539</v>
      </c>
      <c r="W35" s="95">
        <v>1680.6076145042994</v>
      </c>
      <c r="X35" s="95">
        <v>1867.8810232819924</v>
      </c>
      <c r="Y35" s="95">
        <v>1770.6568665234374</v>
      </c>
      <c r="Z35" s="95">
        <v>1836.5103618459384</v>
      </c>
      <c r="AA35" s="95">
        <v>1828.4432540992179</v>
      </c>
      <c r="AB35" s="95">
        <v>2016.644938578155</v>
      </c>
      <c r="AC35" s="95">
        <v>1879.1494876356403</v>
      </c>
      <c r="AD35" s="95">
        <v>1879.736628357987</v>
      </c>
      <c r="AE35" s="95">
        <v>1945.9080193624309</v>
      </c>
      <c r="AF35" s="95">
        <v>2140.8943177535521</v>
      </c>
      <c r="AG35" s="95">
        <v>1946.1123610124014</v>
      </c>
      <c r="AH35" s="95">
        <v>1969.3588932809876</v>
      </c>
      <c r="AI35" s="95">
        <v>2077.2410809676048</v>
      </c>
      <c r="AJ35" s="95">
        <v>2373.445765081542</v>
      </c>
      <c r="AK35" s="95">
        <v>2188.0709482654702</v>
      </c>
      <c r="AL35" s="95">
        <v>2148.1741422774985</v>
      </c>
      <c r="AM35" s="95">
        <v>2238.7229817639645</v>
      </c>
      <c r="AN35" s="95">
        <v>2447.8571206618835</v>
      </c>
      <c r="AO35" s="95">
        <v>2305.853216058852</v>
      </c>
      <c r="AP35" s="95">
        <v>2337.4539018283376</v>
      </c>
      <c r="AQ35" s="95">
        <v>2290.2725956094246</v>
      </c>
      <c r="AR35" s="95">
        <v>2587.266791686674</v>
      </c>
      <c r="AS35" s="95">
        <v>2354.4769560734944</v>
      </c>
      <c r="AT35" s="95">
        <v>2365.9298923939546</v>
      </c>
      <c r="AU35" s="95">
        <v>2440.3852433528605</v>
      </c>
      <c r="AV35" s="95">
        <v>2606.5296971911066</v>
      </c>
      <c r="AW35" s="95">
        <v>2366.0935633472127</v>
      </c>
      <c r="AX35" s="95">
        <v>2473.2149220078354</v>
      </c>
      <c r="AY35" s="95">
        <v>2530.9754182691304</v>
      </c>
      <c r="AZ35" s="95">
        <v>2838.7814391793322</v>
      </c>
      <c r="BA35" s="95">
        <v>2528.2355374294084</v>
      </c>
      <c r="BB35" s="95">
        <v>2650.4505569177381</v>
      </c>
      <c r="BC35" s="95">
        <v>2691.5178966557651</v>
      </c>
      <c r="BD35" s="95">
        <v>3057.9071141299819</v>
      </c>
      <c r="BE35" s="95">
        <v>2740.2577568021597</v>
      </c>
      <c r="BF35" s="95">
        <v>2806.9154612869802</v>
      </c>
      <c r="BG35" s="95">
        <v>2869.7246643577796</v>
      </c>
      <c r="BH35" s="95">
        <v>3104.7660922458385</v>
      </c>
      <c r="BI35" s="95">
        <v>2817.7759649576337</v>
      </c>
      <c r="BJ35" s="95">
        <v>2940.8610632353248</v>
      </c>
      <c r="BK35" s="95">
        <v>2967.7623133389548</v>
      </c>
      <c r="BL35" s="95">
        <v>3267.8192842739077</v>
      </c>
      <c r="BM35" s="95">
        <v>2947.7779603037598</v>
      </c>
      <c r="BN35" s="95">
        <v>2777.942042795532</v>
      </c>
      <c r="BO35" s="95">
        <v>2921.1851506401636</v>
      </c>
      <c r="BP35" s="96">
        <v>3127.9475030532421</v>
      </c>
    </row>
    <row r="36" spans="1:68" x14ac:dyDescent="0.3">
      <c r="A36" s="94"/>
      <c r="B36" s="88"/>
      <c r="C36" s="89" t="s">
        <v>6</v>
      </c>
      <c r="D36" s="90" t="s">
        <v>15</v>
      </c>
      <c r="E36" s="97">
        <v>1147.4813223643505</v>
      </c>
      <c r="F36" s="97">
        <v>1259.3499511143543</v>
      </c>
      <c r="G36" s="97">
        <v>1292.2850114252465</v>
      </c>
      <c r="H36" s="97">
        <v>1383.5306212402704</v>
      </c>
      <c r="I36" s="97">
        <v>1344.5449035095914</v>
      </c>
      <c r="J36" s="97">
        <v>1322.9083790151383</v>
      </c>
      <c r="K36" s="97">
        <v>1333.1729019660313</v>
      </c>
      <c r="L36" s="97">
        <v>1464.2476885475428</v>
      </c>
      <c r="M36" s="97">
        <v>1443.9943638839652</v>
      </c>
      <c r="N36" s="97">
        <v>1458.118409229214</v>
      </c>
      <c r="O36" s="97">
        <v>1492.7098054249375</v>
      </c>
      <c r="P36" s="97">
        <v>1733.7104218207608</v>
      </c>
      <c r="Q36" s="97">
        <v>1511.8846025021917</v>
      </c>
      <c r="R36" s="97">
        <v>1597.2933016922289</v>
      </c>
      <c r="S36" s="97">
        <v>1680.4715345713894</v>
      </c>
      <c r="T36" s="97">
        <v>1883.1671402769648</v>
      </c>
      <c r="U36" s="97">
        <v>1684.7364115047694</v>
      </c>
      <c r="V36" s="97">
        <v>1688.3012108133539</v>
      </c>
      <c r="W36" s="97">
        <v>1680.6076145042994</v>
      </c>
      <c r="X36" s="97">
        <v>1867.8810232819924</v>
      </c>
      <c r="Y36" s="97">
        <v>1770.6568665234374</v>
      </c>
      <c r="Z36" s="97">
        <v>1836.5103618459384</v>
      </c>
      <c r="AA36" s="97">
        <v>1828.4432540992179</v>
      </c>
      <c r="AB36" s="97">
        <v>2016.644938578155</v>
      </c>
      <c r="AC36" s="97">
        <v>1879.1494876356403</v>
      </c>
      <c r="AD36" s="97">
        <v>1879.736628357987</v>
      </c>
      <c r="AE36" s="97">
        <v>1945.9080193624309</v>
      </c>
      <c r="AF36" s="97">
        <v>2140.8943177535521</v>
      </c>
      <c r="AG36" s="97">
        <v>1946.1123610124014</v>
      </c>
      <c r="AH36" s="97">
        <v>1969.3588932809876</v>
      </c>
      <c r="AI36" s="97">
        <v>2077.2410809676048</v>
      </c>
      <c r="AJ36" s="97">
        <v>2373.445765081542</v>
      </c>
      <c r="AK36" s="97">
        <v>2188.0709482654702</v>
      </c>
      <c r="AL36" s="97">
        <v>2148.1741422774985</v>
      </c>
      <c r="AM36" s="97">
        <v>2238.7229817639645</v>
      </c>
      <c r="AN36" s="97">
        <v>2447.8571206618835</v>
      </c>
      <c r="AO36" s="97">
        <v>2305.853216058852</v>
      </c>
      <c r="AP36" s="97">
        <v>2337.4539018283376</v>
      </c>
      <c r="AQ36" s="97">
        <v>2290.2725956094246</v>
      </c>
      <c r="AR36" s="97">
        <v>2587.266791686674</v>
      </c>
      <c r="AS36" s="97">
        <v>2354.4769560734944</v>
      </c>
      <c r="AT36" s="97">
        <v>2365.9298923939546</v>
      </c>
      <c r="AU36" s="97">
        <v>2440.3852433528605</v>
      </c>
      <c r="AV36" s="97">
        <v>2606.5296971911066</v>
      </c>
      <c r="AW36" s="97">
        <v>2366.0935633472127</v>
      </c>
      <c r="AX36" s="97">
        <v>2473.2149220078354</v>
      </c>
      <c r="AY36" s="97">
        <v>2530.9754182691304</v>
      </c>
      <c r="AZ36" s="97">
        <v>2838.7814391793322</v>
      </c>
      <c r="BA36" s="97">
        <v>2528.2355374294084</v>
      </c>
      <c r="BB36" s="97">
        <v>2650.4505569177381</v>
      </c>
      <c r="BC36" s="97">
        <v>2691.5178966557651</v>
      </c>
      <c r="BD36" s="97">
        <v>3057.9071141299819</v>
      </c>
      <c r="BE36" s="97">
        <v>2740.2577568021597</v>
      </c>
      <c r="BF36" s="97">
        <v>2806.9154612869802</v>
      </c>
      <c r="BG36" s="97">
        <v>2869.7246643577796</v>
      </c>
      <c r="BH36" s="97">
        <v>3104.7660922458385</v>
      </c>
      <c r="BI36" s="97">
        <v>2817.7759649576337</v>
      </c>
      <c r="BJ36" s="97">
        <v>2940.8610632353248</v>
      </c>
      <c r="BK36" s="97">
        <v>2967.7623133389548</v>
      </c>
      <c r="BL36" s="97">
        <v>3267.8192842739077</v>
      </c>
      <c r="BM36" s="97">
        <v>2947.7779603037598</v>
      </c>
      <c r="BN36" s="97">
        <v>2777.942042795532</v>
      </c>
      <c r="BO36" s="97">
        <v>2921.1851506401636</v>
      </c>
      <c r="BP36" s="98">
        <v>3127.9475030532421</v>
      </c>
    </row>
    <row r="37" spans="1:68" x14ac:dyDescent="0.3">
      <c r="A37" s="93"/>
      <c r="B37" s="65" t="s">
        <v>7</v>
      </c>
      <c r="C37" s="65"/>
      <c r="D37" s="64" t="s">
        <v>16</v>
      </c>
      <c r="E37" s="95">
        <v>1502.2816159536392</v>
      </c>
      <c r="F37" s="95">
        <v>1506.1903274483204</v>
      </c>
      <c r="G37" s="95">
        <v>1548.4649912943212</v>
      </c>
      <c r="H37" s="95">
        <v>1514.9727456328567</v>
      </c>
      <c r="I37" s="95">
        <v>1628.8953933295661</v>
      </c>
      <c r="J37" s="95">
        <v>1526.4051503310695</v>
      </c>
      <c r="K37" s="95">
        <v>1563.3372849388768</v>
      </c>
      <c r="L37" s="95">
        <v>1630.5050812664936</v>
      </c>
      <c r="M37" s="95">
        <v>1820.4537786631486</v>
      </c>
      <c r="N37" s="95">
        <v>1867.3705173194892</v>
      </c>
      <c r="O37" s="95">
        <v>1892.1030920212174</v>
      </c>
      <c r="P37" s="95">
        <v>2077.5488219295962</v>
      </c>
      <c r="Q37" s="95">
        <v>2207.8319700081129</v>
      </c>
      <c r="R37" s="95">
        <v>2166.5749897709284</v>
      </c>
      <c r="S37" s="95">
        <v>2281.1205261991454</v>
      </c>
      <c r="T37" s="95">
        <v>2516.0310718911269</v>
      </c>
      <c r="U37" s="95">
        <v>2555.4996139201389</v>
      </c>
      <c r="V37" s="95">
        <v>2441.1923742644303</v>
      </c>
      <c r="W37" s="95">
        <v>2512.0386418224671</v>
      </c>
      <c r="X37" s="95">
        <v>2581.8025097119576</v>
      </c>
      <c r="Y37" s="95">
        <v>2544.8438680624899</v>
      </c>
      <c r="Z37" s="95">
        <v>2645.6069108632028</v>
      </c>
      <c r="AA37" s="95">
        <v>2748.2519843648133</v>
      </c>
      <c r="AB37" s="95">
        <v>2875.528375372498</v>
      </c>
      <c r="AC37" s="95">
        <v>2954.6464855696704</v>
      </c>
      <c r="AD37" s="95">
        <v>2987.0013961127443</v>
      </c>
      <c r="AE37" s="95">
        <v>3065.6258003040543</v>
      </c>
      <c r="AF37" s="95">
        <v>3278.068151200438</v>
      </c>
      <c r="AG37" s="95">
        <v>3381.1641272751681</v>
      </c>
      <c r="AH37" s="95">
        <v>3458.7808995748369</v>
      </c>
      <c r="AI37" s="95">
        <v>3454.7955464246888</v>
      </c>
      <c r="AJ37" s="95">
        <v>3586.9099161405138</v>
      </c>
      <c r="AK37" s="95">
        <v>3707.4675920218051</v>
      </c>
      <c r="AL37" s="95">
        <v>3684.6212014082375</v>
      </c>
      <c r="AM37" s="95">
        <v>3586.1577464212314</v>
      </c>
      <c r="AN37" s="95">
        <v>3848.0429320916328</v>
      </c>
      <c r="AO37" s="95">
        <v>3838.9438468418939</v>
      </c>
      <c r="AP37" s="95">
        <v>3873.6793078779442</v>
      </c>
      <c r="AQ37" s="95">
        <v>3903.2883617594021</v>
      </c>
      <c r="AR37" s="95">
        <v>4041.2470943166468</v>
      </c>
      <c r="AS37" s="95">
        <v>4322.9952943081162</v>
      </c>
      <c r="AT37" s="95">
        <v>4302.4855503036206</v>
      </c>
      <c r="AU37" s="95">
        <v>4303.0978126557593</v>
      </c>
      <c r="AV37" s="95">
        <v>4194.194041512289</v>
      </c>
      <c r="AW37" s="95">
        <v>4257.5380584640388</v>
      </c>
      <c r="AX37" s="95">
        <v>4133.6273970758139</v>
      </c>
      <c r="AY37" s="95">
        <v>4200.8472842097108</v>
      </c>
      <c r="AZ37" s="95">
        <v>4336.3681197418082</v>
      </c>
      <c r="BA37" s="95">
        <v>4540.5607678578717</v>
      </c>
      <c r="BB37" s="95">
        <v>4825.1482008721105</v>
      </c>
      <c r="BC37" s="95">
        <v>4850.1674095542967</v>
      </c>
      <c r="BD37" s="95">
        <v>5147.9029488599263</v>
      </c>
      <c r="BE37" s="95">
        <v>5063.8101534055941</v>
      </c>
      <c r="BF37" s="95">
        <v>5307.5462127900719</v>
      </c>
      <c r="BG37" s="95">
        <v>5300.392842061442</v>
      </c>
      <c r="BH37" s="95">
        <v>5494.6944887781547</v>
      </c>
      <c r="BI37" s="95">
        <v>5595.9801608117405</v>
      </c>
      <c r="BJ37" s="95">
        <v>5781.1387055085843</v>
      </c>
      <c r="BK37" s="95">
        <v>5977.4656013443137</v>
      </c>
      <c r="BL37" s="95">
        <v>5991.5249402081818</v>
      </c>
      <c r="BM37" s="95">
        <v>5922.1652783982081</v>
      </c>
      <c r="BN37" s="95">
        <v>5984.6929196966821</v>
      </c>
      <c r="BO37" s="95">
        <v>6221.6776880739699</v>
      </c>
      <c r="BP37" s="96">
        <v>6250.1989874612391</v>
      </c>
    </row>
    <row r="38" spans="1:68" x14ac:dyDescent="0.3">
      <c r="A38" s="94"/>
      <c r="B38" s="88"/>
      <c r="C38" s="89" t="s">
        <v>7</v>
      </c>
      <c r="D38" s="90" t="s">
        <v>16</v>
      </c>
      <c r="E38" s="187">
        <v>1502.2816159536392</v>
      </c>
      <c r="F38" s="187">
        <v>1506.1903274483204</v>
      </c>
      <c r="G38" s="187">
        <v>1548.4649912943212</v>
      </c>
      <c r="H38" s="187">
        <v>1514.9727456328567</v>
      </c>
      <c r="I38" s="187">
        <v>1628.8953933295661</v>
      </c>
      <c r="J38" s="187">
        <v>1526.4051503310695</v>
      </c>
      <c r="K38" s="187">
        <v>1563.3372849388768</v>
      </c>
      <c r="L38" s="187">
        <v>1630.5050812664936</v>
      </c>
      <c r="M38" s="187">
        <v>1820.4537786631486</v>
      </c>
      <c r="N38" s="187">
        <v>1867.3705173194892</v>
      </c>
      <c r="O38" s="187">
        <v>1892.1030920212174</v>
      </c>
      <c r="P38" s="187">
        <v>2077.5488219295962</v>
      </c>
      <c r="Q38" s="187">
        <v>2207.8319700081129</v>
      </c>
      <c r="R38" s="187">
        <v>2166.5749897709284</v>
      </c>
      <c r="S38" s="187">
        <v>2281.1205261991454</v>
      </c>
      <c r="T38" s="187">
        <v>2516.0310718911269</v>
      </c>
      <c r="U38" s="187">
        <v>2555.4996139201389</v>
      </c>
      <c r="V38" s="187">
        <v>2441.1923742644303</v>
      </c>
      <c r="W38" s="187">
        <v>2512.0386418224671</v>
      </c>
      <c r="X38" s="187">
        <v>2581.8025097119576</v>
      </c>
      <c r="Y38" s="187">
        <v>2544.8438680624899</v>
      </c>
      <c r="Z38" s="187">
        <v>2645.6069108632028</v>
      </c>
      <c r="AA38" s="187">
        <v>2748.2519843648133</v>
      </c>
      <c r="AB38" s="187">
        <v>2875.528375372498</v>
      </c>
      <c r="AC38" s="187">
        <v>2954.6464855696704</v>
      </c>
      <c r="AD38" s="187">
        <v>2987.0013961127443</v>
      </c>
      <c r="AE38" s="187">
        <v>3065.6258003040543</v>
      </c>
      <c r="AF38" s="187">
        <v>3278.068151200438</v>
      </c>
      <c r="AG38" s="187">
        <v>3381.1641272751681</v>
      </c>
      <c r="AH38" s="187">
        <v>3458.7808995748369</v>
      </c>
      <c r="AI38" s="187">
        <v>3454.7955464246888</v>
      </c>
      <c r="AJ38" s="187">
        <v>3586.9099161405138</v>
      </c>
      <c r="AK38" s="187">
        <v>3707.4675920218051</v>
      </c>
      <c r="AL38" s="187">
        <v>3684.6212014082375</v>
      </c>
      <c r="AM38" s="187">
        <v>3586.1577464212314</v>
      </c>
      <c r="AN38" s="187">
        <v>3848.0429320916328</v>
      </c>
      <c r="AO38" s="187">
        <v>3838.9438468418939</v>
      </c>
      <c r="AP38" s="187">
        <v>3873.6793078779442</v>
      </c>
      <c r="AQ38" s="187">
        <v>3903.2883617594021</v>
      </c>
      <c r="AR38" s="187">
        <v>4041.2470943166468</v>
      </c>
      <c r="AS38" s="187">
        <v>4322.9952943081162</v>
      </c>
      <c r="AT38" s="187">
        <v>4302.4855503036206</v>
      </c>
      <c r="AU38" s="187">
        <v>4303.0978126557593</v>
      </c>
      <c r="AV38" s="187">
        <v>4194.194041512289</v>
      </c>
      <c r="AW38" s="187">
        <v>4257.5380584640388</v>
      </c>
      <c r="AX38" s="187">
        <v>4133.6273970758139</v>
      </c>
      <c r="AY38" s="187">
        <v>4200.8472842097108</v>
      </c>
      <c r="AZ38" s="187">
        <v>4336.3681197418082</v>
      </c>
      <c r="BA38" s="187">
        <v>4540.5607678578717</v>
      </c>
      <c r="BB38" s="187">
        <v>4825.1482008721105</v>
      </c>
      <c r="BC38" s="187">
        <v>4850.1674095542967</v>
      </c>
      <c r="BD38" s="187">
        <v>5147.9029488599263</v>
      </c>
      <c r="BE38" s="187">
        <v>5063.8101534055941</v>
      </c>
      <c r="BF38" s="187">
        <v>5307.5462127900719</v>
      </c>
      <c r="BG38" s="187">
        <v>5300.392842061442</v>
      </c>
      <c r="BH38" s="187">
        <v>5494.6944887781547</v>
      </c>
      <c r="BI38" s="187">
        <v>5595.9801608117405</v>
      </c>
      <c r="BJ38" s="187">
        <v>5781.1387055085843</v>
      </c>
      <c r="BK38" s="187">
        <v>5977.4656013443137</v>
      </c>
      <c r="BL38" s="187">
        <v>5991.5249402081818</v>
      </c>
      <c r="BM38" s="187">
        <v>5922.1652783982081</v>
      </c>
      <c r="BN38" s="187">
        <v>5984.6929196966821</v>
      </c>
      <c r="BO38" s="187">
        <v>6221.6776880739699</v>
      </c>
      <c r="BP38" s="188">
        <v>6250.1989874612391</v>
      </c>
    </row>
    <row r="39" spans="1:68" x14ac:dyDescent="0.3">
      <c r="A39" s="74"/>
      <c r="B39" s="65" t="s">
        <v>8</v>
      </c>
      <c r="C39" s="65"/>
      <c r="D39" s="64" t="s">
        <v>17</v>
      </c>
      <c r="E39" s="95">
        <v>3585.6562985419655</v>
      </c>
      <c r="F39" s="95">
        <v>3547.2190891874293</v>
      </c>
      <c r="G39" s="95">
        <v>3535.4903243269778</v>
      </c>
      <c r="H39" s="95">
        <v>3571.1302542095923</v>
      </c>
      <c r="I39" s="95">
        <v>3883.8741415409863</v>
      </c>
      <c r="J39" s="95">
        <v>3868.498635359088</v>
      </c>
      <c r="K39" s="95">
        <v>3877.173312398023</v>
      </c>
      <c r="L39" s="95">
        <v>3932.3373684327617</v>
      </c>
      <c r="M39" s="95">
        <v>4049.3983732954639</v>
      </c>
      <c r="N39" s="95">
        <v>4159.6753078140609</v>
      </c>
      <c r="O39" s="95">
        <v>4246.8847971759842</v>
      </c>
      <c r="P39" s="95">
        <v>4318.0043186879975</v>
      </c>
      <c r="Q39" s="95">
        <v>4362.2969590437333</v>
      </c>
      <c r="R39" s="95">
        <v>4441.2253504236996</v>
      </c>
      <c r="S39" s="95">
        <v>4524.726178496122</v>
      </c>
      <c r="T39" s="95">
        <v>4615.4938179314631</v>
      </c>
      <c r="U39" s="95">
        <v>4727.2375559335105</v>
      </c>
      <c r="V39" s="95">
        <v>4806.963984902457</v>
      </c>
      <c r="W39" s="95">
        <v>4887.7270466135451</v>
      </c>
      <c r="X39" s="95">
        <v>4958.9702851936418</v>
      </c>
      <c r="Y39" s="95">
        <v>5051.4609535813961</v>
      </c>
      <c r="Z39" s="95">
        <v>5133.3985335458174</v>
      </c>
      <c r="AA39" s="95">
        <v>5209.7980234599318</v>
      </c>
      <c r="AB39" s="95">
        <v>5280.6646177551202</v>
      </c>
      <c r="AC39" s="95">
        <v>5358.0018561042743</v>
      </c>
      <c r="AD39" s="95">
        <v>5457.9665166810628</v>
      </c>
      <c r="AE39" s="95">
        <v>5540.1575102975075</v>
      </c>
      <c r="AF39" s="95">
        <v>5614.3328885266665</v>
      </c>
      <c r="AG39" s="95">
        <v>5708.898802440488</v>
      </c>
      <c r="AH39" s="95">
        <v>5805.4381156970012</v>
      </c>
      <c r="AI39" s="95">
        <v>5892.175965765623</v>
      </c>
      <c r="AJ39" s="95">
        <v>5966.2660797256231</v>
      </c>
      <c r="AK39" s="95">
        <v>6047.1177127072278</v>
      </c>
      <c r="AL39" s="95">
        <v>6140.6133685625891</v>
      </c>
      <c r="AM39" s="95">
        <v>6239.7536810842621</v>
      </c>
      <c r="AN39" s="95">
        <v>6294.3402781149434</v>
      </c>
      <c r="AO39" s="95">
        <v>6323.5343564450395</v>
      </c>
      <c r="AP39" s="95">
        <v>6384.1332640765004</v>
      </c>
      <c r="AQ39" s="95">
        <v>6466.6499834702599</v>
      </c>
      <c r="AR39" s="95">
        <v>6571.1362866360114</v>
      </c>
      <c r="AS39" s="95">
        <v>6660.7272763425162</v>
      </c>
      <c r="AT39" s="95">
        <v>6803.8635447883908</v>
      </c>
      <c r="AU39" s="95">
        <v>6971.9557083945401</v>
      </c>
      <c r="AV39" s="95">
        <v>7147.7529301739505</v>
      </c>
      <c r="AW39" s="95">
        <v>7289.3191849991408</v>
      </c>
      <c r="AX39" s="95">
        <v>7462.5235396964426</v>
      </c>
      <c r="AY39" s="95">
        <v>7604.0166015697851</v>
      </c>
      <c r="AZ39" s="95">
        <v>7753.9514018964728</v>
      </c>
      <c r="BA39" s="95">
        <v>7863.4929183524036</v>
      </c>
      <c r="BB39" s="95">
        <v>8038.7417047965728</v>
      </c>
      <c r="BC39" s="95">
        <v>8149.5243103959419</v>
      </c>
      <c r="BD39" s="95">
        <v>8299.6438718326845</v>
      </c>
      <c r="BE39" s="95">
        <v>8416.9971510853593</v>
      </c>
      <c r="BF39" s="95">
        <v>8572.4206235284037</v>
      </c>
      <c r="BG39" s="95">
        <v>8724.7331453241204</v>
      </c>
      <c r="BH39" s="95">
        <v>8865.6920773832244</v>
      </c>
      <c r="BI39" s="95">
        <v>8988.6573238580368</v>
      </c>
      <c r="BJ39" s="95">
        <v>9164.6802920216669</v>
      </c>
      <c r="BK39" s="95">
        <v>9254.3346851567203</v>
      </c>
      <c r="BL39" s="95">
        <v>9328.5486346527741</v>
      </c>
      <c r="BM39" s="95">
        <v>9400.2328029724886</v>
      </c>
      <c r="BN39" s="95">
        <v>9471.7358837669817</v>
      </c>
      <c r="BO39" s="95">
        <v>9519.9765665742107</v>
      </c>
      <c r="BP39" s="96">
        <v>9551.5647713616127</v>
      </c>
    </row>
    <row r="40" spans="1:68" x14ac:dyDescent="0.3">
      <c r="A40" s="109"/>
      <c r="B40" s="88"/>
      <c r="C40" s="89" t="s">
        <v>8</v>
      </c>
      <c r="D40" s="90" t="s">
        <v>17</v>
      </c>
      <c r="E40" s="187">
        <v>3585.6562985419655</v>
      </c>
      <c r="F40" s="187">
        <v>3547.2190891874293</v>
      </c>
      <c r="G40" s="187">
        <v>3535.4903243269778</v>
      </c>
      <c r="H40" s="187">
        <v>3571.1302542095923</v>
      </c>
      <c r="I40" s="187">
        <v>3883.8741415409863</v>
      </c>
      <c r="J40" s="187">
        <v>3868.498635359088</v>
      </c>
      <c r="K40" s="187">
        <v>3877.173312398023</v>
      </c>
      <c r="L40" s="187">
        <v>3932.3373684327617</v>
      </c>
      <c r="M40" s="187">
        <v>4049.3983732954639</v>
      </c>
      <c r="N40" s="187">
        <v>4159.6753078140609</v>
      </c>
      <c r="O40" s="187">
        <v>4246.8847971759842</v>
      </c>
      <c r="P40" s="187">
        <v>4318.0043186879975</v>
      </c>
      <c r="Q40" s="187">
        <v>4362.2969590437333</v>
      </c>
      <c r="R40" s="187">
        <v>4441.2253504236996</v>
      </c>
      <c r="S40" s="187">
        <v>4524.726178496122</v>
      </c>
      <c r="T40" s="187">
        <v>4615.4938179314631</v>
      </c>
      <c r="U40" s="187">
        <v>4727.2375559335105</v>
      </c>
      <c r="V40" s="187">
        <v>4806.963984902457</v>
      </c>
      <c r="W40" s="187">
        <v>4887.7270466135451</v>
      </c>
      <c r="X40" s="187">
        <v>4958.9702851936418</v>
      </c>
      <c r="Y40" s="187">
        <v>5051.4609535813961</v>
      </c>
      <c r="Z40" s="187">
        <v>5133.3985335458174</v>
      </c>
      <c r="AA40" s="187">
        <v>5209.7980234599318</v>
      </c>
      <c r="AB40" s="187">
        <v>5280.6646177551202</v>
      </c>
      <c r="AC40" s="187">
        <v>5358.0018561042743</v>
      </c>
      <c r="AD40" s="187">
        <v>5457.9665166810628</v>
      </c>
      <c r="AE40" s="187">
        <v>5540.1575102975075</v>
      </c>
      <c r="AF40" s="187">
        <v>5614.3328885266665</v>
      </c>
      <c r="AG40" s="187">
        <v>5708.898802440488</v>
      </c>
      <c r="AH40" s="187">
        <v>5805.4381156970012</v>
      </c>
      <c r="AI40" s="187">
        <v>5892.175965765623</v>
      </c>
      <c r="AJ40" s="187">
        <v>5966.2660797256231</v>
      </c>
      <c r="AK40" s="187">
        <v>6047.1177127072278</v>
      </c>
      <c r="AL40" s="187">
        <v>6140.6133685625891</v>
      </c>
      <c r="AM40" s="187">
        <v>6239.7536810842621</v>
      </c>
      <c r="AN40" s="187">
        <v>6294.3402781149434</v>
      </c>
      <c r="AO40" s="187">
        <v>6323.5343564450395</v>
      </c>
      <c r="AP40" s="187">
        <v>6384.1332640765004</v>
      </c>
      <c r="AQ40" s="187">
        <v>6466.6499834702599</v>
      </c>
      <c r="AR40" s="187">
        <v>6571.1362866360114</v>
      </c>
      <c r="AS40" s="187">
        <v>6660.7272763425162</v>
      </c>
      <c r="AT40" s="187">
        <v>6803.8635447883908</v>
      </c>
      <c r="AU40" s="187">
        <v>6971.9557083945401</v>
      </c>
      <c r="AV40" s="187">
        <v>7147.7529301739505</v>
      </c>
      <c r="AW40" s="187">
        <v>7289.3191849991408</v>
      </c>
      <c r="AX40" s="187">
        <v>7462.5235396964426</v>
      </c>
      <c r="AY40" s="187">
        <v>7604.0166015697851</v>
      </c>
      <c r="AZ40" s="187">
        <v>7753.9514018964728</v>
      </c>
      <c r="BA40" s="187">
        <v>7863.4929183524036</v>
      </c>
      <c r="BB40" s="187">
        <v>8038.7417047965728</v>
      </c>
      <c r="BC40" s="187">
        <v>8149.5243103959419</v>
      </c>
      <c r="BD40" s="187">
        <v>8299.6438718326845</v>
      </c>
      <c r="BE40" s="187">
        <v>8416.9971510853593</v>
      </c>
      <c r="BF40" s="187">
        <v>8572.4206235284037</v>
      </c>
      <c r="BG40" s="187">
        <v>8724.7331453241204</v>
      </c>
      <c r="BH40" s="187">
        <v>8865.6920773832244</v>
      </c>
      <c r="BI40" s="187">
        <v>8988.6573238580368</v>
      </c>
      <c r="BJ40" s="187">
        <v>9164.6802920216669</v>
      </c>
      <c r="BK40" s="187">
        <v>9254.3346851567203</v>
      </c>
      <c r="BL40" s="187">
        <v>9328.5486346527741</v>
      </c>
      <c r="BM40" s="187">
        <v>9400.2328029724886</v>
      </c>
      <c r="BN40" s="187">
        <v>9471.7358837669817</v>
      </c>
      <c r="BO40" s="187">
        <v>9519.9765665742107</v>
      </c>
      <c r="BP40" s="188">
        <v>9551.5647713616127</v>
      </c>
    </row>
    <row r="41" spans="1:68" ht="26.4" x14ac:dyDescent="0.3">
      <c r="A41" s="93"/>
      <c r="B41" s="65" t="s">
        <v>68</v>
      </c>
      <c r="C41" s="65"/>
      <c r="D41" s="64" t="s">
        <v>18</v>
      </c>
      <c r="E41" s="95">
        <v>1127.7883370508916</v>
      </c>
      <c r="F41" s="95">
        <v>1315.1466754350799</v>
      </c>
      <c r="G41" s="95">
        <v>1336.7809004757326</v>
      </c>
      <c r="H41" s="95">
        <v>1545.5455639283746</v>
      </c>
      <c r="I41" s="95">
        <v>1269.9537483291087</v>
      </c>
      <c r="J41" s="95">
        <v>1474.8084883359204</v>
      </c>
      <c r="K41" s="95">
        <v>1510.8700161807042</v>
      </c>
      <c r="L41" s="95">
        <v>1793.5078047588536</v>
      </c>
      <c r="M41" s="95">
        <v>1545.5740960722535</v>
      </c>
      <c r="N41" s="95">
        <v>1704.5603494997486</v>
      </c>
      <c r="O41" s="95">
        <v>1796.8735746700791</v>
      </c>
      <c r="P41" s="95">
        <v>2146.3454153300117</v>
      </c>
      <c r="Q41" s="95">
        <v>1820.7185042112899</v>
      </c>
      <c r="R41" s="95">
        <v>2032.7270271414404</v>
      </c>
      <c r="S41" s="95">
        <v>2082.937606109344</v>
      </c>
      <c r="T41" s="95">
        <v>2484.1176940685305</v>
      </c>
      <c r="U41" s="95">
        <v>2108.0981080579595</v>
      </c>
      <c r="V41" s="95">
        <v>2371.5127179273609</v>
      </c>
      <c r="W41" s="95">
        <v>2415.4073779273931</v>
      </c>
      <c r="X41" s="95">
        <v>2848.8918232650562</v>
      </c>
      <c r="Y41" s="95">
        <v>2386.6138749056131</v>
      </c>
      <c r="Z41" s="95">
        <v>2670.145709305335</v>
      </c>
      <c r="AA41" s="95">
        <v>2724.8549639625394</v>
      </c>
      <c r="AB41" s="95">
        <v>3177.7487186998378</v>
      </c>
      <c r="AC41" s="95">
        <v>2664.3377482573605</v>
      </c>
      <c r="AD41" s="95">
        <v>2953.3549833407851</v>
      </c>
      <c r="AE41" s="95">
        <v>3034.3228207714651</v>
      </c>
      <c r="AF41" s="95">
        <v>3622.7769958598246</v>
      </c>
      <c r="AG41" s="95">
        <v>2996.4058355118486</v>
      </c>
      <c r="AH41" s="95">
        <v>3385.6304150995411</v>
      </c>
      <c r="AI41" s="95">
        <v>3490.5721184391659</v>
      </c>
      <c r="AJ41" s="95">
        <v>4179.3801740267791</v>
      </c>
      <c r="AK41" s="95">
        <v>3343.7643865470341</v>
      </c>
      <c r="AL41" s="95">
        <v>3818.9142010283408</v>
      </c>
      <c r="AM41" s="95">
        <v>3935.81651637492</v>
      </c>
      <c r="AN41" s="95">
        <v>4742.0436560052058</v>
      </c>
      <c r="AO41" s="95">
        <v>3960.5903491126041</v>
      </c>
      <c r="AP41" s="95">
        <v>4425.9091519717886</v>
      </c>
      <c r="AQ41" s="95">
        <v>4546.1615896509174</v>
      </c>
      <c r="AR41" s="95">
        <v>5488.6301189553669</v>
      </c>
      <c r="AS41" s="95">
        <v>4324.9829605713394</v>
      </c>
      <c r="AT41" s="95">
        <v>4660.5320659161534</v>
      </c>
      <c r="AU41" s="95">
        <v>4806.5306597039753</v>
      </c>
      <c r="AV41" s="95">
        <v>5438.7022149927088</v>
      </c>
      <c r="AW41" s="95">
        <v>4411.0235918870276</v>
      </c>
      <c r="AX41" s="95">
        <v>4832.8851979716837</v>
      </c>
      <c r="AY41" s="95">
        <v>4900.4767233181119</v>
      </c>
      <c r="AZ41" s="95">
        <v>5724.5770742874411</v>
      </c>
      <c r="BA41" s="95">
        <v>4651.3299741202982</v>
      </c>
      <c r="BB41" s="95">
        <v>5057.2771415072302</v>
      </c>
      <c r="BC41" s="95">
        <v>5161.3221527317291</v>
      </c>
      <c r="BD41" s="95">
        <v>6005.8542170746014</v>
      </c>
      <c r="BE41" s="95">
        <v>4969.5835639301677</v>
      </c>
      <c r="BF41" s="95">
        <v>5468.5304062004525</v>
      </c>
      <c r="BG41" s="95">
        <v>5559.6041325615279</v>
      </c>
      <c r="BH41" s="95">
        <v>6457.1308697041204</v>
      </c>
      <c r="BI41" s="95">
        <v>5201.1255537072175</v>
      </c>
      <c r="BJ41" s="95">
        <v>5862.8558932180804</v>
      </c>
      <c r="BK41" s="95">
        <v>6007.7158666252581</v>
      </c>
      <c r="BL41" s="95">
        <v>7058.4197677644916</v>
      </c>
      <c r="BM41" s="95">
        <v>5552.0030947046316</v>
      </c>
      <c r="BN41" s="95">
        <v>5305.0822774315084</v>
      </c>
      <c r="BO41" s="95">
        <v>5743.4753321075787</v>
      </c>
      <c r="BP41" s="96">
        <v>6966.1860515998824</v>
      </c>
    </row>
    <row r="42" spans="1:68" ht="26.4" x14ac:dyDescent="0.3">
      <c r="A42" s="94"/>
      <c r="B42" s="88"/>
      <c r="C42" s="89" t="s">
        <v>68</v>
      </c>
      <c r="D42" s="90" t="s">
        <v>18</v>
      </c>
      <c r="E42" s="187">
        <v>1127.7883370508916</v>
      </c>
      <c r="F42" s="187">
        <v>1315.1466754350799</v>
      </c>
      <c r="G42" s="187">
        <v>1336.7809004757326</v>
      </c>
      <c r="H42" s="187">
        <v>1545.5455639283746</v>
      </c>
      <c r="I42" s="187">
        <v>1269.9537483291087</v>
      </c>
      <c r="J42" s="187">
        <v>1474.8084883359204</v>
      </c>
      <c r="K42" s="187">
        <v>1510.8700161807042</v>
      </c>
      <c r="L42" s="187">
        <v>1793.5078047588536</v>
      </c>
      <c r="M42" s="187">
        <v>1545.5740960722535</v>
      </c>
      <c r="N42" s="187">
        <v>1704.5603494997486</v>
      </c>
      <c r="O42" s="187">
        <v>1796.8735746700791</v>
      </c>
      <c r="P42" s="187">
        <v>2146.3454153300117</v>
      </c>
      <c r="Q42" s="187">
        <v>1820.7185042112899</v>
      </c>
      <c r="R42" s="187">
        <v>2032.7270271414404</v>
      </c>
      <c r="S42" s="187">
        <v>2082.937606109344</v>
      </c>
      <c r="T42" s="187">
        <v>2484.1176940685305</v>
      </c>
      <c r="U42" s="187">
        <v>2108.0981080579595</v>
      </c>
      <c r="V42" s="187">
        <v>2371.5127179273609</v>
      </c>
      <c r="W42" s="187">
        <v>2415.4073779273931</v>
      </c>
      <c r="X42" s="187">
        <v>2848.8918232650562</v>
      </c>
      <c r="Y42" s="187">
        <v>2386.6138749056131</v>
      </c>
      <c r="Z42" s="187">
        <v>2670.145709305335</v>
      </c>
      <c r="AA42" s="187">
        <v>2724.8549639625394</v>
      </c>
      <c r="AB42" s="187">
        <v>3177.7487186998378</v>
      </c>
      <c r="AC42" s="187">
        <v>2664.3377482573605</v>
      </c>
      <c r="AD42" s="187">
        <v>2953.3549833407851</v>
      </c>
      <c r="AE42" s="187">
        <v>3034.3228207714651</v>
      </c>
      <c r="AF42" s="187">
        <v>3622.7769958598246</v>
      </c>
      <c r="AG42" s="187">
        <v>2996.4058355118486</v>
      </c>
      <c r="AH42" s="187">
        <v>3385.6304150995411</v>
      </c>
      <c r="AI42" s="187">
        <v>3490.5721184391659</v>
      </c>
      <c r="AJ42" s="187">
        <v>4179.3801740267791</v>
      </c>
      <c r="AK42" s="187">
        <v>3343.7643865470341</v>
      </c>
      <c r="AL42" s="187">
        <v>3818.9142010283408</v>
      </c>
      <c r="AM42" s="187">
        <v>3935.81651637492</v>
      </c>
      <c r="AN42" s="187">
        <v>4742.0436560052058</v>
      </c>
      <c r="AO42" s="187">
        <v>3960.5903491126041</v>
      </c>
      <c r="AP42" s="187">
        <v>4425.9091519717886</v>
      </c>
      <c r="AQ42" s="187">
        <v>4546.1615896509174</v>
      </c>
      <c r="AR42" s="187">
        <v>5488.6301189553669</v>
      </c>
      <c r="AS42" s="187">
        <v>4324.9829605713394</v>
      </c>
      <c r="AT42" s="187">
        <v>4660.5320659161534</v>
      </c>
      <c r="AU42" s="187">
        <v>4806.5306597039753</v>
      </c>
      <c r="AV42" s="187">
        <v>5438.7022149927088</v>
      </c>
      <c r="AW42" s="187">
        <v>4411.0235918870276</v>
      </c>
      <c r="AX42" s="187">
        <v>4832.8851979716837</v>
      </c>
      <c r="AY42" s="187">
        <v>4900.4767233181119</v>
      </c>
      <c r="AZ42" s="187">
        <v>5724.5770742874411</v>
      </c>
      <c r="BA42" s="187">
        <v>4651.3299741202982</v>
      </c>
      <c r="BB42" s="187">
        <v>5057.2771415072302</v>
      </c>
      <c r="BC42" s="187">
        <v>5161.3221527317291</v>
      </c>
      <c r="BD42" s="187">
        <v>6005.8542170746014</v>
      </c>
      <c r="BE42" s="187">
        <v>4969.5835639301677</v>
      </c>
      <c r="BF42" s="187">
        <v>5468.5304062004525</v>
      </c>
      <c r="BG42" s="187">
        <v>5559.6041325615279</v>
      </c>
      <c r="BH42" s="187">
        <v>6457.1308697041204</v>
      </c>
      <c r="BI42" s="187">
        <v>5201.1255537072175</v>
      </c>
      <c r="BJ42" s="187">
        <v>5862.8558932180804</v>
      </c>
      <c r="BK42" s="187">
        <v>6007.7158666252581</v>
      </c>
      <c r="BL42" s="187">
        <v>7058.4197677644916</v>
      </c>
      <c r="BM42" s="187">
        <v>5552.0030947046316</v>
      </c>
      <c r="BN42" s="187">
        <v>5305.0822774315084</v>
      </c>
      <c r="BO42" s="187">
        <v>5743.4753321075787</v>
      </c>
      <c r="BP42" s="188">
        <v>6966.1860515998824</v>
      </c>
    </row>
    <row r="43" spans="1:68" ht="26.4" x14ac:dyDescent="0.3">
      <c r="A43" s="93"/>
      <c r="B43" s="65" t="s">
        <v>71</v>
      </c>
      <c r="C43" s="65"/>
      <c r="D43" s="64" t="s">
        <v>19</v>
      </c>
      <c r="E43" s="95">
        <v>2539.3899347149641</v>
      </c>
      <c r="F43" s="95">
        <v>2899.4797620606323</v>
      </c>
      <c r="G43" s="95">
        <v>2888.8186164244103</v>
      </c>
      <c r="H43" s="95">
        <v>3396.7117088709088</v>
      </c>
      <c r="I43" s="95">
        <v>2729.674121140752</v>
      </c>
      <c r="J43" s="95">
        <v>3098.6159350927155</v>
      </c>
      <c r="K43" s="95">
        <v>3163.2265580582784</v>
      </c>
      <c r="L43" s="95">
        <v>3797.6477739043908</v>
      </c>
      <c r="M43" s="95">
        <v>3034.4069567239922</v>
      </c>
      <c r="N43" s="95">
        <v>3462.8433823692967</v>
      </c>
      <c r="O43" s="95">
        <v>3554.0492422599254</v>
      </c>
      <c r="P43" s="95">
        <v>4210.4396199724479</v>
      </c>
      <c r="Q43" s="95">
        <v>3280.3260795141155</v>
      </c>
      <c r="R43" s="95">
        <v>3724.6254176979342</v>
      </c>
      <c r="S43" s="95">
        <v>3674.5951416062148</v>
      </c>
      <c r="T43" s="95">
        <v>4396.591862758054</v>
      </c>
      <c r="U43" s="95">
        <v>3579.8027292435099</v>
      </c>
      <c r="V43" s="95">
        <v>4144.5223851791916</v>
      </c>
      <c r="W43" s="95">
        <v>4178.8674061785905</v>
      </c>
      <c r="X43" s="95">
        <v>4986.3446154879321</v>
      </c>
      <c r="Y43" s="95">
        <v>3946.7375408073412</v>
      </c>
      <c r="Z43" s="95">
        <v>4549.943449967579</v>
      </c>
      <c r="AA43" s="95">
        <v>4480.2370078292943</v>
      </c>
      <c r="AB43" s="95">
        <v>5400.7496042081511</v>
      </c>
      <c r="AC43" s="95">
        <v>4259.4905666214927</v>
      </c>
      <c r="AD43" s="95">
        <v>4866.4062429146779</v>
      </c>
      <c r="AE43" s="95">
        <v>4837.6254479768022</v>
      </c>
      <c r="AF43" s="95">
        <v>5868.4027974281407</v>
      </c>
      <c r="AG43" s="95">
        <v>4594.3749795005824</v>
      </c>
      <c r="AH43" s="95">
        <v>5274.4901894444147</v>
      </c>
      <c r="AI43" s="95">
        <v>5330.5829806981574</v>
      </c>
      <c r="AJ43" s="95">
        <v>6639.5360141950996</v>
      </c>
      <c r="AK43" s="95">
        <v>5013.1572269018789</v>
      </c>
      <c r="AL43" s="95">
        <v>5884.2777501276742</v>
      </c>
      <c r="AM43" s="95">
        <v>5963.8210340006308</v>
      </c>
      <c r="AN43" s="95">
        <v>7380.982571252126</v>
      </c>
      <c r="AO43" s="95">
        <v>5685.533802881404</v>
      </c>
      <c r="AP43" s="95">
        <v>6378.7456951245622</v>
      </c>
      <c r="AQ43" s="95">
        <v>6556.6918808958508</v>
      </c>
      <c r="AR43" s="95">
        <v>8481.8286358467067</v>
      </c>
      <c r="AS43" s="95">
        <v>6201.0402853276491</v>
      </c>
      <c r="AT43" s="95">
        <v>7035.2665475678059</v>
      </c>
      <c r="AU43" s="95">
        <v>7427.4346469462962</v>
      </c>
      <c r="AV43" s="95">
        <v>8656.2290937460839</v>
      </c>
      <c r="AW43" s="95">
        <v>6676.8080435830661</v>
      </c>
      <c r="AX43" s="95">
        <v>7852.8673750668695</v>
      </c>
      <c r="AY43" s="95">
        <v>8005.8285954674311</v>
      </c>
      <c r="AZ43" s="95">
        <v>10000.688565234734</v>
      </c>
      <c r="BA43" s="95">
        <v>7346.5886732330564</v>
      </c>
      <c r="BB43" s="95">
        <v>8721.7072016996281</v>
      </c>
      <c r="BC43" s="95">
        <v>8780.0325253008377</v>
      </c>
      <c r="BD43" s="95">
        <v>10939.475244779753</v>
      </c>
      <c r="BE43" s="95">
        <v>8069.7005747251642</v>
      </c>
      <c r="BF43" s="95">
        <v>9534.1905261330412</v>
      </c>
      <c r="BG43" s="95">
        <v>9588.4802613541124</v>
      </c>
      <c r="BH43" s="95">
        <v>11899.027966929774</v>
      </c>
      <c r="BI43" s="95">
        <v>8572.2469086454312</v>
      </c>
      <c r="BJ43" s="95">
        <v>10184.893546275045</v>
      </c>
      <c r="BK43" s="95">
        <v>10327.654320468242</v>
      </c>
      <c r="BL43" s="95">
        <v>12854.878860747625</v>
      </c>
      <c r="BM43" s="95">
        <v>9090.4278850719384</v>
      </c>
      <c r="BN43" s="95">
        <v>10455.332623339766</v>
      </c>
      <c r="BO43" s="95">
        <v>10543.912146245142</v>
      </c>
      <c r="BP43" s="96">
        <v>13262.447431619401</v>
      </c>
    </row>
    <row r="44" spans="1:68" x14ac:dyDescent="0.3">
      <c r="A44" s="94"/>
      <c r="B44" s="88"/>
      <c r="C44" s="89" t="s">
        <v>31</v>
      </c>
      <c r="D44" s="90" t="s">
        <v>40</v>
      </c>
      <c r="E44" s="97">
        <v>1277.2524217027676</v>
      </c>
      <c r="F44" s="97">
        <v>1501.212772978666</v>
      </c>
      <c r="G44" s="97">
        <v>1487.4975404691845</v>
      </c>
      <c r="H44" s="97">
        <v>1899.7981126337161</v>
      </c>
      <c r="I44" s="97">
        <v>1347.3394014478758</v>
      </c>
      <c r="J44" s="97">
        <v>1544.5617627835732</v>
      </c>
      <c r="K44" s="97">
        <v>1594.1645728584222</v>
      </c>
      <c r="L44" s="97">
        <v>2127.9196524745939</v>
      </c>
      <c r="M44" s="97">
        <v>1481.0222307601989</v>
      </c>
      <c r="N44" s="97">
        <v>1735.179167134115</v>
      </c>
      <c r="O44" s="97">
        <v>1830.0080011347584</v>
      </c>
      <c r="P44" s="97">
        <v>2391.5588677129517</v>
      </c>
      <c r="Q44" s="97">
        <v>1589.1725043289307</v>
      </c>
      <c r="R44" s="97">
        <v>1855.8201694874654</v>
      </c>
      <c r="S44" s="97">
        <v>1839.6290647997371</v>
      </c>
      <c r="T44" s="97">
        <v>2462.0890812704374</v>
      </c>
      <c r="U44" s="97">
        <v>1716.1796684417602</v>
      </c>
      <c r="V44" s="97">
        <v>2072.5322900245164</v>
      </c>
      <c r="W44" s="97">
        <v>2138.3702627661091</v>
      </c>
      <c r="X44" s="97">
        <v>2816.8555161034801</v>
      </c>
      <c r="Y44" s="97">
        <v>1887.5027585942225</v>
      </c>
      <c r="Z44" s="97">
        <v>2258.4935629788665</v>
      </c>
      <c r="AA44" s="97">
        <v>2269.7827986382513</v>
      </c>
      <c r="AB44" s="97">
        <v>3015.5458584288754</v>
      </c>
      <c r="AC44" s="97">
        <v>1993.9495760825066</v>
      </c>
      <c r="AD44" s="97">
        <v>2415.5046253637543</v>
      </c>
      <c r="AE44" s="97">
        <v>2422.2804512692546</v>
      </c>
      <c r="AF44" s="97">
        <v>3218.5022970959035</v>
      </c>
      <c r="AG44" s="97">
        <v>2041.3907945624314</v>
      </c>
      <c r="AH44" s="97">
        <v>2518.4914204899587</v>
      </c>
      <c r="AI44" s="97">
        <v>2627.8765748738506</v>
      </c>
      <c r="AJ44" s="97">
        <v>3827.1746310824592</v>
      </c>
      <c r="AK44" s="97">
        <v>2123.9289076834948</v>
      </c>
      <c r="AL44" s="97">
        <v>2840.9214794409891</v>
      </c>
      <c r="AM44" s="97">
        <v>3023.301557258204</v>
      </c>
      <c r="AN44" s="97">
        <v>4272.9722626460452</v>
      </c>
      <c r="AO44" s="97">
        <v>2577.6964752781801</v>
      </c>
      <c r="AP44" s="97">
        <v>3003.4349565360858</v>
      </c>
      <c r="AQ44" s="97">
        <v>3166.0415181214521</v>
      </c>
      <c r="AR44" s="97">
        <v>4879.453938836039</v>
      </c>
      <c r="AS44" s="97">
        <v>2785.7725519994001</v>
      </c>
      <c r="AT44" s="97">
        <v>3354.4958389175818</v>
      </c>
      <c r="AU44" s="97">
        <v>3658.8918988754353</v>
      </c>
      <c r="AV44" s="97">
        <v>4790.3202280269425</v>
      </c>
      <c r="AW44" s="97">
        <v>2969.9476362191099</v>
      </c>
      <c r="AX44" s="97">
        <v>3814.6277353344417</v>
      </c>
      <c r="AY44" s="97">
        <v>3924.3476457825291</v>
      </c>
      <c r="AZ44" s="97">
        <v>5668.1484096966306</v>
      </c>
      <c r="BA44" s="97">
        <v>3295.4506773462472</v>
      </c>
      <c r="BB44" s="97">
        <v>4178.9033145502799</v>
      </c>
      <c r="BC44" s="97">
        <v>4261.4612884054031</v>
      </c>
      <c r="BD44" s="97">
        <v>6131.1450997195916</v>
      </c>
      <c r="BE44" s="97">
        <v>3550.7491306481456</v>
      </c>
      <c r="BF44" s="97">
        <v>4655.6904842350241</v>
      </c>
      <c r="BG44" s="97">
        <v>4763.6769754390198</v>
      </c>
      <c r="BH44" s="97">
        <v>6769.2275472332649</v>
      </c>
      <c r="BI44" s="97">
        <v>3726.8851241734583</v>
      </c>
      <c r="BJ44" s="97">
        <v>4916.2894209603619</v>
      </c>
      <c r="BK44" s="97">
        <v>5101.3398817759717</v>
      </c>
      <c r="BL44" s="97">
        <v>7296.7540403112953</v>
      </c>
      <c r="BM44" s="97">
        <v>3888.1450548484117</v>
      </c>
      <c r="BN44" s="97">
        <v>5199.6335032296547</v>
      </c>
      <c r="BO44" s="97">
        <v>5406.5625472121665</v>
      </c>
      <c r="BP44" s="98">
        <v>7784.197143806211</v>
      </c>
    </row>
    <row r="45" spans="1:68" x14ac:dyDescent="0.3">
      <c r="A45" s="93"/>
      <c r="B45" s="108"/>
      <c r="C45" s="65" t="s">
        <v>32</v>
      </c>
      <c r="D45" s="100" t="s">
        <v>41</v>
      </c>
      <c r="E45" s="101">
        <v>844.85118573879379</v>
      </c>
      <c r="F45" s="101">
        <v>969.49594643407579</v>
      </c>
      <c r="G45" s="101">
        <v>964.83366461559899</v>
      </c>
      <c r="H45" s="101">
        <v>1055.79528230906</v>
      </c>
      <c r="I45" s="101">
        <v>911.45479521475761</v>
      </c>
      <c r="J45" s="101">
        <v>1065.8132330530987</v>
      </c>
      <c r="K45" s="101">
        <v>1069.3967418444511</v>
      </c>
      <c r="L45" s="101">
        <v>1159.9992481273885</v>
      </c>
      <c r="M45" s="101">
        <v>1038.6885163076308</v>
      </c>
      <c r="N45" s="101">
        <v>1200.3989279865359</v>
      </c>
      <c r="O45" s="101">
        <v>1194.761848205977</v>
      </c>
      <c r="P45" s="101">
        <v>1295.0240629209623</v>
      </c>
      <c r="Q45" s="101">
        <v>1159.4973735274048</v>
      </c>
      <c r="R45" s="101">
        <v>1335.1084559183334</v>
      </c>
      <c r="S45" s="101">
        <v>1300.5950192279624</v>
      </c>
      <c r="T45" s="101">
        <v>1395.9000557162994</v>
      </c>
      <c r="U45" s="101">
        <v>1315.8314801450961</v>
      </c>
      <c r="V45" s="101">
        <v>1500.5317889285193</v>
      </c>
      <c r="W45" s="101">
        <v>1454.0510617467205</v>
      </c>
      <c r="X45" s="101">
        <v>1567.4965165683527</v>
      </c>
      <c r="Y45" s="101">
        <v>1424.3237064143743</v>
      </c>
      <c r="Z45" s="101">
        <v>1633.0510110397349</v>
      </c>
      <c r="AA45" s="101">
        <v>1536.1285410652754</v>
      </c>
      <c r="AB45" s="101">
        <v>1704.3764626121201</v>
      </c>
      <c r="AC45" s="101">
        <v>1554.6068771512791</v>
      </c>
      <c r="AD45" s="101">
        <v>1721.8731739102629</v>
      </c>
      <c r="AE45" s="101">
        <v>1666.882159314076</v>
      </c>
      <c r="AF45" s="101">
        <v>1877.0421622534382</v>
      </c>
      <c r="AG45" s="101">
        <v>1746.5951578456695</v>
      </c>
      <c r="AH45" s="101">
        <v>1912.1387547872419</v>
      </c>
      <c r="AI45" s="101">
        <v>1839.0938493580779</v>
      </c>
      <c r="AJ45" s="101">
        <v>1942.2223512198671</v>
      </c>
      <c r="AK45" s="101">
        <v>1953.2518583667895</v>
      </c>
      <c r="AL45" s="101">
        <v>2099.7659256794082</v>
      </c>
      <c r="AM45" s="101">
        <v>1994.2883596571924</v>
      </c>
      <c r="AN45" s="101">
        <v>2155.9233587772355</v>
      </c>
      <c r="AO45" s="101">
        <v>2040.9269031795172</v>
      </c>
      <c r="AP45" s="101">
        <v>2281.3363002981587</v>
      </c>
      <c r="AQ45" s="101">
        <v>2281.5146887555761</v>
      </c>
      <c r="AR45" s="101">
        <v>2478.0253035977635</v>
      </c>
      <c r="AS45" s="101">
        <v>2237.8843340877474</v>
      </c>
      <c r="AT45" s="101">
        <v>2471.8121378602928</v>
      </c>
      <c r="AU45" s="101">
        <v>2544.6135281459119</v>
      </c>
      <c r="AV45" s="101">
        <v>2634.0954495897204</v>
      </c>
      <c r="AW45" s="101">
        <v>2438.2567244230786</v>
      </c>
      <c r="AX45" s="101">
        <v>2733.0581357608439</v>
      </c>
      <c r="AY45" s="101">
        <v>2747.9182845577702</v>
      </c>
      <c r="AZ45" s="101">
        <v>2969.6913738020603</v>
      </c>
      <c r="BA45" s="101">
        <v>2619.3077996740676</v>
      </c>
      <c r="BB45" s="101">
        <v>3054.2986776566972</v>
      </c>
      <c r="BC45" s="101">
        <v>3005.3464418597505</v>
      </c>
      <c r="BD45" s="101">
        <v>3278.2905423419456</v>
      </c>
      <c r="BE45" s="101">
        <v>2910.8445831925114</v>
      </c>
      <c r="BF45" s="101">
        <v>3220.2596109087976</v>
      </c>
      <c r="BG45" s="101">
        <v>3160.3486079379477</v>
      </c>
      <c r="BH45" s="101">
        <v>3465.2601753888566</v>
      </c>
      <c r="BI45" s="101">
        <v>3107.2833935596645</v>
      </c>
      <c r="BJ45" s="101">
        <v>3468.7786525162687</v>
      </c>
      <c r="BK45" s="101">
        <v>3409.9038854459109</v>
      </c>
      <c r="BL45" s="101">
        <v>3739.8029010440168</v>
      </c>
      <c r="BM45" s="101">
        <v>3352.2896746486545</v>
      </c>
      <c r="BN45" s="101">
        <v>3641.2332903733809</v>
      </c>
      <c r="BO45" s="101">
        <v>3321.1535129280837</v>
      </c>
      <c r="BP45" s="102">
        <v>3565.4022908334891</v>
      </c>
    </row>
    <row r="46" spans="1:68" x14ac:dyDescent="0.3">
      <c r="A46" s="94"/>
      <c r="B46" s="104"/>
      <c r="C46" s="89" t="s">
        <v>33</v>
      </c>
      <c r="D46" s="90" t="s">
        <v>42</v>
      </c>
      <c r="E46" s="97">
        <v>417.28632727340243</v>
      </c>
      <c r="F46" s="97">
        <v>428.77104264789045</v>
      </c>
      <c r="G46" s="97">
        <v>436.48741133962659</v>
      </c>
      <c r="H46" s="97">
        <v>441.11831392813252</v>
      </c>
      <c r="I46" s="97">
        <v>470.87992447811894</v>
      </c>
      <c r="J46" s="97">
        <v>488.24093925604325</v>
      </c>
      <c r="K46" s="97">
        <v>499.66524335540493</v>
      </c>
      <c r="L46" s="97">
        <v>509.72887330240786</v>
      </c>
      <c r="M46" s="97">
        <v>514.69620965616252</v>
      </c>
      <c r="N46" s="97">
        <v>527.26528724864579</v>
      </c>
      <c r="O46" s="97">
        <v>529.27939291918983</v>
      </c>
      <c r="P46" s="97">
        <v>523.85668933853435</v>
      </c>
      <c r="Q46" s="97">
        <v>531.65620165778034</v>
      </c>
      <c r="R46" s="97">
        <v>533.69679229213534</v>
      </c>
      <c r="S46" s="97">
        <v>534.37105757851486</v>
      </c>
      <c r="T46" s="97">
        <v>538.60272577131639</v>
      </c>
      <c r="U46" s="97">
        <v>547.7915806566532</v>
      </c>
      <c r="V46" s="97">
        <v>571.45830622615597</v>
      </c>
      <c r="W46" s="97">
        <v>586.44608166576063</v>
      </c>
      <c r="X46" s="97">
        <v>601.99258281609934</v>
      </c>
      <c r="Y46" s="97">
        <v>634.91107579874415</v>
      </c>
      <c r="Z46" s="97">
        <v>658.39887594897755</v>
      </c>
      <c r="AA46" s="97">
        <v>674.32566812576761</v>
      </c>
      <c r="AB46" s="97">
        <v>680.827283167156</v>
      </c>
      <c r="AC46" s="97">
        <v>710.9341133877067</v>
      </c>
      <c r="AD46" s="97">
        <v>729.0284436406597</v>
      </c>
      <c r="AE46" s="97">
        <v>748.46283739347189</v>
      </c>
      <c r="AF46" s="97">
        <v>772.85833807879976</v>
      </c>
      <c r="AG46" s="97">
        <v>806.38902709248168</v>
      </c>
      <c r="AH46" s="97">
        <v>843.86001416721376</v>
      </c>
      <c r="AI46" s="97">
        <v>863.61255646622863</v>
      </c>
      <c r="AJ46" s="97">
        <v>870.139031892773</v>
      </c>
      <c r="AK46" s="97">
        <v>935.97646085159454</v>
      </c>
      <c r="AL46" s="97">
        <v>943.59034500727671</v>
      </c>
      <c r="AM46" s="97">
        <v>946.23111708523481</v>
      </c>
      <c r="AN46" s="97">
        <v>952.08694982884572</v>
      </c>
      <c r="AO46" s="97">
        <v>1066.9104244237055</v>
      </c>
      <c r="AP46" s="97">
        <v>1093.9744382903168</v>
      </c>
      <c r="AQ46" s="97">
        <v>1109.1356740188216</v>
      </c>
      <c r="AR46" s="97">
        <v>1124.349393412904</v>
      </c>
      <c r="AS46" s="97">
        <v>1177.3833992405014</v>
      </c>
      <c r="AT46" s="97">
        <v>1208.9585707899309</v>
      </c>
      <c r="AU46" s="97">
        <v>1223.9292199249489</v>
      </c>
      <c r="AV46" s="97">
        <v>1231.8134161294211</v>
      </c>
      <c r="AW46" s="97">
        <v>1268.6036829408777</v>
      </c>
      <c r="AX46" s="97">
        <v>1305.1815039715841</v>
      </c>
      <c r="AY46" s="97">
        <v>1333.5626651271311</v>
      </c>
      <c r="AZ46" s="97">
        <v>1362.8487817360428</v>
      </c>
      <c r="BA46" s="97">
        <v>1431.8301962127412</v>
      </c>
      <c r="BB46" s="97">
        <v>1488.5052094926514</v>
      </c>
      <c r="BC46" s="97">
        <v>1513.2247950356837</v>
      </c>
      <c r="BD46" s="97">
        <v>1530.039602718216</v>
      </c>
      <c r="BE46" s="97">
        <v>1608.1068608845067</v>
      </c>
      <c r="BF46" s="97">
        <v>1658.2404309892188</v>
      </c>
      <c r="BG46" s="97">
        <v>1664.4546779771442</v>
      </c>
      <c r="BH46" s="97">
        <v>1664.5402443076546</v>
      </c>
      <c r="BI46" s="97">
        <v>1738.0783909123072</v>
      </c>
      <c r="BJ46" s="97">
        <v>1799.8254727984136</v>
      </c>
      <c r="BK46" s="97">
        <v>1816.4105532463595</v>
      </c>
      <c r="BL46" s="97">
        <v>1818.3219193923146</v>
      </c>
      <c r="BM46" s="97">
        <v>1849.9931555748728</v>
      </c>
      <c r="BN46" s="97">
        <v>1614.4658297367291</v>
      </c>
      <c r="BO46" s="97">
        <v>1816.1960861048924</v>
      </c>
      <c r="BP46" s="98">
        <v>1912.8479969797002</v>
      </c>
    </row>
    <row r="47" spans="1:68" ht="52.8" x14ac:dyDescent="0.3">
      <c r="A47" s="93"/>
      <c r="B47" s="65" t="s">
        <v>78</v>
      </c>
      <c r="C47" s="65"/>
      <c r="D47" s="64" t="s">
        <v>20</v>
      </c>
      <c r="E47" s="95">
        <v>695.0788482070036</v>
      </c>
      <c r="F47" s="95">
        <v>772.17393535949441</v>
      </c>
      <c r="G47" s="95">
        <v>858.74144824653627</v>
      </c>
      <c r="H47" s="95">
        <v>882.43521291047523</v>
      </c>
      <c r="I47" s="95">
        <v>766.28489266288329</v>
      </c>
      <c r="J47" s="95">
        <v>859.36676795735866</v>
      </c>
      <c r="K47" s="95">
        <v>936.99762125203608</v>
      </c>
      <c r="L47" s="95">
        <v>940.57909895470084</v>
      </c>
      <c r="M47" s="95">
        <v>881.32411629751437</v>
      </c>
      <c r="N47" s="95">
        <v>943.93440720300373</v>
      </c>
      <c r="O47" s="95">
        <v>1055.5820423732991</v>
      </c>
      <c r="P47" s="95">
        <v>1093.7015354813082</v>
      </c>
      <c r="Q47" s="95">
        <v>966.77468758113821</v>
      </c>
      <c r="R47" s="95">
        <v>1040.4552781240757</v>
      </c>
      <c r="S47" s="95">
        <v>1162.1431008563288</v>
      </c>
      <c r="T47" s="95">
        <v>1186.2531149284036</v>
      </c>
      <c r="U47" s="95">
        <v>1053.2656020634204</v>
      </c>
      <c r="V47" s="95">
        <v>1185.1886801395522</v>
      </c>
      <c r="W47" s="95">
        <v>1315.7486916808418</v>
      </c>
      <c r="X47" s="95">
        <v>1328.7528163042496</v>
      </c>
      <c r="Y47" s="95">
        <v>1206.6171972990069</v>
      </c>
      <c r="Z47" s="95">
        <v>1285.0903174988384</v>
      </c>
      <c r="AA47" s="95">
        <v>1444.6256151162929</v>
      </c>
      <c r="AB47" s="95">
        <v>1452.5436160208587</v>
      </c>
      <c r="AC47" s="95">
        <v>1273.4542265356395</v>
      </c>
      <c r="AD47" s="95">
        <v>1431.3090497318685</v>
      </c>
      <c r="AE47" s="95">
        <v>1689.0849918884076</v>
      </c>
      <c r="AF47" s="95">
        <v>1587.2584203397034</v>
      </c>
      <c r="AG47" s="95">
        <v>1374.6861077587146</v>
      </c>
      <c r="AH47" s="95">
        <v>1513.4233624220435</v>
      </c>
      <c r="AI47" s="95">
        <v>1779.6666362424376</v>
      </c>
      <c r="AJ47" s="95">
        <v>1844.3623049812286</v>
      </c>
      <c r="AK47" s="95">
        <v>1516.458735958056</v>
      </c>
      <c r="AL47" s="95">
        <v>1740.0045681764766</v>
      </c>
      <c r="AM47" s="95">
        <v>2036.8678361550858</v>
      </c>
      <c r="AN47" s="95">
        <v>2007.4506443920941</v>
      </c>
      <c r="AO47" s="95">
        <v>1714.5428133237479</v>
      </c>
      <c r="AP47" s="95">
        <v>1859.5656759467154</v>
      </c>
      <c r="AQ47" s="95">
        <v>2056.3323956595805</v>
      </c>
      <c r="AR47" s="95">
        <v>2182.0669883202522</v>
      </c>
      <c r="AS47" s="95">
        <v>1791.7857634147713</v>
      </c>
      <c r="AT47" s="95">
        <v>1952.615935736763</v>
      </c>
      <c r="AU47" s="95">
        <v>2117.5462381608768</v>
      </c>
      <c r="AV47" s="95">
        <v>2414.0961832027374</v>
      </c>
      <c r="AW47" s="95">
        <v>1875.8186822287009</v>
      </c>
      <c r="AX47" s="95">
        <v>2042.5348017001184</v>
      </c>
      <c r="AY47" s="95">
        <v>2270.9767344303214</v>
      </c>
      <c r="AZ47" s="95">
        <v>2519.2092630542302</v>
      </c>
      <c r="BA47" s="95">
        <v>2044.6791345304882</v>
      </c>
      <c r="BB47" s="95">
        <v>2293.7321127563569</v>
      </c>
      <c r="BC47" s="95">
        <v>2485.090868406905</v>
      </c>
      <c r="BD47" s="95">
        <v>2786.8814420622462</v>
      </c>
      <c r="BE47" s="95">
        <v>2169.4662682121798</v>
      </c>
      <c r="BF47" s="95">
        <v>2374.9677428172058</v>
      </c>
      <c r="BG47" s="95">
        <v>2532.9843437485097</v>
      </c>
      <c r="BH47" s="95">
        <v>2906.3886859142544</v>
      </c>
      <c r="BI47" s="95">
        <v>2570.9058956912363</v>
      </c>
      <c r="BJ47" s="95">
        <v>2810.3851785720935</v>
      </c>
      <c r="BK47" s="95">
        <v>2999.077485683114</v>
      </c>
      <c r="BL47" s="95">
        <v>3418.9776728210741</v>
      </c>
      <c r="BM47" s="95">
        <v>2811.0097383394159</v>
      </c>
      <c r="BN47" s="95">
        <v>2014.902704864671</v>
      </c>
      <c r="BO47" s="95">
        <v>2758.0846902739945</v>
      </c>
      <c r="BP47" s="96">
        <v>3236.9526480767527</v>
      </c>
    </row>
    <row r="48" spans="1:68" x14ac:dyDescent="0.3">
      <c r="A48" s="94"/>
      <c r="B48" s="88"/>
      <c r="C48" s="89" t="s">
        <v>34</v>
      </c>
      <c r="D48" s="90" t="s">
        <v>43</v>
      </c>
      <c r="E48" s="97">
        <v>495.7260995837201</v>
      </c>
      <c r="F48" s="97">
        <v>568.55313150001598</v>
      </c>
      <c r="G48" s="97">
        <v>653.76427745298554</v>
      </c>
      <c r="H48" s="97">
        <v>674.81192466079779</v>
      </c>
      <c r="I48" s="97">
        <v>554.43057461840135</v>
      </c>
      <c r="J48" s="97">
        <v>642.07727542417456</v>
      </c>
      <c r="K48" s="97">
        <v>715.90310694599339</v>
      </c>
      <c r="L48" s="97">
        <v>715.63686728754988</v>
      </c>
      <c r="M48" s="97">
        <v>652.22769255578737</v>
      </c>
      <c r="N48" s="97">
        <v>709.30470137607256</v>
      </c>
      <c r="O48" s="97">
        <v>817.95682501783165</v>
      </c>
      <c r="P48" s="97">
        <v>853.35500749999869</v>
      </c>
      <c r="Q48" s="97">
        <v>721.143737539271</v>
      </c>
      <c r="R48" s="97">
        <v>789.30342789486076</v>
      </c>
      <c r="S48" s="97">
        <v>908.07335297031932</v>
      </c>
      <c r="T48" s="97">
        <v>929.03281550045222</v>
      </c>
      <c r="U48" s="97">
        <v>789.7670060340904</v>
      </c>
      <c r="V48" s="97">
        <v>914.54952492255541</v>
      </c>
      <c r="W48" s="97">
        <v>1039.4355742500179</v>
      </c>
      <c r="X48" s="97">
        <v>1047.0859610903144</v>
      </c>
      <c r="Y48" s="97">
        <v>916.3789733690794</v>
      </c>
      <c r="Z48" s="97">
        <v>986.85367904569125</v>
      </c>
      <c r="AA48" s="97">
        <v>1140.1898277964015</v>
      </c>
      <c r="AB48" s="97">
        <v>1142.2560116038258</v>
      </c>
      <c r="AC48" s="97">
        <v>957.39028812456343</v>
      </c>
      <c r="AD48" s="97">
        <v>1107.5229752163023</v>
      </c>
      <c r="AE48" s="97">
        <v>1359.7777448980246</v>
      </c>
      <c r="AF48" s="97">
        <v>1251.9217059219854</v>
      </c>
      <c r="AG48" s="97">
        <v>1029.1515494905664</v>
      </c>
      <c r="AH48" s="97">
        <v>1158.6843100683895</v>
      </c>
      <c r="AI48" s="97">
        <v>1419.1941413398185</v>
      </c>
      <c r="AJ48" s="97">
        <v>1478.9190251262576</v>
      </c>
      <c r="AK48" s="97">
        <v>1143.4283390787236</v>
      </c>
      <c r="AL48" s="97">
        <v>1357.4104493341613</v>
      </c>
      <c r="AM48" s="97">
        <v>1648.9574978824753</v>
      </c>
      <c r="AN48" s="97">
        <v>1614.4888738258037</v>
      </c>
      <c r="AO48" s="97">
        <v>1314.0473217205067</v>
      </c>
      <c r="AP48" s="97">
        <v>1451.1849779011359</v>
      </c>
      <c r="AQ48" s="97">
        <v>1642.7672418615716</v>
      </c>
      <c r="AR48" s="97">
        <v>1764.1445554167283</v>
      </c>
      <c r="AS48" s="97">
        <v>1366.6099570265874</v>
      </c>
      <c r="AT48" s="97">
        <v>1517.5826168211834</v>
      </c>
      <c r="AU48" s="97">
        <v>1675.3070180235204</v>
      </c>
      <c r="AV48" s="97">
        <v>1964.825030074777</v>
      </c>
      <c r="AW48" s="97">
        <v>1410.6321490026485</v>
      </c>
      <c r="AX48" s="97">
        <v>1564.6388156228325</v>
      </c>
      <c r="AY48" s="97">
        <v>1785.8785312453617</v>
      </c>
      <c r="AZ48" s="97">
        <v>2029.3640184345525</v>
      </c>
      <c r="BA48" s="97">
        <v>1544.8841124149362</v>
      </c>
      <c r="BB48" s="97">
        <v>1784.7373392371392</v>
      </c>
      <c r="BC48" s="97">
        <v>1971.4611975917917</v>
      </c>
      <c r="BD48" s="97">
        <v>2267.2595316848419</v>
      </c>
      <c r="BE48" s="97">
        <v>1642.1804308576297</v>
      </c>
      <c r="BF48" s="97">
        <v>1841.3041207370052</v>
      </c>
      <c r="BG48" s="97">
        <v>1990.034277564708</v>
      </c>
      <c r="BH48" s="97">
        <v>2364.3902504454891</v>
      </c>
      <c r="BI48" s="97">
        <v>2003.3048477691793</v>
      </c>
      <c r="BJ48" s="97">
        <v>2237.0339902638666</v>
      </c>
      <c r="BK48" s="97">
        <v>2425.3388151658669</v>
      </c>
      <c r="BL48" s="97">
        <v>2837.4049481121947</v>
      </c>
      <c r="BM48" s="97">
        <v>2231.2628332843219</v>
      </c>
      <c r="BN48" s="97">
        <v>1686.1077371274066</v>
      </c>
      <c r="BO48" s="97">
        <v>2374.6478087164041</v>
      </c>
      <c r="BP48" s="98">
        <v>2757.8760770312861</v>
      </c>
    </row>
    <row r="49" spans="1:68" ht="26.4" x14ac:dyDescent="0.3">
      <c r="A49" s="93"/>
      <c r="B49" s="108"/>
      <c r="C49" s="65" t="s">
        <v>35</v>
      </c>
      <c r="D49" s="100" t="s">
        <v>44</v>
      </c>
      <c r="E49" s="101">
        <v>199.35274862328345</v>
      </c>
      <c r="F49" s="101">
        <v>203.62080385947837</v>
      </c>
      <c r="G49" s="101">
        <v>204.97717079355067</v>
      </c>
      <c r="H49" s="101">
        <v>207.62328824967747</v>
      </c>
      <c r="I49" s="101">
        <v>211.85431804448191</v>
      </c>
      <c r="J49" s="101">
        <v>217.28949253318413</v>
      </c>
      <c r="K49" s="101">
        <v>221.09451430604267</v>
      </c>
      <c r="L49" s="101">
        <v>224.94223166715099</v>
      </c>
      <c r="M49" s="101">
        <v>229.09642374172697</v>
      </c>
      <c r="N49" s="101">
        <v>234.62970582693112</v>
      </c>
      <c r="O49" s="101">
        <v>237.6252173554675</v>
      </c>
      <c r="P49" s="101">
        <v>240.34652798130946</v>
      </c>
      <c r="Q49" s="101">
        <v>245.63095004186724</v>
      </c>
      <c r="R49" s="101">
        <v>251.15185022921489</v>
      </c>
      <c r="S49" s="101">
        <v>254.06974788600948</v>
      </c>
      <c r="T49" s="101">
        <v>257.22029942795143</v>
      </c>
      <c r="U49" s="101">
        <v>263.49859602933009</v>
      </c>
      <c r="V49" s="101">
        <v>270.6391552169967</v>
      </c>
      <c r="W49" s="101">
        <v>276.31311743082398</v>
      </c>
      <c r="X49" s="101">
        <v>281.66685521393509</v>
      </c>
      <c r="Y49" s="101">
        <v>290.23822392992759</v>
      </c>
      <c r="Z49" s="101">
        <v>298.23663845314729</v>
      </c>
      <c r="AA49" s="101">
        <v>304.43578731989135</v>
      </c>
      <c r="AB49" s="101">
        <v>310.28760441703292</v>
      </c>
      <c r="AC49" s="101">
        <v>316.06393841107609</v>
      </c>
      <c r="AD49" s="101">
        <v>323.78607451556616</v>
      </c>
      <c r="AE49" s="101">
        <v>329.30724699038302</v>
      </c>
      <c r="AF49" s="101">
        <v>335.33671441771804</v>
      </c>
      <c r="AG49" s="101">
        <v>345.53455826814832</v>
      </c>
      <c r="AH49" s="101">
        <v>354.7390523536539</v>
      </c>
      <c r="AI49" s="101">
        <v>360.47249490261902</v>
      </c>
      <c r="AJ49" s="101">
        <v>365.44327985497108</v>
      </c>
      <c r="AK49" s="101">
        <v>373.03039687933233</v>
      </c>
      <c r="AL49" s="101">
        <v>382.59411884231531</v>
      </c>
      <c r="AM49" s="101">
        <v>387.91033827261055</v>
      </c>
      <c r="AN49" s="101">
        <v>392.9617705662904</v>
      </c>
      <c r="AO49" s="101">
        <v>400.49549160324113</v>
      </c>
      <c r="AP49" s="101">
        <v>408.38069804557955</v>
      </c>
      <c r="AQ49" s="101">
        <v>413.56515379800902</v>
      </c>
      <c r="AR49" s="101">
        <v>417.92243290352383</v>
      </c>
      <c r="AS49" s="101">
        <v>425.17580638818379</v>
      </c>
      <c r="AT49" s="101">
        <v>435.03331891557974</v>
      </c>
      <c r="AU49" s="101">
        <v>442.2392201373566</v>
      </c>
      <c r="AV49" s="101">
        <v>449.27115312796047</v>
      </c>
      <c r="AW49" s="101">
        <v>465.18653322605252</v>
      </c>
      <c r="AX49" s="101">
        <v>477.89598607728584</v>
      </c>
      <c r="AY49" s="101">
        <v>485.09820318495957</v>
      </c>
      <c r="AZ49" s="101">
        <v>489.84524461967754</v>
      </c>
      <c r="BA49" s="101">
        <v>499.79502211555189</v>
      </c>
      <c r="BB49" s="101">
        <v>508.9947735192178</v>
      </c>
      <c r="BC49" s="101">
        <v>513.62967081511329</v>
      </c>
      <c r="BD49" s="101">
        <v>519.62191037740411</v>
      </c>
      <c r="BE49" s="101">
        <v>527.28583735455027</v>
      </c>
      <c r="BF49" s="101">
        <v>533.66362208020075</v>
      </c>
      <c r="BG49" s="101">
        <v>542.95006618380171</v>
      </c>
      <c r="BH49" s="101">
        <v>541.99843546876525</v>
      </c>
      <c r="BI49" s="101">
        <v>567.60104792205686</v>
      </c>
      <c r="BJ49" s="101">
        <v>573.35118830822682</v>
      </c>
      <c r="BK49" s="101">
        <v>573.7386705172471</v>
      </c>
      <c r="BL49" s="101">
        <v>581.57272470887949</v>
      </c>
      <c r="BM49" s="101">
        <v>579.74690505509398</v>
      </c>
      <c r="BN49" s="101">
        <v>328.79496773726447</v>
      </c>
      <c r="BO49" s="101">
        <v>383.43688155759031</v>
      </c>
      <c r="BP49" s="102">
        <v>479.07657104546655</v>
      </c>
    </row>
    <row r="50" spans="1:68" x14ac:dyDescent="0.3">
      <c r="A50" s="109" t="s">
        <v>48</v>
      </c>
      <c r="B50" s="88"/>
      <c r="C50" s="89"/>
      <c r="D50" s="105" t="s">
        <v>49</v>
      </c>
      <c r="E50" s="193">
        <v>18456.805417083546</v>
      </c>
      <c r="F50" s="193">
        <v>19804.803395754778</v>
      </c>
      <c r="G50" s="193">
        <v>20542.971043060239</v>
      </c>
      <c r="H50" s="193">
        <v>21797.658715225931</v>
      </c>
      <c r="I50" s="193">
        <v>20373.974581977356</v>
      </c>
      <c r="J50" s="193">
        <v>21810.335462010633</v>
      </c>
      <c r="K50" s="193">
        <v>22833.748323071948</v>
      </c>
      <c r="L50" s="193">
        <v>24400.334813421792</v>
      </c>
      <c r="M50" s="193">
        <v>23250.746362454374</v>
      </c>
      <c r="N50" s="193">
        <v>24018.165454268863</v>
      </c>
      <c r="O50" s="193">
        <v>25194.887313418254</v>
      </c>
      <c r="P50" s="193">
        <v>27685.61769568206</v>
      </c>
      <c r="Q50" s="193">
        <v>25087.944609363771</v>
      </c>
      <c r="R50" s="193">
        <v>26647.566912883685</v>
      </c>
      <c r="S50" s="193">
        <v>27535.756437737429</v>
      </c>
      <c r="T50" s="193">
        <v>29828.382741251524</v>
      </c>
      <c r="U50" s="193">
        <v>27338.257642647292</v>
      </c>
      <c r="V50" s="193">
        <v>28904.711358709454</v>
      </c>
      <c r="W50" s="193">
        <v>29363.716873884834</v>
      </c>
      <c r="X50" s="193">
        <v>32019.6087950166</v>
      </c>
      <c r="Y50" s="193">
        <v>28907.865783877147</v>
      </c>
      <c r="Z50" s="193">
        <v>30571.655652701058</v>
      </c>
      <c r="AA50" s="193">
        <v>31416.02595659158</v>
      </c>
      <c r="AB50" s="193">
        <v>34408.762168849375</v>
      </c>
      <c r="AC50" s="193">
        <v>31422.042894360566</v>
      </c>
      <c r="AD50" s="193">
        <v>33136.096003018902</v>
      </c>
      <c r="AE50" s="193">
        <v>34410.294637685867</v>
      </c>
      <c r="AF50" s="193">
        <v>36895.905744543132</v>
      </c>
      <c r="AG50" s="193">
        <v>33610.303133081085</v>
      </c>
      <c r="AH50" s="193">
        <v>35951.016071680235</v>
      </c>
      <c r="AI50" s="193">
        <v>36827.595758899755</v>
      </c>
      <c r="AJ50" s="193">
        <v>40395.467565360421</v>
      </c>
      <c r="AK50" s="193">
        <v>36179.585666148982</v>
      </c>
      <c r="AL50" s="193">
        <v>38955.810987433848</v>
      </c>
      <c r="AM50" s="193">
        <v>40089.31756523886</v>
      </c>
      <c r="AN50" s="193">
        <v>43664.941871616182</v>
      </c>
      <c r="AO50" s="194">
        <v>39200.097266020755</v>
      </c>
      <c r="AP50" s="194">
        <v>41302.133585511809</v>
      </c>
      <c r="AQ50" s="194">
        <v>43139.364309665478</v>
      </c>
      <c r="AR50" s="194">
        <v>47402.342880852382</v>
      </c>
      <c r="AS50" s="194">
        <v>42249.328018845481</v>
      </c>
      <c r="AT50" s="194">
        <v>44900.442521514888</v>
      </c>
      <c r="AU50" s="194">
        <v>46859.07556585352</v>
      </c>
      <c r="AV50" s="194">
        <v>50872.704877898403</v>
      </c>
      <c r="AW50" s="194">
        <v>45517.927161292508</v>
      </c>
      <c r="AX50" s="194">
        <v>48409.998995186666</v>
      </c>
      <c r="AY50" s="194">
        <v>50587.061693961077</v>
      </c>
      <c r="AZ50" s="194">
        <v>55146.462303451444</v>
      </c>
      <c r="BA50" s="194">
        <v>48890.352190537342</v>
      </c>
      <c r="BB50" s="194">
        <v>51606.508540412942</v>
      </c>
      <c r="BC50" s="194">
        <v>53252.597785106111</v>
      </c>
      <c r="BD50" s="194">
        <v>58539.683453378151</v>
      </c>
      <c r="BE50" s="194">
        <v>52212.480919067915</v>
      </c>
      <c r="BF50" s="194">
        <v>55230.227745295262</v>
      </c>
      <c r="BG50" s="194">
        <v>56874.39867760495</v>
      </c>
      <c r="BH50" s="194">
        <v>62745.583321116719</v>
      </c>
      <c r="BI50" s="194">
        <v>55200.166163351809</v>
      </c>
      <c r="BJ50" s="194">
        <v>59742.830442304636</v>
      </c>
      <c r="BK50" s="194">
        <v>61540.856442294607</v>
      </c>
      <c r="BL50" s="194">
        <v>67740.306364464224</v>
      </c>
      <c r="BM50" s="194">
        <v>57891.640552046694</v>
      </c>
      <c r="BN50" s="194">
        <v>51221.560782401109</v>
      </c>
      <c r="BO50" s="194">
        <v>57851.497837800947</v>
      </c>
      <c r="BP50" s="195">
        <v>66681.578029139841</v>
      </c>
    </row>
    <row r="51" spans="1:68" x14ac:dyDescent="0.3">
      <c r="A51" s="93" t="s">
        <v>21</v>
      </c>
      <c r="B51" s="99"/>
      <c r="C51" s="73"/>
      <c r="D51" s="72" t="s">
        <v>22</v>
      </c>
      <c r="E51" s="198">
        <v>2319.2419575690019</v>
      </c>
      <c r="F51" s="198">
        <v>1996.3001973309931</v>
      </c>
      <c r="G51" s="198">
        <v>2564.4611770559404</v>
      </c>
      <c r="H51" s="198">
        <v>2349.5344151587938</v>
      </c>
      <c r="I51" s="198">
        <v>2701.3357167905092</v>
      </c>
      <c r="J51" s="198">
        <v>2272.7835570151829</v>
      </c>
      <c r="K51" s="198">
        <v>3112.521940680349</v>
      </c>
      <c r="L51" s="198">
        <v>2956.7827526881892</v>
      </c>
      <c r="M51" s="198">
        <v>3324.8969593721354</v>
      </c>
      <c r="N51" s="198">
        <v>2622.1754857438136</v>
      </c>
      <c r="O51" s="198">
        <v>3381.450073130608</v>
      </c>
      <c r="P51" s="198">
        <v>2962.5805680558174</v>
      </c>
      <c r="Q51" s="198">
        <v>3517.6263188325638</v>
      </c>
      <c r="R51" s="198">
        <v>2752.6466734302885</v>
      </c>
      <c r="S51" s="198">
        <v>3548.140448201269</v>
      </c>
      <c r="T51" s="198">
        <v>3182.5878487907744</v>
      </c>
      <c r="U51" s="198">
        <v>3562.1450396691962</v>
      </c>
      <c r="V51" s="198">
        <v>2697.4166343946313</v>
      </c>
      <c r="W51" s="198">
        <v>3658.1377850152126</v>
      </c>
      <c r="X51" s="198">
        <v>3128.4496938701463</v>
      </c>
      <c r="Y51" s="198">
        <v>3753.1986400458331</v>
      </c>
      <c r="Z51" s="198">
        <v>3026.4178523602254</v>
      </c>
      <c r="AA51" s="198">
        <v>4093.5176086028127</v>
      </c>
      <c r="AB51" s="198">
        <v>3562.9434456583404</v>
      </c>
      <c r="AC51" s="198">
        <v>4392.0793836666189</v>
      </c>
      <c r="AD51" s="198">
        <v>3644.8823434021815</v>
      </c>
      <c r="AE51" s="198">
        <v>4615.719817013477</v>
      </c>
      <c r="AF51" s="198">
        <v>4174.324663006867</v>
      </c>
      <c r="AG51" s="198">
        <v>4884.4940907682048</v>
      </c>
      <c r="AH51" s="198">
        <v>3922.6040839082707</v>
      </c>
      <c r="AI51" s="198">
        <v>4852.8533171401723</v>
      </c>
      <c r="AJ51" s="198">
        <v>4097.8222025638743</v>
      </c>
      <c r="AK51" s="198">
        <v>4981.9854613737343</v>
      </c>
      <c r="AL51" s="198">
        <v>3993.2244677149029</v>
      </c>
      <c r="AM51" s="198">
        <v>5209.8305286452178</v>
      </c>
      <c r="AN51" s="198">
        <v>4286.2590583152587</v>
      </c>
      <c r="AO51" s="199">
        <v>5529.1154819273506</v>
      </c>
      <c r="AP51" s="199">
        <v>4203.2080880023623</v>
      </c>
      <c r="AQ51" s="199">
        <v>5513.536721424095</v>
      </c>
      <c r="AR51" s="199">
        <v>4735.8033483231839</v>
      </c>
      <c r="AS51" s="199">
        <v>6074.3172040800337</v>
      </c>
      <c r="AT51" s="199">
        <v>4394.6093774488254</v>
      </c>
      <c r="AU51" s="199">
        <v>6139.4155711444228</v>
      </c>
      <c r="AV51" s="199">
        <v>4988.5157795421756</v>
      </c>
      <c r="AW51" s="199">
        <v>6195.53492836429</v>
      </c>
      <c r="AX51" s="199">
        <v>4707.0702536510817</v>
      </c>
      <c r="AY51" s="199">
        <v>5885.2533060414044</v>
      </c>
      <c r="AZ51" s="199">
        <v>5006.2616868599271</v>
      </c>
      <c r="BA51" s="199">
        <v>6731.3206954806446</v>
      </c>
      <c r="BB51" s="199">
        <v>5205.4913443883524</v>
      </c>
      <c r="BC51" s="199">
        <v>6979.8397721815718</v>
      </c>
      <c r="BD51" s="199">
        <v>5580.1037131174462</v>
      </c>
      <c r="BE51" s="199">
        <v>7457.520981163032</v>
      </c>
      <c r="BF51" s="199">
        <v>5603.4418081514978</v>
      </c>
      <c r="BG51" s="199">
        <v>7600.1729629498204</v>
      </c>
      <c r="BH51" s="199">
        <v>6217.1980832395839</v>
      </c>
      <c r="BI51" s="199">
        <v>8163.0545158478999</v>
      </c>
      <c r="BJ51" s="199">
        <v>6377.444489040131</v>
      </c>
      <c r="BK51" s="199">
        <v>8394.1816578014241</v>
      </c>
      <c r="BL51" s="199">
        <v>6781.8600689410041</v>
      </c>
      <c r="BM51" s="199">
        <v>8691.0858437845745</v>
      </c>
      <c r="BN51" s="199">
        <v>4695.6804424965385</v>
      </c>
      <c r="BO51" s="199">
        <v>6672.3794387839844</v>
      </c>
      <c r="BP51" s="200">
        <v>6179.0521919266594</v>
      </c>
    </row>
    <row r="52" spans="1:68" x14ac:dyDescent="0.3">
      <c r="A52" s="110" t="s">
        <v>48</v>
      </c>
      <c r="B52" s="111"/>
      <c r="C52" s="112"/>
      <c r="D52" s="113" t="s">
        <v>50</v>
      </c>
      <c r="E52" s="196">
        <v>20776.047374652546</v>
      </c>
      <c r="F52" s="196">
        <v>21801.103593085772</v>
      </c>
      <c r="G52" s="196">
        <v>23107.432220116178</v>
      </c>
      <c r="H52" s="196">
        <v>24147.193130384723</v>
      </c>
      <c r="I52" s="196">
        <v>23075.310298767865</v>
      </c>
      <c r="J52" s="196">
        <v>24083.119019025817</v>
      </c>
      <c r="K52" s="196">
        <v>25946.270263752296</v>
      </c>
      <c r="L52" s="196">
        <v>27357.117566109981</v>
      </c>
      <c r="M52" s="196">
        <v>26575.643321826508</v>
      </c>
      <c r="N52" s="196">
        <v>26640.340940012677</v>
      </c>
      <c r="O52" s="196">
        <v>28576.337386548861</v>
      </c>
      <c r="P52" s="196">
        <v>30648.198263737879</v>
      </c>
      <c r="Q52" s="196">
        <v>28605.570928196335</v>
      </c>
      <c r="R52" s="196">
        <v>29400.213586313974</v>
      </c>
      <c r="S52" s="196">
        <v>31083.896885938699</v>
      </c>
      <c r="T52" s="196">
        <v>33010.9705900423</v>
      </c>
      <c r="U52" s="196">
        <v>30900.40268231649</v>
      </c>
      <c r="V52" s="196">
        <v>31602.127993104084</v>
      </c>
      <c r="W52" s="196">
        <v>33021.854658900047</v>
      </c>
      <c r="X52" s="196">
        <v>35148.058488886745</v>
      </c>
      <c r="Y52" s="196">
        <v>32661.06442392298</v>
      </c>
      <c r="Z52" s="196">
        <v>33598.073505061286</v>
      </c>
      <c r="AA52" s="196">
        <v>35509.543565194392</v>
      </c>
      <c r="AB52" s="196">
        <v>37971.705614507715</v>
      </c>
      <c r="AC52" s="196">
        <v>35814.122278027186</v>
      </c>
      <c r="AD52" s="196">
        <v>36780.978346421085</v>
      </c>
      <c r="AE52" s="196">
        <v>39026.014454699347</v>
      </c>
      <c r="AF52" s="196">
        <v>41070.23040755</v>
      </c>
      <c r="AG52" s="196">
        <v>38494.797223849288</v>
      </c>
      <c r="AH52" s="196">
        <v>39873.620155588505</v>
      </c>
      <c r="AI52" s="196">
        <v>41680.449076039928</v>
      </c>
      <c r="AJ52" s="196">
        <v>44493.289767924296</v>
      </c>
      <c r="AK52" s="196">
        <v>41161.571127522715</v>
      </c>
      <c r="AL52" s="196">
        <v>42949.035455148754</v>
      </c>
      <c r="AM52" s="196">
        <v>45299.148093884076</v>
      </c>
      <c r="AN52" s="196">
        <v>47951.200929931438</v>
      </c>
      <c r="AO52" s="196">
        <v>44729.212747948106</v>
      </c>
      <c r="AP52" s="196">
        <v>45505.341673514173</v>
      </c>
      <c r="AQ52" s="196">
        <v>48652.901031089576</v>
      </c>
      <c r="AR52" s="196">
        <v>52138.146229175567</v>
      </c>
      <c r="AS52" s="196">
        <v>48323.645222925516</v>
      </c>
      <c r="AT52" s="196">
        <v>49295.051898963713</v>
      </c>
      <c r="AU52" s="196">
        <v>52998.491136997945</v>
      </c>
      <c r="AV52" s="196">
        <v>55861.220657440579</v>
      </c>
      <c r="AW52" s="196">
        <v>51713.462089656794</v>
      </c>
      <c r="AX52" s="196">
        <v>53117.069248837746</v>
      </c>
      <c r="AY52" s="196">
        <v>56472.315000002483</v>
      </c>
      <c r="AZ52" s="196">
        <v>60152.723990311373</v>
      </c>
      <c r="BA52" s="196">
        <v>55621.672886017986</v>
      </c>
      <c r="BB52" s="196">
        <v>56811.999884801291</v>
      </c>
      <c r="BC52" s="196">
        <v>60232.437557287682</v>
      </c>
      <c r="BD52" s="196">
        <v>64119.787166495596</v>
      </c>
      <c r="BE52" s="196">
        <v>59670.001900230949</v>
      </c>
      <c r="BF52" s="196">
        <v>60833.669553446758</v>
      </c>
      <c r="BG52" s="196">
        <v>64474.571640554772</v>
      </c>
      <c r="BH52" s="196">
        <v>68962.781404356298</v>
      </c>
      <c r="BI52" s="196">
        <v>63363.220679199709</v>
      </c>
      <c r="BJ52" s="196">
        <v>66120.274931344771</v>
      </c>
      <c r="BK52" s="196">
        <v>69935.038100096033</v>
      </c>
      <c r="BL52" s="196">
        <v>74522.166433405233</v>
      </c>
      <c r="BM52" s="196">
        <v>66582.726395831269</v>
      </c>
      <c r="BN52" s="196">
        <v>55917.241224897647</v>
      </c>
      <c r="BO52" s="196">
        <v>64523.877276584928</v>
      </c>
      <c r="BP52" s="197">
        <v>72860.630221066502</v>
      </c>
    </row>
    <row r="53" spans="1:68" x14ac:dyDescent="0.3">
      <c r="A53" s="24"/>
      <c r="B53" s="23"/>
      <c r="C53" s="23"/>
      <c r="D53" s="2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1"/>
    </row>
    <row r="54" spans="1:68" s="179" customFormat="1" x14ac:dyDescent="0.3">
      <c r="A54" s="20" t="s">
        <v>93</v>
      </c>
      <c r="B54" s="19"/>
      <c r="C54" s="19"/>
      <c r="D54" s="19"/>
      <c r="E54" s="19"/>
      <c r="F54" s="19"/>
      <c r="G54" s="1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</row>
    <row r="55" spans="1:68" s="114" customFormat="1" x14ac:dyDescent="0.3">
      <c r="A55" s="16" t="s">
        <v>90</v>
      </c>
      <c r="B55" s="15"/>
      <c r="C55" s="15"/>
      <c r="D55" s="15"/>
      <c r="E55" s="15"/>
      <c r="F55" s="15"/>
      <c r="G55" s="14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</row>
    <row r="56" spans="1:68" s="114" customFormat="1" x14ac:dyDescent="0.3">
      <c r="A56" s="16" t="s">
        <v>91</v>
      </c>
      <c r="B56" s="15"/>
      <c r="C56" s="15"/>
      <c r="D56" s="15"/>
      <c r="E56" s="15"/>
      <c r="F56" s="15"/>
      <c r="G56" s="14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</row>
    <row r="57" spans="1:68" s="114" customFormat="1" x14ac:dyDescent="0.3">
      <c r="A57" s="13" t="str">
        <f>'Cuadro 1'!A32</f>
        <v>Actualizado el 10 de marzo de 2021</v>
      </c>
      <c r="B57" s="115"/>
      <c r="C57" s="115"/>
      <c r="D57" s="115"/>
      <c r="E57" s="115"/>
      <c r="F57" s="115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</row>
    <row r="58" spans="1:68" s="114" customForma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</row>
    <row r="59" spans="1:68" s="116" customForma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</row>
    <row r="60" spans="1:68" s="116" customFormat="1" x14ac:dyDescent="0.3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9"/>
      <c r="R60" s="6"/>
      <c r="S60" s="6"/>
      <c r="T60" s="6"/>
      <c r="U60" s="6"/>
      <c r="V60" s="6"/>
      <c r="W60" s="6"/>
      <c r="X60" s="6"/>
      <c r="Y60" s="21"/>
      <c r="Z60" s="21"/>
      <c r="AA60" s="21"/>
      <c r="AB60" s="21"/>
      <c r="AC60" s="21"/>
      <c r="AD60" s="21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</row>
    <row r="62" spans="1:68" ht="12" customHeight="1" x14ac:dyDescent="0.3">
      <c r="A62" s="201" t="s">
        <v>96</v>
      </c>
      <c r="B62" s="201"/>
      <c r="C62" s="201"/>
      <c r="D62" s="201"/>
      <c r="E62" s="201"/>
      <c r="F62" s="201"/>
      <c r="G62" s="20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</row>
    <row r="63" spans="1:68" s="116" customFormat="1" ht="12" customHeight="1" x14ac:dyDescent="0.3">
      <c r="A63" s="201"/>
      <c r="B63" s="201"/>
      <c r="C63" s="201"/>
      <c r="D63" s="201"/>
      <c r="E63" s="201"/>
      <c r="F63" s="201"/>
      <c r="G63" s="20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</row>
    <row r="64" spans="1:68" s="116" customFormat="1" x14ac:dyDescent="0.3">
      <c r="A64" s="65" t="s">
        <v>79</v>
      </c>
      <c r="B64" s="64"/>
      <c r="C64" s="64"/>
      <c r="D64" s="64"/>
      <c r="E64" s="64"/>
      <c r="F64" s="64"/>
      <c r="G64" s="6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</row>
    <row r="65" spans="1:68" s="116" customFormat="1" x14ac:dyDescent="0.3">
      <c r="A65" s="65" t="s">
        <v>47</v>
      </c>
      <c r="B65" s="64"/>
      <c r="C65" s="64"/>
      <c r="D65" s="64"/>
      <c r="E65" s="64"/>
      <c r="F65" s="64"/>
      <c r="G65" s="6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</row>
    <row r="66" spans="1:68" s="116" customFormat="1" ht="13.8" x14ac:dyDescent="0.3">
      <c r="A66" s="62" t="s">
        <v>99</v>
      </c>
      <c r="B66" s="61"/>
      <c r="C66" s="61"/>
      <c r="D66" s="61"/>
      <c r="E66" s="61"/>
      <c r="F66" s="61"/>
      <c r="G66" s="60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</row>
    <row r="67" spans="1:68" s="116" customFormat="1" x14ac:dyDescent="0.3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1"/>
      <c r="Z67" s="21"/>
      <c r="AA67" s="21"/>
      <c r="AB67" s="21"/>
      <c r="AC67" s="21"/>
      <c r="AD67" s="21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</row>
    <row r="68" spans="1:68" ht="25.5" customHeight="1" x14ac:dyDescent="0.3">
      <c r="A68" s="211" t="s">
        <v>0</v>
      </c>
      <c r="B68" s="213" t="s">
        <v>46</v>
      </c>
      <c r="C68" s="213" t="s">
        <v>52</v>
      </c>
      <c r="D68" s="213" t="s">
        <v>1</v>
      </c>
      <c r="E68" s="213"/>
      <c r="F68" s="213"/>
      <c r="G68" s="213"/>
      <c r="H68" s="213"/>
      <c r="I68" s="213">
        <v>2006</v>
      </c>
      <c r="J68" s="213"/>
      <c r="K68" s="213"/>
      <c r="L68" s="213"/>
      <c r="M68" s="213">
        <v>2007</v>
      </c>
      <c r="N68" s="213"/>
      <c r="O68" s="213"/>
      <c r="P68" s="213"/>
      <c r="Q68" s="213">
        <v>2008</v>
      </c>
      <c r="R68" s="213"/>
      <c r="S68" s="213"/>
      <c r="T68" s="213"/>
      <c r="U68" s="213">
        <v>2009</v>
      </c>
      <c r="V68" s="213"/>
      <c r="W68" s="213"/>
      <c r="X68" s="213"/>
      <c r="Y68" s="213">
        <v>2010</v>
      </c>
      <c r="Z68" s="213"/>
      <c r="AA68" s="213"/>
      <c r="AB68" s="213"/>
      <c r="AC68" s="213">
        <v>2011</v>
      </c>
      <c r="AD68" s="213"/>
      <c r="AE68" s="213"/>
      <c r="AF68" s="213"/>
      <c r="AG68" s="213">
        <v>2012</v>
      </c>
      <c r="AH68" s="213"/>
      <c r="AI68" s="213"/>
      <c r="AJ68" s="213"/>
      <c r="AK68" s="213">
        <v>2013</v>
      </c>
      <c r="AL68" s="213"/>
      <c r="AM68" s="213"/>
      <c r="AN68" s="213"/>
      <c r="AO68" s="213">
        <v>2014</v>
      </c>
      <c r="AP68" s="213"/>
      <c r="AQ68" s="213"/>
      <c r="AR68" s="213"/>
      <c r="AS68" s="213">
        <v>2015</v>
      </c>
      <c r="AT68" s="213"/>
      <c r="AU68" s="213"/>
      <c r="AV68" s="213"/>
      <c r="AW68" s="213">
        <v>2016</v>
      </c>
      <c r="AX68" s="213"/>
      <c r="AY68" s="213"/>
      <c r="AZ68" s="213"/>
      <c r="BA68" s="213">
        <v>2017</v>
      </c>
      <c r="BB68" s="213"/>
      <c r="BC68" s="213"/>
      <c r="BD68" s="213"/>
      <c r="BE68" s="213">
        <v>2018</v>
      </c>
      <c r="BF68" s="213"/>
      <c r="BG68" s="213"/>
      <c r="BH68" s="213"/>
      <c r="BI68" s="213" t="s">
        <v>100</v>
      </c>
      <c r="BJ68" s="213"/>
      <c r="BK68" s="213"/>
      <c r="BL68" s="213"/>
      <c r="BM68" s="213" t="s">
        <v>92</v>
      </c>
      <c r="BN68" s="213"/>
      <c r="BO68" s="213"/>
      <c r="BP68" s="218"/>
    </row>
    <row r="69" spans="1:68" s="81" customFormat="1" ht="25.5" customHeight="1" x14ac:dyDescent="0.3">
      <c r="A69" s="212"/>
      <c r="B69" s="215"/>
      <c r="C69" s="215"/>
      <c r="D69" s="215"/>
      <c r="E69" s="185"/>
      <c r="F69" s="185"/>
      <c r="G69" s="185"/>
      <c r="H69" s="185"/>
      <c r="I69" s="185" t="s">
        <v>30</v>
      </c>
      <c r="J69" s="185" t="s">
        <v>73</v>
      </c>
      <c r="K69" s="185" t="s">
        <v>74</v>
      </c>
      <c r="L69" s="185" t="s">
        <v>75</v>
      </c>
      <c r="M69" s="185" t="s">
        <v>30</v>
      </c>
      <c r="N69" s="185" t="s">
        <v>73</v>
      </c>
      <c r="O69" s="185" t="s">
        <v>74</v>
      </c>
      <c r="P69" s="185" t="s">
        <v>75</v>
      </c>
      <c r="Q69" s="185" t="s">
        <v>30</v>
      </c>
      <c r="R69" s="185" t="s">
        <v>73</v>
      </c>
      <c r="S69" s="185" t="s">
        <v>74</v>
      </c>
      <c r="T69" s="185" t="s">
        <v>75</v>
      </c>
      <c r="U69" s="185" t="s">
        <v>30</v>
      </c>
      <c r="V69" s="185" t="s">
        <v>73</v>
      </c>
      <c r="W69" s="185" t="s">
        <v>74</v>
      </c>
      <c r="X69" s="185" t="s">
        <v>75</v>
      </c>
      <c r="Y69" s="185" t="s">
        <v>30</v>
      </c>
      <c r="Z69" s="185" t="s">
        <v>73</v>
      </c>
      <c r="AA69" s="185" t="s">
        <v>74</v>
      </c>
      <c r="AB69" s="185" t="s">
        <v>75</v>
      </c>
      <c r="AC69" s="185" t="s">
        <v>30</v>
      </c>
      <c r="AD69" s="185" t="s">
        <v>73</v>
      </c>
      <c r="AE69" s="185" t="s">
        <v>74</v>
      </c>
      <c r="AF69" s="185" t="s">
        <v>75</v>
      </c>
      <c r="AG69" s="185" t="s">
        <v>30</v>
      </c>
      <c r="AH69" s="185" t="s">
        <v>73</v>
      </c>
      <c r="AI69" s="185" t="s">
        <v>74</v>
      </c>
      <c r="AJ69" s="185" t="s">
        <v>75</v>
      </c>
      <c r="AK69" s="185" t="s">
        <v>30</v>
      </c>
      <c r="AL69" s="185" t="s">
        <v>73</v>
      </c>
      <c r="AM69" s="185" t="s">
        <v>74</v>
      </c>
      <c r="AN69" s="185" t="s">
        <v>75</v>
      </c>
      <c r="AO69" s="185" t="s">
        <v>30</v>
      </c>
      <c r="AP69" s="185" t="s">
        <v>73</v>
      </c>
      <c r="AQ69" s="185" t="s">
        <v>74</v>
      </c>
      <c r="AR69" s="185" t="s">
        <v>75</v>
      </c>
      <c r="AS69" s="185" t="s">
        <v>30</v>
      </c>
      <c r="AT69" s="185" t="s">
        <v>73</v>
      </c>
      <c r="AU69" s="185" t="s">
        <v>74</v>
      </c>
      <c r="AV69" s="185" t="s">
        <v>75</v>
      </c>
      <c r="AW69" s="185" t="s">
        <v>30</v>
      </c>
      <c r="AX69" s="185" t="s">
        <v>73</v>
      </c>
      <c r="AY69" s="185" t="s">
        <v>74</v>
      </c>
      <c r="AZ69" s="185" t="s">
        <v>75</v>
      </c>
      <c r="BA69" s="185" t="s">
        <v>30</v>
      </c>
      <c r="BB69" s="185" t="s">
        <v>73</v>
      </c>
      <c r="BC69" s="185" t="s">
        <v>74</v>
      </c>
      <c r="BD69" s="185" t="s">
        <v>75</v>
      </c>
      <c r="BE69" s="185" t="s">
        <v>30</v>
      </c>
      <c r="BF69" s="185" t="s">
        <v>73</v>
      </c>
      <c r="BG69" s="185" t="s">
        <v>74</v>
      </c>
      <c r="BH69" s="185" t="s">
        <v>75</v>
      </c>
      <c r="BI69" s="185" t="s">
        <v>30</v>
      </c>
      <c r="BJ69" s="185" t="s">
        <v>73</v>
      </c>
      <c r="BK69" s="185" t="s">
        <v>74</v>
      </c>
      <c r="BL69" s="185" t="s">
        <v>75</v>
      </c>
      <c r="BM69" s="185" t="s">
        <v>30</v>
      </c>
      <c r="BN69" s="191" t="s">
        <v>73</v>
      </c>
      <c r="BO69" s="192" t="s">
        <v>74</v>
      </c>
      <c r="BP69" s="59" t="s">
        <v>75</v>
      </c>
    </row>
    <row r="70" spans="1:68" s="81" customFormat="1" x14ac:dyDescent="0.3">
      <c r="A70" s="82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4"/>
      <c r="BI70" s="84"/>
      <c r="BJ70" s="84"/>
      <c r="BK70" s="84"/>
      <c r="BL70" s="84"/>
      <c r="BM70" s="84"/>
      <c r="BN70" s="84"/>
      <c r="BO70" s="84"/>
      <c r="BP70" s="154"/>
    </row>
    <row r="71" spans="1:68" x14ac:dyDescent="0.3">
      <c r="A71" s="85"/>
      <c r="B71" s="65" t="s">
        <v>2</v>
      </c>
      <c r="C71" s="65"/>
      <c r="D71" s="64" t="s">
        <v>9</v>
      </c>
      <c r="E71" s="117"/>
      <c r="F71" s="117"/>
      <c r="G71" s="117"/>
      <c r="H71" s="117"/>
      <c r="I71" s="118">
        <f>+IFERROR(I13/E13*100-100,0)</f>
        <v>-3.3594157188180276</v>
      </c>
      <c r="J71" s="118">
        <f t="shared" ref="J71:Y86" si="0">+IFERROR(J13/F13*100-100,0)</f>
        <v>-1.9214235980489178</v>
      </c>
      <c r="K71" s="118">
        <f>+IFERROR(K13/G13*100-100,0)</f>
        <v>1.1983689365231669</v>
      </c>
      <c r="L71" s="118">
        <f t="shared" ref="L71:BE76" si="1">+IFERROR(L13/H13*100-100,0)</f>
        <v>3.7424277835591084</v>
      </c>
      <c r="M71" s="118">
        <f t="shared" si="1"/>
        <v>7.9643186541436393</v>
      </c>
      <c r="N71" s="118">
        <f t="shared" si="1"/>
        <v>3.2778082200968868</v>
      </c>
      <c r="O71" s="118">
        <f t="shared" si="1"/>
        <v>3.9408842596117211E-2</v>
      </c>
      <c r="P71" s="118">
        <f t="shared" si="1"/>
        <v>-1.3322739859599153</v>
      </c>
      <c r="Q71" s="118">
        <f t="shared" si="1"/>
        <v>1.3025234604026252</v>
      </c>
      <c r="R71" s="118">
        <f t="shared" si="1"/>
        <v>1.6150662483245526</v>
      </c>
      <c r="S71" s="118">
        <f t="shared" si="1"/>
        <v>6.8209530220520094</v>
      </c>
      <c r="T71" s="118">
        <f t="shared" si="1"/>
        <v>4.2760053762342523</v>
      </c>
      <c r="U71" s="118">
        <f t="shared" si="1"/>
        <v>10.142166910289191</v>
      </c>
      <c r="V71" s="118">
        <f t="shared" si="1"/>
        <v>12.572058130826136</v>
      </c>
      <c r="W71" s="118">
        <f t="shared" si="1"/>
        <v>6.8180197668364855</v>
      </c>
      <c r="X71" s="118">
        <f t="shared" si="1"/>
        <v>6.2977080767966385</v>
      </c>
      <c r="Y71" s="118">
        <f t="shared" si="1"/>
        <v>6.977290320494987</v>
      </c>
      <c r="Z71" s="118">
        <f t="shared" si="1"/>
        <v>3.8904205438263944</v>
      </c>
      <c r="AA71" s="118">
        <f t="shared" si="1"/>
        <v>3.2011623075700868</v>
      </c>
      <c r="AB71" s="118">
        <f t="shared" si="1"/>
        <v>6.6630479093588946</v>
      </c>
      <c r="AC71" s="118">
        <f t="shared" si="1"/>
        <v>3.5312192526866397</v>
      </c>
      <c r="AD71" s="118">
        <f t="shared" si="1"/>
        <v>2.7810192871274779</v>
      </c>
      <c r="AE71" s="118">
        <f t="shared" si="1"/>
        <v>1.5943024051620256</v>
      </c>
      <c r="AF71" s="118">
        <f t="shared" si="1"/>
        <v>5.5162349228869516</v>
      </c>
      <c r="AG71" s="118">
        <f t="shared" si="1"/>
        <v>6.3933930120773965</v>
      </c>
      <c r="AH71" s="118">
        <f t="shared" si="1"/>
        <v>3.7671505799535225</v>
      </c>
      <c r="AI71" s="118">
        <f t="shared" si="1"/>
        <v>2.8374848145378451</v>
      </c>
      <c r="AJ71" s="118">
        <f t="shared" si="1"/>
        <v>-2.0455132684592172</v>
      </c>
      <c r="AK71" s="118">
        <f t="shared" si="1"/>
        <v>-7.0798138009875089</v>
      </c>
      <c r="AL71" s="118">
        <f t="shared" si="1"/>
        <v>4.9488753062252755</v>
      </c>
      <c r="AM71" s="118">
        <f t="shared" si="1"/>
        <v>-1.9046324433926003</v>
      </c>
      <c r="AN71" s="118">
        <f t="shared" si="1"/>
        <v>-3.4836602946175361</v>
      </c>
      <c r="AO71" s="118">
        <f t="shared" si="1"/>
        <v>8.3282406773570727</v>
      </c>
      <c r="AP71" s="118">
        <f t="shared" si="1"/>
        <v>0.41599201935223107</v>
      </c>
      <c r="AQ71" s="118">
        <f t="shared" si="1"/>
        <v>0.80556754387212948</v>
      </c>
      <c r="AR71" s="118">
        <f t="shared" si="1"/>
        <v>9.0481109729096119</v>
      </c>
      <c r="AS71" s="118">
        <f t="shared" si="1"/>
        <v>7.724360377183757</v>
      </c>
      <c r="AT71" s="118">
        <f t="shared" si="1"/>
        <v>3.6687119986692664</v>
      </c>
      <c r="AU71" s="118">
        <f t="shared" si="1"/>
        <v>9.4477701075204976</v>
      </c>
      <c r="AV71" s="118">
        <f t="shared" si="1"/>
        <v>12.319351186999313</v>
      </c>
      <c r="AW71" s="118">
        <f t="shared" si="1"/>
        <v>11.375420021954312</v>
      </c>
      <c r="AX71" s="118">
        <f t="shared" si="1"/>
        <v>15.636093616942759</v>
      </c>
      <c r="AY71" s="118">
        <f t="shared" si="1"/>
        <v>15.336620229950043</v>
      </c>
      <c r="AZ71" s="118">
        <f t="shared" si="1"/>
        <v>11.085654013610593</v>
      </c>
      <c r="BA71" s="118">
        <f t="shared" si="1"/>
        <v>-0.20095596997695964</v>
      </c>
      <c r="BB71" s="118">
        <f t="shared" si="1"/>
        <v>-4.3827550065140883</v>
      </c>
      <c r="BC71" s="118">
        <f t="shared" si="1"/>
        <v>-8.09623307046013</v>
      </c>
      <c r="BD71" s="118">
        <f t="shared" si="1"/>
        <v>-6.277439427593464</v>
      </c>
      <c r="BE71" s="118">
        <f t="shared" si="1"/>
        <v>4.2089358739431049</v>
      </c>
      <c r="BF71" s="118">
        <f>+IFERROR(BF13/BB13*100-100,0)</f>
        <v>6.8344909552665598</v>
      </c>
      <c r="BG71" s="118">
        <f t="shared" ref="BF71:BH86" si="2">+IFERROR(BG13/BC13*100-100,0)</f>
        <v>7.0481681486036223</v>
      </c>
      <c r="BH71" s="189">
        <f>+IFERROR(BH13/BD13*100-100,0)</f>
        <v>4.0193742580234186</v>
      </c>
      <c r="BI71" s="189">
        <f t="shared" ref="BI71:BP86" si="3">+IFERROR(BI13/BE13*100-100,0)</f>
        <v>1.9893064858464697</v>
      </c>
      <c r="BJ71" s="189">
        <f t="shared" si="3"/>
        <v>2.2008138585106138</v>
      </c>
      <c r="BK71" s="189">
        <f t="shared" si="3"/>
        <v>5.4895441004030943</v>
      </c>
      <c r="BL71" s="189">
        <f t="shared" si="3"/>
        <v>5.7779259581110693</v>
      </c>
      <c r="BM71" s="189">
        <f t="shared" si="3"/>
        <v>14.269545668089975</v>
      </c>
      <c r="BN71" s="189">
        <f>+IFERROR(BN13/BJ13*100-100,0)</f>
        <v>-4.056192039680397</v>
      </c>
      <c r="BO71" s="189">
        <f>+IFERROR(BO13/BK13*100-100,0)</f>
        <v>-0.47905884627040507</v>
      </c>
      <c r="BP71" s="190">
        <f>+IFERROR(BP13/BL13*100-100,0)</f>
        <v>14.369024781803603</v>
      </c>
    </row>
    <row r="72" spans="1:68" x14ac:dyDescent="0.3">
      <c r="A72" s="87"/>
      <c r="B72" s="89"/>
      <c r="C72" s="89" t="s">
        <v>2</v>
      </c>
      <c r="D72" s="90" t="s">
        <v>9</v>
      </c>
      <c r="E72" s="120"/>
      <c r="F72" s="120"/>
      <c r="G72" s="120"/>
      <c r="H72" s="120"/>
      <c r="I72" s="91">
        <f t="shared" ref="I72:X87" si="4">+IFERROR(I14/E14*100-100,0)</f>
        <v>-3.3594157188180276</v>
      </c>
      <c r="J72" s="91">
        <f t="shared" si="0"/>
        <v>-1.9214235980489178</v>
      </c>
      <c r="K72" s="91">
        <f t="shared" si="0"/>
        <v>1.1983689365231669</v>
      </c>
      <c r="L72" s="91">
        <f t="shared" si="1"/>
        <v>3.7424277835591084</v>
      </c>
      <c r="M72" s="91">
        <f t="shared" si="1"/>
        <v>7.9643186541436393</v>
      </c>
      <c r="N72" s="91">
        <f t="shared" si="1"/>
        <v>3.2778082200968868</v>
      </c>
      <c r="O72" s="91">
        <f t="shared" si="1"/>
        <v>3.9408842596117211E-2</v>
      </c>
      <c r="P72" s="91">
        <f t="shared" si="1"/>
        <v>-1.3322739859599153</v>
      </c>
      <c r="Q72" s="91">
        <f t="shared" si="1"/>
        <v>1.3025234604026252</v>
      </c>
      <c r="R72" s="91">
        <f t="shared" si="1"/>
        <v>1.6150662483245526</v>
      </c>
      <c r="S72" s="91">
        <f t="shared" si="1"/>
        <v>6.8209530220520094</v>
      </c>
      <c r="T72" s="91">
        <f t="shared" si="1"/>
        <v>4.2760053762342523</v>
      </c>
      <c r="U72" s="91">
        <f t="shared" si="1"/>
        <v>10.142166910289191</v>
      </c>
      <c r="V72" s="91">
        <f t="shared" si="1"/>
        <v>12.572058130826136</v>
      </c>
      <c r="W72" s="91">
        <f t="shared" si="1"/>
        <v>6.8180197668364855</v>
      </c>
      <c r="X72" s="91">
        <f t="shared" si="1"/>
        <v>6.2977080767966385</v>
      </c>
      <c r="Y72" s="91">
        <f t="shared" si="1"/>
        <v>6.977290320494987</v>
      </c>
      <c r="Z72" s="91">
        <f t="shared" si="1"/>
        <v>3.8904205438263944</v>
      </c>
      <c r="AA72" s="91">
        <f t="shared" si="1"/>
        <v>3.2011623075700868</v>
      </c>
      <c r="AB72" s="91">
        <f t="shared" si="1"/>
        <v>6.6630479093588946</v>
      </c>
      <c r="AC72" s="91">
        <f t="shared" si="1"/>
        <v>3.5312192526866397</v>
      </c>
      <c r="AD72" s="91">
        <f t="shared" si="1"/>
        <v>2.7810192871274779</v>
      </c>
      <c r="AE72" s="91">
        <f t="shared" si="1"/>
        <v>1.5943024051620256</v>
      </c>
      <c r="AF72" s="91">
        <f t="shared" si="1"/>
        <v>5.5162349228869516</v>
      </c>
      <c r="AG72" s="91">
        <f t="shared" si="1"/>
        <v>6.3933930120773965</v>
      </c>
      <c r="AH72" s="91">
        <f t="shared" si="1"/>
        <v>3.7671505799535225</v>
      </c>
      <c r="AI72" s="91">
        <f t="shared" si="1"/>
        <v>2.8374848145378451</v>
      </c>
      <c r="AJ72" s="91">
        <f t="shared" si="1"/>
        <v>-2.0455132684592172</v>
      </c>
      <c r="AK72" s="91">
        <f t="shared" si="1"/>
        <v>-7.0798138009875089</v>
      </c>
      <c r="AL72" s="91">
        <f t="shared" si="1"/>
        <v>4.9488753062252755</v>
      </c>
      <c r="AM72" s="91">
        <f t="shared" si="1"/>
        <v>-1.9046324433926003</v>
      </c>
      <c r="AN72" s="91">
        <f t="shared" si="1"/>
        <v>-3.4836602946175361</v>
      </c>
      <c r="AO72" s="91">
        <f t="shared" si="1"/>
        <v>8.3282406773570727</v>
      </c>
      <c r="AP72" s="91">
        <f t="shared" si="1"/>
        <v>0.41599201935223107</v>
      </c>
      <c r="AQ72" s="91">
        <f t="shared" si="1"/>
        <v>0.80556754387212948</v>
      </c>
      <c r="AR72" s="91">
        <f t="shared" si="1"/>
        <v>9.0481109729096119</v>
      </c>
      <c r="AS72" s="91">
        <f t="shared" si="1"/>
        <v>7.724360377183757</v>
      </c>
      <c r="AT72" s="91">
        <f t="shared" si="1"/>
        <v>3.6687119986692664</v>
      </c>
      <c r="AU72" s="91">
        <f t="shared" si="1"/>
        <v>9.4477701075204976</v>
      </c>
      <c r="AV72" s="91">
        <f t="shared" si="1"/>
        <v>12.319351186999313</v>
      </c>
      <c r="AW72" s="91">
        <f t="shared" si="1"/>
        <v>11.375420021954312</v>
      </c>
      <c r="AX72" s="91">
        <f t="shared" si="1"/>
        <v>15.636093616942759</v>
      </c>
      <c r="AY72" s="91">
        <f t="shared" si="1"/>
        <v>15.336620229950043</v>
      </c>
      <c r="AZ72" s="91">
        <f t="shared" si="1"/>
        <v>11.085654013610593</v>
      </c>
      <c r="BA72" s="91">
        <f t="shared" si="1"/>
        <v>-0.20095596997695964</v>
      </c>
      <c r="BB72" s="91">
        <f t="shared" si="1"/>
        <v>-4.3827550065140883</v>
      </c>
      <c r="BC72" s="91">
        <f t="shared" si="1"/>
        <v>-8.09623307046013</v>
      </c>
      <c r="BD72" s="91">
        <f t="shared" si="1"/>
        <v>-6.277439427593464</v>
      </c>
      <c r="BE72" s="91">
        <f t="shared" si="1"/>
        <v>4.2089358739431049</v>
      </c>
      <c r="BF72" s="91">
        <f t="shared" si="2"/>
        <v>6.8344909552665598</v>
      </c>
      <c r="BG72" s="91">
        <f t="shared" si="2"/>
        <v>7.0481681486036223</v>
      </c>
      <c r="BH72" s="91">
        <f t="shared" si="2"/>
        <v>4.0193742580234186</v>
      </c>
      <c r="BI72" s="91">
        <f t="shared" si="3"/>
        <v>1.9893064858464697</v>
      </c>
      <c r="BJ72" s="91">
        <f t="shared" si="3"/>
        <v>2.2008138585106138</v>
      </c>
      <c r="BK72" s="91">
        <f t="shared" si="3"/>
        <v>5.4895441004030943</v>
      </c>
      <c r="BL72" s="91">
        <f t="shared" si="3"/>
        <v>5.7779259581110693</v>
      </c>
      <c r="BM72" s="91">
        <f t="shared" si="3"/>
        <v>14.269545668089975</v>
      </c>
      <c r="BN72" s="91">
        <f t="shared" si="3"/>
        <v>-4.056192039680397</v>
      </c>
      <c r="BO72" s="91">
        <f t="shared" si="3"/>
        <v>-0.47905884627040507</v>
      </c>
      <c r="BP72" s="92">
        <f t="shared" si="3"/>
        <v>14.369024781803603</v>
      </c>
    </row>
    <row r="73" spans="1:68" x14ac:dyDescent="0.3">
      <c r="A73" s="93"/>
      <c r="B73" s="65" t="s">
        <v>3</v>
      </c>
      <c r="C73" s="65"/>
      <c r="D73" s="64" t="s">
        <v>10</v>
      </c>
      <c r="E73" s="121"/>
      <c r="F73" s="121"/>
      <c r="G73" s="121"/>
      <c r="H73" s="121"/>
      <c r="I73" s="118">
        <f t="shared" si="4"/>
        <v>7.4787254420182592</v>
      </c>
      <c r="J73" s="118">
        <f t="shared" si="0"/>
        <v>24.995437873349189</v>
      </c>
      <c r="K73" s="118">
        <f t="shared" si="0"/>
        <v>29.60749541523009</v>
      </c>
      <c r="L73" s="118">
        <f t="shared" si="1"/>
        <v>16.566488420399892</v>
      </c>
      <c r="M73" s="118">
        <f t="shared" si="1"/>
        <v>8.2411704546916553</v>
      </c>
      <c r="N73" s="118">
        <f t="shared" si="1"/>
        <v>10.928076820072505</v>
      </c>
      <c r="O73" s="118">
        <f t="shared" si="1"/>
        <v>1.6885058445967189</v>
      </c>
      <c r="P73" s="118">
        <f t="shared" si="1"/>
        <v>-3.8002616083739156</v>
      </c>
      <c r="Q73" s="118">
        <f t="shared" si="1"/>
        <v>1.201251612528381</v>
      </c>
      <c r="R73" s="118">
        <f t="shared" si="1"/>
        <v>12.617120880009878</v>
      </c>
      <c r="S73" s="118">
        <f t="shared" si="1"/>
        <v>8.0697772258695295</v>
      </c>
      <c r="T73" s="118">
        <f t="shared" si="1"/>
        <v>-14.470452062235097</v>
      </c>
      <c r="U73" s="118">
        <f t="shared" si="1"/>
        <v>-2.648026479968749</v>
      </c>
      <c r="V73" s="118">
        <f t="shared" si="1"/>
        <v>9.2397150896019582</v>
      </c>
      <c r="W73" s="118">
        <f t="shared" si="1"/>
        <v>1.1994940079076031</v>
      </c>
      <c r="X73" s="118">
        <f t="shared" si="1"/>
        <v>15.58392694546184</v>
      </c>
      <c r="Y73" s="118">
        <f t="shared" si="1"/>
        <v>-7.6103901712739059</v>
      </c>
      <c r="Z73" s="118">
        <f t="shared" si="1"/>
        <v>-19.645688781628138</v>
      </c>
      <c r="AA73" s="118">
        <f t="shared" si="1"/>
        <v>-19.02154730352791</v>
      </c>
      <c r="AB73" s="118">
        <f t="shared" si="1"/>
        <v>-10.702593992889547</v>
      </c>
      <c r="AC73" s="118">
        <f t="shared" si="1"/>
        <v>-1.9849391806714465</v>
      </c>
      <c r="AD73" s="118">
        <f t="shared" si="1"/>
        <v>9.7674802589992709</v>
      </c>
      <c r="AE73" s="118">
        <f t="shared" si="1"/>
        <v>21.331640880044873</v>
      </c>
      <c r="AF73" s="118">
        <f t="shared" si="1"/>
        <v>11.425870415840777</v>
      </c>
      <c r="AG73" s="118">
        <f t="shared" si="1"/>
        <v>8.1733475783166654</v>
      </c>
      <c r="AH73" s="118">
        <f t="shared" si="1"/>
        <v>3.5243524743405601</v>
      </c>
      <c r="AI73" s="118">
        <f t="shared" si="1"/>
        <v>-16.746122438645557</v>
      </c>
      <c r="AJ73" s="118">
        <f t="shared" si="1"/>
        <v>-15.812956476874064</v>
      </c>
      <c r="AK73" s="118">
        <f t="shared" si="1"/>
        <v>-12.11007654217353</v>
      </c>
      <c r="AL73" s="118">
        <f t="shared" si="1"/>
        <v>-9.2852053534018637</v>
      </c>
      <c r="AM73" s="118">
        <f t="shared" si="1"/>
        <v>6.8967784392516336</v>
      </c>
      <c r="AN73" s="118">
        <f t="shared" si="1"/>
        <v>0.91053733175243678</v>
      </c>
      <c r="AO73" s="118">
        <f t="shared" si="1"/>
        <v>5.06836851660006</v>
      </c>
      <c r="AP73" s="118">
        <f t="shared" si="1"/>
        <v>-2.8706979428435204</v>
      </c>
      <c r="AQ73" s="118">
        <f t="shared" si="1"/>
        <v>-3.4357002367475076</v>
      </c>
      <c r="AR73" s="118">
        <f t="shared" si="1"/>
        <v>-8.1386861314534116</v>
      </c>
      <c r="AS73" s="118">
        <f t="shared" si="1"/>
        <v>10.170841130139621</v>
      </c>
      <c r="AT73" s="118">
        <f t="shared" si="1"/>
        <v>13.44656555193184</v>
      </c>
      <c r="AU73" s="118">
        <f t="shared" si="1"/>
        <v>9.1427806317719416</v>
      </c>
      <c r="AV73" s="118">
        <f t="shared" si="1"/>
        <v>16.374926039523046</v>
      </c>
      <c r="AW73" s="118">
        <f t="shared" si="1"/>
        <v>16.129714905818048</v>
      </c>
      <c r="AX73" s="118">
        <f t="shared" si="1"/>
        <v>15.489261026308853</v>
      </c>
      <c r="AY73" s="118">
        <f t="shared" si="1"/>
        <v>20.514835341546927</v>
      </c>
      <c r="AZ73" s="118">
        <f t="shared" si="1"/>
        <v>9.1428994193487654</v>
      </c>
      <c r="BA73" s="118">
        <f t="shared" si="1"/>
        <v>31.202911210639115</v>
      </c>
      <c r="BB73" s="118">
        <f t="shared" si="1"/>
        <v>10.101811231897045</v>
      </c>
      <c r="BC73" s="118">
        <f t="shared" si="1"/>
        <v>-21.650763924634447</v>
      </c>
      <c r="BD73" s="118">
        <f t="shared" si="1"/>
        <v>-8.8316133908157894</v>
      </c>
      <c r="BE73" s="118">
        <f t="shared" si="1"/>
        <v>-14.481479051636654</v>
      </c>
      <c r="BF73" s="118">
        <f t="shared" si="2"/>
        <v>-3.7981038639532017</v>
      </c>
      <c r="BG73" s="118">
        <f t="shared" si="2"/>
        <v>7.931403984113004</v>
      </c>
      <c r="BH73" s="118">
        <f t="shared" si="2"/>
        <v>22.028286774641799</v>
      </c>
      <c r="BI73" s="118">
        <f t="shared" si="3"/>
        <v>-7.7072208305240508</v>
      </c>
      <c r="BJ73" s="118">
        <f t="shared" si="3"/>
        <v>5.279892997832377</v>
      </c>
      <c r="BK73" s="118">
        <f t="shared" si="3"/>
        <v>-5.3038921704700641</v>
      </c>
      <c r="BL73" s="118">
        <f t="shared" si="3"/>
        <v>9.4808304031810167</v>
      </c>
      <c r="BM73" s="118">
        <f t="shared" si="3"/>
        <v>-14.051914034410771</v>
      </c>
      <c r="BN73" s="118">
        <f t="shared" si="3"/>
        <v>-56.142038748165341</v>
      </c>
      <c r="BO73" s="118">
        <f t="shared" si="3"/>
        <v>-25.74239302462226</v>
      </c>
      <c r="BP73" s="119">
        <f t="shared" si="3"/>
        <v>-29.352673767458228</v>
      </c>
    </row>
    <row r="74" spans="1:68" x14ac:dyDescent="0.3">
      <c r="A74" s="94"/>
      <c r="B74" s="89"/>
      <c r="C74" s="89" t="s">
        <v>3</v>
      </c>
      <c r="D74" s="90" t="s">
        <v>10</v>
      </c>
      <c r="E74" s="122"/>
      <c r="F74" s="122"/>
      <c r="G74" s="122"/>
      <c r="H74" s="122"/>
      <c r="I74" s="91">
        <f t="shared" si="4"/>
        <v>7.4787254420182592</v>
      </c>
      <c r="J74" s="91">
        <f t="shared" si="0"/>
        <v>24.995437873349189</v>
      </c>
      <c r="K74" s="91">
        <f t="shared" si="0"/>
        <v>29.60749541523009</v>
      </c>
      <c r="L74" s="91">
        <f t="shared" si="1"/>
        <v>16.566488420399892</v>
      </c>
      <c r="M74" s="91">
        <f t="shared" si="1"/>
        <v>8.2411704546916553</v>
      </c>
      <c r="N74" s="91">
        <f t="shared" si="1"/>
        <v>10.928076820072505</v>
      </c>
      <c r="O74" s="91">
        <f t="shared" si="1"/>
        <v>1.6885058445967189</v>
      </c>
      <c r="P74" s="91">
        <f t="shared" si="1"/>
        <v>-3.8002616083739156</v>
      </c>
      <c r="Q74" s="91">
        <f t="shared" si="1"/>
        <v>1.201251612528381</v>
      </c>
      <c r="R74" s="91">
        <f t="shared" si="1"/>
        <v>12.617120880009878</v>
      </c>
      <c r="S74" s="91">
        <f t="shared" si="1"/>
        <v>8.0697772258695295</v>
      </c>
      <c r="T74" s="91">
        <f t="shared" si="1"/>
        <v>-14.470452062235097</v>
      </c>
      <c r="U74" s="91">
        <f t="shared" si="1"/>
        <v>-2.648026479968749</v>
      </c>
      <c r="V74" s="91">
        <f t="shared" si="1"/>
        <v>9.2397150896019582</v>
      </c>
      <c r="W74" s="91">
        <f t="shared" si="1"/>
        <v>1.1994940079076031</v>
      </c>
      <c r="X74" s="91">
        <f t="shared" si="1"/>
        <v>15.58392694546184</v>
      </c>
      <c r="Y74" s="91">
        <f t="shared" si="1"/>
        <v>-7.6103901712739059</v>
      </c>
      <c r="Z74" s="91">
        <f t="shared" si="1"/>
        <v>-19.645688781628138</v>
      </c>
      <c r="AA74" s="91">
        <f t="shared" si="1"/>
        <v>-19.02154730352791</v>
      </c>
      <c r="AB74" s="91">
        <f t="shared" si="1"/>
        <v>-10.702593992889547</v>
      </c>
      <c r="AC74" s="91">
        <f t="shared" si="1"/>
        <v>-1.9849391806714465</v>
      </c>
      <c r="AD74" s="91">
        <f t="shared" si="1"/>
        <v>9.7674802589992709</v>
      </c>
      <c r="AE74" s="91">
        <f t="shared" si="1"/>
        <v>21.331640880044873</v>
      </c>
      <c r="AF74" s="91">
        <f t="shared" si="1"/>
        <v>11.425870415840777</v>
      </c>
      <c r="AG74" s="91">
        <f t="shared" si="1"/>
        <v>8.1733475783166654</v>
      </c>
      <c r="AH74" s="91">
        <f t="shared" si="1"/>
        <v>3.5243524743405601</v>
      </c>
      <c r="AI74" s="91">
        <f t="shared" si="1"/>
        <v>-16.746122438645557</v>
      </c>
      <c r="AJ74" s="91">
        <f t="shared" si="1"/>
        <v>-15.812956476874064</v>
      </c>
      <c r="AK74" s="91">
        <f t="shared" si="1"/>
        <v>-12.11007654217353</v>
      </c>
      <c r="AL74" s="91">
        <f t="shared" si="1"/>
        <v>-9.2852053534018637</v>
      </c>
      <c r="AM74" s="91">
        <f t="shared" si="1"/>
        <v>6.8967784392516336</v>
      </c>
      <c r="AN74" s="91">
        <f t="shared" si="1"/>
        <v>0.91053733175243678</v>
      </c>
      <c r="AO74" s="91">
        <f t="shared" si="1"/>
        <v>5.06836851660006</v>
      </c>
      <c r="AP74" s="91">
        <f t="shared" si="1"/>
        <v>-2.8706979428435204</v>
      </c>
      <c r="AQ74" s="91">
        <f t="shared" si="1"/>
        <v>-3.4357002367475076</v>
      </c>
      <c r="AR74" s="91">
        <f t="shared" si="1"/>
        <v>-8.1386861314534116</v>
      </c>
      <c r="AS74" s="91">
        <f t="shared" si="1"/>
        <v>10.170841130139621</v>
      </c>
      <c r="AT74" s="91">
        <f t="shared" si="1"/>
        <v>13.44656555193184</v>
      </c>
      <c r="AU74" s="91">
        <f t="shared" si="1"/>
        <v>9.1427806317719416</v>
      </c>
      <c r="AV74" s="91">
        <f t="shared" si="1"/>
        <v>16.374926039523046</v>
      </c>
      <c r="AW74" s="91">
        <f t="shared" si="1"/>
        <v>16.129714905818048</v>
      </c>
      <c r="AX74" s="91">
        <f t="shared" si="1"/>
        <v>15.489261026308853</v>
      </c>
      <c r="AY74" s="91">
        <f t="shared" si="1"/>
        <v>20.514835341546927</v>
      </c>
      <c r="AZ74" s="91">
        <f t="shared" si="1"/>
        <v>9.1428994193487654</v>
      </c>
      <c r="BA74" s="91">
        <f t="shared" si="1"/>
        <v>31.202911210639115</v>
      </c>
      <c r="BB74" s="91">
        <f t="shared" si="1"/>
        <v>10.101811231897045</v>
      </c>
      <c r="BC74" s="91">
        <f t="shared" si="1"/>
        <v>-21.650763924634447</v>
      </c>
      <c r="BD74" s="91">
        <f t="shared" si="1"/>
        <v>-8.8316133908157894</v>
      </c>
      <c r="BE74" s="91">
        <f t="shared" si="1"/>
        <v>-14.481479051636654</v>
      </c>
      <c r="BF74" s="91">
        <f t="shared" si="2"/>
        <v>-3.7981038639532017</v>
      </c>
      <c r="BG74" s="91">
        <f t="shared" si="2"/>
        <v>7.931403984113004</v>
      </c>
      <c r="BH74" s="91">
        <f t="shared" si="2"/>
        <v>22.028286774641799</v>
      </c>
      <c r="BI74" s="91">
        <f t="shared" si="3"/>
        <v>-7.7072208305240508</v>
      </c>
      <c r="BJ74" s="91">
        <f t="shared" si="3"/>
        <v>5.279892997832377</v>
      </c>
      <c r="BK74" s="91">
        <f t="shared" si="3"/>
        <v>-5.3038921704700641</v>
      </c>
      <c r="BL74" s="91">
        <f t="shared" si="3"/>
        <v>9.4808304031810167</v>
      </c>
      <c r="BM74" s="91">
        <f t="shared" si="3"/>
        <v>-14.051914034410771</v>
      </c>
      <c r="BN74" s="91">
        <f t="shared" si="3"/>
        <v>-56.142038748165341</v>
      </c>
      <c r="BO74" s="91">
        <f t="shared" si="3"/>
        <v>-25.74239302462226</v>
      </c>
      <c r="BP74" s="92">
        <f t="shared" si="3"/>
        <v>-29.352673767458228</v>
      </c>
    </row>
    <row r="75" spans="1:68" x14ac:dyDescent="0.3">
      <c r="A75" s="93"/>
      <c r="B75" s="65" t="s">
        <v>4</v>
      </c>
      <c r="C75" s="65"/>
      <c r="D75" s="64" t="s">
        <v>11</v>
      </c>
      <c r="E75" s="123"/>
      <c r="F75" s="123"/>
      <c r="G75" s="123"/>
      <c r="H75" s="123"/>
      <c r="I75" s="118">
        <f t="shared" si="4"/>
        <v>15.777157542859783</v>
      </c>
      <c r="J75" s="118">
        <f t="shared" si="0"/>
        <v>9.6821672122493538</v>
      </c>
      <c r="K75" s="118">
        <f t="shared" si="0"/>
        <v>20.264487871613085</v>
      </c>
      <c r="L75" s="118">
        <f t="shared" si="1"/>
        <v>20.847428498804788</v>
      </c>
      <c r="M75" s="118">
        <f t="shared" si="1"/>
        <v>18.20656723941849</v>
      </c>
      <c r="N75" s="118">
        <f t="shared" si="1"/>
        <v>14.522209988953861</v>
      </c>
      <c r="O75" s="118">
        <f t="shared" si="1"/>
        <v>4.4720656058837278</v>
      </c>
      <c r="P75" s="118">
        <f t="shared" si="1"/>
        <v>7.2017834539840635</v>
      </c>
      <c r="Q75" s="118">
        <f t="shared" si="1"/>
        <v>-1.3302065950288124</v>
      </c>
      <c r="R75" s="118">
        <f t="shared" si="1"/>
        <v>3.7146752676241874</v>
      </c>
      <c r="S75" s="118">
        <f t="shared" si="1"/>
        <v>1.4506031118175002</v>
      </c>
      <c r="T75" s="118">
        <f t="shared" si="1"/>
        <v>2.1004120750057496</v>
      </c>
      <c r="U75" s="118">
        <f t="shared" si="1"/>
        <v>9.7264771377503507</v>
      </c>
      <c r="V75" s="118">
        <f t="shared" si="1"/>
        <v>1.7743377898967907</v>
      </c>
      <c r="W75" s="118">
        <f t="shared" si="1"/>
        <v>4.7723705876532563</v>
      </c>
      <c r="X75" s="118">
        <f t="shared" si="1"/>
        <v>-0.86456381412317285</v>
      </c>
      <c r="Y75" s="118">
        <f t="shared" si="1"/>
        <v>-1.0511300311491993</v>
      </c>
      <c r="Z75" s="118">
        <f t="shared" si="1"/>
        <v>-0.68372420942633028</v>
      </c>
      <c r="AA75" s="118">
        <f t="shared" si="1"/>
        <v>-1.0012134820265715</v>
      </c>
      <c r="AB75" s="118">
        <f t="shared" si="1"/>
        <v>5.4432184049799872</v>
      </c>
      <c r="AC75" s="118">
        <f t="shared" si="1"/>
        <v>2.6354181155529943</v>
      </c>
      <c r="AD75" s="118">
        <f t="shared" si="1"/>
        <v>2.357652131924624</v>
      </c>
      <c r="AE75" s="118">
        <f t="shared" si="1"/>
        <v>5.2326558539260759</v>
      </c>
      <c r="AF75" s="118">
        <f t="shared" si="1"/>
        <v>0.24925333022909513</v>
      </c>
      <c r="AG75" s="118">
        <f t="shared" si="1"/>
        <v>2.9762451775082042</v>
      </c>
      <c r="AH75" s="118">
        <f t="shared" si="1"/>
        <v>7.4156920991093926</v>
      </c>
      <c r="AI75" s="118">
        <f t="shared" si="1"/>
        <v>7.1893816930387118</v>
      </c>
      <c r="AJ75" s="118">
        <f t="shared" si="1"/>
        <v>5.6202126472578868</v>
      </c>
      <c r="AK75" s="118">
        <f t="shared" si="1"/>
        <v>1.2247655451727439</v>
      </c>
      <c r="AL75" s="118">
        <f t="shared" si="1"/>
        <v>5.1962748651628488</v>
      </c>
      <c r="AM75" s="118">
        <f t="shared" si="1"/>
        <v>2.5213532221020927</v>
      </c>
      <c r="AN75" s="118">
        <f t="shared" si="1"/>
        <v>4.12958249439437</v>
      </c>
      <c r="AO75" s="118">
        <f t="shared" si="1"/>
        <v>5.8063926347681587</v>
      </c>
      <c r="AP75" s="118">
        <f t="shared" si="1"/>
        <v>0.66861097351529963</v>
      </c>
      <c r="AQ75" s="118">
        <f t="shared" si="1"/>
        <v>1.6741721773595231</v>
      </c>
      <c r="AR75" s="118">
        <f t="shared" si="1"/>
        <v>-0.4644053000648114</v>
      </c>
      <c r="AS75" s="118">
        <f t="shared" si="1"/>
        <v>2.8431000433758697</v>
      </c>
      <c r="AT75" s="118">
        <f t="shared" si="1"/>
        <v>1.9964817596097646</v>
      </c>
      <c r="AU75" s="118">
        <f t="shared" si="1"/>
        <v>3.4145368207824163</v>
      </c>
      <c r="AV75" s="118">
        <f t="shared" si="1"/>
        <v>6.1808215567493221</v>
      </c>
      <c r="AW75" s="118">
        <f t="shared" si="1"/>
        <v>4.834441816062224</v>
      </c>
      <c r="AX75" s="118">
        <f t="shared" si="1"/>
        <v>8.5788327595010259</v>
      </c>
      <c r="AY75" s="118">
        <f t="shared" si="1"/>
        <v>3.0973590918260498</v>
      </c>
      <c r="AZ75" s="118">
        <f t="shared" si="1"/>
        <v>2.5368331416815977</v>
      </c>
      <c r="BA75" s="118">
        <f t="shared" si="1"/>
        <v>-1.0366355116004655</v>
      </c>
      <c r="BB75" s="118">
        <f t="shared" si="1"/>
        <v>-10.59492720181008</v>
      </c>
      <c r="BC75" s="118">
        <f t="shared" si="1"/>
        <v>-3.2504488165399863</v>
      </c>
      <c r="BD75" s="118">
        <f t="shared" si="1"/>
        <v>-5.5809227040345917</v>
      </c>
      <c r="BE75" s="118">
        <f t="shared" si="1"/>
        <v>-3.2756657140145364</v>
      </c>
      <c r="BF75" s="118">
        <f t="shared" si="2"/>
        <v>8.3796638160482928</v>
      </c>
      <c r="BG75" s="118">
        <f t="shared" si="2"/>
        <v>2.0678959227845723</v>
      </c>
      <c r="BH75" s="118">
        <f t="shared" si="2"/>
        <v>3.9990106823644282</v>
      </c>
      <c r="BI75" s="118">
        <f t="shared" si="3"/>
        <v>4.9713569556051169</v>
      </c>
      <c r="BJ75" s="118">
        <f t="shared" si="3"/>
        <v>3.9554394690184154</v>
      </c>
      <c r="BK75" s="118">
        <f t="shared" si="3"/>
        <v>6.6312847451240202</v>
      </c>
      <c r="BL75" s="118">
        <f t="shared" si="3"/>
        <v>3.4731236769243594</v>
      </c>
      <c r="BM75" s="118">
        <f t="shared" si="3"/>
        <v>7.0034709548295382E-2</v>
      </c>
      <c r="BN75" s="118">
        <f t="shared" si="3"/>
        <v>-30.401418025471543</v>
      </c>
      <c r="BO75" s="118">
        <f t="shared" si="3"/>
        <v>-10.353546206410797</v>
      </c>
      <c r="BP75" s="119">
        <f t="shared" si="3"/>
        <v>-1.9494609981837812</v>
      </c>
    </row>
    <row r="76" spans="1:68" ht="26.4" x14ac:dyDescent="0.3">
      <c r="A76" s="94"/>
      <c r="B76" s="89"/>
      <c r="C76" s="89" t="s">
        <v>53</v>
      </c>
      <c r="D76" s="90" t="s">
        <v>54</v>
      </c>
      <c r="E76" s="124"/>
      <c r="F76" s="124"/>
      <c r="G76" s="124"/>
      <c r="H76" s="124"/>
      <c r="I76" s="91">
        <f t="shared" si="4"/>
        <v>9.0933555601421716</v>
      </c>
      <c r="J76" s="91">
        <f t="shared" si="0"/>
        <v>9.1677908443348741</v>
      </c>
      <c r="K76" s="91">
        <f t="shared" si="0"/>
        <v>18.87859185815897</v>
      </c>
      <c r="L76" s="91">
        <f t="shared" si="1"/>
        <v>18.752404004783457</v>
      </c>
      <c r="M76" s="91">
        <f t="shared" si="1"/>
        <v>18.513851170765406</v>
      </c>
      <c r="N76" s="91">
        <f t="shared" si="1"/>
        <v>15.340363658292787</v>
      </c>
      <c r="O76" s="91">
        <f t="shared" si="1"/>
        <v>8.9107954188733629</v>
      </c>
      <c r="P76" s="91">
        <f t="shared" si="1"/>
        <v>11.374300836566547</v>
      </c>
      <c r="Q76" s="91">
        <f t="shared" si="1"/>
        <v>14.151534654995629</v>
      </c>
      <c r="R76" s="91">
        <f t="shared" si="1"/>
        <v>15.340175805504856</v>
      </c>
      <c r="S76" s="91">
        <f t="shared" si="1"/>
        <v>10.724217139496119</v>
      </c>
      <c r="T76" s="91">
        <f t="shared" si="1"/>
        <v>6.2539340815648501</v>
      </c>
      <c r="U76" s="91">
        <f t="shared" si="1"/>
        <v>5.5346700061877527</v>
      </c>
      <c r="V76" s="91">
        <f t="shared" si="1"/>
        <v>2.4362676668190346</v>
      </c>
      <c r="W76" s="91">
        <f t="shared" si="1"/>
        <v>4.5304868390467306</v>
      </c>
      <c r="X76" s="91">
        <f t="shared" si="1"/>
        <v>2.9949985038656877</v>
      </c>
      <c r="Y76" s="91">
        <f t="shared" si="1"/>
        <v>-3.9695817994798688</v>
      </c>
      <c r="Z76" s="91">
        <f t="shared" si="1"/>
        <v>-8.5629274895624121</v>
      </c>
      <c r="AA76" s="91">
        <f t="shared" si="1"/>
        <v>-12.892089544073897</v>
      </c>
      <c r="AB76" s="91">
        <f t="shared" si="1"/>
        <v>-12.789842471906582</v>
      </c>
      <c r="AC76" s="91">
        <f t="shared" si="1"/>
        <v>-8.1571065001850087</v>
      </c>
      <c r="AD76" s="91">
        <f t="shared" si="1"/>
        <v>-4.1446605321614385</v>
      </c>
      <c r="AE76" s="91">
        <f t="shared" si="1"/>
        <v>0.74416478791452789</v>
      </c>
      <c r="AF76" s="91">
        <f t="shared" si="1"/>
        <v>8.1186569844431205</v>
      </c>
      <c r="AG76" s="91">
        <f t="shared" si="1"/>
        <v>5.9672426691647757</v>
      </c>
      <c r="AH76" s="91">
        <f t="shared" si="1"/>
        <v>7.8261092167192885</v>
      </c>
      <c r="AI76" s="91">
        <f t="shared" si="1"/>
        <v>12.55220179274572</v>
      </c>
      <c r="AJ76" s="91">
        <f t="shared" si="1"/>
        <v>11.268628002586638</v>
      </c>
      <c r="AK76" s="91">
        <f t="shared" ref="AK76:BE88" si="5">+IFERROR(AK18/AG18*100-100,0)</f>
        <v>9.78645087525733</v>
      </c>
      <c r="AL76" s="91">
        <f t="shared" si="5"/>
        <v>15.57697596144034</v>
      </c>
      <c r="AM76" s="91">
        <f t="shared" si="5"/>
        <v>8.9485712994210189</v>
      </c>
      <c r="AN76" s="91">
        <f t="shared" si="5"/>
        <v>7.4947399974360849</v>
      </c>
      <c r="AO76" s="91">
        <f t="shared" si="5"/>
        <v>8.5891559670954223</v>
      </c>
      <c r="AP76" s="91">
        <f t="shared" si="5"/>
        <v>9.7602853549005602</v>
      </c>
      <c r="AQ76" s="91">
        <f t="shared" si="5"/>
        <v>11.223448322679857</v>
      </c>
      <c r="AR76" s="91">
        <f t="shared" si="5"/>
        <v>4.8181822110041139</v>
      </c>
      <c r="AS76" s="91">
        <f t="shared" si="5"/>
        <v>11.555749098611173</v>
      </c>
      <c r="AT76" s="91">
        <f t="shared" si="5"/>
        <v>-4.0109253370213054</v>
      </c>
      <c r="AU76" s="91">
        <f t="shared" si="5"/>
        <v>0.83666106946067487</v>
      </c>
      <c r="AV76" s="91">
        <f t="shared" si="5"/>
        <v>4.8212852146615148</v>
      </c>
      <c r="AW76" s="91">
        <f t="shared" si="5"/>
        <v>2.5847660972231523</v>
      </c>
      <c r="AX76" s="91">
        <f t="shared" si="5"/>
        <v>12.977322013641086</v>
      </c>
      <c r="AY76" s="91">
        <f t="shared" si="5"/>
        <v>6.1830140781128762</v>
      </c>
      <c r="AZ76" s="91">
        <f t="shared" si="5"/>
        <v>3.6090763822598859</v>
      </c>
      <c r="BA76" s="91">
        <f t="shared" si="5"/>
        <v>-1.2196993844173534</v>
      </c>
      <c r="BB76" s="91">
        <f t="shared" si="5"/>
        <v>-3.9830638255393183</v>
      </c>
      <c r="BC76" s="91">
        <f t="shared" si="5"/>
        <v>-4.1986442793700007E-3</v>
      </c>
      <c r="BD76" s="91">
        <f t="shared" si="5"/>
        <v>-0.45423206967801377</v>
      </c>
      <c r="BE76" s="91">
        <f t="shared" si="5"/>
        <v>2.8650600213359922</v>
      </c>
      <c r="BF76" s="91">
        <f t="shared" si="2"/>
        <v>5.7694490158750682</v>
      </c>
      <c r="BG76" s="91">
        <f t="shared" si="2"/>
        <v>-2.20077398388581</v>
      </c>
      <c r="BH76" s="91">
        <f t="shared" si="2"/>
        <v>0.54319686768724296</v>
      </c>
      <c r="BI76" s="91">
        <f t="shared" si="3"/>
        <v>0.59434251113606251</v>
      </c>
      <c r="BJ76" s="91">
        <f t="shared" si="3"/>
        <v>1.2748838572846495</v>
      </c>
      <c r="BK76" s="91">
        <f t="shared" si="3"/>
        <v>5.2591208952942736</v>
      </c>
      <c r="BL76" s="91">
        <f t="shared" si="3"/>
        <v>4.7511216674100751</v>
      </c>
      <c r="BM76" s="91">
        <f t="shared" si="3"/>
        <v>4.7982208423628805</v>
      </c>
      <c r="BN76" s="91">
        <f t="shared" si="3"/>
        <v>-13.236724995353072</v>
      </c>
      <c r="BO76" s="91">
        <f t="shared" si="3"/>
        <v>-10.690182780840104</v>
      </c>
      <c r="BP76" s="92">
        <f t="shared" si="3"/>
        <v>-6.1322462156113176</v>
      </c>
    </row>
    <row r="77" spans="1:68" ht="39.6" x14ac:dyDescent="0.3">
      <c r="A77" s="93"/>
      <c r="B77" s="73"/>
      <c r="C77" s="65" t="s">
        <v>55</v>
      </c>
      <c r="D77" s="100" t="s">
        <v>56</v>
      </c>
      <c r="E77" s="123"/>
      <c r="F77" s="123"/>
      <c r="G77" s="123"/>
      <c r="H77" s="123"/>
      <c r="I77" s="125">
        <f t="shared" si="4"/>
        <v>14.097165688105818</v>
      </c>
      <c r="J77" s="125">
        <f t="shared" si="0"/>
        <v>16.994760745824152</v>
      </c>
      <c r="K77" s="125">
        <f t="shared" si="0"/>
        <v>11.450806567439955</v>
      </c>
      <c r="L77" s="125">
        <f t="shared" si="0"/>
        <v>20.094931212931272</v>
      </c>
      <c r="M77" s="125">
        <f t="shared" si="0"/>
        <v>29.681076343921802</v>
      </c>
      <c r="N77" s="125">
        <f t="shared" si="0"/>
        <v>23.333514275388652</v>
      </c>
      <c r="O77" s="125">
        <f t="shared" si="0"/>
        <v>18.627215987801321</v>
      </c>
      <c r="P77" s="125">
        <f t="shared" si="0"/>
        <v>23.807683116335056</v>
      </c>
      <c r="Q77" s="125">
        <f t="shared" si="0"/>
        <v>3.1197602025309692</v>
      </c>
      <c r="R77" s="125">
        <f t="shared" si="0"/>
        <v>-0.90669420888012553</v>
      </c>
      <c r="S77" s="125">
        <f t="shared" si="0"/>
        <v>2.7628336484666107</v>
      </c>
      <c r="T77" s="125">
        <f t="shared" si="0"/>
        <v>-8.7964683472764591</v>
      </c>
      <c r="U77" s="125">
        <f t="shared" si="0"/>
        <v>2.5951624010483982</v>
      </c>
      <c r="V77" s="125">
        <f t="shared" si="0"/>
        <v>-3.8026131070228075</v>
      </c>
      <c r="W77" s="125">
        <f t="shared" si="0"/>
        <v>-5.1040253065801551</v>
      </c>
      <c r="X77" s="125">
        <f t="shared" si="0"/>
        <v>-14.705669476627932</v>
      </c>
      <c r="Y77" s="125">
        <f t="shared" si="0"/>
        <v>1.5993867358635754</v>
      </c>
      <c r="Z77" s="125">
        <f t="shared" ref="Z77:AM92" si="6">+IFERROR(Z19/V19*100-100,0)</f>
        <v>-8.2672272976768539</v>
      </c>
      <c r="AA77" s="125">
        <f t="shared" si="6"/>
        <v>-5.9315426941840883</v>
      </c>
      <c r="AB77" s="125">
        <f t="shared" si="6"/>
        <v>1.3367219672364001</v>
      </c>
      <c r="AC77" s="125">
        <f t="shared" si="6"/>
        <v>-10.715834157560408</v>
      </c>
      <c r="AD77" s="125">
        <f t="shared" si="6"/>
        <v>0.15416311786967185</v>
      </c>
      <c r="AE77" s="125">
        <f t="shared" si="6"/>
        <v>15.281533037132206</v>
      </c>
      <c r="AF77" s="125">
        <f t="shared" si="6"/>
        <v>6.7453966901746156</v>
      </c>
      <c r="AG77" s="125">
        <f t="shared" si="6"/>
        <v>20.184476951860148</v>
      </c>
      <c r="AH77" s="125">
        <f t="shared" si="6"/>
        <v>18.958065619925634</v>
      </c>
      <c r="AI77" s="125">
        <f t="shared" si="6"/>
        <v>-1.7710881736002904</v>
      </c>
      <c r="AJ77" s="125">
        <f t="shared" si="6"/>
        <v>5.9585565755862149</v>
      </c>
      <c r="AK77" s="125">
        <f t="shared" si="5"/>
        <v>-8.538148832107268</v>
      </c>
      <c r="AL77" s="125">
        <f t="shared" si="5"/>
        <v>18.556789123689299</v>
      </c>
      <c r="AM77" s="125">
        <f t="shared" si="5"/>
        <v>17.429825374686956</v>
      </c>
      <c r="AN77" s="125">
        <f t="shared" si="5"/>
        <v>19.181045238297486</v>
      </c>
      <c r="AO77" s="125">
        <f t="shared" si="5"/>
        <v>12.845564439522079</v>
      </c>
      <c r="AP77" s="125">
        <f t="shared" si="5"/>
        <v>-11.244716178883564</v>
      </c>
      <c r="AQ77" s="125">
        <f t="shared" si="5"/>
        <v>-2.6952493701812301</v>
      </c>
      <c r="AR77" s="125">
        <f t="shared" si="5"/>
        <v>-14.609536589182909</v>
      </c>
      <c r="AS77" s="125">
        <f t="shared" si="5"/>
        <v>-5.5350673460077502</v>
      </c>
      <c r="AT77" s="125">
        <f t="shared" si="5"/>
        <v>0.58177815050663639</v>
      </c>
      <c r="AU77" s="125">
        <f t="shared" si="5"/>
        <v>3.8984832010269486</v>
      </c>
      <c r="AV77" s="125">
        <f t="shared" si="5"/>
        <v>10.734224801868052</v>
      </c>
      <c r="AW77" s="125">
        <f t="shared" si="5"/>
        <v>7.6976643594170184</v>
      </c>
      <c r="AX77" s="125">
        <f t="shared" si="5"/>
        <v>7.2751582118978604</v>
      </c>
      <c r="AY77" s="125">
        <f t="shared" si="5"/>
        <v>-3.157852896050457</v>
      </c>
      <c r="AZ77" s="125">
        <f t="shared" si="5"/>
        <v>-4.3338835927369246</v>
      </c>
      <c r="BA77" s="125">
        <f t="shared" si="5"/>
        <v>-0.53882841860392716</v>
      </c>
      <c r="BB77" s="125">
        <f t="shared" si="5"/>
        <v>-11.937353152119144</v>
      </c>
      <c r="BC77" s="125">
        <f t="shared" si="5"/>
        <v>-4.0554777447297852E-2</v>
      </c>
      <c r="BD77" s="125">
        <f t="shared" si="5"/>
        <v>-1.4395084638015021</v>
      </c>
      <c r="BE77" s="125">
        <f t="shared" si="5"/>
        <v>-7.01297958922612</v>
      </c>
      <c r="BF77" s="125">
        <f t="shared" si="2"/>
        <v>4.1931887178397318</v>
      </c>
      <c r="BG77" s="125">
        <f t="shared" si="2"/>
        <v>-2.2333756693119824</v>
      </c>
      <c r="BH77" s="125">
        <f t="shared" si="2"/>
        <v>-0.8118861976598879</v>
      </c>
      <c r="BI77" s="125">
        <f t="shared" si="3"/>
        <v>5.0379808451509263</v>
      </c>
      <c r="BJ77" s="125">
        <f t="shared" si="3"/>
        <v>10.802135245174682</v>
      </c>
      <c r="BK77" s="125">
        <f t="shared" si="3"/>
        <v>9.0232739416883305</v>
      </c>
      <c r="BL77" s="125">
        <f t="shared" si="3"/>
        <v>5.818839808394884</v>
      </c>
      <c r="BM77" s="125">
        <f t="shared" si="3"/>
        <v>-2.4534659362113018</v>
      </c>
      <c r="BN77" s="125">
        <f t="shared" si="3"/>
        <v>-58.653449171818551</v>
      </c>
      <c r="BO77" s="125">
        <f t="shared" si="3"/>
        <v>-18.443259759103384</v>
      </c>
      <c r="BP77" s="126">
        <f t="shared" si="3"/>
        <v>-5.072152632373232</v>
      </c>
    </row>
    <row r="78" spans="1:68" ht="52.8" x14ac:dyDescent="0.3">
      <c r="A78" s="87"/>
      <c r="B78" s="89"/>
      <c r="C78" s="89" t="s">
        <v>57</v>
      </c>
      <c r="D78" s="90" t="s">
        <v>58</v>
      </c>
      <c r="E78" s="120"/>
      <c r="F78" s="120"/>
      <c r="G78" s="120"/>
      <c r="H78" s="120"/>
      <c r="I78" s="91">
        <f t="shared" si="4"/>
        <v>15.360890946309084</v>
      </c>
      <c r="J78" s="91">
        <f t="shared" si="0"/>
        <v>4.3585947020169158</v>
      </c>
      <c r="K78" s="91">
        <f t="shared" si="0"/>
        <v>10.702855447220031</v>
      </c>
      <c r="L78" s="91">
        <f t="shared" si="0"/>
        <v>9.0558799073656076</v>
      </c>
      <c r="M78" s="91">
        <f t="shared" si="0"/>
        <v>8.7084441024781682</v>
      </c>
      <c r="N78" s="91">
        <f t="shared" si="0"/>
        <v>12.400529469748207</v>
      </c>
      <c r="O78" s="91">
        <f t="shared" si="0"/>
        <v>7.0673259499457259</v>
      </c>
      <c r="P78" s="91">
        <f t="shared" si="0"/>
        <v>17.760223333956972</v>
      </c>
      <c r="Q78" s="91">
        <f t="shared" si="0"/>
        <v>3.4628173307410464</v>
      </c>
      <c r="R78" s="91">
        <f t="shared" si="0"/>
        <v>0.59163662788542126</v>
      </c>
      <c r="S78" s="91">
        <f t="shared" si="0"/>
        <v>-14.034550896301241</v>
      </c>
      <c r="T78" s="91">
        <f t="shared" si="0"/>
        <v>6.8930775576851602</v>
      </c>
      <c r="U78" s="91">
        <f t="shared" si="0"/>
        <v>1.6022158849385448</v>
      </c>
      <c r="V78" s="91">
        <f t="shared" si="0"/>
        <v>12.741301141852972</v>
      </c>
      <c r="W78" s="91">
        <f t="shared" si="0"/>
        <v>11.779593257379702</v>
      </c>
      <c r="X78" s="91">
        <f t="shared" si="0"/>
        <v>-10.704964898908415</v>
      </c>
      <c r="Y78" s="91">
        <f t="shared" si="0"/>
        <v>-4.206230066061039</v>
      </c>
      <c r="Z78" s="91">
        <f t="shared" si="6"/>
        <v>-5.939824586880178</v>
      </c>
      <c r="AA78" s="91">
        <f t="shared" si="6"/>
        <v>-8.9330499685370484</v>
      </c>
      <c r="AB78" s="91">
        <f t="shared" si="6"/>
        <v>-2.2943051350779911</v>
      </c>
      <c r="AC78" s="91">
        <f t="shared" si="6"/>
        <v>-17.471198768420294</v>
      </c>
      <c r="AD78" s="91">
        <f t="shared" si="6"/>
        <v>-16.572178329735266</v>
      </c>
      <c r="AE78" s="91">
        <f t="shared" si="6"/>
        <v>-0.81112882302572586</v>
      </c>
      <c r="AF78" s="91">
        <f t="shared" si="6"/>
        <v>3.2412628913028669</v>
      </c>
      <c r="AG78" s="91">
        <f t="shared" si="6"/>
        <v>29.613288512920576</v>
      </c>
      <c r="AH78" s="91">
        <f t="shared" si="6"/>
        <v>36.578015201143558</v>
      </c>
      <c r="AI78" s="91">
        <f t="shared" si="6"/>
        <v>36.401768101915138</v>
      </c>
      <c r="AJ78" s="91">
        <f t="shared" si="6"/>
        <v>11.962244600544423</v>
      </c>
      <c r="AK78" s="91">
        <f t="shared" si="5"/>
        <v>-17.096076934682728</v>
      </c>
      <c r="AL78" s="91">
        <f t="shared" si="5"/>
        <v>-42.671269933837905</v>
      </c>
      <c r="AM78" s="91">
        <f t="shared" si="5"/>
        <v>-50.64512147322182</v>
      </c>
      <c r="AN78" s="91">
        <f t="shared" si="5"/>
        <v>-41.446237539198151</v>
      </c>
      <c r="AO78" s="91">
        <f t="shared" si="5"/>
        <v>-25.672319562635707</v>
      </c>
      <c r="AP78" s="91">
        <f t="shared" si="5"/>
        <v>-6.039439779845253</v>
      </c>
      <c r="AQ78" s="91">
        <f t="shared" si="5"/>
        <v>3.726642363037854</v>
      </c>
      <c r="AR78" s="91">
        <f t="shared" si="5"/>
        <v>-3.8231257565392553</v>
      </c>
      <c r="AS78" s="91">
        <f t="shared" si="5"/>
        <v>-7.5939813638564999</v>
      </c>
      <c r="AT78" s="91">
        <f t="shared" si="5"/>
        <v>0.32917585960976226</v>
      </c>
      <c r="AU78" s="91">
        <f t="shared" si="5"/>
        <v>3.9979202237930878</v>
      </c>
      <c r="AV78" s="91">
        <f t="shared" si="5"/>
        <v>15.382137447710704</v>
      </c>
      <c r="AW78" s="91">
        <f t="shared" si="5"/>
        <v>7.0249149847950036</v>
      </c>
      <c r="AX78" s="91">
        <f t="shared" si="5"/>
        <v>0.7249606038556351</v>
      </c>
      <c r="AY78" s="91">
        <f t="shared" si="5"/>
        <v>-1.7439022582776005</v>
      </c>
      <c r="AZ78" s="91">
        <f t="shared" si="5"/>
        <v>-13.77317089565031</v>
      </c>
      <c r="BA78" s="91">
        <f t="shared" si="5"/>
        <v>-7.2505339064073837</v>
      </c>
      <c r="BB78" s="91">
        <f t="shared" si="5"/>
        <v>-12.040886554383007</v>
      </c>
      <c r="BC78" s="91">
        <f t="shared" si="5"/>
        <v>-8.4862779950264695</v>
      </c>
      <c r="BD78" s="91">
        <f t="shared" si="5"/>
        <v>-9.3916932141700897</v>
      </c>
      <c r="BE78" s="91">
        <f t="shared" si="5"/>
        <v>-4.7208837843802911</v>
      </c>
      <c r="BF78" s="91">
        <f t="shared" si="2"/>
        <v>7.875385007497627</v>
      </c>
      <c r="BG78" s="91">
        <f t="shared" si="2"/>
        <v>0.93248943707561693</v>
      </c>
      <c r="BH78" s="91">
        <f t="shared" si="2"/>
        <v>6.3426728082993691</v>
      </c>
      <c r="BI78" s="91">
        <f t="shared" si="3"/>
        <v>-1.2671237855757056</v>
      </c>
      <c r="BJ78" s="91">
        <f t="shared" si="3"/>
        <v>-3.8300312752320878</v>
      </c>
      <c r="BK78" s="91">
        <f t="shared" si="3"/>
        <v>8.6870633999257478</v>
      </c>
      <c r="BL78" s="91">
        <f t="shared" si="3"/>
        <v>2.7453519676704303</v>
      </c>
      <c r="BM78" s="91">
        <f t="shared" si="3"/>
        <v>0.45146304824473305</v>
      </c>
      <c r="BN78" s="91">
        <f t="shared" si="3"/>
        <v>-33.364977959979228</v>
      </c>
      <c r="BO78" s="91">
        <f t="shared" si="3"/>
        <v>-23.536927554240378</v>
      </c>
      <c r="BP78" s="92">
        <f t="shared" si="3"/>
        <v>-11.870058752379649</v>
      </c>
    </row>
    <row r="79" spans="1:68" ht="66" x14ac:dyDescent="0.3">
      <c r="A79" s="74"/>
      <c r="B79" s="65"/>
      <c r="C79" s="65" t="s">
        <v>59</v>
      </c>
      <c r="D79" s="100" t="s">
        <v>60</v>
      </c>
      <c r="E79" s="121"/>
      <c r="F79" s="121"/>
      <c r="G79" s="121"/>
      <c r="H79" s="121"/>
      <c r="I79" s="125">
        <f t="shared" si="4"/>
        <v>8.2882242678486051</v>
      </c>
      <c r="J79" s="125">
        <f t="shared" si="0"/>
        <v>-5.5599315245002856</v>
      </c>
      <c r="K79" s="125">
        <f t="shared" si="0"/>
        <v>13.866491654062088</v>
      </c>
      <c r="L79" s="125">
        <f t="shared" si="0"/>
        <v>13.816777943674111</v>
      </c>
      <c r="M79" s="125">
        <f t="shared" si="0"/>
        <v>9.9143345714993103</v>
      </c>
      <c r="N79" s="125">
        <f t="shared" si="0"/>
        <v>9.0766674614587259</v>
      </c>
      <c r="O79" s="125">
        <f t="shared" si="0"/>
        <v>-2.391120515935043</v>
      </c>
      <c r="P79" s="125">
        <f t="shared" si="0"/>
        <v>5.3838751877286057</v>
      </c>
      <c r="Q79" s="125">
        <f t="shared" si="0"/>
        <v>-9.0499105957964474</v>
      </c>
      <c r="R79" s="125">
        <f t="shared" si="0"/>
        <v>-6.3333173134738985</v>
      </c>
      <c r="S79" s="125">
        <f t="shared" si="0"/>
        <v>-0.40119923170185245</v>
      </c>
      <c r="T79" s="125">
        <f t="shared" si="0"/>
        <v>-6.0719038163689447</v>
      </c>
      <c r="U79" s="125">
        <f t="shared" si="0"/>
        <v>10.636324089875046</v>
      </c>
      <c r="V79" s="125">
        <f t="shared" si="0"/>
        <v>8.3514471304571885</v>
      </c>
      <c r="W79" s="125">
        <f t="shared" si="0"/>
        <v>2.4216039642942917</v>
      </c>
      <c r="X79" s="125">
        <f t="shared" si="0"/>
        <v>4.2416798987907782</v>
      </c>
      <c r="Y79" s="125">
        <f t="shared" si="0"/>
        <v>-2.4943658868078558</v>
      </c>
      <c r="Z79" s="125">
        <f t="shared" si="6"/>
        <v>3.3887478285372623</v>
      </c>
      <c r="AA79" s="125">
        <f t="shared" si="6"/>
        <v>6.830241572859677</v>
      </c>
      <c r="AB79" s="125">
        <f t="shared" si="6"/>
        <v>2.4117796202962012</v>
      </c>
      <c r="AC79" s="125">
        <f t="shared" si="6"/>
        <v>9.1787320580438063</v>
      </c>
      <c r="AD79" s="125">
        <f t="shared" si="6"/>
        <v>7.523738665765876</v>
      </c>
      <c r="AE79" s="125">
        <f t="shared" si="6"/>
        <v>8.7315265343922874</v>
      </c>
      <c r="AF79" s="125">
        <f t="shared" si="6"/>
        <v>10.280238883350435</v>
      </c>
      <c r="AG79" s="125">
        <f t="shared" si="6"/>
        <v>1.7795096393210343</v>
      </c>
      <c r="AH79" s="125">
        <f t="shared" si="6"/>
        <v>-1.0812717382671195</v>
      </c>
      <c r="AI79" s="125">
        <f t="shared" si="6"/>
        <v>-2.6589100496082665</v>
      </c>
      <c r="AJ79" s="125">
        <f t="shared" si="6"/>
        <v>2.1472433592550431</v>
      </c>
      <c r="AK79" s="125">
        <f t="shared" si="5"/>
        <v>2.2710130490307421</v>
      </c>
      <c r="AL79" s="125">
        <f t="shared" si="5"/>
        <v>12.26813787954535</v>
      </c>
      <c r="AM79" s="125">
        <f t="shared" si="5"/>
        <v>10.699295001848412</v>
      </c>
      <c r="AN79" s="125">
        <f t="shared" si="5"/>
        <v>1.5710126842959653</v>
      </c>
      <c r="AO79" s="125">
        <f t="shared" si="5"/>
        <v>3.5884562269147864</v>
      </c>
      <c r="AP79" s="125">
        <f t="shared" si="5"/>
        <v>-2.5371122307006999</v>
      </c>
      <c r="AQ79" s="125">
        <f t="shared" si="5"/>
        <v>-2.205329882636093</v>
      </c>
      <c r="AR79" s="125">
        <f t="shared" si="5"/>
        <v>3.708666310713312</v>
      </c>
      <c r="AS79" s="125">
        <f t="shared" si="5"/>
        <v>12.068617269792114</v>
      </c>
      <c r="AT79" s="125">
        <f t="shared" si="5"/>
        <v>6.3215575095321128</v>
      </c>
      <c r="AU79" s="125">
        <f t="shared" si="5"/>
        <v>11.688660965532677</v>
      </c>
      <c r="AV79" s="125">
        <f t="shared" si="5"/>
        <v>11.655427501789845</v>
      </c>
      <c r="AW79" s="125">
        <f t="shared" si="5"/>
        <v>11.254303036295042</v>
      </c>
      <c r="AX79" s="125">
        <f t="shared" si="5"/>
        <v>11.846023533989467</v>
      </c>
      <c r="AY79" s="125">
        <f t="shared" si="5"/>
        <v>4.8745350829620122</v>
      </c>
      <c r="AZ79" s="125">
        <f t="shared" si="5"/>
        <v>10.269016593208619</v>
      </c>
      <c r="BA79" s="125">
        <f t="shared" si="5"/>
        <v>2.26770581580422</v>
      </c>
      <c r="BB79" s="125">
        <f t="shared" si="5"/>
        <v>-2.1307129229044648</v>
      </c>
      <c r="BC79" s="125">
        <f t="shared" si="5"/>
        <v>4.1204234522063388</v>
      </c>
      <c r="BD79" s="125">
        <f t="shared" si="5"/>
        <v>-2.1641702868740396</v>
      </c>
      <c r="BE79" s="125">
        <f t="shared" si="5"/>
        <v>-2.0917494771326659</v>
      </c>
      <c r="BF79" s="125">
        <f t="shared" si="2"/>
        <v>5.3332663757745991</v>
      </c>
      <c r="BG79" s="125">
        <f t="shared" si="2"/>
        <v>9.7449796783720899E-2</v>
      </c>
      <c r="BH79" s="125">
        <f t="shared" si="2"/>
        <v>4.8632014541818904</v>
      </c>
      <c r="BI79" s="125">
        <f t="shared" si="3"/>
        <v>4.8163461631210822</v>
      </c>
      <c r="BJ79" s="125">
        <f t="shared" si="3"/>
        <v>2.1641001894357146</v>
      </c>
      <c r="BK79" s="125">
        <f t="shared" si="3"/>
        <v>7.4926679377090579</v>
      </c>
      <c r="BL79" s="125">
        <f t="shared" si="3"/>
        <v>4.2566060285872851</v>
      </c>
      <c r="BM79" s="125">
        <f t="shared" si="3"/>
        <v>1.8126428309685991</v>
      </c>
      <c r="BN79" s="125">
        <f t="shared" si="3"/>
        <v>-11.671577736965233</v>
      </c>
      <c r="BO79" s="125">
        <f t="shared" si="3"/>
        <v>2.2797873314226393</v>
      </c>
      <c r="BP79" s="126">
        <f t="shared" si="3"/>
        <v>6.3862149073635521</v>
      </c>
    </row>
    <row r="80" spans="1:68" ht="79.2" x14ac:dyDescent="0.3">
      <c r="A80" s="94"/>
      <c r="B80" s="114"/>
      <c r="C80" s="89" t="s">
        <v>61</v>
      </c>
      <c r="D80" s="90" t="s">
        <v>62</v>
      </c>
      <c r="E80" s="124"/>
      <c r="F80" s="124"/>
      <c r="G80" s="124"/>
      <c r="H80" s="124"/>
      <c r="I80" s="91">
        <f t="shared" si="4"/>
        <v>29.790288132624255</v>
      </c>
      <c r="J80" s="91">
        <f t="shared" si="0"/>
        <v>18.78452562397112</v>
      </c>
      <c r="K80" s="91">
        <f t="shared" si="0"/>
        <v>27.471005690239821</v>
      </c>
      <c r="L80" s="91">
        <f t="shared" si="0"/>
        <v>27.901754918538941</v>
      </c>
      <c r="M80" s="91">
        <f t="shared" si="0"/>
        <v>22.047792938077421</v>
      </c>
      <c r="N80" s="91">
        <f t="shared" si="0"/>
        <v>10.732309879367534</v>
      </c>
      <c r="O80" s="91">
        <f t="shared" si="0"/>
        <v>10.547509477252532</v>
      </c>
      <c r="P80" s="91">
        <f t="shared" si="0"/>
        <v>0.78606336281039546</v>
      </c>
      <c r="Q80" s="91">
        <f t="shared" si="0"/>
        <v>-14.632801994165291</v>
      </c>
      <c r="R80" s="91">
        <f t="shared" si="0"/>
        <v>11.693981497093858</v>
      </c>
      <c r="S80" s="91">
        <f t="shared" si="0"/>
        <v>-1.477955884958476</v>
      </c>
      <c r="T80" s="91">
        <f t="shared" si="0"/>
        <v>16.13786144312148</v>
      </c>
      <c r="U80" s="91">
        <f t="shared" si="0"/>
        <v>25.656780736510498</v>
      </c>
      <c r="V80" s="91">
        <f t="shared" si="0"/>
        <v>-5.0533888152073558</v>
      </c>
      <c r="W80" s="91">
        <f t="shared" si="0"/>
        <v>14.344842500505365</v>
      </c>
      <c r="X80" s="91">
        <f t="shared" si="0"/>
        <v>2.2482777955517292</v>
      </c>
      <c r="Y80" s="91">
        <f t="shared" si="0"/>
        <v>3.6814563598235708</v>
      </c>
      <c r="Z80" s="91">
        <f t="shared" si="6"/>
        <v>10.6200197796217</v>
      </c>
      <c r="AA80" s="91">
        <f t="shared" si="6"/>
        <v>6.0760558991984226</v>
      </c>
      <c r="AB80" s="91">
        <f t="shared" si="6"/>
        <v>24.614753692341537</v>
      </c>
      <c r="AC80" s="91">
        <f t="shared" si="6"/>
        <v>5.8446057978809023</v>
      </c>
      <c r="AD80" s="91">
        <f t="shared" si="6"/>
        <v>13.171415745936613</v>
      </c>
      <c r="AE80" s="91">
        <f t="shared" si="6"/>
        <v>2.478503205232812</v>
      </c>
      <c r="AF80" s="91">
        <f t="shared" si="6"/>
        <v>-2.6117576706491832</v>
      </c>
      <c r="AG80" s="91">
        <f t="shared" si="6"/>
        <v>-0.62098636809645313</v>
      </c>
      <c r="AH80" s="91">
        <f t="shared" si="6"/>
        <v>0.14121370458113347</v>
      </c>
      <c r="AI80" s="91">
        <f t="shared" si="6"/>
        <v>7.277902989220479</v>
      </c>
      <c r="AJ80" s="91">
        <f t="shared" si="6"/>
        <v>-2.7488246898418822</v>
      </c>
      <c r="AK80" s="91">
        <f t="shared" si="5"/>
        <v>1.8013609135949054</v>
      </c>
      <c r="AL80" s="91">
        <f t="shared" si="5"/>
        <v>-1.5156500580119143</v>
      </c>
      <c r="AM80" s="91">
        <f t="shared" si="5"/>
        <v>7.4765997121352541</v>
      </c>
      <c r="AN80" s="91">
        <f t="shared" si="5"/>
        <v>16.152713129211691</v>
      </c>
      <c r="AO80" s="91">
        <f t="shared" si="5"/>
        <v>21.836559688212517</v>
      </c>
      <c r="AP80" s="91">
        <f t="shared" si="5"/>
        <v>10.947986015702497</v>
      </c>
      <c r="AQ80" s="91">
        <f t="shared" si="5"/>
        <v>1.4774500981938701</v>
      </c>
      <c r="AR80" s="91">
        <f t="shared" si="5"/>
        <v>3.5233041079778502</v>
      </c>
      <c r="AS80" s="91">
        <f t="shared" si="5"/>
        <v>-4.2666083057261375</v>
      </c>
      <c r="AT80" s="91">
        <f t="shared" si="5"/>
        <v>2.3282141778411187</v>
      </c>
      <c r="AU80" s="91">
        <f t="shared" si="5"/>
        <v>-3.495710967650993</v>
      </c>
      <c r="AV80" s="91">
        <f t="shared" si="5"/>
        <v>-3.339977516185229</v>
      </c>
      <c r="AW80" s="91">
        <f t="shared" si="5"/>
        <v>2.3290646034651132</v>
      </c>
      <c r="AX80" s="91">
        <f t="shared" si="5"/>
        <v>6.2600886465229451</v>
      </c>
      <c r="AY80" s="91">
        <f t="shared" si="5"/>
        <v>5.0021740173909137</v>
      </c>
      <c r="AZ80" s="91">
        <f t="shared" si="5"/>
        <v>0.44005395315281248</v>
      </c>
      <c r="BA80" s="91">
        <f t="shared" si="5"/>
        <v>-8.0147398554792488</v>
      </c>
      <c r="BB80" s="91">
        <f t="shared" si="5"/>
        <v>-23.80008755618509</v>
      </c>
      <c r="BC80" s="91">
        <f t="shared" si="5"/>
        <v>-18.435349415415672</v>
      </c>
      <c r="BD80" s="91">
        <f t="shared" si="5"/>
        <v>-15.765449096559763</v>
      </c>
      <c r="BE80" s="91">
        <f t="shared" si="5"/>
        <v>-11.31032223930562</v>
      </c>
      <c r="BF80" s="91">
        <f t="shared" si="2"/>
        <v>16.430169631281316</v>
      </c>
      <c r="BG80" s="91">
        <f t="shared" si="2"/>
        <v>15.527519387745599</v>
      </c>
      <c r="BH80" s="91">
        <f t="shared" si="2"/>
        <v>13.594654321154522</v>
      </c>
      <c r="BI80" s="91">
        <f t="shared" si="3"/>
        <v>18.643803088567481</v>
      </c>
      <c r="BJ80" s="91">
        <f t="shared" si="3"/>
        <v>8.1422385042716883</v>
      </c>
      <c r="BK80" s="91">
        <f t="shared" si="3"/>
        <v>4.0735023627227633</v>
      </c>
      <c r="BL80" s="91">
        <f t="shared" si="3"/>
        <v>0.27787177803514851</v>
      </c>
      <c r="BM80" s="91">
        <f t="shared" si="3"/>
        <v>-8.3215905686955836</v>
      </c>
      <c r="BN80" s="91">
        <f t="shared" si="3"/>
        <v>-47.550524876842672</v>
      </c>
      <c r="BO80" s="91">
        <f t="shared" si="3"/>
        <v>-15.504631103192978</v>
      </c>
      <c r="BP80" s="92">
        <f t="shared" si="3"/>
        <v>-2.7922298771013629</v>
      </c>
    </row>
    <row r="81" spans="1:68" x14ac:dyDescent="0.3">
      <c r="A81" s="93"/>
      <c r="B81" s="73"/>
      <c r="C81" s="65" t="s">
        <v>63</v>
      </c>
      <c r="D81" s="100" t="s">
        <v>64</v>
      </c>
      <c r="E81" s="123"/>
      <c r="F81" s="123"/>
      <c r="G81" s="123"/>
      <c r="H81" s="123"/>
      <c r="I81" s="125">
        <f t="shared" si="4"/>
        <v>37.847639183173698</v>
      </c>
      <c r="J81" s="125">
        <f t="shared" si="0"/>
        <v>55.622567316154857</v>
      </c>
      <c r="K81" s="125">
        <f t="shared" si="0"/>
        <v>61.86851680981448</v>
      </c>
      <c r="L81" s="125">
        <f t="shared" si="0"/>
        <v>42.168237132307297</v>
      </c>
      <c r="M81" s="125">
        <f t="shared" si="0"/>
        <v>30.228275999346636</v>
      </c>
      <c r="N81" s="125">
        <f t="shared" si="0"/>
        <v>24.466557742343184</v>
      </c>
      <c r="O81" s="125">
        <f t="shared" si="0"/>
        <v>-21.282094423702929</v>
      </c>
      <c r="P81" s="125">
        <f t="shared" si="0"/>
        <v>-18.762063474746284</v>
      </c>
      <c r="Q81" s="125">
        <f t="shared" si="0"/>
        <v>2.6707770737279759</v>
      </c>
      <c r="R81" s="125">
        <f t="shared" si="0"/>
        <v>2.9026348841637741</v>
      </c>
      <c r="S81" s="125">
        <f t="shared" si="0"/>
        <v>10.454029128056533</v>
      </c>
      <c r="T81" s="125">
        <f t="shared" si="0"/>
        <v>3.8616716802289233</v>
      </c>
      <c r="U81" s="125">
        <f t="shared" si="0"/>
        <v>11.434585670414705</v>
      </c>
      <c r="V81" s="125">
        <f t="shared" si="0"/>
        <v>-2.951071943596034</v>
      </c>
      <c r="W81" s="125">
        <f t="shared" si="0"/>
        <v>1.7507796120900281</v>
      </c>
      <c r="X81" s="125">
        <f t="shared" si="0"/>
        <v>12.890760703553681</v>
      </c>
      <c r="Y81" s="125">
        <f t="shared" si="0"/>
        <v>-1.5968732318298322</v>
      </c>
      <c r="Z81" s="125">
        <f t="shared" si="6"/>
        <v>4.0766385970861307</v>
      </c>
      <c r="AA81" s="125">
        <f t="shared" si="6"/>
        <v>9.2556940999607917</v>
      </c>
      <c r="AB81" s="125">
        <f t="shared" si="6"/>
        <v>20.621982662649188</v>
      </c>
      <c r="AC81" s="125">
        <f t="shared" si="6"/>
        <v>53.443265143221623</v>
      </c>
      <c r="AD81" s="125">
        <f t="shared" si="6"/>
        <v>3.5533385442416687</v>
      </c>
      <c r="AE81" s="125">
        <f t="shared" si="6"/>
        <v>2.084792899162295</v>
      </c>
      <c r="AF81" s="125">
        <f t="shared" si="6"/>
        <v>-32.181165156650451</v>
      </c>
      <c r="AG81" s="125">
        <f t="shared" si="6"/>
        <v>-29.551729902154221</v>
      </c>
      <c r="AH81" s="125">
        <f t="shared" si="6"/>
        <v>1.723937772398898</v>
      </c>
      <c r="AI81" s="125">
        <f t="shared" si="6"/>
        <v>11.279552154398914</v>
      </c>
      <c r="AJ81" s="125">
        <f t="shared" si="6"/>
        <v>19.960868491570906</v>
      </c>
      <c r="AK81" s="125">
        <f t="shared" si="5"/>
        <v>19.063833871008157</v>
      </c>
      <c r="AL81" s="125">
        <f t="shared" si="5"/>
        <v>20.267550431114017</v>
      </c>
      <c r="AM81" s="125">
        <f t="shared" si="5"/>
        <v>-2.5494839397771898</v>
      </c>
      <c r="AN81" s="125">
        <f t="shared" si="5"/>
        <v>-1.2461711000875084</v>
      </c>
      <c r="AO81" s="125">
        <f t="shared" si="5"/>
        <v>-9.7647032960369415</v>
      </c>
      <c r="AP81" s="125">
        <f t="shared" si="5"/>
        <v>-5.0900176487526778</v>
      </c>
      <c r="AQ81" s="125">
        <f t="shared" si="5"/>
        <v>-1.7511067502390176</v>
      </c>
      <c r="AR81" s="125">
        <f t="shared" si="5"/>
        <v>-1.4381717711115982</v>
      </c>
      <c r="AS81" s="125">
        <f t="shared" si="5"/>
        <v>-1.2421037419696859</v>
      </c>
      <c r="AT81" s="125">
        <f t="shared" si="5"/>
        <v>7.8312925759033618</v>
      </c>
      <c r="AU81" s="125">
        <f t="shared" si="5"/>
        <v>4.8638071059762495</v>
      </c>
      <c r="AV81" s="125">
        <f t="shared" si="5"/>
        <v>9.9910969820283526</v>
      </c>
      <c r="AW81" s="125">
        <f t="shared" si="5"/>
        <v>-8.2650390007130738</v>
      </c>
      <c r="AX81" s="125">
        <f t="shared" si="5"/>
        <v>2.3970238063744489</v>
      </c>
      <c r="AY81" s="125">
        <f t="shared" si="5"/>
        <v>0.2139374392762079</v>
      </c>
      <c r="AZ81" s="125">
        <f t="shared" si="5"/>
        <v>9.7078286230725581</v>
      </c>
      <c r="BA81" s="125">
        <f t="shared" si="5"/>
        <v>11.437123261010299</v>
      </c>
      <c r="BB81" s="125">
        <f t="shared" si="5"/>
        <v>-15.536901672342211</v>
      </c>
      <c r="BC81" s="125">
        <f t="shared" si="5"/>
        <v>3.0894544263883432</v>
      </c>
      <c r="BD81" s="125">
        <f t="shared" si="5"/>
        <v>-4.9887585978365081</v>
      </c>
      <c r="BE81" s="125">
        <f t="shared" si="5"/>
        <v>3.1345117048432911</v>
      </c>
      <c r="BF81" s="125">
        <f t="shared" si="2"/>
        <v>16.189214653512622</v>
      </c>
      <c r="BG81" s="125">
        <f t="shared" si="2"/>
        <v>-0.83165972973270641</v>
      </c>
      <c r="BH81" s="125">
        <f t="shared" si="2"/>
        <v>-4.6422464680031936</v>
      </c>
      <c r="BI81" s="125">
        <f t="shared" si="3"/>
        <v>-7.4553906309760833</v>
      </c>
      <c r="BJ81" s="125">
        <f t="shared" si="3"/>
        <v>-0.29865999323826031</v>
      </c>
      <c r="BK81" s="125">
        <f t="shared" si="3"/>
        <v>8.3121416317903538</v>
      </c>
      <c r="BL81" s="125">
        <f t="shared" si="3"/>
        <v>2.7724723940542475</v>
      </c>
      <c r="BM81" s="125">
        <f t="shared" si="3"/>
        <v>6.578284960060742</v>
      </c>
      <c r="BN81" s="125">
        <f t="shared" si="3"/>
        <v>-38.276662372316615</v>
      </c>
      <c r="BO81" s="125">
        <f t="shared" si="3"/>
        <v>-15.295472992985751</v>
      </c>
      <c r="BP81" s="126">
        <f t="shared" si="3"/>
        <v>-3.46100299677056</v>
      </c>
    </row>
    <row r="82" spans="1:68" ht="26.4" x14ac:dyDescent="0.3">
      <c r="A82" s="94"/>
      <c r="B82" s="89" t="s">
        <v>69</v>
      </c>
      <c r="C82" s="89"/>
      <c r="D82" s="105" t="s">
        <v>12</v>
      </c>
      <c r="E82" s="124"/>
      <c r="F82" s="124"/>
      <c r="G82" s="124"/>
      <c r="H82" s="124"/>
      <c r="I82" s="127">
        <f t="shared" si="4"/>
        <v>13.150869932564021</v>
      </c>
      <c r="J82" s="127">
        <f t="shared" si="0"/>
        <v>11.716173207567508</v>
      </c>
      <c r="K82" s="127">
        <f t="shared" si="0"/>
        <v>12.137225755291496</v>
      </c>
      <c r="L82" s="127">
        <f t="shared" si="0"/>
        <v>16.067069234344771</v>
      </c>
      <c r="M82" s="127">
        <f t="shared" si="0"/>
        <v>15.44532323941759</v>
      </c>
      <c r="N82" s="127">
        <f t="shared" si="0"/>
        <v>13.861517941626161</v>
      </c>
      <c r="O82" s="127">
        <f t="shared" si="0"/>
        <v>11.894334469611124</v>
      </c>
      <c r="P82" s="127">
        <f t="shared" si="0"/>
        <v>11.630357615375502</v>
      </c>
      <c r="Q82" s="127">
        <f t="shared" si="0"/>
        <v>4.614146138754819</v>
      </c>
      <c r="R82" s="127">
        <f t="shared" si="0"/>
        <v>10.575871929464938</v>
      </c>
      <c r="S82" s="127">
        <f t="shared" si="0"/>
        <v>10.006452200131449</v>
      </c>
      <c r="T82" s="127">
        <f t="shared" si="0"/>
        <v>5.6429763460334783</v>
      </c>
      <c r="U82" s="127">
        <f t="shared" si="0"/>
        <v>1.7608191499970332</v>
      </c>
      <c r="V82" s="127">
        <f t="shared" si="0"/>
        <v>-4.6026622294717612</v>
      </c>
      <c r="W82" s="127">
        <f t="shared" si="0"/>
        <v>-5.1458768767571144</v>
      </c>
      <c r="X82" s="127">
        <f t="shared" si="0"/>
        <v>-0.82351445269101475</v>
      </c>
      <c r="Y82" s="127">
        <f t="shared" si="0"/>
        <v>8.4401232705244382</v>
      </c>
      <c r="Z82" s="127">
        <f t="shared" si="6"/>
        <v>8.3476889167428396</v>
      </c>
      <c r="AA82" s="127">
        <f t="shared" si="6"/>
        <v>9.4294580503334373</v>
      </c>
      <c r="AB82" s="127">
        <f t="shared" si="6"/>
        <v>6.9072585749413378</v>
      </c>
      <c r="AC82" s="127">
        <f t="shared" si="6"/>
        <v>7.7560111267019209</v>
      </c>
      <c r="AD82" s="127">
        <f t="shared" si="6"/>
        <v>7.7473880868307532</v>
      </c>
      <c r="AE82" s="127">
        <f t="shared" si="6"/>
        <v>7.2773311154276712</v>
      </c>
      <c r="AF82" s="127">
        <f t="shared" si="6"/>
        <v>7.4847686174845478</v>
      </c>
      <c r="AG82" s="127">
        <f t="shared" si="6"/>
        <v>6.3549142696692087</v>
      </c>
      <c r="AH82" s="127">
        <f t="shared" si="6"/>
        <v>4.478087525834141</v>
      </c>
      <c r="AI82" s="127">
        <f t="shared" si="6"/>
        <v>5.0388827148243536</v>
      </c>
      <c r="AJ82" s="127">
        <f t="shared" si="6"/>
        <v>4.1709247391601707</v>
      </c>
      <c r="AK82" s="127">
        <f t="shared" si="5"/>
        <v>3.0588890417517121</v>
      </c>
      <c r="AL82" s="127">
        <f t="shared" si="5"/>
        <v>5.8244225736282687</v>
      </c>
      <c r="AM82" s="127">
        <f t="shared" si="5"/>
        <v>3.9503735810542508</v>
      </c>
      <c r="AN82" s="127">
        <f t="shared" si="5"/>
        <v>3.2068653988541485</v>
      </c>
      <c r="AO82" s="127">
        <f t="shared" si="5"/>
        <v>-0.45623339257166151</v>
      </c>
      <c r="AP82" s="127">
        <f t="shared" si="5"/>
        <v>3.5077800832069101</v>
      </c>
      <c r="AQ82" s="127">
        <f t="shared" si="5"/>
        <v>0.94542840799027772</v>
      </c>
      <c r="AR82" s="127">
        <f t="shared" si="5"/>
        <v>0.55299395068605861</v>
      </c>
      <c r="AS82" s="127">
        <f t="shared" si="5"/>
        <v>3.8638788574069594</v>
      </c>
      <c r="AT82" s="127">
        <f t="shared" si="5"/>
        <v>1.1537608569350084</v>
      </c>
      <c r="AU82" s="127">
        <f t="shared" si="5"/>
        <v>9.471741978846353</v>
      </c>
      <c r="AV82" s="127">
        <f t="shared" si="5"/>
        <v>20.216205983276808</v>
      </c>
      <c r="AW82" s="127">
        <f t="shared" si="5"/>
        <v>19.491846645054324</v>
      </c>
      <c r="AX82" s="127">
        <f t="shared" si="5"/>
        <v>9.1482364027803129</v>
      </c>
      <c r="AY82" s="127">
        <f t="shared" si="5"/>
        <v>8.4265608810111701</v>
      </c>
      <c r="AZ82" s="127">
        <f t="shared" si="5"/>
        <v>4.1296157771986088</v>
      </c>
      <c r="BA82" s="127">
        <f t="shared" si="5"/>
        <v>5.1119227889367522</v>
      </c>
      <c r="BB82" s="127">
        <f t="shared" si="5"/>
        <v>10.762780992875463</v>
      </c>
      <c r="BC82" s="127">
        <f t="shared" si="5"/>
        <v>13.376904224044068</v>
      </c>
      <c r="BD82" s="127">
        <f t="shared" si="5"/>
        <v>13.807081750712612</v>
      </c>
      <c r="BE82" s="127">
        <f t="shared" si="5"/>
        <v>9.3549450669766969</v>
      </c>
      <c r="BF82" s="127">
        <f>+IFERROR(BF24/BB24*100-100,0)</f>
        <v>10.274818036555573</v>
      </c>
      <c r="BG82" s="127">
        <f>+IFERROR(BG24/BC24*100-100,0)</f>
        <v>9.1154345229417686</v>
      </c>
      <c r="BH82" s="127">
        <f t="shared" si="2"/>
        <v>9.454087981070586</v>
      </c>
      <c r="BI82" s="127">
        <f t="shared" si="3"/>
        <v>12.734387458138812</v>
      </c>
      <c r="BJ82" s="127">
        <f t="shared" si="3"/>
        <v>11.015047408415725</v>
      </c>
      <c r="BK82" s="127">
        <f t="shared" si="3"/>
        <v>11.311162443849582</v>
      </c>
      <c r="BL82" s="127">
        <f t="shared" si="3"/>
        <v>11.265682644021595</v>
      </c>
      <c r="BM82" s="127">
        <f t="shared" si="3"/>
        <v>7.0030734934123302</v>
      </c>
      <c r="BN82" s="127">
        <f t="shared" si="3"/>
        <v>-1.299525562513864</v>
      </c>
      <c r="BO82" s="127">
        <f t="shared" si="3"/>
        <v>-2.2943104298095136</v>
      </c>
      <c r="BP82" s="128">
        <f t="shared" si="3"/>
        <v>1.0659473962492712</v>
      </c>
    </row>
    <row r="83" spans="1:68" x14ac:dyDescent="0.3">
      <c r="A83" s="93"/>
      <c r="B83" s="65"/>
      <c r="C83" s="65" t="s">
        <v>26</v>
      </c>
      <c r="D83" s="100" t="s">
        <v>36</v>
      </c>
      <c r="E83" s="123"/>
      <c r="F83" s="123"/>
      <c r="G83" s="123"/>
      <c r="H83" s="123"/>
      <c r="I83" s="125">
        <f t="shared" si="4"/>
        <v>15.859980554205492</v>
      </c>
      <c r="J83" s="125">
        <f t="shared" si="0"/>
        <v>13.225826896070657</v>
      </c>
      <c r="K83" s="125">
        <f t="shared" si="0"/>
        <v>16.370053062603461</v>
      </c>
      <c r="L83" s="125">
        <f t="shared" si="0"/>
        <v>33.322110269472063</v>
      </c>
      <c r="M83" s="125">
        <f t="shared" si="0"/>
        <v>18.392854121058136</v>
      </c>
      <c r="N83" s="125">
        <f t="shared" si="0"/>
        <v>14.028262319260065</v>
      </c>
      <c r="O83" s="125">
        <f t="shared" si="0"/>
        <v>13.593193805485981</v>
      </c>
      <c r="P83" s="125">
        <f t="shared" si="0"/>
        <v>11.280693391509274</v>
      </c>
      <c r="Q83" s="125">
        <f t="shared" si="0"/>
        <v>6.6597453311930224</v>
      </c>
      <c r="R83" s="125">
        <f t="shared" si="0"/>
        <v>17.321034638004946</v>
      </c>
      <c r="S83" s="125">
        <f t="shared" si="0"/>
        <v>11.695821305547895</v>
      </c>
      <c r="T83" s="125">
        <f t="shared" si="0"/>
        <v>4.3255953381396353</v>
      </c>
      <c r="U83" s="125">
        <f t="shared" si="0"/>
        <v>-2.6389056330250611</v>
      </c>
      <c r="V83" s="125">
        <f t="shared" si="0"/>
        <v>-11.57657983212637</v>
      </c>
      <c r="W83" s="125">
        <f t="shared" si="0"/>
        <v>-11.963054259387818</v>
      </c>
      <c r="X83" s="125">
        <f t="shared" si="0"/>
        <v>-2.3963296386676944</v>
      </c>
      <c r="Y83" s="125">
        <f t="shared" si="0"/>
        <v>6.6711326924349947</v>
      </c>
      <c r="Z83" s="125">
        <f t="shared" si="6"/>
        <v>11.740583035719411</v>
      </c>
      <c r="AA83" s="125">
        <f t="shared" si="6"/>
        <v>13.185547007340887</v>
      </c>
      <c r="AB83" s="125">
        <f t="shared" si="6"/>
        <v>7.4110431893545439</v>
      </c>
      <c r="AC83" s="125">
        <f t="shared" si="6"/>
        <v>9.9210257020778272</v>
      </c>
      <c r="AD83" s="125">
        <f t="shared" si="6"/>
        <v>8.8666733386952359</v>
      </c>
      <c r="AE83" s="125">
        <f t="shared" si="6"/>
        <v>10.793822719733257</v>
      </c>
      <c r="AF83" s="125">
        <f t="shared" si="6"/>
        <v>15.356577441166721</v>
      </c>
      <c r="AG83" s="125">
        <f t="shared" si="6"/>
        <v>9.0327131627149839</v>
      </c>
      <c r="AH83" s="125">
        <f t="shared" si="6"/>
        <v>6.8683394423577795</v>
      </c>
      <c r="AI83" s="125">
        <f t="shared" si="6"/>
        <v>7.7753822161466672</v>
      </c>
      <c r="AJ83" s="125">
        <f t="shared" si="6"/>
        <v>4.4985539851464864</v>
      </c>
      <c r="AK83" s="125">
        <f t="shared" si="5"/>
        <v>2.8435703230310168</v>
      </c>
      <c r="AL83" s="125">
        <f t="shared" si="5"/>
        <v>7.4990809600680564</v>
      </c>
      <c r="AM83" s="125">
        <f t="shared" si="5"/>
        <v>2.5747812293256658</v>
      </c>
      <c r="AN83" s="125">
        <f t="shared" si="5"/>
        <v>1.197980188942509</v>
      </c>
      <c r="AO83" s="125">
        <f t="shared" si="5"/>
        <v>-1.8944907260502077</v>
      </c>
      <c r="AP83" s="125">
        <f t="shared" si="5"/>
        <v>1.5449846788524724</v>
      </c>
      <c r="AQ83" s="125">
        <f t="shared" si="5"/>
        <v>-4.4921008431755638</v>
      </c>
      <c r="AR83" s="125">
        <f t="shared" si="5"/>
        <v>-2.9402202789368204</v>
      </c>
      <c r="AS83" s="125">
        <f t="shared" si="5"/>
        <v>2.8398274782514932</v>
      </c>
      <c r="AT83" s="125">
        <f t="shared" si="5"/>
        <v>0.23239525259491245</v>
      </c>
      <c r="AU83" s="125">
        <f t="shared" si="5"/>
        <v>18.259289340509625</v>
      </c>
      <c r="AV83" s="125">
        <f t="shared" si="5"/>
        <v>37.812501303918737</v>
      </c>
      <c r="AW83" s="125">
        <f t="shared" si="5"/>
        <v>40.718478153626023</v>
      </c>
      <c r="AX83" s="125">
        <f t="shared" si="5"/>
        <v>21.247709710620683</v>
      </c>
      <c r="AY83" s="125">
        <f t="shared" si="5"/>
        <v>16.766301879520668</v>
      </c>
      <c r="AZ83" s="125">
        <f t="shared" si="5"/>
        <v>4.9329699041242918</v>
      </c>
      <c r="BA83" s="125">
        <f t="shared" si="5"/>
        <v>0.62896689750542123</v>
      </c>
      <c r="BB83" s="125">
        <f t="shared" si="5"/>
        <v>9.3340144060200458</v>
      </c>
      <c r="BC83" s="125">
        <f t="shared" si="5"/>
        <v>9.9038997074912629</v>
      </c>
      <c r="BD83" s="125">
        <f t="shared" si="5"/>
        <v>12.272667006004184</v>
      </c>
      <c r="BE83" s="125">
        <f t="shared" si="5"/>
        <v>7.418799686905885</v>
      </c>
      <c r="BF83" s="125">
        <f t="shared" si="2"/>
        <v>10.440031430234271</v>
      </c>
      <c r="BG83" s="125">
        <f t="shared" si="2"/>
        <v>7.2712050376440942</v>
      </c>
      <c r="BH83" s="125">
        <f t="shared" si="2"/>
        <v>8.0335359872021286</v>
      </c>
      <c r="BI83" s="125">
        <f t="shared" si="3"/>
        <v>12.668347654463076</v>
      </c>
      <c r="BJ83" s="125">
        <f t="shared" si="3"/>
        <v>9.3787370919960438</v>
      </c>
      <c r="BK83" s="125">
        <f t="shared" si="3"/>
        <v>9.9570066926141862</v>
      </c>
      <c r="BL83" s="125">
        <f t="shared" si="3"/>
        <v>9.8740836200174016</v>
      </c>
      <c r="BM83" s="125">
        <f t="shared" si="3"/>
        <v>5.9729169717575701</v>
      </c>
      <c r="BN83" s="125">
        <f t="shared" si="3"/>
        <v>5.0730788686438046</v>
      </c>
      <c r="BO83" s="125">
        <f t="shared" si="3"/>
        <v>0.39960486399922956</v>
      </c>
      <c r="BP83" s="126">
        <f t="shared" si="3"/>
        <v>0.30567204942366288</v>
      </c>
    </row>
    <row r="84" spans="1:68" ht="26.4" x14ac:dyDescent="0.3">
      <c r="A84" s="87"/>
      <c r="B84" s="89"/>
      <c r="C84" s="89" t="s">
        <v>27</v>
      </c>
      <c r="D84" s="90" t="s">
        <v>37</v>
      </c>
      <c r="E84" s="120"/>
      <c r="F84" s="120"/>
      <c r="G84" s="120"/>
      <c r="H84" s="120"/>
      <c r="I84" s="91">
        <f t="shared" si="4"/>
        <v>11.213074816329367</v>
      </c>
      <c r="J84" s="91">
        <f t="shared" si="0"/>
        <v>10.658311311774767</v>
      </c>
      <c r="K84" s="91">
        <f t="shared" si="0"/>
        <v>9.354353927191525</v>
      </c>
      <c r="L84" s="91">
        <f t="shared" si="0"/>
        <v>5.8822750197953866</v>
      </c>
      <c r="M84" s="91">
        <f t="shared" si="0"/>
        <v>13.248894665392854</v>
      </c>
      <c r="N84" s="91">
        <f t="shared" si="0"/>
        <v>13.741963888717066</v>
      </c>
      <c r="O84" s="91">
        <f t="shared" si="0"/>
        <v>10.70576319941236</v>
      </c>
      <c r="P84" s="91">
        <f t="shared" si="0"/>
        <v>11.89023373686031</v>
      </c>
      <c r="Q84" s="91">
        <f t="shared" si="0"/>
        <v>3.0205774681218571</v>
      </c>
      <c r="R84" s="91">
        <f t="shared" si="0"/>
        <v>5.7274844821912438</v>
      </c>
      <c r="S84" s="91">
        <f t="shared" si="0"/>
        <v>8.7936933988212331</v>
      </c>
      <c r="T84" s="91">
        <f t="shared" si="0"/>
        <v>6.6167414728039944</v>
      </c>
      <c r="U84" s="91">
        <f t="shared" si="0"/>
        <v>5.3093804565417031</v>
      </c>
      <c r="V84" s="91">
        <f t="shared" si="0"/>
        <v>0.95983342381451564</v>
      </c>
      <c r="W84" s="91">
        <f t="shared" si="0"/>
        <v>-0.12143661516641657</v>
      </c>
      <c r="X84" s="91">
        <f t="shared" si="0"/>
        <v>0.31407610721629453</v>
      </c>
      <c r="Y84" s="91">
        <f t="shared" si="0"/>
        <v>9.7592019801571439</v>
      </c>
      <c r="Z84" s="91">
        <f t="shared" si="6"/>
        <v>5.977506000276918</v>
      </c>
      <c r="AA84" s="91">
        <f t="shared" si="6"/>
        <v>6.9893354799262681</v>
      </c>
      <c r="AB84" s="91">
        <f t="shared" si="6"/>
        <v>6.5527249284084377</v>
      </c>
      <c r="AC84" s="91">
        <f t="shared" si="6"/>
        <v>6.1870507301698723</v>
      </c>
      <c r="AD84" s="91">
        <f t="shared" si="6"/>
        <v>6.9229660801201334</v>
      </c>
      <c r="AE84" s="91">
        <f t="shared" si="6"/>
        <v>4.8605582200339228</v>
      </c>
      <c r="AF84" s="91">
        <f t="shared" si="6"/>
        <v>1.9004335366541056</v>
      </c>
      <c r="AG84" s="91">
        <f t="shared" si="6"/>
        <v>4.3461067378284497</v>
      </c>
      <c r="AH84" s="91">
        <f t="shared" si="6"/>
        <v>2.6855162855706993</v>
      </c>
      <c r="AI84" s="91">
        <f t="shared" si="6"/>
        <v>3.0517585174399926</v>
      </c>
      <c r="AJ84" s="91">
        <f t="shared" si="6"/>
        <v>3.907809547228311</v>
      </c>
      <c r="AK84" s="91">
        <f t="shared" si="5"/>
        <v>3.227669719561149</v>
      </c>
      <c r="AL84" s="91">
        <f t="shared" si="5"/>
        <v>4.5173525694306846</v>
      </c>
      <c r="AM84" s="91">
        <f t="shared" si="5"/>
        <v>4.9950542429262157</v>
      </c>
      <c r="AN84" s="91">
        <f t="shared" si="5"/>
        <v>4.8293495927632648</v>
      </c>
      <c r="AO84" s="91">
        <f t="shared" si="5"/>
        <v>0.66697039308991179</v>
      </c>
      <c r="AP84" s="91">
        <f t="shared" si="5"/>
        <v>5.0834454991496045</v>
      </c>
      <c r="AQ84" s="91">
        <f t="shared" si="5"/>
        <v>4.9797188975692137</v>
      </c>
      <c r="AR84" s="91">
        <f t="shared" si="5"/>
        <v>3.2765701299233285</v>
      </c>
      <c r="AS84" s="91">
        <f t="shared" si="5"/>
        <v>4.6432603814663622</v>
      </c>
      <c r="AT84" s="91">
        <f t="shared" si="5"/>
        <v>1.8684960059146078</v>
      </c>
      <c r="AU84" s="91">
        <f t="shared" si="5"/>
        <v>3.5402065938245215</v>
      </c>
      <c r="AV84" s="91">
        <f t="shared" si="5"/>
        <v>7.3226401012148443</v>
      </c>
      <c r="AW84" s="91">
        <f t="shared" si="5"/>
        <v>3.615173025810563</v>
      </c>
      <c r="AX84" s="91">
        <f t="shared" si="5"/>
        <v>-8.6995919885922035E-2</v>
      </c>
      <c r="AY84" s="91">
        <f t="shared" si="5"/>
        <v>1.9970453791228664</v>
      </c>
      <c r="AZ84" s="91">
        <f t="shared" si="5"/>
        <v>3.3737301314025387</v>
      </c>
      <c r="BA84" s="91">
        <f t="shared" si="5"/>
        <v>9.6656884219674879</v>
      </c>
      <c r="BB84" s="91">
        <f t="shared" si="5"/>
        <v>12.086190259389838</v>
      </c>
      <c r="BC84" s="91">
        <f t="shared" si="5"/>
        <v>16.44211939933183</v>
      </c>
      <c r="BD84" s="91">
        <f t="shared" si="5"/>
        <v>15.272608026736847</v>
      </c>
      <c r="BE84" s="91">
        <f t="shared" si="5"/>
        <v>11.15960933066043</v>
      </c>
      <c r="BF84" s="91">
        <f t="shared" si="2"/>
        <v>10.125545014747743</v>
      </c>
      <c r="BG84" s="91">
        <f t="shared" si="2"/>
        <v>10.651725858587625</v>
      </c>
      <c r="BH84" s="91">
        <f t="shared" si="2"/>
        <v>10.775553697904755</v>
      </c>
      <c r="BI84" s="91">
        <f t="shared" si="3"/>
        <v>12.793871094654378</v>
      </c>
      <c r="BJ84" s="91">
        <f t="shared" si="3"/>
        <v>12.49770269897887</v>
      </c>
      <c r="BK84" s="91">
        <f t="shared" si="3"/>
        <v>12.404746590667173</v>
      </c>
      <c r="BL84" s="91">
        <f t="shared" si="3"/>
        <v>12.528171471685027</v>
      </c>
      <c r="BM84" s="91">
        <f t="shared" si="3"/>
        <v>7.929927597153366</v>
      </c>
      <c r="BN84" s="91">
        <f t="shared" si="3"/>
        <v>-6.9136332016155393</v>
      </c>
      <c r="BO84" s="91">
        <f t="shared" si="3"/>
        <v>-4.422477804157495</v>
      </c>
      <c r="BP84" s="92">
        <f t="shared" si="3"/>
        <v>1.7394175288458058</v>
      </c>
    </row>
    <row r="85" spans="1:68" x14ac:dyDescent="0.3">
      <c r="A85" s="74"/>
      <c r="B85" s="65" t="s">
        <v>5</v>
      </c>
      <c r="C85" s="65"/>
      <c r="D85" s="64" t="s">
        <v>13</v>
      </c>
      <c r="E85" s="121"/>
      <c r="F85" s="121"/>
      <c r="G85" s="121"/>
      <c r="H85" s="121"/>
      <c r="I85" s="118">
        <f t="shared" si="4"/>
        <v>2.8454853151806532</v>
      </c>
      <c r="J85" s="118">
        <f t="shared" si="0"/>
        <v>35.946912141089456</v>
      </c>
      <c r="K85" s="118">
        <f t="shared" si="0"/>
        <v>2.8029866571049666</v>
      </c>
      <c r="L85" s="118">
        <f t="shared" si="0"/>
        <v>-13.498929172969071</v>
      </c>
      <c r="M85" s="118">
        <f t="shared" si="0"/>
        <v>29.46828131912892</v>
      </c>
      <c r="N85" s="118">
        <f t="shared" si="0"/>
        <v>-28.793048195633702</v>
      </c>
      <c r="O85" s="118">
        <f t="shared" si="0"/>
        <v>-3.4979518889245185</v>
      </c>
      <c r="P85" s="118">
        <f t="shared" si="0"/>
        <v>31.370984748630661</v>
      </c>
      <c r="Q85" s="118">
        <f t="shared" si="0"/>
        <v>7.1338393753020028</v>
      </c>
      <c r="R85" s="118">
        <f t="shared" si="0"/>
        <v>66.39884143622524</v>
      </c>
      <c r="S85" s="118">
        <f t="shared" si="0"/>
        <v>40.027279423808437</v>
      </c>
      <c r="T85" s="118">
        <f t="shared" si="0"/>
        <v>15.308964333256696</v>
      </c>
      <c r="U85" s="118">
        <f t="shared" si="0"/>
        <v>2.6177537782546807</v>
      </c>
      <c r="V85" s="118">
        <f t="shared" si="0"/>
        <v>19.398940960746231</v>
      </c>
      <c r="W85" s="118">
        <f t="shared" si="0"/>
        <v>-7.6185561987830539</v>
      </c>
      <c r="X85" s="118">
        <f t="shared" si="0"/>
        <v>24.477103690680039</v>
      </c>
      <c r="Y85" s="118">
        <f t="shared" si="0"/>
        <v>-0.38349367816637425</v>
      </c>
      <c r="Z85" s="118">
        <f t="shared" si="6"/>
        <v>-9.7949501519723725</v>
      </c>
      <c r="AA85" s="118">
        <f t="shared" si="6"/>
        <v>7.3462647466331958</v>
      </c>
      <c r="AB85" s="118">
        <f t="shared" si="6"/>
        <v>-5.7562448919020284</v>
      </c>
      <c r="AC85" s="118">
        <f t="shared" si="6"/>
        <v>14.431593932752463</v>
      </c>
      <c r="AD85" s="118">
        <f t="shared" si="6"/>
        <v>9.3352462542034971</v>
      </c>
      <c r="AE85" s="118">
        <f t="shared" si="6"/>
        <v>13.266380243378407</v>
      </c>
      <c r="AF85" s="118">
        <f t="shared" si="6"/>
        <v>-8.379804323590804</v>
      </c>
      <c r="AG85" s="118">
        <f t="shared" si="6"/>
        <v>-10.118658884389546</v>
      </c>
      <c r="AH85" s="118">
        <f t="shared" si="6"/>
        <v>10.183636100102646</v>
      </c>
      <c r="AI85" s="118">
        <f t="shared" si="6"/>
        <v>-9.9489244947948805</v>
      </c>
      <c r="AJ85" s="118">
        <f t="shared" si="6"/>
        <v>14.038905528100074</v>
      </c>
      <c r="AK85" s="118">
        <f t="shared" si="5"/>
        <v>5.0176475368266296</v>
      </c>
      <c r="AL85" s="118">
        <f t="shared" si="5"/>
        <v>-5.4684046194319365</v>
      </c>
      <c r="AM85" s="118">
        <f t="shared" si="5"/>
        <v>10.953367197323274</v>
      </c>
      <c r="AN85" s="118">
        <f t="shared" si="5"/>
        <v>-3.9300817281477833</v>
      </c>
      <c r="AO85" s="118">
        <f t="shared" si="5"/>
        <v>6.4119971881170272</v>
      </c>
      <c r="AP85" s="118">
        <f t="shared" si="5"/>
        <v>-6.0689439613695697</v>
      </c>
      <c r="AQ85" s="118">
        <f t="shared" si="5"/>
        <v>21.463548669937538</v>
      </c>
      <c r="AR85" s="118">
        <f t="shared" si="5"/>
        <v>8.4657189129110577</v>
      </c>
      <c r="AS85" s="118">
        <f t="shared" si="5"/>
        <v>12.489364525216274</v>
      </c>
      <c r="AT85" s="118">
        <f t="shared" si="5"/>
        <v>35.011711881263039</v>
      </c>
      <c r="AU85" s="118">
        <f t="shared" si="5"/>
        <v>-0.10648485287244114</v>
      </c>
      <c r="AV85" s="118">
        <f t="shared" si="5"/>
        <v>19.645637351425862</v>
      </c>
      <c r="AW85" s="118">
        <f t="shared" si="5"/>
        <v>14.603613378972156</v>
      </c>
      <c r="AX85" s="118">
        <f t="shared" si="5"/>
        <v>3.4052904655694078</v>
      </c>
      <c r="AY85" s="118">
        <f t="shared" si="5"/>
        <v>36.668368579989817</v>
      </c>
      <c r="AZ85" s="118">
        <f t="shared" si="5"/>
        <v>12.549641467544532</v>
      </c>
      <c r="BA85" s="118">
        <f t="shared" si="5"/>
        <v>20.545015191005334</v>
      </c>
      <c r="BB85" s="118">
        <f t="shared" si="5"/>
        <v>2.0231567357943874</v>
      </c>
      <c r="BC85" s="118">
        <f t="shared" si="5"/>
        <v>-20.834017485418926</v>
      </c>
      <c r="BD85" s="118">
        <f t="shared" si="5"/>
        <v>-3.5519962091888004</v>
      </c>
      <c r="BE85" s="118">
        <f t="shared" si="5"/>
        <v>-0.59017582446911376</v>
      </c>
      <c r="BF85" s="118">
        <f t="shared" si="2"/>
        <v>-6.4653996267727791</v>
      </c>
      <c r="BG85" s="118">
        <f t="shared" si="2"/>
        <v>6.491039984007017</v>
      </c>
      <c r="BH85" s="118">
        <f t="shared" si="2"/>
        <v>12.609164973318059</v>
      </c>
      <c r="BI85" s="118">
        <f t="shared" si="3"/>
        <v>-21.278559933832696</v>
      </c>
      <c r="BJ85" s="118">
        <f t="shared" si="3"/>
        <v>11.051833898785119</v>
      </c>
      <c r="BK85" s="118">
        <f t="shared" si="3"/>
        <v>-8.0836413896440433</v>
      </c>
      <c r="BL85" s="118">
        <f t="shared" si="3"/>
        <v>4.194595602798799</v>
      </c>
      <c r="BM85" s="118">
        <f t="shared" si="3"/>
        <v>-3.1977934010035511</v>
      </c>
      <c r="BN85" s="118">
        <f t="shared" si="3"/>
        <v>-55.758388564286868</v>
      </c>
      <c r="BO85" s="118">
        <f t="shared" si="3"/>
        <v>-19.398590643634847</v>
      </c>
      <c r="BP85" s="119">
        <f t="shared" si="3"/>
        <v>-33.502423370361157</v>
      </c>
    </row>
    <row r="86" spans="1:68" x14ac:dyDescent="0.3">
      <c r="A86" s="109"/>
      <c r="B86" s="89"/>
      <c r="C86" s="89" t="s">
        <v>65</v>
      </c>
      <c r="D86" s="90" t="s">
        <v>23</v>
      </c>
      <c r="E86" s="122"/>
      <c r="F86" s="122"/>
      <c r="G86" s="122"/>
      <c r="H86" s="122"/>
      <c r="I86" s="91">
        <f t="shared" si="4"/>
        <v>8.6813167086771159</v>
      </c>
      <c r="J86" s="91">
        <f t="shared" si="0"/>
        <v>33.84614434817118</v>
      </c>
      <c r="K86" s="91">
        <f t="shared" si="0"/>
        <v>6.1840371975023629</v>
      </c>
      <c r="L86" s="91">
        <f t="shared" si="0"/>
        <v>-11.149508501550955</v>
      </c>
      <c r="M86" s="91">
        <f t="shared" si="0"/>
        <v>42.745888980566406</v>
      </c>
      <c r="N86" s="91">
        <f t="shared" si="0"/>
        <v>-29.250701201221048</v>
      </c>
      <c r="O86" s="91">
        <f t="shared" si="0"/>
        <v>-3.7527886894477689</v>
      </c>
      <c r="P86" s="91">
        <f t="shared" si="0"/>
        <v>26.096890359621085</v>
      </c>
      <c r="Q86" s="91">
        <f t="shared" si="0"/>
        <v>3.1014424590325831</v>
      </c>
      <c r="R86" s="91">
        <f t="shared" si="0"/>
        <v>75.098419547089122</v>
      </c>
      <c r="S86" s="91">
        <f t="shared" si="0"/>
        <v>50.465860357800551</v>
      </c>
      <c r="T86" s="91">
        <f t="shared" si="0"/>
        <v>20.297306969811444</v>
      </c>
      <c r="U86" s="91">
        <f t="shared" si="0"/>
        <v>13.956137265433384</v>
      </c>
      <c r="V86" s="91">
        <f t="shared" si="0"/>
        <v>11.175534838234924</v>
      </c>
      <c r="W86" s="91">
        <f t="shared" si="0"/>
        <v>-11.134933829049643</v>
      </c>
      <c r="X86" s="91">
        <f t="shared" si="0"/>
        <v>24.475179994434669</v>
      </c>
      <c r="Y86" s="91">
        <f t="shared" si="0"/>
        <v>12.314920181601423</v>
      </c>
      <c r="Z86" s="91">
        <f t="shared" si="6"/>
        <v>-7.8451016389617934</v>
      </c>
      <c r="AA86" s="91">
        <f t="shared" si="6"/>
        <v>2.9843578070837964</v>
      </c>
      <c r="AB86" s="91">
        <f t="shared" si="6"/>
        <v>-3.9851240701764112</v>
      </c>
      <c r="AC86" s="91">
        <f t="shared" si="6"/>
        <v>-5.1773169825767837</v>
      </c>
      <c r="AD86" s="91">
        <f t="shared" si="6"/>
        <v>7.9335075815353093</v>
      </c>
      <c r="AE86" s="91">
        <f t="shared" si="6"/>
        <v>22.157756459728034</v>
      </c>
      <c r="AF86" s="91">
        <f t="shared" si="6"/>
        <v>-5.2659392999904497</v>
      </c>
      <c r="AG86" s="91">
        <f t="shared" si="6"/>
        <v>0.66475627604474141</v>
      </c>
      <c r="AH86" s="91">
        <f t="shared" si="6"/>
        <v>8.6091493500062768</v>
      </c>
      <c r="AI86" s="91">
        <f t="shared" si="6"/>
        <v>-10.19781202325774</v>
      </c>
      <c r="AJ86" s="91">
        <f t="shared" si="6"/>
        <v>20.382415374926538</v>
      </c>
      <c r="AK86" s="91">
        <f t="shared" si="5"/>
        <v>17.719187999233156</v>
      </c>
      <c r="AL86" s="91">
        <f t="shared" si="5"/>
        <v>6.5496348186534021</v>
      </c>
      <c r="AM86" s="91">
        <f t="shared" si="5"/>
        <v>9.7475080430163388</v>
      </c>
      <c r="AN86" s="91">
        <f t="shared" si="5"/>
        <v>-6.5805060530772721</v>
      </c>
      <c r="AO86" s="91">
        <f t="shared" si="5"/>
        <v>-3.7021597675528852</v>
      </c>
      <c r="AP86" s="91">
        <f t="shared" si="5"/>
        <v>-5.5229062106106852</v>
      </c>
      <c r="AQ86" s="91">
        <f t="shared" si="5"/>
        <v>32.598332120398567</v>
      </c>
      <c r="AR86" s="91">
        <f t="shared" si="5"/>
        <v>9.5570823594948564</v>
      </c>
      <c r="AS86" s="91">
        <f t="shared" si="5"/>
        <v>16.543757180522789</v>
      </c>
      <c r="AT86" s="91">
        <f t="shared" si="5"/>
        <v>38.827955864044583</v>
      </c>
      <c r="AU86" s="91">
        <f t="shared" si="5"/>
        <v>-4.6554836466312679</v>
      </c>
      <c r="AV86" s="91">
        <f t="shared" si="5"/>
        <v>18.17576170588211</v>
      </c>
      <c r="AW86" s="91">
        <f t="shared" si="5"/>
        <v>13.92247725048874</v>
      </c>
      <c r="AX86" s="91">
        <f t="shared" si="5"/>
        <v>-14.728772537639571</v>
      </c>
      <c r="AY86" s="91">
        <f t="shared" si="5"/>
        <v>27.246641859715723</v>
      </c>
      <c r="AZ86" s="91">
        <f t="shared" si="5"/>
        <v>3.5156352170004084</v>
      </c>
      <c r="BA86" s="91">
        <f t="shared" si="5"/>
        <v>0.24012903252747719</v>
      </c>
      <c r="BB86" s="91">
        <f t="shared" si="5"/>
        <v>4.0446871345056508</v>
      </c>
      <c r="BC86" s="91">
        <f t="shared" si="5"/>
        <v>-25.322434672981558</v>
      </c>
      <c r="BD86" s="91">
        <f t="shared" si="5"/>
        <v>-9.267298848969503</v>
      </c>
      <c r="BE86" s="91">
        <f t="shared" si="5"/>
        <v>6.2443384440843204</v>
      </c>
      <c r="BF86" s="91">
        <f t="shared" si="2"/>
        <v>-17.561311331275476</v>
      </c>
      <c r="BG86" s="91">
        <f t="shared" si="2"/>
        <v>6.6456407368099804</v>
      </c>
      <c r="BH86" s="91">
        <f t="shared" si="2"/>
        <v>7.9609871436262125</v>
      </c>
      <c r="BI86" s="91">
        <f t="shared" si="3"/>
        <v>-23.205436077530834</v>
      </c>
      <c r="BJ86" s="91">
        <f t="shared" si="3"/>
        <v>13.672685363061603</v>
      </c>
      <c r="BK86" s="91">
        <f t="shared" si="3"/>
        <v>-20.923199358615221</v>
      </c>
      <c r="BL86" s="91">
        <f t="shared" si="3"/>
        <v>-15.28939263886015</v>
      </c>
      <c r="BM86" s="91">
        <f t="shared" si="3"/>
        <v>-19.454359985545665</v>
      </c>
      <c r="BN86" s="91">
        <f t="shared" si="3"/>
        <v>-53.095854350096857</v>
      </c>
      <c r="BO86" s="91">
        <f t="shared" si="3"/>
        <v>-24.730289316651039</v>
      </c>
      <c r="BP86" s="92">
        <f t="shared" si="3"/>
        <v>-31.490825722946141</v>
      </c>
    </row>
    <row r="87" spans="1:68" ht="26.4" x14ac:dyDescent="0.3">
      <c r="A87" s="93"/>
      <c r="B87" s="73"/>
      <c r="C87" s="65" t="s">
        <v>66</v>
      </c>
      <c r="D87" s="100" t="s">
        <v>24</v>
      </c>
      <c r="E87" s="123"/>
      <c r="F87" s="123"/>
      <c r="G87" s="123"/>
      <c r="H87" s="123"/>
      <c r="I87" s="125">
        <f t="shared" si="4"/>
        <v>-7.1117172895731215</v>
      </c>
      <c r="J87" s="125">
        <f t="shared" si="4"/>
        <v>46.968068669523348</v>
      </c>
      <c r="K87" s="125">
        <f t="shared" si="4"/>
        <v>-5.6810351055829642</v>
      </c>
      <c r="L87" s="125">
        <f t="shared" si="4"/>
        <v>-17.237397439750524</v>
      </c>
      <c r="M87" s="125">
        <f t="shared" si="4"/>
        <v>9.1132631360092233</v>
      </c>
      <c r="N87" s="125">
        <f t="shared" si="4"/>
        <v>-20.754914613927838</v>
      </c>
      <c r="O87" s="125">
        <f t="shared" si="4"/>
        <v>4.7442586379710718</v>
      </c>
      <c r="P87" s="125">
        <f t="shared" si="4"/>
        <v>66.475229666084999</v>
      </c>
      <c r="Q87" s="125">
        <f t="shared" si="4"/>
        <v>16.598705740160554</v>
      </c>
      <c r="R87" s="125">
        <f t="shared" si="4"/>
        <v>30.531394143544048</v>
      </c>
      <c r="S87" s="125">
        <f t="shared" si="4"/>
        <v>-6.4797949262428034</v>
      </c>
      <c r="T87" s="125">
        <f t="shared" si="4"/>
        <v>-3.8113346793943776</v>
      </c>
      <c r="U87" s="125">
        <f t="shared" si="4"/>
        <v>-16.730826379031498</v>
      </c>
      <c r="V87" s="125">
        <f t="shared" si="4"/>
        <v>73.666778035279521</v>
      </c>
      <c r="W87" s="125">
        <f t="shared" si="4"/>
        <v>30.803008602001256</v>
      </c>
      <c r="X87" s="125">
        <f t="shared" si="4"/>
        <v>46.427828955878852</v>
      </c>
      <c r="Y87" s="125">
        <f t="shared" ref="Y87:AM102" si="7">+IFERROR(Y29/U29*100-100,0)</f>
        <v>-33.941162159417402</v>
      </c>
      <c r="Z87" s="125">
        <f t="shared" si="6"/>
        <v>-15.652055820300447</v>
      </c>
      <c r="AA87" s="125">
        <f t="shared" si="6"/>
        <v>27.337264016718805</v>
      </c>
      <c r="AB87" s="125">
        <f t="shared" si="6"/>
        <v>-13.054879171419429</v>
      </c>
      <c r="AC87" s="125">
        <f t="shared" si="6"/>
        <v>115.7826489832714</v>
      </c>
      <c r="AD87" s="125">
        <f t="shared" si="6"/>
        <v>23.883082108653866</v>
      </c>
      <c r="AE87" s="125">
        <f t="shared" si="6"/>
        <v>-11.367900370732443</v>
      </c>
      <c r="AF87" s="125">
        <f t="shared" si="6"/>
        <v>-15.985861058178486</v>
      </c>
      <c r="AG87" s="125">
        <f t="shared" si="6"/>
        <v>-33.229070965085086</v>
      </c>
      <c r="AH87" s="125">
        <f t="shared" si="6"/>
        <v>14.46285011432505</v>
      </c>
      <c r="AI87" s="125">
        <f t="shared" si="6"/>
        <v>-10.434962224033598</v>
      </c>
      <c r="AJ87" s="125">
        <f t="shared" si="6"/>
        <v>-22.315917523904204</v>
      </c>
      <c r="AK87" s="125">
        <f t="shared" si="5"/>
        <v>-35.937367105604707</v>
      </c>
      <c r="AL87" s="125">
        <f t="shared" si="5"/>
        <v>-39.499440952258404</v>
      </c>
      <c r="AM87" s="125">
        <f t="shared" si="5"/>
        <v>17.269368509334825</v>
      </c>
      <c r="AN87" s="125">
        <f t="shared" si="5"/>
        <v>12.723710149142903</v>
      </c>
      <c r="AO87" s="125">
        <f t="shared" si="5"/>
        <v>52.649293262858976</v>
      </c>
      <c r="AP87" s="125">
        <f t="shared" si="5"/>
        <v>-13.749255162206197</v>
      </c>
      <c r="AQ87" s="125">
        <f t="shared" si="5"/>
        <v>-30.876125379215296</v>
      </c>
      <c r="AR87" s="125">
        <f t="shared" si="5"/>
        <v>5.752580003799082</v>
      </c>
      <c r="AS87" s="125">
        <f t="shared" si="5"/>
        <v>8.2918285698185628</v>
      </c>
      <c r="AT87" s="125">
        <f t="shared" si="5"/>
        <v>40.762418844806149</v>
      </c>
      <c r="AU87" s="125">
        <f t="shared" si="5"/>
        <v>63.965902412553021</v>
      </c>
      <c r="AV87" s="125">
        <f t="shared" si="5"/>
        <v>71.992166624523236</v>
      </c>
      <c r="AW87" s="125">
        <f t="shared" si="5"/>
        <v>35.245049467706423</v>
      </c>
      <c r="AX87" s="125">
        <f t="shared" si="5"/>
        <v>111.80512379959629</v>
      </c>
      <c r="AY87" s="125">
        <f t="shared" si="5"/>
        <v>113.14406553504526</v>
      </c>
      <c r="AZ87" s="125">
        <f t="shared" si="5"/>
        <v>86.904271172668416</v>
      </c>
      <c r="BA87" s="125">
        <f t="shared" si="5"/>
        <v>97.273518918327568</v>
      </c>
      <c r="BB87" s="125">
        <f t="shared" si="5"/>
        <v>3.5776358050961505</v>
      </c>
      <c r="BC87" s="125">
        <f t="shared" si="5"/>
        <v>-2.4302347405375286</v>
      </c>
      <c r="BD87" s="125">
        <f t="shared" si="5"/>
        <v>19.366733540476645</v>
      </c>
      <c r="BE87" s="125">
        <f t="shared" si="5"/>
        <v>-13.012309840184344</v>
      </c>
      <c r="BF87" s="125">
        <f t="shared" ref="BF87:BP102" si="8">+IFERROR(BF29/BB29*100-100,0)</f>
        <v>17.173961835159403</v>
      </c>
      <c r="BG87" s="125">
        <f t="shared" si="8"/>
        <v>5.8823846958449479</v>
      </c>
      <c r="BH87" s="125">
        <f t="shared" si="8"/>
        <v>27.93959692216599</v>
      </c>
      <c r="BI87" s="125">
        <f t="shared" si="8"/>
        <v>-14.770987326108866</v>
      </c>
      <c r="BJ87" s="125">
        <f t="shared" si="8"/>
        <v>11.899977688024748</v>
      </c>
      <c r="BK87" s="125">
        <f t="shared" si="8"/>
        <v>32.947283679693953</v>
      </c>
      <c r="BL87" s="125">
        <f t="shared" si="8"/>
        <v>61.397289765849024</v>
      </c>
      <c r="BM87" s="125">
        <f t="shared" si="8"/>
        <v>29.354421871862741</v>
      </c>
      <c r="BN87" s="125">
        <f t="shared" si="8"/>
        <v>-60.173802894229581</v>
      </c>
      <c r="BO87" s="125">
        <f t="shared" si="8"/>
        <v>-10.126571124986867</v>
      </c>
      <c r="BP87" s="126">
        <f t="shared" si="8"/>
        <v>-36.552273998696492</v>
      </c>
    </row>
    <row r="88" spans="1:68" ht="26.4" x14ac:dyDescent="0.3">
      <c r="A88" s="94"/>
      <c r="B88" s="114"/>
      <c r="C88" s="89" t="s">
        <v>67</v>
      </c>
      <c r="D88" s="90" t="s">
        <v>25</v>
      </c>
      <c r="E88" s="124"/>
      <c r="F88" s="124"/>
      <c r="G88" s="124"/>
      <c r="H88" s="124"/>
      <c r="I88" s="91">
        <f t="shared" ref="I88:X103" si="9">+IFERROR(I30/E30*100-100,0)</f>
        <v>3.3250257142799882</v>
      </c>
      <c r="J88" s="91">
        <f t="shared" si="9"/>
        <v>35.376833217462206</v>
      </c>
      <c r="K88" s="91">
        <f t="shared" si="9"/>
        <v>-1.2731869975606855</v>
      </c>
      <c r="L88" s="91">
        <f t="shared" si="9"/>
        <v>-18.214534378781067</v>
      </c>
      <c r="M88" s="91">
        <f t="shared" si="9"/>
        <v>22.447507817273532</v>
      </c>
      <c r="N88" s="91">
        <f t="shared" si="9"/>
        <v>-32.260100396447626</v>
      </c>
      <c r="O88" s="91">
        <f t="shared" si="9"/>
        <v>-7.0129627153047664</v>
      </c>
      <c r="P88" s="91">
        <f t="shared" si="9"/>
        <v>34.430675891736911</v>
      </c>
      <c r="Q88" s="91">
        <f t="shared" si="9"/>
        <v>7.9893486210469149</v>
      </c>
      <c r="R88" s="91">
        <f t="shared" si="9"/>
        <v>68.006490796791866</v>
      </c>
      <c r="S88" s="91">
        <f t="shared" si="9"/>
        <v>37.195017073047268</v>
      </c>
      <c r="T88" s="91">
        <f t="shared" si="9"/>
        <v>10.179518545416826</v>
      </c>
      <c r="U88" s="91">
        <f t="shared" si="9"/>
        <v>-5.0248773983887958</v>
      </c>
      <c r="V88" s="91">
        <f t="shared" si="9"/>
        <v>13.250303752817416</v>
      </c>
      <c r="W88" s="91">
        <f t="shared" si="9"/>
        <v>-11.759621502421993</v>
      </c>
      <c r="X88" s="91">
        <f t="shared" si="9"/>
        <v>16.806317540694636</v>
      </c>
      <c r="Y88" s="91">
        <f t="shared" si="7"/>
        <v>-6.2819963207160043</v>
      </c>
      <c r="Z88" s="91">
        <f t="shared" si="6"/>
        <v>-10.259741169524304</v>
      </c>
      <c r="AA88" s="91">
        <f t="shared" si="6"/>
        <v>9.3814704385509771</v>
      </c>
      <c r="AB88" s="91">
        <f t="shared" si="6"/>
        <v>-7.8396250727248713</v>
      </c>
      <c r="AC88" s="91">
        <f t="shared" si="6"/>
        <v>14.888975638497698</v>
      </c>
      <c r="AD88" s="91">
        <f t="shared" si="6"/>
        <v>2.2306408753312468</v>
      </c>
      <c r="AE88" s="91">
        <f t="shared" si="6"/>
        <v>3.7230157802935935</v>
      </c>
      <c r="AF88" s="91">
        <f t="shared" si="6"/>
        <v>-14.910763485350202</v>
      </c>
      <c r="AG88" s="91">
        <f t="shared" si="6"/>
        <v>-12.375331609345068</v>
      </c>
      <c r="AH88" s="91">
        <f t="shared" si="6"/>
        <v>10.792716443484608</v>
      </c>
      <c r="AI88" s="91">
        <f t="shared" si="6"/>
        <v>-8.8028624950499079</v>
      </c>
      <c r="AJ88" s="91">
        <f t="shared" si="6"/>
        <v>6.9368435104293411</v>
      </c>
      <c r="AK88" s="91">
        <f t="shared" si="5"/>
        <v>1.868978639904654</v>
      </c>
      <c r="AL88" s="91">
        <f t="shared" si="5"/>
        <v>-7.1780049942607604</v>
      </c>
      <c r="AM88" s="91">
        <f t="shared" si="5"/>
        <v>11.488455394228296</v>
      </c>
      <c r="AN88" s="91">
        <f t="shared" ref="AN88:BE102" si="10">+IFERROR(AN30/AJ30*100-100,0)</f>
        <v>1.452688114234661</v>
      </c>
      <c r="AO88" s="91">
        <f t="shared" si="10"/>
        <v>19.038045241733244</v>
      </c>
      <c r="AP88" s="91">
        <f t="shared" si="10"/>
        <v>-3.1294805667554471</v>
      </c>
      <c r="AQ88" s="91">
        <f t="shared" si="10"/>
        <v>15.259866398925055</v>
      </c>
      <c r="AR88" s="91">
        <f t="shared" si="10"/>
        <v>5.4458434732558487</v>
      </c>
      <c r="AS88" s="91">
        <f t="shared" si="10"/>
        <v>1.5646067873574196</v>
      </c>
      <c r="AT88" s="91">
        <f t="shared" si="10"/>
        <v>19.935819909436361</v>
      </c>
      <c r="AU88" s="91">
        <f t="shared" si="10"/>
        <v>-5.458068065317363</v>
      </c>
      <c r="AV88" s="91">
        <f t="shared" si="10"/>
        <v>7.819175821785862</v>
      </c>
      <c r="AW88" s="91">
        <f t="shared" si="10"/>
        <v>-2.6096548175476642</v>
      </c>
      <c r="AX88" s="91">
        <f t="shared" si="10"/>
        <v>-8.4576814011995793E-2</v>
      </c>
      <c r="AY88" s="91">
        <f t="shared" si="10"/>
        <v>25.919777294089471</v>
      </c>
      <c r="AZ88" s="91">
        <f t="shared" si="10"/>
        <v>10.238892525001702</v>
      </c>
      <c r="BA88" s="91">
        <f t="shared" si="10"/>
        <v>16.164534931453673</v>
      </c>
      <c r="BB88" s="91">
        <f t="shared" si="10"/>
        <v>-6.3327274627240371</v>
      </c>
      <c r="BC88" s="91">
        <f t="shared" si="10"/>
        <v>-22.485819357629737</v>
      </c>
      <c r="BD88" s="91">
        <f t="shared" si="10"/>
        <v>-2.1228443562284838</v>
      </c>
      <c r="BE88" s="91">
        <f t="shared" si="10"/>
        <v>-0.92413643456107764</v>
      </c>
      <c r="BF88" s="91">
        <f t="shared" si="8"/>
        <v>-3.7243538033519599</v>
      </c>
      <c r="BG88" s="91">
        <f t="shared" si="8"/>
        <v>6.7094756540857219</v>
      </c>
      <c r="BH88" s="91">
        <f t="shared" si="8"/>
        <v>12.419440024089013</v>
      </c>
      <c r="BI88" s="91">
        <f t="shared" si="8"/>
        <v>-25.664315509937936</v>
      </c>
      <c r="BJ88" s="91">
        <f t="shared" si="8"/>
        <v>1.7973633907778463</v>
      </c>
      <c r="BK88" s="91">
        <f t="shared" si="8"/>
        <v>-13.220363712777853</v>
      </c>
      <c r="BL88" s="91">
        <f t="shared" si="8"/>
        <v>-0.26212360401358126</v>
      </c>
      <c r="BM88" s="91">
        <f t="shared" si="8"/>
        <v>-2.3993739379869083</v>
      </c>
      <c r="BN88" s="91">
        <f t="shared" si="8"/>
        <v>-55.663864733307776</v>
      </c>
      <c r="BO88" s="91">
        <f t="shared" si="8"/>
        <v>-19.605243857310626</v>
      </c>
      <c r="BP88" s="92">
        <f t="shared" si="8"/>
        <v>-33.211739369778599</v>
      </c>
    </row>
    <row r="89" spans="1:68" ht="26.4" x14ac:dyDescent="0.3">
      <c r="A89" s="93"/>
      <c r="B89" s="65" t="s">
        <v>70</v>
      </c>
      <c r="C89" s="65"/>
      <c r="D89" s="64" t="s">
        <v>14</v>
      </c>
      <c r="E89" s="123"/>
      <c r="F89" s="123"/>
      <c r="G89" s="123"/>
      <c r="H89" s="123"/>
      <c r="I89" s="118">
        <f t="shared" si="9"/>
        <v>10.489006043894335</v>
      </c>
      <c r="J89" s="118">
        <f t="shared" si="9"/>
        <v>10.476545362268737</v>
      </c>
      <c r="K89" s="118">
        <f t="shared" si="9"/>
        <v>15.3249739524083</v>
      </c>
      <c r="L89" s="118">
        <f t="shared" si="9"/>
        <v>16.135328393731569</v>
      </c>
      <c r="M89" s="118">
        <f t="shared" si="9"/>
        <v>18.877809678394584</v>
      </c>
      <c r="N89" s="118">
        <f t="shared" si="9"/>
        <v>14.489080058296452</v>
      </c>
      <c r="O89" s="118">
        <f t="shared" si="9"/>
        <v>11.151448399852228</v>
      </c>
      <c r="P89" s="118">
        <f t="shared" si="9"/>
        <v>11.615732021437154</v>
      </c>
      <c r="Q89" s="118">
        <f t="shared" si="9"/>
        <v>8.0303551713201955</v>
      </c>
      <c r="R89" s="118">
        <f t="shared" si="9"/>
        <v>6.392755382755837</v>
      </c>
      <c r="S89" s="118">
        <f t="shared" si="9"/>
        <v>5.8863090532623943</v>
      </c>
      <c r="T89" s="118">
        <f t="shared" si="9"/>
        <v>5.7351076412228537</v>
      </c>
      <c r="U89" s="118">
        <f t="shared" si="9"/>
        <v>5.8156646576891688</v>
      </c>
      <c r="V89" s="118">
        <f t="shared" si="9"/>
        <v>4.8206528656121463</v>
      </c>
      <c r="W89" s="118">
        <f t="shared" si="9"/>
        <v>4.3247198774176923</v>
      </c>
      <c r="X89" s="118">
        <f t="shared" si="9"/>
        <v>5.8981244186245902</v>
      </c>
      <c r="Y89" s="118">
        <f t="shared" si="7"/>
        <v>6.8099089058312927</v>
      </c>
      <c r="Z89" s="118">
        <f t="shared" si="6"/>
        <v>6.8492647965588986</v>
      </c>
      <c r="AA89" s="118">
        <f t="shared" si="6"/>
        <v>8.2750374231594748</v>
      </c>
      <c r="AB89" s="118">
        <f t="shared" si="6"/>
        <v>9.5066857722238893</v>
      </c>
      <c r="AC89" s="118">
        <f t="shared" si="6"/>
        <v>11.235938828402041</v>
      </c>
      <c r="AD89" s="118">
        <f t="shared" si="6"/>
        <v>13.493161704062004</v>
      </c>
      <c r="AE89" s="118">
        <f t="shared" si="6"/>
        <v>12.731899283379832</v>
      </c>
      <c r="AF89" s="118">
        <f t="shared" si="6"/>
        <v>9.5742511983168299</v>
      </c>
      <c r="AG89" s="118">
        <f t="shared" si="6"/>
        <v>9.2467800109357796</v>
      </c>
      <c r="AH89" s="118">
        <f t="shared" si="6"/>
        <v>6.6519301771420487</v>
      </c>
      <c r="AI89" s="118">
        <f t="shared" si="6"/>
        <v>5.442531907768327</v>
      </c>
      <c r="AJ89" s="118">
        <f t="shared" si="6"/>
        <v>6.7720437084004601</v>
      </c>
      <c r="AK89" s="118">
        <f t="shared" si="6"/>
        <v>8.710944805127923</v>
      </c>
      <c r="AL89" s="118">
        <f t="shared" si="6"/>
        <v>12.193042484667529</v>
      </c>
      <c r="AM89" s="118">
        <f t="shared" si="6"/>
        <v>12.592979375472126</v>
      </c>
      <c r="AN89" s="118">
        <f t="shared" si="10"/>
        <v>12.329910891118985</v>
      </c>
      <c r="AO89" s="118">
        <f t="shared" si="10"/>
        <v>8.74268954140544</v>
      </c>
      <c r="AP89" s="118">
        <f t="shared" si="10"/>
        <v>7.3314450443412653</v>
      </c>
      <c r="AQ89" s="118">
        <f t="shared" si="10"/>
        <v>8.4092873801018868</v>
      </c>
      <c r="AR89" s="118">
        <f t="shared" si="10"/>
        <v>10.928497162350766</v>
      </c>
      <c r="AS89" s="118">
        <f t="shared" si="10"/>
        <v>10.105916047268252</v>
      </c>
      <c r="AT89" s="118">
        <f t="shared" si="10"/>
        <v>11.10862592816126</v>
      </c>
      <c r="AU89" s="118">
        <f t="shared" si="10"/>
        <v>13.630307513892632</v>
      </c>
      <c r="AV89" s="118">
        <f t="shared" si="10"/>
        <v>14.679782233422571</v>
      </c>
      <c r="AW89" s="118">
        <f t="shared" si="10"/>
        <v>14.801082625018935</v>
      </c>
      <c r="AX89" s="118">
        <f t="shared" si="10"/>
        <v>13.282392882340631</v>
      </c>
      <c r="AY89" s="118">
        <f t="shared" si="10"/>
        <v>10.688933085913035</v>
      </c>
      <c r="AZ89" s="118">
        <f t="shared" si="10"/>
        <v>9.3589622803998935</v>
      </c>
      <c r="BA89" s="118">
        <f t="shared" si="10"/>
        <v>7.2996944955894492</v>
      </c>
      <c r="BB89" s="118">
        <f t="shared" si="10"/>
        <v>7.3003542341642884</v>
      </c>
      <c r="BC89" s="118">
        <f t="shared" si="10"/>
        <v>7.4472378596579745</v>
      </c>
      <c r="BD89" s="118">
        <f t="shared" si="10"/>
        <v>4.7386022103227816</v>
      </c>
      <c r="BE89" s="118">
        <f t="shared" si="10"/>
        <v>8.4733763773022304</v>
      </c>
      <c r="BF89" s="118">
        <f t="shared" si="8"/>
        <v>7.3000206968188479</v>
      </c>
      <c r="BG89" s="118">
        <f t="shared" si="8"/>
        <v>6.3138888105362128</v>
      </c>
      <c r="BH89" s="118">
        <f t="shared" si="8"/>
        <v>7.9200469750437605</v>
      </c>
      <c r="BI89" s="118">
        <f t="shared" si="8"/>
        <v>7.4222938739295472</v>
      </c>
      <c r="BJ89" s="118">
        <f t="shared" si="8"/>
        <v>9.8272809624823338</v>
      </c>
      <c r="BK89" s="118">
        <f t="shared" si="8"/>
        <v>11.40630943883572</v>
      </c>
      <c r="BL89" s="118">
        <f t="shared" si="8"/>
        <v>9.3682098740005131</v>
      </c>
      <c r="BM89" s="118">
        <f t="shared" si="8"/>
        <v>5.3423475437633527</v>
      </c>
      <c r="BN89" s="118">
        <f t="shared" si="8"/>
        <v>-33.898811625673318</v>
      </c>
      <c r="BO89" s="118">
        <f t="shared" si="8"/>
        <v>-19.047926012975751</v>
      </c>
      <c r="BP89" s="119">
        <f t="shared" si="8"/>
        <v>-2.4610234647274467</v>
      </c>
    </row>
    <row r="90" spans="1:68" x14ac:dyDescent="0.3">
      <c r="A90" s="94"/>
      <c r="B90" s="89"/>
      <c r="C90" s="89" t="s">
        <v>28</v>
      </c>
      <c r="D90" s="90" t="s">
        <v>45</v>
      </c>
      <c r="E90" s="124"/>
      <c r="F90" s="124"/>
      <c r="G90" s="124"/>
      <c r="H90" s="124"/>
      <c r="I90" s="91">
        <f t="shared" si="9"/>
        <v>10.105027458014774</v>
      </c>
      <c r="J90" s="91">
        <f t="shared" si="9"/>
        <v>9.9424729860784282</v>
      </c>
      <c r="K90" s="91">
        <f t="shared" si="9"/>
        <v>15.321885480336547</v>
      </c>
      <c r="L90" s="91">
        <f t="shared" si="9"/>
        <v>15.610202644044961</v>
      </c>
      <c r="M90" s="91">
        <f t="shared" si="9"/>
        <v>19.057573876960546</v>
      </c>
      <c r="N90" s="91">
        <f t="shared" si="9"/>
        <v>12.50565575575304</v>
      </c>
      <c r="O90" s="91">
        <f t="shared" si="9"/>
        <v>9.3502757463110271</v>
      </c>
      <c r="P90" s="91">
        <f t="shared" si="9"/>
        <v>10.264894571781184</v>
      </c>
      <c r="Q90" s="91">
        <f t="shared" si="9"/>
        <v>6.8588672292576121</v>
      </c>
      <c r="R90" s="91">
        <f t="shared" si="9"/>
        <v>6.7254732030271924</v>
      </c>
      <c r="S90" s="91">
        <f t="shared" si="9"/>
        <v>5.7915810571503243</v>
      </c>
      <c r="T90" s="91">
        <f t="shared" si="9"/>
        <v>5.1295689115349603</v>
      </c>
      <c r="U90" s="91">
        <f t="shared" si="9"/>
        <v>4.1582487142958655</v>
      </c>
      <c r="V90" s="91">
        <f t="shared" si="9"/>
        <v>2.1135040701002907</v>
      </c>
      <c r="W90" s="91">
        <f t="shared" si="9"/>
        <v>1.1496076281166694</v>
      </c>
      <c r="X90" s="91">
        <f t="shared" si="9"/>
        <v>3.3754163782268876</v>
      </c>
      <c r="Y90" s="91">
        <f t="shared" si="7"/>
        <v>5.3898608266421917</v>
      </c>
      <c r="Z90" s="91">
        <f t="shared" si="6"/>
        <v>6.3601386598050027</v>
      </c>
      <c r="AA90" s="91">
        <f t="shared" si="6"/>
        <v>8.9012832060960392</v>
      </c>
      <c r="AB90" s="91">
        <f t="shared" si="6"/>
        <v>11.207923838154159</v>
      </c>
      <c r="AC90" s="91">
        <f t="shared" si="6"/>
        <v>15.09538172938332</v>
      </c>
      <c r="AD90" s="91">
        <f t="shared" si="6"/>
        <v>16.300823519266757</v>
      </c>
      <c r="AE90" s="91">
        <f t="shared" si="6"/>
        <v>15.44579048186425</v>
      </c>
      <c r="AF90" s="91">
        <f t="shared" si="6"/>
        <v>9.9628307567513303</v>
      </c>
      <c r="AG90" s="91">
        <f t="shared" si="6"/>
        <v>9.8897153608559734</v>
      </c>
      <c r="AH90" s="91">
        <f t="shared" si="6"/>
        <v>6.2758911457627278</v>
      </c>
      <c r="AI90" s="91">
        <f t="shared" si="6"/>
        <v>3.8853377789668428</v>
      </c>
      <c r="AJ90" s="91">
        <f t="shared" si="6"/>
        <v>4.9436262471417791</v>
      </c>
      <c r="AK90" s="91">
        <f t="shared" si="6"/>
        <v>8.2499916628072612</v>
      </c>
      <c r="AL90" s="91">
        <f t="shared" si="6"/>
        <v>9.7722332360102371</v>
      </c>
      <c r="AM90" s="91">
        <f t="shared" si="6"/>
        <v>10.676439776550637</v>
      </c>
      <c r="AN90" s="91">
        <f t="shared" si="10"/>
        <v>10.570567673130299</v>
      </c>
      <c r="AO90" s="91">
        <f t="shared" si="10"/>
        <v>5.0404869420172815</v>
      </c>
      <c r="AP90" s="91">
        <f t="shared" si="10"/>
        <v>3.9362271217842704</v>
      </c>
      <c r="AQ90" s="91">
        <f t="shared" si="10"/>
        <v>4.8327711452307511</v>
      </c>
      <c r="AR90" s="91">
        <f t="shared" si="10"/>
        <v>8.0126170367960299</v>
      </c>
      <c r="AS90" s="91">
        <f t="shared" si="10"/>
        <v>8.3499375228473838</v>
      </c>
      <c r="AT90" s="91">
        <f t="shared" si="10"/>
        <v>11.264471383609148</v>
      </c>
      <c r="AU90" s="91">
        <f t="shared" si="10"/>
        <v>15.800065343902546</v>
      </c>
      <c r="AV90" s="91">
        <f t="shared" si="10"/>
        <v>17.205773905458074</v>
      </c>
      <c r="AW90" s="91">
        <f t="shared" si="10"/>
        <v>17.598730855302463</v>
      </c>
      <c r="AX90" s="91">
        <f t="shared" si="10"/>
        <v>16.816262550476239</v>
      </c>
      <c r="AY90" s="91">
        <f t="shared" si="10"/>
        <v>14.305671920950232</v>
      </c>
      <c r="AZ90" s="91">
        <f t="shared" si="10"/>
        <v>13.537045981199469</v>
      </c>
      <c r="BA90" s="91">
        <f t="shared" si="10"/>
        <v>10.22865762524745</v>
      </c>
      <c r="BB90" s="91">
        <f t="shared" si="10"/>
        <v>9.0876805104621354</v>
      </c>
      <c r="BC90" s="91">
        <f t="shared" si="10"/>
        <v>9.3346635957811515</v>
      </c>
      <c r="BD90" s="91">
        <f t="shared" si="10"/>
        <v>4.9660843736274956</v>
      </c>
      <c r="BE90" s="91">
        <f t="shared" si="10"/>
        <v>9.0191882363116491</v>
      </c>
      <c r="BF90" s="91">
        <f t="shared" si="8"/>
        <v>7.1972991274161302</v>
      </c>
      <c r="BG90" s="91">
        <f t="shared" si="8"/>
        <v>6.5033687678760259</v>
      </c>
      <c r="BH90" s="91">
        <f t="shared" si="8"/>
        <v>8.1021779680410475</v>
      </c>
      <c r="BI90" s="91">
        <f t="shared" si="8"/>
        <v>8.3222431993391126</v>
      </c>
      <c r="BJ90" s="91">
        <f t="shared" si="8"/>
        <v>11.552411636565708</v>
      </c>
      <c r="BK90" s="91">
        <f t="shared" si="8"/>
        <v>13.677920632703461</v>
      </c>
      <c r="BL90" s="91">
        <f t="shared" si="8"/>
        <v>12.398004979864893</v>
      </c>
      <c r="BM90" s="91">
        <f t="shared" si="8"/>
        <v>11.350572076245058</v>
      </c>
      <c r="BN90" s="91">
        <f t="shared" si="8"/>
        <v>-19.935901270315469</v>
      </c>
      <c r="BO90" s="91">
        <f t="shared" si="8"/>
        <v>-2.8267649472118563</v>
      </c>
      <c r="BP90" s="92">
        <f t="shared" si="8"/>
        <v>10.645568125463868</v>
      </c>
    </row>
    <row r="91" spans="1:68" x14ac:dyDescent="0.3">
      <c r="A91" s="93"/>
      <c r="B91" s="73"/>
      <c r="C91" s="65" t="s">
        <v>29</v>
      </c>
      <c r="D91" s="100" t="s">
        <v>38</v>
      </c>
      <c r="E91" s="123"/>
      <c r="F91" s="123"/>
      <c r="G91" s="123"/>
      <c r="H91" s="123"/>
      <c r="I91" s="125">
        <f t="shared" si="9"/>
        <v>10.671998853305325</v>
      </c>
      <c r="J91" s="125">
        <f t="shared" si="9"/>
        <v>9.8029804744806057</v>
      </c>
      <c r="K91" s="125">
        <f t="shared" si="9"/>
        <v>12.600885249754242</v>
      </c>
      <c r="L91" s="125">
        <f t="shared" si="9"/>
        <v>16.660608885199821</v>
      </c>
      <c r="M91" s="125">
        <f t="shared" si="9"/>
        <v>14.632257824287677</v>
      </c>
      <c r="N91" s="125">
        <f t="shared" si="9"/>
        <v>14.823239040340823</v>
      </c>
      <c r="O91" s="125">
        <f t="shared" si="9"/>
        <v>12.965282035401415</v>
      </c>
      <c r="P91" s="125">
        <f t="shared" si="9"/>
        <v>13.37113401929868</v>
      </c>
      <c r="Q91" s="125">
        <f t="shared" si="9"/>
        <v>7.9168973753652239</v>
      </c>
      <c r="R91" s="125">
        <f t="shared" si="9"/>
        <v>4.6049173196503546</v>
      </c>
      <c r="S91" s="125">
        <f t="shared" si="9"/>
        <v>3.5655463992756893</v>
      </c>
      <c r="T91" s="125">
        <f t="shared" si="9"/>
        <v>2.8354135985225923</v>
      </c>
      <c r="U91" s="125">
        <f t="shared" si="9"/>
        <v>9.649150305701454</v>
      </c>
      <c r="V91" s="125">
        <f t="shared" si="9"/>
        <v>9.7263836811678743</v>
      </c>
      <c r="W91" s="125">
        <f t="shared" si="9"/>
        <v>9.8992892830232222</v>
      </c>
      <c r="X91" s="125">
        <f t="shared" si="9"/>
        <v>7.6883650631349099</v>
      </c>
      <c r="Y91" s="125">
        <f t="shared" si="7"/>
        <v>6.5954780804238169</v>
      </c>
      <c r="Z91" s="125">
        <f t="shared" si="6"/>
        <v>3.4957139361077196</v>
      </c>
      <c r="AA91" s="125">
        <f t="shared" si="6"/>
        <v>2.2615232431559775</v>
      </c>
      <c r="AB91" s="125">
        <f t="shared" si="6"/>
        <v>3.8095529083467738</v>
      </c>
      <c r="AC91" s="125">
        <f t="shared" si="6"/>
        <v>3.0152895533832833</v>
      </c>
      <c r="AD91" s="125">
        <f t="shared" si="6"/>
        <v>8.4186148135901391</v>
      </c>
      <c r="AE91" s="125">
        <f t="shared" si="6"/>
        <v>6.3632785310671522</v>
      </c>
      <c r="AF91" s="125">
        <f t="shared" si="6"/>
        <v>3.8328635433926763</v>
      </c>
      <c r="AG91" s="125">
        <f t="shared" si="6"/>
        <v>4.4917933424470675</v>
      </c>
      <c r="AH91" s="125">
        <f t="shared" si="6"/>
        <v>1.7293472274733261</v>
      </c>
      <c r="AI91" s="125">
        <f t="shared" si="6"/>
        <v>4.6785751142109433</v>
      </c>
      <c r="AJ91" s="125">
        <f t="shared" si="6"/>
        <v>7.559208849099619</v>
      </c>
      <c r="AK91" s="125">
        <f t="shared" si="6"/>
        <v>9.2249220957657059</v>
      </c>
      <c r="AL91" s="125">
        <f t="shared" si="6"/>
        <v>16.334983662757608</v>
      </c>
      <c r="AM91" s="125">
        <f t="shared" si="6"/>
        <v>19.175171542334496</v>
      </c>
      <c r="AN91" s="125">
        <f t="shared" si="10"/>
        <v>15.967348687999078</v>
      </c>
      <c r="AO91" s="125">
        <f t="shared" si="10"/>
        <v>16.093284096021804</v>
      </c>
      <c r="AP91" s="125">
        <f t="shared" si="10"/>
        <v>12.797045107838215</v>
      </c>
      <c r="AQ91" s="125">
        <f t="shared" si="10"/>
        <v>11.578175022582982</v>
      </c>
      <c r="AR91" s="125">
        <f t="shared" si="10"/>
        <v>15.709227643482265</v>
      </c>
      <c r="AS91" s="125">
        <f t="shared" si="10"/>
        <v>15.80030542919522</v>
      </c>
      <c r="AT91" s="125">
        <f t="shared" si="10"/>
        <v>13.684419312991622</v>
      </c>
      <c r="AU91" s="125">
        <f t="shared" si="10"/>
        <v>15.27043438379971</v>
      </c>
      <c r="AV91" s="125">
        <f t="shared" si="10"/>
        <v>14.217501588894493</v>
      </c>
      <c r="AW91" s="125">
        <f t="shared" si="10"/>
        <v>10.362605944351657</v>
      </c>
      <c r="AX91" s="125">
        <f t="shared" si="10"/>
        <v>5.8480783574151047</v>
      </c>
      <c r="AY91" s="125">
        <f t="shared" si="10"/>
        <v>-4.2898210161723682E-3</v>
      </c>
      <c r="AZ91" s="125">
        <f t="shared" si="10"/>
        <v>-2.3924961166140974</v>
      </c>
      <c r="BA91" s="125">
        <f t="shared" si="10"/>
        <v>-2.9712477218261455</v>
      </c>
      <c r="BB91" s="125">
        <f t="shared" si="10"/>
        <v>0.12559578619850242</v>
      </c>
      <c r="BC91" s="125">
        <f t="shared" si="10"/>
        <v>0.9153220203920398</v>
      </c>
      <c r="BD91" s="125">
        <f t="shared" si="10"/>
        <v>0.79680790629569742</v>
      </c>
      <c r="BE91" s="125">
        <f t="shared" si="10"/>
        <v>7.7762010179498873</v>
      </c>
      <c r="BF91" s="125">
        <f t="shared" si="8"/>
        <v>7.8707326484177287</v>
      </c>
      <c r="BG91" s="125">
        <f t="shared" si="8"/>
        <v>7.6801166807947396</v>
      </c>
      <c r="BH91" s="125">
        <f t="shared" si="8"/>
        <v>10.748563974809827</v>
      </c>
      <c r="BI91" s="125">
        <f t="shared" si="8"/>
        <v>7.4493749223462942</v>
      </c>
      <c r="BJ91" s="125">
        <f t="shared" si="8"/>
        <v>8.6794317931333751</v>
      </c>
      <c r="BK91" s="125">
        <f t="shared" si="8"/>
        <v>8.2430225047030063</v>
      </c>
      <c r="BL91" s="125">
        <f t="shared" si="8"/>
        <v>2.6540430620208895</v>
      </c>
      <c r="BM91" s="125">
        <f t="shared" si="8"/>
        <v>-4.269721411822843</v>
      </c>
      <c r="BN91" s="125">
        <f t="shared" si="8"/>
        <v>-53.477478937168108</v>
      </c>
      <c r="BO91" s="125">
        <f t="shared" si="8"/>
        <v>-46.70709682286536</v>
      </c>
      <c r="BP91" s="126">
        <f t="shared" si="8"/>
        <v>-28.616306843261938</v>
      </c>
    </row>
    <row r="92" spans="1:68" x14ac:dyDescent="0.3">
      <c r="A92" s="94"/>
      <c r="B92" s="114"/>
      <c r="C92" s="89" t="s">
        <v>30</v>
      </c>
      <c r="D92" s="90" t="s">
        <v>39</v>
      </c>
      <c r="E92" s="124"/>
      <c r="F92" s="124"/>
      <c r="G92" s="124"/>
      <c r="H92" s="124"/>
      <c r="I92" s="91">
        <f t="shared" si="9"/>
        <v>12.378726434798608</v>
      </c>
      <c r="J92" s="91">
        <f t="shared" si="9"/>
        <v>15.468908056310354</v>
      </c>
      <c r="K92" s="91">
        <f t="shared" si="9"/>
        <v>21.672419995330671</v>
      </c>
      <c r="L92" s="91">
        <f t="shared" si="9"/>
        <v>18.651601095545175</v>
      </c>
      <c r="M92" s="91">
        <f t="shared" si="9"/>
        <v>26.997234921235687</v>
      </c>
      <c r="N92" s="91">
        <f t="shared" si="9"/>
        <v>25.831982959810745</v>
      </c>
      <c r="O92" s="91">
        <f t="shared" si="9"/>
        <v>17.977458044474631</v>
      </c>
      <c r="P92" s="91">
        <f t="shared" si="9"/>
        <v>16.913635404326087</v>
      </c>
      <c r="Q92" s="91">
        <f t="shared" si="9"/>
        <v>14.671876652940142</v>
      </c>
      <c r="R92" s="91">
        <f t="shared" si="9"/>
        <v>8.2065146348487445</v>
      </c>
      <c r="S92" s="91">
        <f t="shared" si="9"/>
        <v>11.186346270465265</v>
      </c>
      <c r="T92" s="91">
        <f t="shared" si="9"/>
        <v>16.588622568788082</v>
      </c>
      <c r="U92" s="91">
        <f t="shared" si="9"/>
        <v>7.2464232509386051</v>
      </c>
      <c r="V92" s="91">
        <f t="shared" si="9"/>
        <v>9.7479193021216872</v>
      </c>
      <c r="W92" s="91">
        <f t="shared" si="9"/>
        <v>10.31006700297749</v>
      </c>
      <c r="X92" s="91">
        <f t="shared" si="9"/>
        <v>17.358114157770956</v>
      </c>
      <c r="Y92" s="91">
        <f t="shared" si="7"/>
        <v>14.255627752097951</v>
      </c>
      <c r="Z92" s="91">
        <f t="shared" si="6"/>
        <v>15.869303835103963</v>
      </c>
      <c r="AA92" s="91">
        <f t="shared" si="6"/>
        <v>16.7466889592732</v>
      </c>
      <c r="AB92" s="91">
        <f t="shared" si="6"/>
        <v>11.331727517108575</v>
      </c>
      <c r="AC92" s="91">
        <f t="shared" si="6"/>
        <v>7.9659470865161381</v>
      </c>
      <c r="AD92" s="91">
        <f t="shared" si="6"/>
        <v>9.4939757788337147</v>
      </c>
      <c r="AE92" s="91">
        <f t="shared" si="6"/>
        <v>11.197929886239351</v>
      </c>
      <c r="AF92" s="91">
        <f t="shared" si="6"/>
        <v>17.701430412550124</v>
      </c>
      <c r="AG92" s="91">
        <f t="shared" si="6"/>
        <v>14.051437005671758</v>
      </c>
      <c r="AH92" s="91">
        <f t="shared" si="6"/>
        <v>17.020379328207255</v>
      </c>
      <c r="AI92" s="91">
        <f t="shared" si="6"/>
        <v>13.926953116803674</v>
      </c>
      <c r="AJ92" s="91">
        <f t="shared" si="6"/>
        <v>14.579207661655886</v>
      </c>
      <c r="AK92" s="91">
        <f t="shared" si="6"/>
        <v>10.090738143257667</v>
      </c>
      <c r="AL92" s="91">
        <f t="shared" si="6"/>
        <v>16.666780233052393</v>
      </c>
      <c r="AM92" s="91">
        <f t="shared" si="6"/>
        <v>11.063219752612625</v>
      </c>
      <c r="AN92" s="91">
        <f t="shared" si="10"/>
        <v>14.953133068078685</v>
      </c>
      <c r="AO92" s="91">
        <f t="shared" si="10"/>
        <v>14.691946203055068</v>
      </c>
      <c r="AP92" s="91">
        <f t="shared" si="10"/>
        <v>13.258906479982002</v>
      </c>
      <c r="AQ92" s="91">
        <f t="shared" si="10"/>
        <v>18.564386056123624</v>
      </c>
      <c r="AR92" s="91">
        <f t="shared" si="10"/>
        <v>16.543699394604346</v>
      </c>
      <c r="AS92" s="91">
        <f t="shared" si="10"/>
        <v>8.7878063966608408</v>
      </c>
      <c r="AT92" s="91">
        <f t="shared" si="10"/>
        <v>6.6570933924591031</v>
      </c>
      <c r="AU92" s="91">
        <f t="shared" si="10"/>
        <v>3.0652461283386572</v>
      </c>
      <c r="AV92" s="91">
        <f t="shared" si="10"/>
        <v>5.1640284122617572</v>
      </c>
      <c r="AW92" s="91">
        <f t="shared" si="10"/>
        <v>10.268565106240302</v>
      </c>
      <c r="AX92" s="91">
        <f t="shared" si="10"/>
        <v>11.052282557878954</v>
      </c>
      <c r="AY92" s="91">
        <f t="shared" si="10"/>
        <v>13.223343434611976</v>
      </c>
      <c r="AZ92" s="91">
        <f t="shared" si="10"/>
        <v>9.3402924316972786</v>
      </c>
      <c r="BA92" s="91">
        <f t="shared" si="10"/>
        <v>10.946368824503821</v>
      </c>
      <c r="BB92" s="91">
        <f t="shared" si="10"/>
        <v>10.71440760193893</v>
      </c>
      <c r="BC92" s="91">
        <f t="shared" si="10"/>
        <v>9.0068868453853526</v>
      </c>
      <c r="BD92" s="91">
        <f t="shared" si="10"/>
        <v>9.2984092447779432</v>
      </c>
      <c r="BE92" s="91">
        <f t="shared" si="10"/>
        <v>7.0338546823144554</v>
      </c>
      <c r="BF92" s="91">
        <f t="shared" si="8"/>
        <v>6.9396494066106413</v>
      </c>
      <c r="BG92" s="91">
        <f t="shared" si="8"/>
        <v>3.6509560922852131</v>
      </c>
      <c r="BH92" s="91">
        <f t="shared" si="8"/>
        <v>3.3823218346065431</v>
      </c>
      <c r="BI92" s="91">
        <f t="shared" si="8"/>
        <v>3.2895839446449173</v>
      </c>
      <c r="BJ92" s="91">
        <f t="shared" si="8"/>
        <v>4.2724777172959136</v>
      </c>
      <c r="BK92" s="91">
        <f t="shared" si="8"/>
        <v>5.9191223655357277</v>
      </c>
      <c r="BL92" s="91">
        <f t="shared" si="8"/>
        <v>4.6170333105834516</v>
      </c>
      <c r="BM92" s="91">
        <f t="shared" si="8"/>
        <v>-8.9057458192208827</v>
      </c>
      <c r="BN92" s="91">
        <f t="shared" si="8"/>
        <v>-67.476274074433547</v>
      </c>
      <c r="BO92" s="91">
        <f t="shared" si="8"/>
        <v>-55.425990238069481</v>
      </c>
      <c r="BP92" s="92">
        <f t="shared" si="8"/>
        <v>-32.350184066145175</v>
      </c>
    </row>
    <row r="93" spans="1:68" x14ac:dyDescent="0.3">
      <c r="A93" s="93"/>
      <c r="B93" s="65" t="s">
        <v>6</v>
      </c>
      <c r="C93" s="65"/>
      <c r="D93" s="64" t="s">
        <v>15</v>
      </c>
      <c r="E93" s="123"/>
      <c r="F93" s="123"/>
      <c r="G93" s="123"/>
      <c r="H93" s="123"/>
      <c r="I93" s="118">
        <f t="shared" si="9"/>
        <v>17.173576362811488</v>
      </c>
      <c r="J93" s="118">
        <f t="shared" si="9"/>
        <v>5.0469234420935436</v>
      </c>
      <c r="K93" s="118">
        <f t="shared" si="9"/>
        <v>3.1639994412447692</v>
      </c>
      <c r="L93" s="118">
        <f t="shared" si="9"/>
        <v>5.8341366694806709</v>
      </c>
      <c r="M93" s="118">
        <f t="shared" si="9"/>
        <v>7.3965146210279897</v>
      </c>
      <c r="N93" s="118">
        <f t="shared" si="9"/>
        <v>10.220664738304478</v>
      </c>
      <c r="O93" s="118">
        <f t="shared" si="9"/>
        <v>11.966707635869071</v>
      </c>
      <c r="P93" s="118">
        <f t="shared" si="9"/>
        <v>18.402810902881541</v>
      </c>
      <c r="Q93" s="118">
        <f t="shared" si="9"/>
        <v>4.7015584212960277</v>
      </c>
      <c r="R93" s="118">
        <f t="shared" si="9"/>
        <v>9.5448278810625027</v>
      </c>
      <c r="S93" s="118">
        <f t="shared" si="9"/>
        <v>12.578582150667984</v>
      </c>
      <c r="T93" s="118">
        <f t="shared" si="9"/>
        <v>8.6206275612765353</v>
      </c>
      <c r="U93" s="118">
        <f t="shared" si="9"/>
        <v>11.432870519119348</v>
      </c>
      <c r="V93" s="118">
        <f t="shared" si="9"/>
        <v>5.6976329284488969</v>
      </c>
      <c r="W93" s="118">
        <f t="shared" si="9"/>
        <v>8.0977231753394108E-3</v>
      </c>
      <c r="X93" s="118">
        <f t="shared" si="9"/>
        <v>-0.81172385966358718</v>
      </c>
      <c r="Y93" s="118">
        <f t="shared" si="7"/>
        <v>5.0999345910691005</v>
      </c>
      <c r="Z93" s="118">
        <f t="shared" si="7"/>
        <v>8.7785965018163665</v>
      </c>
      <c r="AA93" s="118">
        <f t="shared" si="7"/>
        <v>8.7965589539782627</v>
      </c>
      <c r="AB93" s="118">
        <f t="shared" si="7"/>
        <v>7.964314292072757</v>
      </c>
      <c r="AC93" s="118">
        <f t="shared" si="7"/>
        <v>6.127252725437458</v>
      </c>
      <c r="AD93" s="118">
        <f t="shared" si="7"/>
        <v>2.3537175400742285</v>
      </c>
      <c r="AE93" s="118">
        <f t="shared" si="7"/>
        <v>6.4243046646302417</v>
      </c>
      <c r="AF93" s="118">
        <f t="shared" si="7"/>
        <v>6.1611926223859541</v>
      </c>
      <c r="AG93" s="118">
        <f t="shared" si="7"/>
        <v>3.5634670800466495</v>
      </c>
      <c r="AH93" s="118">
        <f t="shared" si="7"/>
        <v>4.7678096798746026</v>
      </c>
      <c r="AI93" s="118">
        <f t="shared" si="7"/>
        <v>6.7491916523477045</v>
      </c>
      <c r="AJ93" s="118">
        <f t="shared" si="7"/>
        <v>10.862350626069528</v>
      </c>
      <c r="AK93" s="118">
        <f t="shared" si="7"/>
        <v>12.432919707020289</v>
      </c>
      <c r="AL93" s="118">
        <f t="shared" si="7"/>
        <v>9.0798710995029239</v>
      </c>
      <c r="AM93" s="118">
        <f t="shared" si="7"/>
        <v>7.7738642026634324</v>
      </c>
      <c r="AN93" s="118">
        <f t="shared" si="10"/>
        <v>3.1351614043637142</v>
      </c>
      <c r="AO93" s="118">
        <f t="shared" si="10"/>
        <v>5.3829272714740029</v>
      </c>
      <c r="AP93" s="118">
        <f t="shared" si="10"/>
        <v>8.8111925297715601</v>
      </c>
      <c r="AQ93" s="118">
        <f t="shared" si="10"/>
        <v>2.3026347728311691</v>
      </c>
      <c r="AR93" s="118">
        <f t="shared" si="10"/>
        <v>5.6951719055847008</v>
      </c>
      <c r="AS93" s="118">
        <f t="shared" si="10"/>
        <v>2.1087092480999132</v>
      </c>
      <c r="AT93" s="118">
        <f t="shared" si="10"/>
        <v>1.2182482205678156</v>
      </c>
      <c r="AU93" s="118">
        <f t="shared" si="10"/>
        <v>6.5543572425051053</v>
      </c>
      <c r="AV93" s="118">
        <f t="shared" si="10"/>
        <v>0.74452721947066891</v>
      </c>
      <c r="AW93" s="118">
        <f t="shared" si="10"/>
        <v>0.49338377441974046</v>
      </c>
      <c r="AX93" s="118">
        <f t="shared" si="10"/>
        <v>4.5345819400136662</v>
      </c>
      <c r="AY93" s="118">
        <f t="shared" si="10"/>
        <v>3.7121259917064293</v>
      </c>
      <c r="AZ93" s="118">
        <f t="shared" si="10"/>
        <v>8.9103815789441683</v>
      </c>
      <c r="BA93" s="118">
        <f t="shared" si="10"/>
        <v>6.8527287590783459</v>
      </c>
      <c r="BB93" s="118">
        <f t="shared" si="10"/>
        <v>7.1662043331849787</v>
      </c>
      <c r="BC93" s="118">
        <f t="shared" si="10"/>
        <v>6.3431069787483523</v>
      </c>
      <c r="BD93" s="118">
        <f t="shared" si="10"/>
        <v>7.7190047788249956</v>
      </c>
      <c r="BE93" s="118">
        <f t="shared" si="10"/>
        <v>8.3861735282910246</v>
      </c>
      <c r="BF93" s="118">
        <f t="shared" si="8"/>
        <v>5.9033323206450632</v>
      </c>
      <c r="BG93" s="118">
        <f t="shared" si="8"/>
        <v>6.6210508175865499</v>
      </c>
      <c r="BH93" s="118">
        <f t="shared" si="8"/>
        <v>1.5323872297929029</v>
      </c>
      <c r="BI93" s="118">
        <f t="shared" si="8"/>
        <v>2.8288655679579904</v>
      </c>
      <c r="BJ93" s="118">
        <f t="shared" si="8"/>
        <v>4.7719856118121129</v>
      </c>
      <c r="BK93" s="118">
        <f t="shared" si="8"/>
        <v>3.4162737003591701</v>
      </c>
      <c r="BL93" s="118">
        <f t="shared" si="8"/>
        <v>5.2517061570369208</v>
      </c>
      <c r="BM93" s="118">
        <f t="shared" si="8"/>
        <v>4.6136384497154523</v>
      </c>
      <c r="BN93" s="118">
        <f t="shared" si="8"/>
        <v>-5.5398407791682871</v>
      </c>
      <c r="BO93" s="118">
        <f t="shared" si="8"/>
        <v>-1.5694370970830391</v>
      </c>
      <c r="BP93" s="119">
        <f t="shared" si="8"/>
        <v>-4.2802789583189593</v>
      </c>
    </row>
    <row r="94" spans="1:68" x14ac:dyDescent="0.3">
      <c r="A94" s="94"/>
      <c r="B94" s="89"/>
      <c r="C94" s="89" t="s">
        <v>6</v>
      </c>
      <c r="D94" s="90" t="s">
        <v>15</v>
      </c>
      <c r="E94" s="124"/>
      <c r="F94" s="124"/>
      <c r="G94" s="124"/>
      <c r="H94" s="124"/>
      <c r="I94" s="91">
        <f t="shared" si="9"/>
        <v>17.173576362811488</v>
      </c>
      <c r="J94" s="91">
        <f t="shared" si="9"/>
        <v>5.0469234420935436</v>
      </c>
      <c r="K94" s="91">
        <f t="shared" si="9"/>
        <v>3.1639994412447692</v>
      </c>
      <c r="L94" s="91">
        <f t="shared" si="9"/>
        <v>5.8341366694806709</v>
      </c>
      <c r="M94" s="91">
        <f t="shared" si="9"/>
        <v>7.3965146210279897</v>
      </c>
      <c r="N94" s="91">
        <f t="shared" si="9"/>
        <v>10.220664738304478</v>
      </c>
      <c r="O94" s="91">
        <f t="shared" si="9"/>
        <v>11.966707635869071</v>
      </c>
      <c r="P94" s="91">
        <f t="shared" si="9"/>
        <v>18.402810902881541</v>
      </c>
      <c r="Q94" s="91">
        <f t="shared" si="9"/>
        <v>4.7015584212960277</v>
      </c>
      <c r="R94" s="91">
        <f t="shared" si="9"/>
        <v>9.5448278810625027</v>
      </c>
      <c r="S94" s="91">
        <f t="shared" si="9"/>
        <v>12.578582150667984</v>
      </c>
      <c r="T94" s="91">
        <f t="shared" si="9"/>
        <v>8.6206275612765353</v>
      </c>
      <c r="U94" s="91">
        <f t="shared" si="9"/>
        <v>11.432870519119348</v>
      </c>
      <c r="V94" s="91">
        <f t="shared" si="9"/>
        <v>5.6976329284488969</v>
      </c>
      <c r="W94" s="91">
        <f t="shared" si="9"/>
        <v>8.0977231753394108E-3</v>
      </c>
      <c r="X94" s="91">
        <f t="shared" si="9"/>
        <v>-0.81172385966358718</v>
      </c>
      <c r="Y94" s="91">
        <f t="shared" si="7"/>
        <v>5.0999345910691005</v>
      </c>
      <c r="Z94" s="91">
        <f t="shared" si="7"/>
        <v>8.7785965018163665</v>
      </c>
      <c r="AA94" s="91">
        <f t="shared" si="7"/>
        <v>8.7965589539782627</v>
      </c>
      <c r="AB94" s="91">
        <f t="shared" si="7"/>
        <v>7.964314292072757</v>
      </c>
      <c r="AC94" s="91">
        <f t="shared" si="7"/>
        <v>6.127252725437458</v>
      </c>
      <c r="AD94" s="91">
        <f t="shared" si="7"/>
        <v>2.3537175400742285</v>
      </c>
      <c r="AE94" s="91">
        <f t="shared" si="7"/>
        <v>6.4243046646302417</v>
      </c>
      <c r="AF94" s="91">
        <f t="shared" si="7"/>
        <v>6.1611926223859541</v>
      </c>
      <c r="AG94" s="91">
        <f t="shared" si="7"/>
        <v>3.5634670800466495</v>
      </c>
      <c r="AH94" s="91">
        <f t="shared" si="7"/>
        <v>4.7678096798746026</v>
      </c>
      <c r="AI94" s="91">
        <f t="shared" si="7"/>
        <v>6.7491916523477045</v>
      </c>
      <c r="AJ94" s="91">
        <f t="shared" si="7"/>
        <v>10.862350626069528</v>
      </c>
      <c r="AK94" s="91">
        <f t="shared" si="7"/>
        <v>12.432919707020289</v>
      </c>
      <c r="AL94" s="91">
        <f t="shared" si="7"/>
        <v>9.0798710995029239</v>
      </c>
      <c r="AM94" s="91">
        <f t="shared" si="7"/>
        <v>7.7738642026634324</v>
      </c>
      <c r="AN94" s="91">
        <f t="shared" si="10"/>
        <v>3.1351614043637142</v>
      </c>
      <c r="AO94" s="91">
        <f t="shared" si="10"/>
        <v>5.3829272714740029</v>
      </c>
      <c r="AP94" s="91">
        <f t="shared" si="10"/>
        <v>8.8111925297715601</v>
      </c>
      <c r="AQ94" s="91">
        <f t="shared" si="10"/>
        <v>2.3026347728311691</v>
      </c>
      <c r="AR94" s="91">
        <f t="shared" si="10"/>
        <v>5.6951719055847008</v>
      </c>
      <c r="AS94" s="91">
        <f t="shared" si="10"/>
        <v>2.1087092480999132</v>
      </c>
      <c r="AT94" s="91">
        <f t="shared" si="10"/>
        <v>1.2182482205678156</v>
      </c>
      <c r="AU94" s="91">
        <f t="shared" si="10"/>
        <v>6.5543572425051053</v>
      </c>
      <c r="AV94" s="91">
        <f t="shared" si="10"/>
        <v>0.74452721947066891</v>
      </c>
      <c r="AW94" s="91">
        <f t="shared" si="10"/>
        <v>0.49338377441974046</v>
      </c>
      <c r="AX94" s="91">
        <f t="shared" si="10"/>
        <v>4.5345819400136662</v>
      </c>
      <c r="AY94" s="91">
        <f t="shared" si="10"/>
        <v>3.7121259917064293</v>
      </c>
      <c r="AZ94" s="91">
        <f t="shared" si="10"/>
        <v>8.9103815789441683</v>
      </c>
      <c r="BA94" s="91">
        <f t="shared" si="10"/>
        <v>6.8527287590783459</v>
      </c>
      <c r="BB94" s="91">
        <f t="shared" si="10"/>
        <v>7.1662043331849787</v>
      </c>
      <c r="BC94" s="91">
        <f t="shared" si="10"/>
        <v>6.3431069787483523</v>
      </c>
      <c r="BD94" s="91">
        <f t="shared" si="10"/>
        <v>7.7190047788249956</v>
      </c>
      <c r="BE94" s="91">
        <f t="shared" si="10"/>
        <v>8.3861735282910246</v>
      </c>
      <c r="BF94" s="91">
        <f t="shared" si="8"/>
        <v>5.9033323206450632</v>
      </c>
      <c r="BG94" s="91">
        <f t="shared" si="8"/>
        <v>6.6210508175865499</v>
      </c>
      <c r="BH94" s="91">
        <f t="shared" si="8"/>
        <v>1.5323872297929029</v>
      </c>
      <c r="BI94" s="91">
        <f t="shared" si="8"/>
        <v>2.8288655679579904</v>
      </c>
      <c r="BJ94" s="91">
        <f t="shared" si="8"/>
        <v>4.7719856118121129</v>
      </c>
      <c r="BK94" s="91">
        <f t="shared" si="8"/>
        <v>3.4162737003591701</v>
      </c>
      <c r="BL94" s="91">
        <f t="shared" si="8"/>
        <v>5.2517061570369208</v>
      </c>
      <c r="BM94" s="91">
        <f t="shared" si="8"/>
        <v>4.6136384497154523</v>
      </c>
      <c r="BN94" s="91">
        <f t="shared" si="8"/>
        <v>-5.5398407791682871</v>
      </c>
      <c r="BO94" s="91">
        <f t="shared" si="8"/>
        <v>-1.5694370970830391</v>
      </c>
      <c r="BP94" s="92">
        <f t="shared" si="8"/>
        <v>-4.2802789583189593</v>
      </c>
    </row>
    <row r="95" spans="1:68" x14ac:dyDescent="0.3">
      <c r="A95" s="93"/>
      <c r="B95" s="65" t="s">
        <v>7</v>
      </c>
      <c r="C95" s="65"/>
      <c r="D95" s="64" t="s">
        <v>16</v>
      </c>
      <c r="E95" s="123"/>
      <c r="F95" s="123"/>
      <c r="G95" s="123"/>
      <c r="H95" s="123"/>
      <c r="I95" s="118">
        <f t="shared" si="9"/>
        <v>8.4280987020901108</v>
      </c>
      <c r="J95" s="118">
        <f t="shared" si="9"/>
        <v>1.3421161000944437</v>
      </c>
      <c r="K95" s="118">
        <f t="shared" si="9"/>
        <v>0.96045398043673913</v>
      </c>
      <c r="L95" s="118">
        <f t="shared" si="9"/>
        <v>7.6260339314140566</v>
      </c>
      <c r="M95" s="118">
        <f t="shared" si="9"/>
        <v>11.760017624092171</v>
      </c>
      <c r="N95" s="118">
        <f t="shared" si="9"/>
        <v>22.337802444813931</v>
      </c>
      <c r="O95" s="118">
        <f t="shared" si="9"/>
        <v>21.029742605748368</v>
      </c>
      <c r="P95" s="118">
        <f t="shared" si="9"/>
        <v>27.417500613727725</v>
      </c>
      <c r="Q95" s="118">
        <f t="shared" si="9"/>
        <v>21.279210485060247</v>
      </c>
      <c r="R95" s="118">
        <f t="shared" si="9"/>
        <v>16.022769433081294</v>
      </c>
      <c r="S95" s="118">
        <f t="shared" si="9"/>
        <v>20.560054883815269</v>
      </c>
      <c r="T95" s="118">
        <f t="shared" si="9"/>
        <v>21.105749493495665</v>
      </c>
      <c r="U95" s="118">
        <f t="shared" si="9"/>
        <v>15.747015562545215</v>
      </c>
      <c r="V95" s="118">
        <f t="shared" si="9"/>
        <v>12.675184832745501</v>
      </c>
      <c r="W95" s="118">
        <f t="shared" si="9"/>
        <v>10.123012483171266</v>
      </c>
      <c r="X95" s="118">
        <f t="shared" si="9"/>
        <v>2.6140948160626323</v>
      </c>
      <c r="Y95" s="118">
        <f t="shared" si="7"/>
        <v>-0.41697309596941068</v>
      </c>
      <c r="Z95" s="118">
        <f t="shared" si="7"/>
        <v>8.3735529716442585</v>
      </c>
      <c r="AA95" s="118">
        <f t="shared" si="7"/>
        <v>9.4032527449886345</v>
      </c>
      <c r="AB95" s="118">
        <f t="shared" si="7"/>
        <v>11.376775123412159</v>
      </c>
      <c r="AC95" s="118">
        <f t="shared" si="7"/>
        <v>16.103251859579998</v>
      </c>
      <c r="AD95" s="118">
        <f t="shared" si="7"/>
        <v>12.904202958033252</v>
      </c>
      <c r="AE95" s="118">
        <f t="shared" si="7"/>
        <v>11.548206559836018</v>
      </c>
      <c r="AF95" s="118">
        <f t="shared" si="7"/>
        <v>13.998810767283572</v>
      </c>
      <c r="AG95" s="118">
        <f t="shared" si="7"/>
        <v>14.43548809607465</v>
      </c>
      <c r="AH95" s="118">
        <f t="shared" si="7"/>
        <v>15.794418578982317</v>
      </c>
      <c r="AI95" s="118">
        <f t="shared" si="7"/>
        <v>12.6946265288489</v>
      </c>
      <c r="AJ95" s="118">
        <f t="shared" si="7"/>
        <v>9.4214565010485529</v>
      </c>
      <c r="AK95" s="118">
        <f t="shared" si="7"/>
        <v>9.6506248281298355</v>
      </c>
      <c r="AL95" s="118">
        <f t="shared" si="7"/>
        <v>6.5294769570735554</v>
      </c>
      <c r="AM95" s="118">
        <f t="shared" si="7"/>
        <v>3.8023147312577379</v>
      </c>
      <c r="AN95" s="118">
        <f t="shared" si="10"/>
        <v>7.2801665516064986</v>
      </c>
      <c r="AO95" s="118">
        <f t="shared" si="10"/>
        <v>3.5462549990461554</v>
      </c>
      <c r="AP95" s="118">
        <f t="shared" si="10"/>
        <v>5.1310052278223282</v>
      </c>
      <c r="AQ95" s="118">
        <f t="shared" si="10"/>
        <v>8.8431864341340685</v>
      </c>
      <c r="AR95" s="118">
        <f t="shared" si="10"/>
        <v>5.0208421692425418</v>
      </c>
      <c r="AS95" s="118">
        <f t="shared" si="10"/>
        <v>12.608974415305056</v>
      </c>
      <c r="AT95" s="118">
        <f t="shared" si="10"/>
        <v>11.069740377155341</v>
      </c>
      <c r="AU95" s="118">
        <f t="shared" si="10"/>
        <v>10.242887889434442</v>
      </c>
      <c r="AV95" s="118">
        <f t="shared" si="10"/>
        <v>3.7846472543274388</v>
      </c>
      <c r="AW95" s="118">
        <f t="shared" si="10"/>
        <v>-1.5141639393006443</v>
      </c>
      <c r="AX95" s="118">
        <f t="shared" si="10"/>
        <v>-3.924665202324519</v>
      </c>
      <c r="AY95" s="118">
        <f t="shared" si="10"/>
        <v>-2.3762073951775164</v>
      </c>
      <c r="AZ95" s="118">
        <f t="shared" si="10"/>
        <v>3.3897830387040528</v>
      </c>
      <c r="BA95" s="118">
        <f t="shared" si="10"/>
        <v>6.6475673383865654</v>
      </c>
      <c r="BB95" s="118">
        <f t="shared" si="10"/>
        <v>16.729151840959062</v>
      </c>
      <c r="BC95" s="118">
        <f t="shared" si="10"/>
        <v>15.456884800008623</v>
      </c>
      <c r="BD95" s="118">
        <f t="shared" si="10"/>
        <v>18.714620316100778</v>
      </c>
      <c r="BE95" s="118">
        <f t="shared" si="10"/>
        <v>11.523893463815014</v>
      </c>
      <c r="BF95" s="118">
        <f t="shared" si="8"/>
        <v>9.9975791796565119</v>
      </c>
      <c r="BG95" s="118">
        <f t="shared" si="8"/>
        <v>9.2826781941639922</v>
      </c>
      <c r="BH95" s="118">
        <f t="shared" si="8"/>
        <v>6.7365593983280263</v>
      </c>
      <c r="BI95" s="118">
        <f t="shared" si="8"/>
        <v>10.509280389357485</v>
      </c>
      <c r="BJ95" s="118">
        <f t="shared" si="8"/>
        <v>8.9230027159679537</v>
      </c>
      <c r="BK95" s="118">
        <f t="shared" si="8"/>
        <v>12.774010898021345</v>
      </c>
      <c r="BL95" s="118">
        <f t="shared" si="8"/>
        <v>9.042003198625622</v>
      </c>
      <c r="BM95" s="118">
        <f t="shared" si="8"/>
        <v>5.8289184059428862</v>
      </c>
      <c r="BN95" s="118">
        <f t="shared" si="8"/>
        <v>3.5210055415923591</v>
      </c>
      <c r="BO95" s="118">
        <f t="shared" si="8"/>
        <v>4.0855456646163475</v>
      </c>
      <c r="BP95" s="119">
        <f t="shared" si="8"/>
        <v>4.3173323959170489</v>
      </c>
    </row>
    <row r="96" spans="1:68" x14ac:dyDescent="0.3">
      <c r="A96" s="94"/>
      <c r="B96" s="89"/>
      <c r="C96" s="89" t="s">
        <v>7</v>
      </c>
      <c r="D96" s="90" t="s">
        <v>16</v>
      </c>
      <c r="E96" s="124"/>
      <c r="F96" s="124"/>
      <c r="G96" s="124"/>
      <c r="H96" s="124"/>
      <c r="I96" s="91">
        <f t="shared" si="9"/>
        <v>8.4280987020901108</v>
      </c>
      <c r="J96" s="91">
        <f t="shared" si="9"/>
        <v>1.3421161000944437</v>
      </c>
      <c r="K96" s="91">
        <f t="shared" si="9"/>
        <v>0.96045398043673913</v>
      </c>
      <c r="L96" s="91">
        <f t="shared" si="9"/>
        <v>7.6260339314140566</v>
      </c>
      <c r="M96" s="91">
        <f t="shared" si="9"/>
        <v>11.760017624092171</v>
      </c>
      <c r="N96" s="91">
        <f t="shared" si="9"/>
        <v>22.337802444813931</v>
      </c>
      <c r="O96" s="91">
        <f t="shared" si="9"/>
        <v>21.029742605748368</v>
      </c>
      <c r="P96" s="91">
        <f t="shared" si="9"/>
        <v>27.417500613727725</v>
      </c>
      <c r="Q96" s="91">
        <f t="shared" si="9"/>
        <v>21.279210485060247</v>
      </c>
      <c r="R96" s="91">
        <f t="shared" si="9"/>
        <v>16.022769433081294</v>
      </c>
      <c r="S96" s="91">
        <f t="shared" si="9"/>
        <v>20.560054883815269</v>
      </c>
      <c r="T96" s="91">
        <f t="shared" si="9"/>
        <v>21.105749493495665</v>
      </c>
      <c r="U96" s="91">
        <f t="shared" si="9"/>
        <v>15.747015562545215</v>
      </c>
      <c r="V96" s="91">
        <f t="shared" si="9"/>
        <v>12.675184832745501</v>
      </c>
      <c r="W96" s="91">
        <f t="shared" si="9"/>
        <v>10.123012483171266</v>
      </c>
      <c r="X96" s="91">
        <f t="shared" si="9"/>
        <v>2.6140948160626323</v>
      </c>
      <c r="Y96" s="91">
        <f t="shared" si="7"/>
        <v>-0.41697309596941068</v>
      </c>
      <c r="Z96" s="91">
        <f t="shared" si="7"/>
        <v>8.3735529716442585</v>
      </c>
      <c r="AA96" s="91">
        <f t="shared" si="7"/>
        <v>9.4032527449886345</v>
      </c>
      <c r="AB96" s="91">
        <f t="shared" si="7"/>
        <v>11.376775123412159</v>
      </c>
      <c r="AC96" s="91">
        <f t="shared" si="7"/>
        <v>16.103251859579998</v>
      </c>
      <c r="AD96" s="91">
        <f t="shared" si="7"/>
        <v>12.904202958033252</v>
      </c>
      <c r="AE96" s="91">
        <f t="shared" si="7"/>
        <v>11.548206559836018</v>
      </c>
      <c r="AF96" s="91">
        <f t="shared" si="7"/>
        <v>13.998810767283572</v>
      </c>
      <c r="AG96" s="91">
        <f t="shared" si="7"/>
        <v>14.43548809607465</v>
      </c>
      <c r="AH96" s="91">
        <f t="shared" si="7"/>
        <v>15.794418578982317</v>
      </c>
      <c r="AI96" s="91">
        <f t="shared" si="7"/>
        <v>12.6946265288489</v>
      </c>
      <c r="AJ96" s="91">
        <f t="shared" si="7"/>
        <v>9.4214565010485529</v>
      </c>
      <c r="AK96" s="91">
        <f t="shared" si="7"/>
        <v>9.6506248281298355</v>
      </c>
      <c r="AL96" s="91">
        <f t="shared" si="7"/>
        <v>6.5294769570735554</v>
      </c>
      <c r="AM96" s="91">
        <f t="shared" si="7"/>
        <v>3.8023147312577379</v>
      </c>
      <c r="AN96" s="91">
        <f t="shared" si="10"/>
        <v>7.2801665516064986</v>
      </c>
      <c r="AO96" s="91">
        <f t="shared" si="10"/>
        <v>3.5462549990461554</v>
      </c>
      <c r="AP96" s="91">
        <f t="shared" si="10"/>
        <v>5.1310052278223282</v>
      </c>
      <c r="AQ96" s="91">
        <f t="shared" si="10"/>
        <v>8.8431864341340685</v>
      </c>
      <c r="AR96" s="91">
        <f t="shared" si="10"/>
        <v>5.0208421692425418</v>
      </c>
      <c r="AS96" s="91">
        <f t="shared" si="10"/>
        <v>12.608974415305056</v>
      </c>
      <c r="AT96" s="91">
        <f t="shared" si="10"/>
        <v>11.069740377155341</v>
      </c>
      <c r="AU96" s="91">
        <f t="shared" si="10"/>
        <v>10.242887889434442</v>
      </c>
      <c r="AV96" s="91">
        <f t="shared" si="10"/>
        <v>3.7846472543274388</v>
      </c>
      <c r="AW96" s="91">
        <f t="shared" si="10"/>
        <v>-1.5141639393006443</v>
      </c>
      <c r="AX96" s="91">
        <f t="shared" si="10"/>
        <v>-3.924665202324519</v>
      </c>
      <c r="AY96" s="91">
        <f t="shared" si="10"/>
        <v>-2.3762073951775164</v>
      </c>
      <c r="AZ96" s="91">
        <f t="shared" si="10"/>
        <v>3.3897830387040528</v>
      </c>
      <c r="BA96" s="91">
        <f t="shared" si="10"/>
        <v>6.6475673383865654</v>
      </c>
      <c r="BB96" s="91">
        <f t="shared" si="10"/>
        <v>16.729151840959062</v>
      </c>
      <c r="BC96" s="91">
        <f t="shared" si="10"/>
        <v>15.456884800008623</v>
      </c>
      <c r="BD96" s="91">
        <f t="shared" si="10"/>
        <v>18.714620316100778</v>
      </c>
      <c r="BE96" s="91">
        <f t="shared" si="10"/>
        <v>11.523893463815014</v>
      </c>
      <c r="BF96" s="91">
        <f t="shared" si="8"/>
        <v>9.9975791796565119</v>
      </c>
      <c r="BG96" s="91">
        <f t="shared" si="8"/>
        <v>9.2826781941639922</v>
      </c>
      <c r="BH96" s="91">
        <f t="shared" si="8"/>
        <v>6.7365593983280263</v>
      </c>
      <c r="BI96" s="91">
        <f t="shared" si="8"/>
        <v>10.509280389357485</v>
      </c>
      <c r="BJ96" s="91">
        <f t="shared" si="8"/>
        <v>8.9230027159679537</v>
      </c>
      <c r="BK96" s="91">
        <f t="shared" si="8"/>
        <v>12.774010898021345</v>
      </c>
      <c r="BL96" s="91">
        <f t="shared" si="8"/>
        <v>9.042003198625622</v>
      </c>
      <c r="BM96" s="91">
        <f t="shared" si="8"/>
        <v>5.8289184059428862</v>
      </c>
      <c r="BN96" s="91">
        <f t="shared" si="8"/>
        <v>3.5210055415923591</v>
      </c>
      <c r="BO96" s="91">
        <f t="shared" si="8"/>
        <v>4.0855456646163475</v>
      </c>
      <c r="BP96" s="92">
        <f t="shared" si="8"/>
        <v>4.3173323959170489</v>
      </c>
    </row>
    <row r="97" spans="1:68" x14ac:dyDescent="0.3">
      <c r="A97" s="74"/>
      <c r="B97" s="65" t="s">
        <v>8</v>
      </c>
      <c r="C97" s="65"/>
      <c r="D97" s="64" t="s">
        <v>17</v>
      </c>
      <c r="E97" s="121"/>
      <c r="F97" s="121"/>
      <c r="G97" s="121"/>
      <c r="H97" s="121"/>
      <c r="I97" s="118">
        <f t="shared" si="9"/>
        <v>8.3169667745423652</v>
      </c>
      <c r="J97" s="118">
        <f t="shared" si="9"/>
        <v>9.0572230835974494</v>
      </c>
      <c r="K97" s="118">
        <f t="shared" si="9"/>
        <v>9.664373445459475</v>
      </c>
      <c r="L97" s="118">
        <f t="shared" si="9"/>
        <v>10.114644062545295</v>
      </c>
      <c r="M97" s="118">
        <f t="shared" si="9"/>
        <v>4.2618330492244922</v>
      </c>
      <c r="N97" s="118">
        <f t="shared" si="9"/>
        <v>7.5268650683638043</v>
      </c>
      <c r="O97" s="118">
        <f t="shared" si="9"/>
        <v>9.5355934591764679</v>
      </c>
      <c r="P97" s="118">
        <f t="shared" si="9"/>
        <v>9.8075753456765113</v>
      </c>
      <c r="Q97" s="118">
        <f t="shared" si="9"/>
        <v>7.7270388562345431</v>
      </c>
      <c r="R97" s="118">
        <f t="shared" si="9"/>
        <v>6.7685581631994154</v>
      </c>
      <c r="S97" s="118">
        <f t="shared" si="9"/>
        <v>6.5422396554032218</v>
      </c>
      <c r="T97" s="118">
        <f t="shared" si="9"/>
        <v>6.8895137032622529</v>
      </c>
      <c r="U97" s="118">
        <f t="shared" si="9"/>
        <v>8.3657898652038654</v>
      </c>
      <c r="V97" s="118">
        <f t="shared" si="9"/>
        <v>8.2350839153853173</v>
      </c>
      <c r="W97" s="118">
        <f t="shared" si="9"/>
        <v>8.0226041045885665</v>
      </c>
      <c r="X97" s="118">
        <f t="shared" si="9"/>
        <v>7.4418140465870124</v>
      </c>
      <c r="Y97" s="118">
        <f t="shared" si="7"/>
        <v>6.8586229020991141</v>
      </c>
      <c r="Z97" s="118">
        <f t="shared" si="7"/>
        <v>6.7908673680230294</v>
      </c>
      <c r="AA97" s="118">
        <f t="shared" si="7"/>
        <v>6.5893813990601728</v>
      </c>
      <c r="AB97" s="118">
        <f t="shared" si="7"/>
        <v>6.4871195845231</v>
      </c>
      <c r="AC97" s="118">
        <f t="shared" si="7"/>
        <v>6.068361318432963</v>
      </c>
      <c r="AD97" s="118">
        <f t="shared" si="7"/>
        <v>6.3226726118039238</v>
      </c>
      <c r="AE97" s="118">
        <f t="shared" si="7"/>
        <v>6.3411188946280248</v>
      </c>
      <c r="AF97" s="118">
        <f t="shared" si="7"/>
        <v>6.3186794641276265</v>
      </c>
      <c r="AG97" s="118">
        <f t="shared" si="7"/>
        <v>6.5490262183549532</v>
      </c>
      <c r="AH97" s="118">
        <f t="shared" si="7"/>
        <v>6.3663197264763056</v>
      </c>
      <c r="AI97" s="118">
        <f t="shared" si="7"/>
        <v>6.3539430930224796</v>
      </c>
      <c r="AJ97" s="118">
        <f t="shared" si="7"/>
        <v>6.2684774520256781</v>
      </c>
      <c r="AK97" s="118">
        <f t="shared" si="7"/>
        <v>5.9244159332821908</v>
      </c>
      <c r="AL97" s="118">
        <f t="shared" si="7"/>
        <v>5.7734704286886824</v>
      </c>
      <c r="AM97" s="118">
        <f t="shared" si="7"/>
        <v>5.8989703861207659</v>
      </c>
      <c r="AN97" s="118">
        <f t="shared" si="10"/>
        <v>5.4988194291932757</v>
      </c>
      <c r="AO97" s="118">
        <f t="shared" si="10"/>
        <v>4.5710478424615246</v>
      </c>
      <c r="AP97" s="118">
        <f t="shared" si="10"/>
        <v>3.9657259120177315</v>
      </c>
      <c r="AQ97" s="118">
        <f t="shared" si="10"/>
        <v>3.6363022321510954</v>
      </c>
      <c r="AR97" s="118">
        <f t="shared" si="10"/>
        <v>4.3975380467349794</v>
      </c>
      <c r="AS97" s="118">
        <f t="shared" si="10"/>
        <v>5.3323489822397363</v>
      </c>
      <c r="AT97" s="118">
        <f t="shared" si="10"/>
        <v>6.574585199743737</v>
      </c>
      <c r="AU97" s="118">
        <f t="shared" si="10"/>
        <v>7.8140262147467183</v>
      </c>
      <c r="AV97" s="118">
        <f t="shared" si="10"/>
        <v>8.7749913924419332</v>
      </c>
      <c r="AW97" s="118">
        <f t="shared" si="10"/>
        <v>9.437286388969099</v>
      </c>
      <c r="AX97" s="118">
        <f t="shared" si="10"/>
        <v>9.6806761419042715</v>
      </c>
      <c r="AY97" s="118">
        <f t="shared" si="10"/>
        <v>9.0657617404857689</v>
      </c>
      <c r="AZ97" s="118">
        <f t="shared" si="10"/>
        <v>8.480965663537134</v>
      </c>
      <c r="BA97" s="118">
        <f t="shared" si="10"/>
        <v>7.8769185266968123</v>
      </c>
      <c r="BB97" s="118">
        <f t="shared" si="10"/>
        <v>7.7214920935923601</v>
      </c>
      <c r="BC97" s="118">
        <f t="shared" si="10"/>
        <v>7.1739415812630085</v>
      </c>
      <c r="BD97" s="118">
        <f t="shared" si="10"/>
        <v>7.0376049790916255</v>
      </c>
      <c r="BE97" s="118">
        <f t="shared" si="10"/>
        <v>7.0389105513295078</v>
      </c>
      <c r="BF97" s="118">
        <f t="shared" si="8"/>
        <v>6.6388365036457628</v>
      </c>
      <c r="BG97" s="118">
        <f t="shared" si="8"/>
        <v>7.0581890797529496</v>
      </c>
      <c r="BH97" s="118">
        <f t="shared" si="8"/>
        <v>6.8201505304533896</v>
      </c>
      <c r="BI97" s="118">
        <f t="shared" si="8"/>
        <v>6.7917353720259115</v>
      </c>
      <c r="BJ97" s="118">
        <f t="shared" si="8"/>
        <v>6.9088965008052554</v>
      </c>
      <c r="BK97" s="118">
        <f t="shared" si="8"/>
        <v>6.0701173435479916</v>
      </c>
      <c r="BL97" s="118">
        <f t="shared" si="8"/>
        <v>5.2207605816845017</v>
      </c>
      <c r="BM97" s="118">
        <f t="shared" si="8"/>
        <v>4.5788315683370513</v>
      </c>
      <c r="BN97" s="118">
        <f t="shared" si="8"/>
        <v>3.3504233858831185</v>
      </c>
      <c r="BO97" s="118">
        <f t="shared" si="8"/>
        <v>2.8704589844104049</v>
      </c>
      <c r="BP97" s="119">
        <f t="shared" si="8"/>
        <v>2.390684182964975</v>
      </c>
    </row>
    <row r="98" spans="1:68" x14ac:dyDescent="0.3">
      <c r="A98" s="109"/>
      <c r="B98" s="89"/>
      <c r="C98" s="89" t="s">
        <v>8</v>
      </c>
      <c r="D98" s="90" t="s">
        <v>17</v>
      </c>
      <c r="E98" s="122"/>
      <c r="F98" s="122"/>
      <c r="G98" s="122"/>
      <c r="H98" s="122"/>
      <c r="I98" s="91">
        <f t="shared" si="9"/>
        <v>8.3169667745423652</v>
      </c>
      <c r="J98" s="91">
        <f t="shared" si="9"/>
        <v>9.0572230835974494</v>
      </c>
      <c r="K98" s="91">
        <f t="shared" si="9"/>
        <v>9.664373445459475</v>
      </c>
      <c r="L98" s="91">
        <f t="shared" si="9"/>
        <v>10.114644062545295</v>
      </c>
      <c r="M98" s="91">
        <f t="shared" si="9"/>
        <v>4.2618330492244922</v>
      </c>
      <c r="N98" s="91">
        <f t="shared" si="9"/>
        <v>7.5268650683638043</v>
      </c>
      <c r="O98" s="91">
        <f t="shared" si="9"/>
        <v>9.5355934591764679</v>
      </c>
      <c r="P98" s="91">
        <f t="shared" si="9"/>
        <v>9.8075753456765113</v>
      </c>
      <c r="Q98" s="91">
        <f t="shared" si="9"/>
        <v>7.7270388562345431</v>
      </c>
      <c r="R98" s="91">
        <f t="shared" si="9"/>
        <v>6.7685581631994154</v>
      </c>
      <c r="S98" s="91">
        <f t="shared" si="9"/>
        <v>6.5422396554032218</v>
      </c>
      <c r="T98" s="91">
        <f t="shared" si="9"/>
        <v>6.8895137032622529</v>
      </c>
      <c r="U98" s="91">
        <f t="shared" si="9"/>
        <v>8.3657898652038654</v>
      </c>
      <c r="V98" s="91">
        <f t="shared" si="9"/>
        <v>8.2350839153853173</v>
      </c>
      <c r="W98" s="91">
        <f t="shared" si="9"/>
        <v>8.0226041045885665</v>
      </c>
      <c r="X98" s="91">
        <f t="shared" si="9"/>
        <v>7.4418140465870124</v>
      </c>
      <c r="Y98" s="91">
        <f t="shared" si="7"/>
        <v>6.8586229020991141</v>
      </c>
      <c r="Z98" s="91">
        <f t="shared" si="7"/>
        <v>6.7908673680230294</v>
      </c>
      <c r="AA98" s="91">
        <f t="shared" si="7"/>
        <v>6.5893813990601728</v>
      </c>
      <c r="AB98" s="91">
        <f t="shared" si="7"/>
        <v>6.4871195845231</v>
      </c>
      <c r="AC98" s="91">
        <f t="shared" si="7"/>
        <v>6.068361318432963</v>
      </c>
      <c r="AD98" s="91">
        <f t="shared" si="7"/>
        <v>6.3226726118039238</v>
      </c>
      <c r="AE98" s="91">
        <f t="shared" si="7"/>
        <v>6.3411188946280248</v>
      </c>
      <c r="AF98" s="91">
        <f t="shared" si="7"/>
        <v>6.3186794641276265</v>
      </c>
      <c r="AG98" s="91">
        <f t="shared" si="7"/>
        <v>6.5490262183549532</v>
      </c>
      <c r="AH98" s="91">
        <f t="shared" si="7"/>
        <v>6.3663197264763056</v>
      </c>
      <c r="AI98" s="91">
        <f t="shared" si="7"/>
        <v>6.3539430930224796</v>
      </c>
      <c r="AJ98" s="91">
        <f t="shared" si="7"/>
        <v>6.2684774520256781</v>
      </c>
      <c r="AK98" s="91">
        <f t="shared" si="7"/>
        <v>5.9244159332821908</v>
      </c>
      <c r="AL98" s="91">
        <f t="shared" si="7"/>
        <v>5.7734704286886824</v>
      </c>
      <c r="AM98" s="91">
        <f t="shared" si="7"/>
        <v>5.8989703861207659</v>
      </c>
      <c r="AN98" s="91">
        <f t="shared" si="10"/>
        <v>5.4988194291932757</v>
      </c>
      <c r="AO98" s="91">
        <f t="shared" si="10"/>
        <v>4.5710478424615246</v>
      </c>
      <c r="AP98" s="91">
        <f t="shared" si="10"/>
        <v>3.9657259120177315</v>
      </c>
      <c r="AQ98" s="91">
        <f t="shared" si="10"/>
        <v>3.6363022321510954</v>
      </c>
      <c r="AR98" s="91">
        <f t="shared" si="10"/>
        <v>4.3975380467349794</v>
      </c>
      <c r="AS98" s="91">
        <f t="shared" si="10"/>
        <v>5.3323489822397363</v>
      </c>
      <c r="AT98" s="91">
        <f t="shared" si="10"/>
        <v>6.574585199743737</v>
      </c>
      <c r="AU98" s="91">
        <f t="shared" si="10"/>
        <v>7.8140262147467183</v>
      </c>
      <c r="AV98" s="91">
        <f t="shared" si="10"/>
        <v>8.7749913924419332</v>
      </c>
      <c r="AW98" s="91">
        <f t="shared" si="10"/>
        <v>9.437286388969099</v>
      </c>
      <c r="AX98" s="91">
        <f t="shared" si="10"/>
        <v>9.6806761419042715</v>
      </c>
      <c r="AY98" s="91">
        <f t="shared" si="10"/>
        <v>9.0657617404857689</v>
      </c>
      <c r="AZ98" s="91">
        <f t="shared" si="10"/>
        <v>8.480965663537134</v>
      </c>
      <c r="BA98" s="91">
        <f t="shared" si="10"/>
        <v>7.8769185266968123</v>
      </c>
      <c r="BB98" s="91">
        <f t="shared" si="10"/>
        <v>7.7214920935923601</v>
      </c>
      <c r="BC98" s="91">
        <f t="shared" si="10"/>
        <v>7.1739415812630085</v>
      </c>
      <c r="BD98" s="91">
        <f t="shared" si="10"/>
        <v>7.0376049790916255</v>
      </c>
      <c r="BE98" s="91">
        <f t="shared" si="10"/>
        <v>7.0389105513295078</v>
      </c>
      <c r="BF98" s="91">
        <f t="shared" si="8"/>
        <v>6.6388365036457628</v>
      </c>
      <c r="BG98" s="91">
        <f t="shared" si="8"/>
        <v>7.0581890797529496</v>
      </c>
      <c r="BH98" s="91">
        <f t="shared" si="8"/>
        <v>6.8201505304533896</v>
      </c>
      <c r="BI98" s="91">
        <f t="shared" si="8"/>
        <v>6.7917353720259115</v>
      </c>
      <c r="BJ98" s="91">
        <f t="shared" si="8"/>
        <v>6.9088965008052554</v>
      </c>
      <c r="BK98" s="91">
        <f t="shared" si="8"/>
        <v>6.0701173435479916</v>
      </c>
      <c r="BL98" s="91">
        <f t="shared" si="8"/>
        <v>5.2207605816845017</v>
      </c>
      <c r="BM98" s="91">
        <f t="shared" si="8"/>
        <v>4.5788315683370513</v>
      </c>
      <c r="BN98" s="91">
        <f t="shared" si="8"/>
        <v>3.3504233858831185</v>
      </c>
      <c r="BO98" s="91">
        <f t="shared" si="8"/>
        <v>2.8704589844104049</v>
      </c>
      <c r="BP98" s="92">
        <f t="shared" si="8"/>
        <v>2.390684182964975</v>
      </c>
    </row>
    <row r="99" spans="1:68" ht="26.4" x14ac:dyDescent="0.3">
      <c r="A99" s="93"/>
      <c r="B99" s="65" t="s">
        <v>68</v>
      </c>
      <c r="C99" s="65"/>
      <c r="D99" s="64" t="s">
        <v>18</v>
      </c>
      <c r="E99" s="123"/>
      <c r="F99" s="123"/>
      <c r="G99" s="123"/>
      <c r="H99" s="123"/>
      <c r="I99" s="118">
        <f t="shared" si="9"/>
        <v>12.60568198904879</v>
      </c>
      <c r="J99" s="118">
        <f t="shared" si="9"/>
        <v>12.140228605909726</v>
      </c>
      <c r="K99" s="118">
        <f t="shared" si="9"/>
        <v>13.023010400808161</v>
      </c>
      <c r="L99" s="118">
        <f t="shared" si="9"/>
        <v>16.043670702287386</v>
      </c>
      <c r="M99" s="118">
        <f t="shared" si="9"/>
        <v>21.703179986340544</v>
      </c>
      <c r="N99" s="118">
        <f t="shared" si="9"/>
        <v>15.578420044426622</v>
      </c>
      <c r="O99" s="118">
        <f t="shared" si="9"/>
        <v>18.929726278661434</v>
      </c>
      <c r="P99" s="118">
        <f t="shared" si="9"/>
        <v>19.673045728317803</v>
      </c>
      <c r="Q99" s="118">
        <f t="shared" si="9"/>
        <v>17.802084600036778</v>
      </c>
      <c r="R99" s="118">
        <f t="shared" si="9"/>
        <v>19.25227685473277</v>
      </c>
      <c r="S99" s="118">
        <f t="shared" si="9"/>
        <v>15.920097856177136</v>
      </c>
      <c r="T99" s="118">
        <f t="shared" si="9"/>
        <v>15.737088556484011</v>
      </c>
      <c r="U99" s="118">
        <f t="shared" si="9"/>
        <v>15.783856932412448</v>
      </c>
      <c r="V99" s="118">
        <f t="shared" si="9"/>
        <v>16.666561041515934</v>
      </c>
      <c r="W99" s="118">
        <f t="shared" si="9"/>
        <v>15.961580934680967</v>
      </c>
      <c r="X99" s="118">
        <f t="shared" si="9"/>
        <v>14.684253087827443</v>
      </c>
      <c r="Y99" s="118">
        <f t="shared" si="7"/>
        <v>13.211708021702577</v>
      </c>
      <c r="Z99" s="118">
        <f t="shared" si="7"/>
        <v>12.592510641856109</v>
      </c>
      <c r="AA99" s="118">
        <f t="shared" si="7"/>
        <v>12.81140352815666</v>
      </c>
      <c r="AB99" s="118">
        <f t="shared" si="7"/>
        <v>11.543326873601174</v>
      </c>
      <c r="AC99" s="118">
        <f t="shared" si="7"/>
        <v>11.636732538594302</v>
      </c>
      <c r="AD99" s="118">
        <f t="shared" si="7"/>
        <v>10.606510088512351</v>
      </c>
      <c r="AE99" s="118">
        <f t="shared" si="7"/>
        <v>11.357223077990582</v>
      </c>
      <c r="AF99" s="118">
        <f t="shared" si="7"/>
        <v>14.004514407988438</v>
      </c>
      <c r="AG99" s="118">
        <f t="shared" si="7"/>
        <v>12.463438145996349</v>
      </c>
      <c r="AH99" s="118">
        <f t="shared" si="7"/>
        <v>14.636758337454353</v>
      </c>
      <c r="AI99" s="118">
        <f t="shared" si="7"/>
        <v>15.036280732704029</v>
      </c>
      <c r="AJ99" s="118">
        <f t="shared" si="7"/>
        <v>15.363992285560244</v>
      </c>
      <c r="AK99" s="118">
        <f t="shared" si="7"/>
        <v>11.592506826627826</v>
      </c>
      <c r="AL99" s="118">
        <f t="shared" si="7"/>
        <v>12.797728422937183</v>
      </c>
      <c r="AM99" s="118">
        <f t="shared" si="7"/>
        <v>12.755628098434713</v>
      </c>
      <c r="AN99" s="118">
        <f t="shared" si="10"/>
        <v>13.462845171998495</v>
      </c>
      <c r="AO99" s="118">
        <f t="shared" si="10"/>
        <v>18.447052221958145</v>
      </c>
      <c r="AP99" s="118">
        <f t="shared" si="10"/>
        <v>15.894438025866052</v>
      </c>
      <c r="AQ99" s="118">
        <f t="shared" si="10"/>
        <v>15.507457492915734</v>
      </c>
      <c r="AR99" s="118">
        <f t="shared" si="10"/>
        <v>15.743981226421283</v>
      </c>
      <c r="AS99" s="118">
        <f t="shared" si="10"/>
        <v>9.2004620356755424</v>
      </c>
      <c r="AT99" s="118">
        <f t="shared" si="10"/>
        <v>5.3011235858702008</v>
      </c>
      <c r="AU99" s="118">
        <f t="shared" si="10"/>
        <v>5.727228672332572</v>
      </c>
      <c r="AV99" s="118">
        <f t="shared" si="10"/>
        <v>-0.90966056885903868</v>
      </c>
      <c r="AW99" s="118">
        <f t="shared" si="10"/>
        <v>1.9893865964346418</v>
      </c>
      <c r="AX99" s="118">
        <f t="shared" si="10"/>
        <v>3.6981428218464458</v>
      </c>
      <c r="AY99" s="118">
        <f t="shared" si="10"/>
        <v>1.9545503870752867</v>
      </c>
      <c r="AZ99" s="118">
        <f t="shared" si="10"/>
        <v>5.2563065230280444</v>
      </c>
      <c r="BA99" s="118">
        <f t="shared" si="10"/>
        <v>5.4478598272576448</v>
      </c>
      <c r="BB99" s="118">
        <f t="shared" si="10"/>
        <v>4.6430224253976036</v>
      </c>
      <c r="BC99" s="118">
        <f t="shared" si="10"/>
        <v>5.3228582470849659</v>
      </c>
      <c r="BD99" s="118">
        <f t="shared" si="10"/>
        <v>4.9135008427180935</v>
      </c>
      <c r="BE99" s="118">
        <f t="shared" si="10"/>
        <v>6.8422062416687766</v>
      </c>
      <c r="BF99" s="118">
        <f t="shared" si="8"/>
        <v>8.1319107730500235</v>
      </c>
      <c r="BG99" s="118">
        <f t="shared" si="8"/>
        <v>7.7166657698163732</v>
      </c>
      <c r="BH99" s="118">
        <f t="shared" si="8"/>
        <v>7.5139461651690311</v>
      </c>
      <c r="BI99" s="118">
        <f t="shared" si="8"/>
        <v>4.6591829435691494</v>
      </c>
      <c r="BJ99" s="118">
        <f t="shared" si="8"/>
        <v>7.2108127362796637</v>
      </c>
      <c r="BK99" s="118">
        <f t="shared" si="8"/>
        <v>8.0601374374701606</v>
      </c>
      <c r="BL99" s="118">
        <f t="shared" si="8"/>
        <v>9.3120134962964443</v>
      </c>
      <c r="BM99" s="118">
        <f t="shared" si="8"/>
        <v>6.7461847897003508</v>
      </c>
      <c r="BN99" s="118">
        <f t="shared" si="8"/>
        <v>-9.5136845582676273</v>
      </c>
      <c r="BO99" s="118">
        <f t="shared" si="8"/>
        <v>-4.3983527247954299</v>
      </c>
      <c r="BP99" s="119">
        <f t="shared" si="8"/>
        <v>-1.3067190560957584</v>
      </c>
    </row>
    <row r="100" spans="1:68" ht="26.4" x14ac:dyDescent="0.3">
      <c r="A100" s="94"/>
      <c r="B100" s="89"/>
      <c r="C100" s="89" t="s">
        <v>68</v>
      </c>
      <c r="D100" s="90" t="s">
        <v>18</v>
      </c>
      <c r="E100" s="124"/>
      <c r="F100" s="124"/>
      <c r="G100" s="124"/>
      <c r="H100" s="124"/>
      <c r="I100" s="91">
        <f t="shared" si="9"/>
        <v>12.60568198904879</v>
      </c>
      <c r="J100" s="91">
        <f t="shared" si="9"/>
        <v>12.140228605909726</v>
      </c>
      <c r="K100" s="91">
        <f t="shared" si="9"/>
        <v>13.023010400808161</v>
      </c>
      <c r="L100" s="91">
        <f t="shared" si="9"/>
        <v>16.043670702287386</v>
      </c>
      <c r="M100" s="91">
        <f t="shared" si="9"/>
        <v>21.703179986340544</v>
      </c>
      <c r="N100" s="91">
        <f t="shared" si="9"/>
        <v>15.578420044426622</v>
      </c>
      <c r="O100" s="91">
        <f t="shared" si="9"/>
        <v>18.929726278661434</v>
      </c>
      <c r="P100" s="91">
        <f t="shared" si="9"/>
        <v>19.673045728317803</v>
      </c>
      <c r="Q100" s="91">
        <f t="shared" si="9"/>
        <v>17.802084600036778</v>
      </c>
      <c r="R100" s="91">
        <f t="shared" si="9"/>
        <v>19.25227685473277</v>
      </c>
      <c r="S100" s="91">
        <f t="shared" si="9"/>
        <v>15.920097856177136</v>
      </c>
      <c r="T100" s="91">
        <f t="shared" si="9"/>
        <v>15.737088556484011</v>
      </c>
      <c r="U100" s="91">
        <f t="shared" si="9"/>
        <v>15.783856932412448</v>
      </c>
      <c r="V100" s="91">
        <f t="shared" si="9"/>
        <v>16.666561041515934</v>
      </c>
      <c r="W100" s="91">
        <f t="shared" si="9"/>
        <v>15.961580934680967</v>
      </c>
      <c r="X100" s="91">
        <f t="shared" si="9"/>
        <v>14.684253087827443</v>
      </c>
      <c r="Y100" s="91">
        <f t="shared" si="7"/>
        <v>13.211708021702577</v>
      </c>
      <c r="Z100" s="91">
        <f t="shared" si="7"/>
        <v>12.592510641856109</v>
      </c>
      <c r="AA100" s="91">
        <f t="shared" si="7"/>
        <v>12.81140352815666</v>
      </c>
      <c r="AB100" s="91">
        <f t="shared" si="7"/>
        <v>11.543326873601174</v>
      </c>
      <c r="AC100" s="91">
        <f t="shared" si="7"/>
        <v>11.636732538594302</v>
      </c>
      <c r="AD100" s="91">
        <f t="shared" si="7"/>
        <v>10.606510088512351</v>
      </c>
      <c r="AE100" s="91">
        <f t="shared" si="7"/>
        <v>11.357223077990582</v>
      </c>
      <c r="AF100" s="91">
        <f t="shared" si="7"/>
        <v>14.004514407988438</v>
      </c>
      <c r="AG100" s="91">
        <f t="shared" si="7"/>
        <v>12.463438145996349</v>
      </c>
      <c r="AH100" s="91">
        <f t="shared" si="7"/>
        <v>14.636758337454353</v>
      </c>
      <c r="AI100" s="91">
        <f t="shared" si="7"/>
        <v>15.036280732704029</v>
      </c>
      <c r="AJ100" s="91">
        <f t="shared" si="7"/>
        <v>15.363992285560244</v>
      </c>
      <c r="AK100" s="91">
        <f t="shared" si="7"/>
        <v>11.592506826627826</v>
      </c>
      <c r="AL100" s="91">
        <f t="shared" si="7"/>
        <v>12.797728422937183</v>
      </c>
      <c r="AM100" s="91">
        <f t="shared" si="7"/>
        <v>12.755628098434713</v>
      </c>
      <c r="AN100" s="91">
        <f t="shared" si="10"/>
        <v>13.462845171998495</v>
      </c>
      <c r="AO100" s="91">
        <f t="shared" si="10"/>
        <v>18.447052221958145</v>
      </c>
      <c r="AP100" s="91">
        <f t="shared" si="10"/>
        <v>15.894438025866052</v>
      </c>
      <c r="AQ100" s="91">
        <f t="shared" si="10"/>
        <v>15.507457492915734</v>
      </c>
      <c r="AR100" s="91">
        <f t="shared" si="10"/>
        <v>15.743981226421283</v>
      </c>
      <c r="AS100" s="91">
        <f t="shared" si="10"/>
        <v>9.2004620356755424</v>
      </c>
      <c r="AT100" s="91">
        <f t="shared" si="10"/>
        <v>5.3011235858702008</v>
      </c>
      <c r="AU100" s="91">
        <f t="shared" si="10"/>
        <v>5.727228672332572</v>
      </c>
      <c r="AV100" s="91">
        <f t="shared" si="10"/>
        <v>-0.90966056885903868</v>
      </c>
      <c r="AW100" s="91">
        <f t="shared" si="10"/>
        <v>1.9893865964346418</v>
      </c>
      <c r="AX100" s="91">
        <f t="shared" si="10"/>
        <v>3.6981428218464458</v>
      </c>
      <c r="AY100" s="91">
        <f t="shared" si="10"/>
        <v>1.9545503870752867</v>
      </c>
      <c r="AZ100" s="91">
        <f t="shared" si="10"/>
        <v>5.2563065230280444</v>
      </c>
      <c r="BA100" s="91">
        <f t="shared" si="10"/>
        <v>5.4478598272576448</v>
      </c>
      <c r="BB100" s="91">
        <f t="shared" si="10"/>
        <v>4.6430224253976036</v>
      </c>
      <c r="BC100" s="91">
        <f t="shared" si="10"/>
        <v>5.3228582470849659</v>
      </c>
      <c r="BD100" s="91">
        <f t="shared" si="10"/>
        <v>4.9135008427180935</v>
      </c>
      <c r="BE100" s="91">
        <f t="shared" si="10"/>
        <v>6.8422062416687766</v>
      </c>
      <c r="BF100" s="91">
        <f t="shared" si="8"/>
        <v>8.1319107730500235</v>
      </c>
      <c r="BG100" s="91">
        <f t="shared" si="8"/>
        <v>7.7166657698163732</v>
      </c>
      <c r="BH100" s="91">
        <f t="shared" si="8"/>
        <v>7.5139461651690311</v>
      </c>
      <c r="BI100" s="91">
        <f t="shared" si="8"/>
        <v>4.6591829435691494</v>
      </c>
      <c r="BJ100" s="91">
        <f t="shared" si="8"/>
        <v>7.2108127362796637</v>
      </c>
      <c r="BK100" s="91">
        <f t="shared" si="8"/>
        <v>8.0601374374701606</v>
      </c>
      <c r="BL100" s="91">
        <f t="shared" si="8"/>
        <v>9.3120134962964443</v>
      </c>
      <c r="BM100" s="91">
        <f t="shared" si="8"/>
        <v>6.7461847897003508</v>
      </c>
      <c r="BN100" s="91">
        <f t="shared" si="8"/>
        <v>-9.5136845582676273</v>
      </c>
      <c r="BO100" s="91">
        <f t="shared" si="8"/>
        <v>-4.3983527247954299</v>
      </c>
      <c r="BP100" s="92">
        <f t="shared" si="8"/>
        <v>-1.3067190560957584</v>
      </c>
    </row>
    <row r="101" spans="1:68" ht="26.4" x14ac:dyDescent="0.3">
      <c r="A101" s="93"/>
      <c r="B101" s="65" t="s">
        <v>71</v>
      </c>
      <c r="C101" s="65"/>
      <c r="D101" s="64" t="s">
        <v>19</v>
      </c>
      <c r="E101" s="123"/>
      <c r="F101" s="123"/>
      <c r="G101" s="123"/>
      <c r="H101" s="123"/>
      <c r="I101" s="118">
        <f t="shared" si="9"/>
        <v>7.4933031679967854</v>
      </c>
      <c r="J101" s="118">
        <f t="shared" si="9"/>
        <v>6.8679966536672339</v>
      </c>
      <c r="K101" s="118">
        <f t="shared" si="9"/>
        <v>9.4989675043534589</v>
      </c>
      <c r="L101" s="118">
        <f t="shared" si="9"/>
        <v>11.803653044395574</v>
      </c>
      <c r="M101" s="118">
        <f t="shared" si="9"/>
        <v>11.163707536483884</v>
      </c>
      <c r="N101" s="118">
        <f t="shared" si="9"/>
        <v>11.754520563571646</v>
      </c>
      <c r="O101" s="118">
        <f t="shared" si="9"/>
        <v>12.355191037645767</v>
      </c>
      <c r="P101" s="118">
        <f t="shared" si="9"/>
        <v>10.869671719019451</v>
      </c>
      <c r="Q101" s="118">
        <f t="shared" si="9"/>
        <v>8.1043553583077426</v>
      </c>
      <c r="R101" s="118">
        <f t="shared" si="9"/>
        <v>7.5597422817755131</v>
      </c>
      <c r="S101" s="118">
        <f t="shared" si="9"/>
        <v>3.3917903531814204</v>
      </c>
      <c r="T101" s="118">
        <f t="shared" si="9"/>
        <v>4.4212067999403786</v>
      </c>
      <c r="U101" s="118">
        <f t="shared" si="9"/>
        <v>9.129478060112632</v>
      </c>
      <c r="V101" s="118">
        <f t="shared" si="9"/>
        <v>11.273535467112339</v>
      </c>
      <c r="W101" s="118">
        <f t="shared" si="9"/>
        <v>13.723206098616657</v>
      </c>
      <c r="X101" s="118">
        <f t="shared" si="9"/>
        <v>13.413861716969038</v>
      </c>
      <c r="Y101" s="118">
        <f t="shared" si="7"/>
        <v>10.250140561275359</v>
      </c>
      <c r="Z101" s="118">
        <f t="shared" si="7"/>
        <v>9.782093739876359</v>
      </c>
      <c r="AA101" s="118">
        <f t="shared" si="7"/>
        <v>7.2117531464415094</v>
      </c>
      <c r="AB101" s="118">
        <f t="shared" si="7"/>
        <v>8.3107972006798008</v>
      </c>
      <c r="AC101" s="118">
        <f t="shared" si="7"/>
        <v>7.9243431462172822</v>
      </c>
      <c r="AD101" s="118">
        <f t="shared" si="7"/>
        <v>6.9553126632673639</v>
      </c>
      <c r="AE101" s="118">
        <f t="shared" si="7"/>
        <v>7.9769985275994344</v>
      </c>
      <c r="AF101" s="118">
        <f t="shared" si="7"/>
        <v>8.6590423087862405</v>
      </c>
      <c r="AG101" s="118">
        <f t="shared" si="7"/>
        <v>7.8620766413555003</v>
      </c>
      <c r="AH101" s="118">
        <f t="shared" si="7"/>
        <v>8.3857353077312951</v>
      </c>
      <c r="AI101" s="118">
        <f t="shared" si="7"/>
        <v>10.190072340708412</v>
      </c>
      <c r="AJ101" s="118">
        <f t="shared" si="7"/>
        <v>13.140427530041251</v>
      </c>
      <c r="AK101" s="118">
        <f t="shared" si="7"/>
        <v>9.1151081326587473</v>
      </c>
      <c r="AL101" s="118">
        <f t="shared" si="7"/>
        <v>11.561071094673721</v>
      </c>
      <c r="AM101" s="118">
        <f t="shared" si="7"/>
        <v>11.879339569338001</v>
      </c>
      <c r="AN101" s="118">
        <f t="shared" si="10"/>
        <v>11.167144141877387</v>
      </c>
      <c r="AO101" s="118">
        <f t="shared" si="10"/>
        <v>13.412237948001732</v>
      </c>
      <c r="AP101" s="118">
        <f t="shared" si="10"/>
        <v>8.4032053889053486</v>
      </c>
      <c r="AQ101" s="118">
        <f t="shared" si="10"/>
        <v>9.9411240463986843</v>
      </c>
      <c r="AR101" s="118">
        <f t="shared" si="10"/>
        <v>14.91462761180631</v>
      </c>
      <c r="AS101" s="118">
        <f t="shared" si="10"/>
        <v>9.0669847426637205</v>
      </c>
      <c r="AT101" s="118">
        <f t="shared" si="10"/>
        <v>10.292318957707309</v>
      </c>
      <c r="AU101" s="118">
        <f t="shared" si="10"/>
        <v>13.280214807523862</v>
      </c>
      <c r="AV101" s="118">
        <f t="shared" si="10"/>
        <v>2.0561657796563964</v>
      </c>
      <c r="AW101" s="118">
        <f t="shared" si="10"/>
        <v>7.6723861862522824</v>
      </c>
      <c r="AX101" s="118">
        <f t="shared" si="10"/>
        <v>11.62146198684853</v>
      </c>
      <c r="AY101" s="118">
        <f t="shared" si="10"/>
        <v>7.7872640556848864</v>
      </c>
      <c r="AZ101" s="118">
        <f t="shared" si="10"/>
        <v>15.53169927607378</v>
      </c>
      <c r="BA101" s="118">
        <f t="shared" si="10"/>
        <v>10.031449538132236</v>
      </c>
      <c r="BB101" s="118">
        <f t="shared" si="10"/>
        <v>11.063981920684867</v>
      </c>
      <c r="BC101" s="118">
        <f t="shared" si="10"/>
        <v>9.6705034413518263</v>
      </c>
      <c r="BD101" s="118">
        <f t="shared" si="10"/>
        <v>9.3872204240867063</v>
      </c>
      <c r="BE101" s="118">
        <f t="shared" si="10"/>
        <v>9.8428254752676025</v>
      </c>
      <c r="BF101" s="118">
        <f t="shared" si="8"/>
        <v>9.3156454997145772</v>
      </c>
      <c r="BG101" s="118">
        <f t="shared" si="8"/>
        <v>9.2077988745898693</v>
      </c>
      <c r="BH101" s="118">
        <f t="shared" si="8"/>
        <v>8.7714693865952569</v>
      </c>
      <c r="BI101" s="118">
        <f t="shared" si="8"/>
        <v>6.2275710141498308</v>
      </c>
      <c r="BJ101" s="118">
        <f t="shared" si="8"/>
        <v>6.8249424883889134</v>
      </c>
      <c r="BK101" s="118">
        <f t="shared" si="8"/>
        <v>7.7089803489853779</v>
      </c>
      <c r="BL101" s="118">
        <f t="shared" si="8"/>
        <v>8.0330166167722865</v>
      </c>
      <c r="BM101" s="118">
        <f t="shared" si="8"/>
        <v>6.0448676052938168</v>
      </c>
      <c r="BN101" s="118">
        <f t="shared" si="8"/>
        <v>2.6552960601500644</v>
      </c>
      <c r="BO101" s="118">
        <f t="shared" si="8"/>
        <v>2.0939684759616881</v>
      </c>
      <c r="BP101" s="119">
        <f t="shared" si="8"/>
        <v>3.1705360687317494</v>
      </c>
    </row>
    <row r="102" spans="1:68" x14ac:dyDescent="0.3">
      <c r="A102" s="94"/>
      <c r="B102" s="89"/>
      <c r="C102" s="89" t="s">
        <v>31</v>
      </c>
      <c r="D102" s="90" t="s">
        <v>40</v>
      </c>
      <c r="E102" s="124"/>
      <c r="F102" s="124"/>
      <c r="G102" s="124"/>
      <c r="H102" s="124"/>
      <c r="I102" s="91">
        <f t="shared" si="9"/>
        <v>5.4873240836507335</v>
      </c>
      <c r="J102" s="91">
        <f t="shared" si="9"/>
        <v>2.8875979864529882</v>
      </c>
      <c r="K102" s="91">
        <f t="shared" si="9"/>
        <v>7.1709047905782057</v>
      </c>
      <c r="L102" s="91">
        <f t="shared" si="9"/>
        <v>12.007672727110446</v>
      </c>
      <c r="M102" s="91">
        <f t="shared" si="9"/>
        <v>9.9219861876424886</v>
      </c>
      <c r="N102" s="91">
        <f t="shared" si="9"/>
        <v>12.341196638651454</v>
      </c>
      <c r="O102" s="91">
        <f t="shared" si="9"/>
        <v>14.794170708075399</v>
      </c>
      <c r="P102" s="91">
        <f t="shared" si="9"/>
        <v>12.389528661562352</v>
      </c>
      <c r="Q102" s="91">
        <f t="shared" si="9"/>
        <v>7.302407170027351</v>
      </c>
      <c r="R102" s="91">
        <f t="shared" si="9"/>
        <v>6.9526539183043354</v>
      </c>
      <c r="S102" s="91">
        <f t="shared" si="9"/>
        <v>0.52573888524054269</v>
      </c>
      <c r="T102" s="91">
        <f t="shared" si="9"/>
        <v>2.9491314016841983</v>
      </c>
      <c r="U102" s="91">
        <f t="shared" si="9"/>
        <v>7.9920313098080982</v>
      </c>
      <c r="V102" s="91">
        <f t="shared" si="9"/>
        <v>11.677431041009868</v>
      </c>
      <c r="W102" s="91">
        <f t="shared" si="9"/>
        <v>16.239208418839212</v>
      </c>
      <c r="X102" s="91">
        <f t="shared" si="9"/>
        <v>14.409163239941876</v>
      </c>
      <c r="Y102" s="91">
        <f t="shared" si="7"/>
        <v>9.9828178426107712</v>
      </c>
      <c r="Z102" s="91">
        <f t="shared" si="7"/>
        <v>8.972659863945978</v>
      </c>
      <c r="AA102" s="91">
        <f t="shared" si="7"/>
        <v>6.1454528320157351</v>
      </c>
      <c r="AB102" s="91">
        <f t="shared" si="7"/>
        <v>7.0536220686335156</v>
      </c>
      <c r="AC102" s="91">
        <f t="shared" si="7"/>
        <v>5.6395582471923831</v>
      </c>
      <c r="AD102" s="91">
        <f t="shared" si="7"/>
        <v>6.9520261185865877</v>
      </c>
      <c r="AE102" s="91">
        <f t="shared" si="7"/>
        <v>6.7186011244112649</v>
      </c>
      <c r="AF102" s="91">
        <f t="shared" si="7"/>
        <v>6.7303383266328609</v>
      </c>
      <c r="AG102" s="91">
        <f t="shared" si="7"/>
        <v>2.3792586858255618</v>
      </c>
      <c r="AH102" s="91">
        <f t="shared" si="7"/>
        <v>4.2635726731715664</v>
      </c>
      <c r="AI102" s="91">
        <f t="shared" si="7"/>
        <v>8.4877093194087223</v>
      </c>
      <c r="AJ102" s="91">
        <f t="shared" si="7"/>
        <v>18.911663805111118</v>
      </c>
      <c r="AK102" s="91">
        <f t="shared" si="7"/>
        <v>4.0432294169698793</v>
      </c>
      <c r="AL102" s="91">
        <f t="shared" si="7"/>
        <v>12.802507736488678</v>
      </c>
      <c r="AM102" s="91">
        <f t="shared" si="7"/>
        <v>15.047319427600428</v>
      </c>
      <c r="AN102" s="91">
        <f t="shared" si="10"/>
        <v>11.648217668016343</v>
      </c>
      <c r="AO102" s="91">
        <f t="shared" si="10"/>
        <v>21.364536541366434</v>
      </c>
      <c r="AP102" s="91">
        <f t="shared" si="10"/>
        <v>5.7204494482218138</v>
      </c>
      <c r="AQ102" s="91">
        <f t="shared" ref="AQ102:BF110" si="11">+IFERROR(AQ44/AM44*100-100,0)</f>
        <v>4.7213272695396427</v>
      </c>
      <c r="AR102" s="91">
        <f t="shared" si="11"/>
        <v>14.193438171640011</v>
      </c>
      <c r="AS102" s="91">
        <f t="shared" si="11"/>
        <v>8.0721713637275485</v>
      </c>
      <c r="AT102" s="91">
        <f t="shared" si="11"/>
        <v>11.688646082297069</v>
      </c>
      <c r="AU102" s="91">
        <f t="shared" si="11"/>
        <v>15.566769353246286</v>
      </c>
      <c r="AV102" s="91">
        <f t="shared" si="11"/>
        <v>-1.8267148727375542</v>
      </c>
      <c r="AW102" s="91">
        <f t="shared" si="11"/>
        <v>6.6112749975773824</v>
      </c>
      <c r="AX102" s="91">
        <f t="shared" si="11"/>
        <v>13.716871879183316</v>
      </c>
      <c r="AY102" s="91">
        <f t="shared" si="11"/>
        <v>7.2550858085936198</v>
      </c>
      <c r="AZ102" s="91">
        <f t="shared" si="11"/>
        <v>18.325041748435495</v>
      </c>
      <c r="BA102" s="91">
        <f t="shared" si="11"/>
        <v>10.959891587230757</v>
      </c>
      <c r="BB102" s="91">
        <f t="shared" si="11"/>
        <v>9.5494398009430057</v>
      </c>
      <c r="BC102" s="91">
        <f t="shared" si="11"/>
        <v>8.5903103662380147</v>
      </c>
      <c r="BD102" s="91">
        <f t="shared" si="11"/>
        <v>8.1683939190953794</v>
      </c>
      <c r="BE102" s="91">
        <f t="shared" si="11"/>
        <v>7.7469966416697957</v>
      </c>
      <c r="BF102" s="91">
        <f t="shared" si="8"/>
        <v>11.409385041875623</v>
      </c>
      <c r="BG102" s="91">
        <f t="shared" si="8"/>
        <v>11.785058059779786</v>
      </c>
      <c r="BH102" s="91">
        <f t="shared" si="8"/>
        <v>10.40723122900576</v>
      </c>
      <c r="BI102" s="91">
        <f t="shared" si="8"/>
        <v>4.9605304977758777</v>
      </c>
      <c r="BJ102" s="91">
        <f t="shared" si="8"/>
        <v>5.5974283000077065</v>
      </c>
      <c r="BK102" s="91">
        <f t="shared" si="8"/>
        <v>7.0882830233431946</v>
      </c>
      <c r="BL102" s="91">
        <f t="shared" si="8"/>
        <v>7.7930087206721623</v>
      </c>
      <c r="BM102" s="91">
        <f t="shared" si="8"/>
        <v>4.3269359076560505</v>
      </c>
      <c r="BN102" s="91">
        <f t="shared" si="8"/>
        <v>5.7633726985492046</v>
      </c>
      <c r="BO102" s="91">
        <f t="shared" si="8"/>
        <v>5.9831862316520414</v>
      </c>
      <c r="BP102" s="92">
        <f t="shared" si="8"/>
        <v>6.6802731845148031</v>
      </c>
    </row>
    <row r="103" spans="1:68" x14ac:dyDescent="0.3">
      <c r="A103" s="93"/>
      <c r="B103" s="65"/>
      <c r="C103" s="65" t="s">
        <v>32</v>
      </c>
      <c r="D103" s="100" t="s">
        <v>41</v>
      </c>
      <c r="E103" s="123"/>
      <c r="F103" s="123"/>
      <c r="G103" s="123"/>
      <c r="H103" s="123"/>
      <c r="I103" s="125">
        <f t="shared" si="9"/>
        <v>7.8834723321979112</v>
      </c>
      <c r="J103" s="125">
        <f t="shared" si="9"/>
        <v>9.9347797144784096</v>
      </c>
      <c r="K103" s="125">
        <f t="shared" si="9"/>
        <v>10.837420071832923</v>
      </c>
      <c r="L103" s="125">
        <f t="shared" si="9"/>
        <v>9.8697131503022888</v>
      </c>
      <c r="M103" s="125">
        <f t="shared" si="9"/>
        <v>13.959411016417377</v>
      </c>
      <c r="N103" s="125">
        <f t="shared" si="9"/>
        <v>12.627512096833968</v>
      </c>
      <c r="O103" s="125">
        <f t="shared" si="9"/>
        <v>11.722974407543219</v>
      </c>
      <c r="P103" s="125">
        <f t="shared" si="9"/>
        <v>11.640077785528518</v>
      </c>
      <c r="Q103" s="125">
        <f t="shared" si="9"/>
        <v>11.630903328866069</v>
      </c>
      <c r="R103" s="125">
        <f t="shared" si="9"/>
        <v>11.222063331708384</v>
      </c>
      <c r="S103" s="125">
        <f t="shared" si="9"/>
        <v>8.8580976351815934</v>
      </c>
      <c r="T103" s="125">
        <f t="shared" si="9"/>
        <v>7.7895072133106709</v>
      </c>
      <c r="U103" s="125">
        <f t="shared" si="9"/>
        <v>13.48292028830511</v>
      </c>
      <c r="V103" s="125">
        <f t="shared" si="9"/>
        <v>12.390254310568508</v>
      </c>
      <c r="W103" s="125">
        <f t="shared" si="9"/>
        <v>11.79891051788357</v>
      </c>
      <c r="X103" s="125">
        <f t="shared" ref="X103:AP110" si="12">+IFERROR(X45/T45*100-100,0)</f>
        <v>12.292890178587996</v>
      </c>
      <c r="Y103" s="125">
        <f t="shared" si="12"/>
        <v>8.245145970919836</v>
      </c>
      <c r="Z103" s="125">
        <f t="shared" si="12"/>
        <v>8.8314838172034484</v>
      </c>
      <c r="AA103" s="125">
        <f t="shared" si="12"/>
        <v>5.6447453241399188</v>
      </c>
      <c r="AB103" s="125">
        <f t="shared" si="12"/>
        <v>8.7323923592144297</v>
      </c>
      <c r="AC103" s="125">
        <f t="shared" si="12"/>
        <v>9.1470197505090169</v>
      </c>
      <c r="AD103" s="125">
        <f t="shared" si="12"/>
        <v>5.4390317430425199</v>
      </c>
      <c r="AE103" s="125">
        <f t="shared" si="12"/>
        <v>8.5118930319545711</v>
      </c>
      <c r="AF103" s="125">
        <f t="shared" si="12"/>
        <v>10.130725425337744</v>
      </c>
      <c r="AG103" s="125">
        <f t="shared" si="12"/>
        <v>12.349635365449885</v>
      </c>
      <c r="AH103" s="125">
        <f t="shared" si="12"/>
        <v>11.049918412103366</v>
      </c>
      <c r="AI103" s="125">
        <f t="shared" si="12"/>
        <v>10.331365602645064</v>
      </c>
      <c r="AJ103" s="125">
        <f t="shared" si="12"/>
        <v>3.4724946661921763</v>
      </c>
      <c r="AK103" s="125">
        <f t="shared" si="12"/>
        <v>11.831974890851058</v>
      </c>
      <c r="AL103" s="125">
        <f t="shared" si="12"/>
        <v>9.8124244604332063</v>
      </c>
      <c r="AM103" s="125">
        <f t="shared" si="12"/>
        <v>8.4386400592489537</v>
      </c>
      <c r="AN103" s="125">
        <f t="shared" si="12"/>
        <v>11.002911557636423</v>
      </c>
      <c r="AO103" s="125">
        <f t="shared" si="12"/>
        <v>4.4886707485862729</v>
      </c>
      <c r="AP103" s="125">
        <f t="shared" si="12"/>
        <v>8.6471721632496212</v>
      </c>
      <c r="AQ103" s="125">
        <f t="shared" si="11"/>
        <v>14.402447254305613</v>
      </c>
      <c r="AR103" s="125">
        <f t="shared" si="11"/>
        <v>14.940324455838393</v>
      </c>
      <c r="AS103" s="125">
        <f t="shared" si="11"/>
        <v>9.6503912316210148</v>
      </c>
      <c r="AT103" s="125">
        <f t="shared" si="11"/>
        <v>8.3493098995198523</v>
      </c>
      <c r="AU103" s="125">
        <f t="shared" si="11"/>
        <v>11.531761802236744</v>
      </c>
      <c r="AV103" s="125">
        <f t="shared" si="11"/>
        <v>6.298165953566496</v>
      </c>
      <c r="AW103" s="125">
        <f t="shared" si="11"/>
        <v>8.9536526657447268</v>
      </c>
      <c r="AX103" s="125">
        <f t="shared" si="11"/>
        <v>10.569007000940502</v>
      </c>
      <c r="AY103" s="125">
        <f t="shared" si="11"/>
        <v>7.9896123384989153</v>
      </c>
      <c r="AZ103" s="125">
        <f t="shared" si="11"/>
        <v>12.740461787920836</v>
      </c>
      <c r="BA103" s="125">
        <f t="shared" si="11"/>
        <v>7.4254311876788819</v>
      </c>
      <c r="BB103" s="125">
        <f t="shared" si="11"/>
        <v>11.753886157508475</v>
      </c>
      <c r="BC103" s="125">
        <f t="shared" si="11"/>
        <v>9.36811544755993</v>
      </c>
      <c r="BD103" s="125">
        <f t="shared" si="11"/>
        <v>10.391624236184157</v>
      </c>
      <c r="BE103" s="125">
        <f t="shared" si="11"/>
        <v>11.13029875888283</v>
      </c>
      <c r="BF103" s="125">
        <f t="shared" si="11"/>
        <v>5.4336838262140077</v>
      </c>
      <c r="BG103" s="125">
        <f t="shared" ref="BF103:BP110" si="13">+IFERROR(BG45/BC45*100-100,0)</f>
        <v>5.1575473602397608</v>
      </c>
      <c r="BH103" s="125">
        <f t="shared" si="13"/>
        <v>5.7032660965230946</v>
      </c>
      <c r="BI103" s="125">
        <f t="shared" si="13"/>
        <v>6.7485159290677785</v>
      </c>
      <c r="BJ103" s="125">
        <f t="shared" si="13"/>
        <v>7.7173604502444419</v>
      </c>
      <c r="BK103" s="125">
        <f t="shared" si="13"/>
        <v>7.896447780512176</v>
      </c>
      <c r="BL103" s="125">
        <f t="shared" si="13"/>
        <v>7.9227160951732145</v>
      </c>
      <c r="BM103" s="125">
        <f t="shared" si="13"/>
        <v>7.8849029862163178</v>
      </c>
      <c r="BN103" s="125">
        <f t="shared" si="13"/>
        <v>4.9716241689855991</v>
      </c>
      <c r="BO103" s="125">
        <f t="shared" si="13"/>
        <v>-2.6027235810554714</v>
      </c>
      <c r="BP103" s="126">
        <f t="shared" si="13"/>
        <v>-4.6633636805255492</v>
      </c>
    </row>
    <row r="104" spans="1:68" x14ac:dyDescent="0.3">
      <c r="A104" s="94"/>
      <c r="B104" s="114"/>
      <c r="C104" s="89" t="s">
        <v>33</v>
      </c>
      <c r="D104" s="90" t="s">
        <v>42</v>
      </c>
      <c r="E104" s="124"/>
      <c r="F104" s="124"/>
      <c r="G104" s="124"/>
      <c r="H104" s="124"/>
      <c r="I104" s="91">
        <f t="shared" ref="I104:W110" si="14">+IFERROR(I46/E46*100-100,0)</f>
        <v>12.843362866668386</v>
      </c>
      <c r="J104" s="91">
        <f t="shared" si="14"/>
        <v>13.869849101957627</v>
      </c>
      <c r="K104" s="91">
        <f t="shared" si="14"/>
        <v>14.474147564045168</v>
      </c>
      <c r="L104" s="91">
        <f t="shared" si="14"/>
        <v>15.553777117821824</v>
      </c>
      <c r="M104" s="91">
        <f t="shared" si="14"/>
        <v>9.3051928740868703</v>
      </c>
      <c r="N104" s="91">
        <f t="shared" si="14"/>
        <v>7.9928463295326821</v>
      </c>
      <c r="O104" s="91">
        <f t="shared" si="14"/>
        <v>5.9267979827687896</v>
      </c>
      <c r="P104" s="91">
        <f t="shared" si="14"/>
        <v>2.7716334655707868</v>
      </c>
      <c r="Q104" s="91">
        <f t="shared" si="14"/>
        <v>3.2951460849008072</v>
      </c>
      <c r="R104" s="91">
        <f t="shared" si="14"/>
        <v>1.2197854095516618</v>
      </c>
      <c r="S104" s="91">
        <f t="shared" si="14"/>
        <v>0.96199941419266111</v>
      </c>
      <c r="T104" s="91">
        <f t="shared" si="14"/>
        <v>2.8148989471532104</v>
      </c>
      <c r="U104" s="91">
        <f t="shared" si="14"/>
        <v>3.0349272609931717</v>
      </c>
      <c r="V104" s="91">
        <f t="shared" si="14"/>
        <v>7.0754620375066253</v>
      </c>
      <c r="W104" s="91">
        <f t="shared" si="14"/>
        <v>9.7451056431128649</v>
      </c>
      <c r="X104" s="91">
        <f t="shared" si="12"/>
        <v>11.769316049042317</v>
      </c>
      <c r="Y104" s="91">
        <f t="shared" si="12"/>
        <v>15.90376672778693</v>
      </c>
      <c r="Z104" s="91">
        <f t="shared" si="12"/>
        <v>15.21380803736443</v>
      </c>
      <c r="AA104" s="91">
        <f t="shared" si="12"/>
        <v>14.985109323331301</v>
      </c>
      <c r="AB104" s="91">
        <f t="shared" si="12"/>
        <v>13.095626524544684</v>
      </c>
      <c r="AC104" s="91">
        <f t="shared" si="12"/>
        <v>11.973808693339066</v>
      </c>
      <c r="AD104" s="91">
        <f t="shared" si="12"/>
        <v>10.727473917673507</v>
      </c>
      <c r="AE104" s="91">
        <f t="shared" si="12"/>
        <v>10.994267721375991</v>
      </c>
      <c r="AF104" s="91">
        <f t="shared" si="12"/>
        <v>13.517533328500349</v>
      </c>
      <c r="AG104" s="91">
        <f t="shared" si="12"/>
        <v>13.426689183603543</v>
      </c>
      <c r="AH104" s="91">
        <f t="shared" si="12"/>
        <v>15.751315538952397</v>
      </c>
      <c r="AI104" s="91">
        <f t="shared" si="12"/>
        <v>15.384827852477827</v>
      </c>
      <c r="AJ104" s="91">
        <f t="shared" si="12"/>
        <v>12.587131304787007</v>
      </c>
      <c r="AK104" s="91">
        <f t="shared" si="12"/>
        <v>16.070088927964903</v>
      </c>
      <c r="AL104" s="91">
        <f t="shared" si="12"/>
        <v>11.818350101406864</v>
      </c>
      <c r="AM104" s="91">
        <f t="shared" si="12"/>
        <v>9.5666233660460733</v>
      </c>
      <c r="AN104" s="91">
        <f t="shared" si="12"/>
        <v>9.4177958846203325</v>
      </c>
      <c r="AO104" s="91">
        <f t="shared" si="12"/>
        <v>13.989023127032624</v>
      </c>
      <c r="AP104" s="91">
        <f t="shared" si="12"/>
        <v>15.937434510511068</v>
      </c>
      <c r="AQ104" s="91">
        <f t="shared" si="11"/>
        <v>17.216148781430604</v>
      </c>
      <c r="AR104" s="91">
        <f t="shared" si="11"/>
        <v>18.093141977739052</v>
      </c>
      <c r="AS104" s="91">
        <f t="shared" si="11"/>
        <v>10.354475154413095</v>
      </c>
      <c r="AT104" s="91">
        <f t="shared" si="11"/>
        <v>10.510678172637512</v>
      </c>
      <c r="AU104" s="91">
        <f t="shared" si="11"/>
        <v>10.349820008059666</v>
      </c>
      <c r="AV104" s="91">
        <f t="shared" si="11"/>
        <v>9.5578850618948366</v>
      </c>
      <c r="AW104" s="91">
        <f t="shared" si="11"/>
        <v>7.7477127466906808</v>
      </c>
      <c r="AX104" s="91">
        <f t="shared" si="11"/>
        <v>7.9591588584198973</v>
      </c>
      <c r="AY104" s="91">
        <f t="shared" si="11"/>
        <v>8.95749880118926</v>
      </c>
      <c r="AZ104" s="91">
        <f t="shared" si="11"/>
        <v>10.637598510524299</v>
      </c>
      <c r="BA104" s="91">
        <f t="shared" si="11"/>
        <v>12.866627731481259</v>
      </c>
      <c r="BB104" s="91">
        <f t="shared" si="11"/>
        <v>14.045839981889486</v>
      </c>
      <c r="BC104" s="91">
        <f t="shared" si="11"/>
        <v>13.47234251578459</v>
      </c>
      <c r="BD104" s="91">
        <f t="shared" si="11"/>
        <v>12.26774556522696</v>
      </c>
      <c r="BE104" s="91">
        <f t="shared" si="11"/>
        <v>12.311282800015363</v>
      </c>
      <c r="BF104" s="91">
        <f t="shared" si="13"/>
        <v>11.403065331186895</v>
      </c>
      <c r="BG104" s="91">
        <f t="shared" si="13"/>
        <v>9.993880845568242</v>
      </c>
      <c r="BH104" s="91">
        <f t="shared" si="13"/>
        <v>8.7906640684652473</v>
      </c>
      <c r="BI104" s="91">
        <f t="shared" si="13"/>
        <v>8.0822694802951389</v>
      </c>
      <c r="BJ104" s="91">
        <f t="shared" si="13"/>
        <v>8.5382697926821578</v>
      </c>
      <c r="BK104" s="91">
        <f t="shared" si="13"/>
        <v>9.1294690855680898</v>
      </c>
      <c r="BL104" s="91">
        <f t="shared" si="13"/>
        <v>9.238687716356381</v>
      </c>
      <c r="BM104" s="91">
        <f t="shared" si="13"/>
        <v>6.4389940780416879</v>
      </c>
      <c r="BN104" s="91">
        <f t="shared" si="13"/>
        <v>-10.298756510734492</v>
      </c>
      <c r="BO104" s="91">
        <f t="shared" si="13"/>
        <v>-1.1807195299752493E-2</v>
      </c>
      <c r="BP104" s="92">
        <f t="shared" si="13"/>
        <v>5.19853369083161</v>
      </c>
    </row>
    <row r="105" spans="1:68" ht="52.8" x14ac:dyDescent="0.3">
      <c r="A105" s="93"/>
      <c r="B105" s="65" t="s">
        <v>78</v>
      </c>
      <c r="C105" s="65"/>
      <c r="D105" s="64" t="s">
        <v>20</v>
      </c>
      <c r="E105" s="123"/>
      <c r="F105" s="123"/>
      <c r="G105" s="123"/>
      <c r="H105" s="123"/>
      <c r="I105" s="118">
        <f t="shared" si="14"/>
        <v>10.24431179851895</v>
      </c>
      <c r="J105" s="118">
        <f t="shared" si="14"/>
        <v>11.291864255592969</v>
      </c>
      <c r="K105" s="118">
        <f t="shared" si="14"/>
        <v>9.1128910995609971</v>
      </c>
      <c r="L105" s="118">
        <f t="shared" si="14"/>
        <v>6.5890260490006511</v>
      </c>
      <c r="M105" s="118">
        <f t="shared" si="14"/>
        <v>15.012591887967844</v>
      </c>
      <c r="N105" s="118">
        <f t="shared" si="14"/>
        <v>9.8406922863278936</v>
      </c>
      <c r="O105" s="118">
        <f t="shared" si="14"/>
        <v>12.655786784475296</v>
      </c>
      <c r="P105" s="118">
        <f t="shared" si="14"/>
        <v>16.279591657605181</v>
      </c>
      <c r="Q105" s="118">
        <f t="shared" si="14"/>
        <v>9.695703283668891</v>
      </c>
      <c r="R105" s="118">
        <f t="shared" si="14"/>
        <v>10.225379028938605</v>
      </c>
      <c r="S105" s="118">
        <f t="shared" si="14"/>
        <v>10.0950048603939</v>
      </c>
      <c r="T105" s="118">
        <f t="shared" si="14"/>
        <v>8.4622336574087456</v>
      </c>
      <c r="U105" s="118">
        <f t="shared" si="14"/>
        <v>8.9463362656589283</v>
      </c>
      <c r="V105" s="118">
        <f t="shared" si="14"/>
        <v>13.910583670297541</v>
      </c>
      <c r="W105" s="118">
        <f t="shared" si="14"/>
        <v>13.217442044041576</v>
      </c>
      <c r="X105" s="118">
        <f t="shared" si="12"/>
        <v>12.012588172166488</v>
      </c>
      <c r="Y105" s="118">
        <f t="shared" si="12"/>
        <v>14.559631961317265</v>
      </c>
      <c r="Z105" s="118">
        <f t="shared" si="12"/>
        <v>8.429175795665131</v>
      </c>
      <c r="AA105" s="118">
        <f t="shared" si="12"/>
        <v>9.7949497689268696</v>
      </c>
      <c r="AB105" s="118">
        <f t="shared" si="12"/>
        <v>9.31631513383482</v>
      </c>
      <c r="AC105" s="118">
        <f t="shared" si="12"/>
        <v>5.5392074127773157</v>
      </c>
      <c r="AD105" s="118">
        <f t="shared" si="12"/>
        <v>11.378089947608856</v>
      </c>
      <c r="AE105" s="118">
        <f t="shared" si="12"/>
        <v>16.921988244852997</v>
      </c>
      <c r="AF105" s="118">
        <f t="shared" si="12"/>
        <v>9.2744068290277113</v>
      </c>
      <c r="AG105" s="118">
        <f t="shared" si="12"/>
        <v>7.9493930063329259</v>
      </c>
      <c r="AH105" s="118">
        <f t="shared" si="12"/>
        <v>5.7370078604308361</v>
      </c>
      <c r="AI105" s="118">
        <f t="shared" si="12"/>
        <v>5.362764146803471</v>
      </c>
      <c r="AJ105" s="118">
        <f t="shared" si="12"/>
        <v>16.197985239637291</v>
      </c>
      <c r="AK105" s="118">
        <f t="shared" si="12"/>
        <v>10.31309092302439</v>
      </c>
      <c r="AL105" s="118">
        <f t="shared" si="12"/>
        <v>14.971435711935783</v>
      </c>
      <c r="AM105" s="118">
        <f t="shared" si="12"/>
        <v>14.452212266882697</v>
      </c>
      <c r="AN105" s="118">
        <f t="shared" si="12"/>
        <v>8.8425326721544195</v>
      </c>
      <c r="AO105" s="118">
        <f t="shared" si="12"/>
        <v>13.062279419066954</v>
      </c>
      <c r="AP105" s="118">
        <f t="shared" si="12"/>
        <v>6.8713099929121881</v>
      </c>
      <c r="AQ105" s="118">
        <f t="shared" si="11"/>
        <v>0.95561229643830359</v>
      </c>
      <c r="AR105" s="118">
        <f t="shared" si="11"/>
        <v>8.6984128061109232</v>
      </c>
      <c r="AS105" s="118">
        <f t="shared" si="11"/>
        <v>4.505163096002434</v>
      </c>
      <c r="AT105" s="118">
        <f t="shared" si="11"/>
        <v>5.0038705808374004</v>
      </c>
      <c r="AU105" s="118">
        <f t="shared" si="11"/>
        <v>2.9768457001652138</v>
      </c>
      <c r="AV105" s="118">
        <f t="shared" si="11"/>
        <v>10.633458831669529</v>
      </c>
      <c r="AW105" s="118">
        <f t="shared" si="11"/>
        <v>4.6898976724639567</v>
      </c>
      <c r="AX105" s="118">
        <f t="shared" si="11"/>
        <v>4.6050462007228816</v>
      </c>
      <c r="AY105" s="118">
        <f t="shared" si="11"/>
        <v>7.2456739552805089</v>
      </c>
      <c r="AZ105" s="118">
        <f t="shared" si="11"/>
        <v>4.3541380241130696</v>
      </c>
      <c r="BA105" s="118">
        <f t="shared" si="11"/>
        <v>9.0019602588220522</v>
      </c>
      <c r="BB105" s="118">
        <f t="shared" si="11"/>
        <v>12.298312412946544</v>
      </c>
      <c r="BC105" s="118">
        <f t="shared" si="11"/>
        <v>9.428283906673073</v>
      </c>
      <c r="BD105" s="118">
        <f t="shared" si="11"/>
        <v>10.625245902894804</v>
      </c>
      <c r="BE105" s="118">
        <f t="shared" si="11"/>
        <v>6.1030179050732158</v>
      </c>
      <c r="BF105" s="118">
        <f t="shared" si="13"/>
        <v>3.5416354686349507</v>
      </c>
      <c r="BG105" s="118">
        <f t="shared" si="13"/>
        <v>1.9272323579985482</v>
      </c>
      <c r="BH105" s="118">
        <f t="shared" si="13"/>
        <v>4.288206955929013</v>
      </c>
      <c r="BI105" s="118">
        <f t="shared" si="13"/>
        <v>18.5040732534586</v>
      </c>
      <c r="BJ105" s="118">
        <f t="shared" si="13"/>
        <v>18.333614722631637</v>
      </c>
      <c r="BK105" s="118">
        <f t="shared" si="13"/>
        <v>18.400948394526708</v>
      </c>
      <c r="BL105" s="118">
        <f t="shared" si="13"/>
        <v>17.636628899330304</v>
      </c>
      <c r="BM105" s="118">
        <f t="shared" si="13"/>
        <v>9.3392699845835239</v>
      </c>
      <c r="BN105" s="118">
        <f t="shared" si="13"/>
        <v>-28.30510492912552</v>
      </c>
      <c r="BO105" s="118">
        <f t="shared" si="13"/>
        <v>-8.0355641546296113</v>
      </c>
      <c r="BP105" s="119">
        <f t="shared" si="13"/>
        <v>-5.3239606152247489</v>
      </c>
    </row>
    <row r="106" spans="1:68" x14ac:dyDescent="0.3">
      <c r="A106" s="94"/>
      <c r="B106" s="89"/>
      <c r="C106" s="89" t="s">
        <v>34</v>
      </c>
      <c r="D106" s="90" t="s">
        <v>43</v>
      </c>
      <c r="E106" s="124"/>
      <c r="F106" s="124"/>
      <c r="G106" s="124"/>
      <c r="H106" s="124"/>
      <c r="I106" s="91">
        <f t="shared" si="14"/>
        <v>11.842119082287098</v>
      </c>
      <c r="J106" s="91">
        <f t="shared" si="14"/>
        <v>12.931798252553733</v>
      </c>
      <c r="K106" s="91">
        <f t="shared" si="14"/>
        <v>9.5047759010473669</v>
      </c>
      <c r="L106" s="91">
        <f t="shared" si="14"/>
        <v>6.0498253120339029</v>
      </c>
      <c r="M106" s="91">
        <f t="shared" si="14"/>
        <v>17.639200003480497</v>
      </c>
      <c r="N106" s="91">
        <f t="shared" si="14"/>
        <v>10.470301399077812</v>
      </c>
      <c r="O106" s="91">
        <f t="shared" si="14"/>
        <v>14.255241677493785</v>
      </c>
      <c r="P106" s="91">
        <f t="shared" si="14"/>
        <v>19.24413714660011</v>
      </c>
      <c r="Q106" s="91">
        <f t="shared" si="14"/>
        <v>10.566255583756742</v>
      </c>
      <c r="R106" s="91">
        <f t="shared" si="14"/>
        <v>11.278471207590798</v>
      </c>
      <c r="S106" s="91">
        <f t="shared" si="14"/>
        <v>11.017271963043157</v>
      </c>
      <c r="T106" s="91">
        <f t="shared" si="14"/>
        <v>8.8682678762453548</v>
      </c>
      <c r="U106" s="91">
        <f t="shared" si="14"/>
        <v>9.5158932848782314</v>
      </c>
      <c r="V106" s="91">
        <f t="shared" si="14"/>
        <v>15.867927669050744</v>
      </c>
      <c r="W106" s="91">
        <f t="shared" si="14"/>
        <v>14.466036344972693</v>
      </c>
      <c r="X106" s="91">
        <f t="shared" si="12"/>
        <v>12.707101796643144</v>
      </c>
      <c r="Y106" s="91">
        <f t="shared" si="12"/>
        <v>16.03155948116725</v>
      </c>
      <c r="Z106" s="91">
        <f t="shared" si="12"/>
        <v>7.9059856413198162</v>
      </c>
      <c r="AA106" s="91">
        <f t="shared" si="12"/>
        <v>9.6931696434462253</v>
      </c>
      <c r="AB106" s="91">
        <f t="shared" si="12"/>
        <v>9.0890389184869207</v>
      </c>
      <c r="AC106" s="91">
        <f t="shared" si="12"/>
        <v>4.4753661909881401</v>
      </c>
      <c r="AD106" s="91">
        <f t="shared" si="12"/>
        <v>12.227678604522268</v>
      </c>
      <c r="AE106" s="91">
        <f t="shared" si="12"/>
        <v>19.258891085356524</v>
      </c>
      <c r="AF106" s="91">
        <f t="shared" si="12"/>
        <v>9.6007981751988751</v>
      </c>
      <c r="AG106" s="91">
        <f t="shared" si="12"/>
        <v>7.4955075538290998</v>
      </c>
      <c r="AH106" s="91">
        <f t="shared" si="12"/>
        <v>4.6194377901817631</v>
      </c>
      <c r="AI106" s="91">
        <f t="shared" si="12"/>
        <v>4.369566766681416</v>
      </c>
      <c r="AJ106" s="91">
        <f t="shared" si="12"/>
        <v>18.131910177010525</v>
      </c>
      <c r="AK106" s="91">
        <f t="shared" si="12"/>
        <v>11.103980715447065</v>
      </c>
      <c r="AL106" s="91">
        <f t="shared" si="12"/>
        <v>17.151016678049459</v>
      </c>
      <c r="AM106" s="91">
        <f t="shared" si="12"/>
        <v>16.189705823175402</v>
      </c>
      <c r="AN106" s="91">
        <f t="shared" si="12"/>
        <v>9.1668202515666763</v>
      </c>
      <c r="AO106" s="91">
        <f t="shared" si="12"/>
        <v>14.921703163247926</v>
      </c>
      <c r="AP106" s="91">
        <f t="shared" si="12"/>
        <v>6.9083399654815452</v>
      </c>
      <c r="AQ106" s="91">
        <f t="shared" si="11"/>
        <v>-0.37540421926294698</v>
      </c>
      <c r="AR106" s="91">
        <f t="shared" si="11"/>
        <v>9.2695393580687977</v>
      </c>
      <c r="AS106" s="91">
        <f t="shared" si="11"/>
        <v>4.0000565000398467</v>
      </c>
      <c r="AT106" s="91">
        <f t="shared" si="11"/>
        <v>4.5754083684134628</v>
      </c>
      <c r="AU106" s="91">
        <f t="shared" si="11"/>
        <v>1.9807904207460751</v>
      </c>
      <c r="AV106" s="91">
        <f t="shared" si="11"/>
        <v>11.375511946675118</v>
      </c>
      <c r="AW106" s="91">
        <f t="shared" si="11"/>
        <v>3.2212696643775871</v>
      </c>
      <c r="AX106" s="91">
        <f t="shared" si="11"/>
        <v>3.1007339093153092</v>
      </c>
      <c r="AY106" s="91">
        <f t="shared" si="11"/>
        <v>6.6000746151168528</v>
      </c>
      <c r="AZ106" s="91">
        <f t="shared" si="11"/>
        <v>3.2847193705242574</v>
      </c>
      <c r="BA106" s="91">
        <f t="shared" si="11"/>
        <v>9.517148996441577</v>
      </c>
      <c r="BB106" s="91">
        <f t="shared" si="11"/>
        <v>14.067049942557674</v>
      </c>
      <c r="BC106" s="91">
        <f t="shared" si="11"/>
        <v>10.391673515276324</v>
      </c>
      <c r="BD106" s="91">
        <f t="shared" si="11"/>
        <v>11.72266341027381</v>
      </c>
      <c r="BE106" s="91">
        <f t="shared" si="11"/>
        <v>6.2979687382894696</v>
      </c>
      <c r="BF106" s="91">
        <f t="shared" si="13"/>
        <v>3.1694737514734044</v>
      </c>
      <c r="BG106" s="91">
        <f t="shared" si="13"/>
        <v>0.94209716100949947</v>
      </c>
      <c r="BH106" s="91">
        <f t="shared" si="13"/>
        <v>4.2840582387349286</v>
      </c>
      <c r="BI106" s="91">
        <f t="shared" si="13"/>
        <v>21.990544408262863</v>
      </c>
      <c r="BJ106" s="91">
        <f t="shared" si="13"/>
        <v>21.491825552883981</v>
      </c>
      <c r="BK106" s="91">
        <f t="shared" si="13"/>
        <v>21.874223097999106</v>
      </c>
      <c r="BL106" s="91">
        <f t="shared" si="13"/>
        <v>20.005779400316086</v>
      </c>
      <c r="BM106" s="91">
        <f t="shared" si="13"/>
        <v>11.379096185435273</v>
      </c>
      <c r="BN106" s="91">
        <f t="shared" si="13"/>
        <v>-24.62753161258297</v>
      </c>
      <c r="BO106" s="91">
        <f t="shared" si="13"/>
        <v>-2.0900587634390462</v>
      </c>
      <c r="BP106" s="92">
        <f t="shared" si="13"/>
        <v>-2.8028734895179923</v>
      </c>
    </row>
    <row r="107" spans="1:68" ht="26.4" x14ac:dyDescent="0.3">
      <c r="A107" s="93"/>
      <c r="B107" s="65"/>
      <c r="C107" s="65" t="s">
        <v>35</v>
      </c>
      <c r="D107" s="100" t="s">
        <v>44</v>
      </c>
      <c r="E107" s="123"/>
      <c r="F107" s="123"/>
      <c r="G107" s="123"/>
      <c r="H107" s="123"/>
      <c r="I107" s="125">
        <f t="shared" si="14"/>
        <v>6.2710795349115926</v>
      </c>
      <c r="J107" s="125">
        <f t="shared" si="14"/>
        <v>6.7128153973592646</v>
      </c>
      <c r="K107" s="125">
        <f t="shared" si="14"/>
        <v>7.8629944252304682</v>
      </c>
      <c r="L107" s="125">
        <f t="shared" si="14"/>
        <v>8.3415225543709681</v>
      </c>
      <c r="M107" s="125">
        <f t="shared" si="14"/>
        <v>8.1386614426357085</v>
      </c>
      <c r="N107" s="125">
        <f t="shared" si="14"/>
        <v>7.9802355335239383</v>
      </c>
      <c r="O107" s="125">
        <f t="shared" si="14"/>
        <v>7.4767585714690057</v>
      </c>
      <c r="P107" s="125">
        <f t="shared" si="14"/>
        <v>6.8481121575037776</v>
      </c>
      <c r="Q107" s="125">
        <f t="shared" si="14"/>
        <v>7.2172782228938388</v>
      </c>
      <c r="R107" s="125">
        <f t="shared" si="14"/>
        <v>7.0417956430763837</v>
      </c>
      <c r="S107" s="125">
        <f t="shared" si="14"/>
        <v>6.9203642246194619</v>
      </c>
      <c r="T107" s="125">
        <f t="shared" si="14"/>
        <v>7.0206012911300064</v>
      </c>
      <c r="U107" s="125">
        <f t="shared" si="14"/>
        <v>7.2741834790841011</v>
      </c>
      <c r="V107" s="125">
        <f t="shared" si="14"/>
        <v>7.7591723771879941</v>
      </c>
      <c r="W107" s="125">
        <f t="shared" si="14"/>
        <v>8.7548280461923156</v>
      </c>
      <c r="X107" s="125">
        <f t="shared" si="12"/>
        <v>9.5041316102780087</v>
      </c>
      <c r="Y107" s="125">
        <f t="shared" si="12"/>
        <v>10.147920445701757</v>
      </c>
      <c r="Z107" s="125">
        <f t="shared" si="12"/>
        <v>10.197150968056761</v>
      </c>
      <c r="AA107" s="125">
        <f t="shared" si="12"/>
        <v>10.177826572460134</v>
      </c>
      <c r="AB107" s="125">
        <f t="shared" si="12"/>
        <v>10.161205932930756</v>
      </c>
      <c r="AC107" s="125">
        <f t="shared" si="12"/>
        <v>8.8981093294533196</v>
      </c>
      <c r="AD107" s="125">
        <f t="shared" si="12"/>
        <v>8.5668334363393939</v>
      </c>
      <c r="AE107" s="125">
        <f t="shared" si="12"/>
        <v>8.1696898677544567</v>
      </c>
      <c r="AF107" s="125">
        <f t="shared" si="12"/>
        <v>8.0728684111462456</v>
      </c>
      <c r="AG107" s="125">
        <f t="shared" si="12"/>
        <v>9.3242588842079215</v>
      </c>
      <c r="AH107" s="125">
        <f t="shared" si="12"/>
        <v>9.5597001459677244</v>
      </c>
      <c r="AI107" s="125">
        <f t="shared" si="12"/>
        <v>9.4638815868957096</v>
      </c>
      <c r="AJ107" s="125">
        <f t="shared" si="12"/>
        <v>8.9780105019309815</v>
      </c>
      <c r="AK107" s="125">
        <f t="shared" si="12"/>
        <v>7.957478623555275</v>
      </c>
      <c r="AL107" s="125">
        <f t="shared" si="12"/>
        <v>7.8522695214541898</v>
      </c>
      <c r="AM107" s="125">
        <f t="shared" si="12"/>
        <v>7.6116329977974573</v>
      </c>
      <c r="AN107" s="125">
        <f t="shared" si="12"/>
        <v>7.5301673962209037</v>
      </c>
      <c r="AO107" s="125">
        <f t="shared" si="12"/>
        <v>7.3626961646219939</v>
      </c>
      <c r="AP107" s="125">
        <f t="shared" si="12"/>
        <v>6.7399308910684113</v>
      </c>
      <c r="AQ107" s="125">
        <f t="shared" si="11"/>
        <v>6.6135941722102558</v>
      </c>
      <c r="AR107" s="125">
        <f t="shared" si="11"/>
        <v>6.3519314617457781</v>
      </c>
      <c r="AS107" s="125">
        <f t="shared" si="11"/>
        <v>6.1624450967334923</v>
      </c>
      <c r="AT107" s="125">
        <f t="shared" si="11"/>
        <v>6.5264154250075421</v>
      </c>
      <c r="AU107" s="125">
        <f t="shared" si="11"/>
        <v>6.9333854837664575</v>
      </c>
      <c r="AV107" s="125">
        <f t="shared" si="11"/>
        <v>7.5010857892075364</v>
      </c>
      <c r="AW107" s="125">
        <f t="shared" si="11"/>
        <v>9.4103959436814932</v>
      </c>
      <c r="AX107" s="125">
        <f t="shared" si="11"/>
        <v>9.8527320317788707</v>
      </c>
      <c r="AY107" s="125">
        <f t="shared" si="11"/>
        <v>9.6913573233715624</v>
      </c>
      <c r="AZ107" s="125">
        <f t="shared" si="11"/>
        <v>9.0310920719543333</v>
      </c>
      <c r="BA107" s="125">
        <f t="shared" si="11"/>
        <v>7.4397013708652935</v>
      </c>
      <c r="BB107" s="125">
        <f t="shared" si="11"/>
        <v>6.5074385112961863</v>
      </c>
      <c r="BC107" s="125">
        <f t="shared" si="11"/>
        <v>5.8815859227734819</v>
      </c>
      <c r="BD107" s="125">
        <f t="shared" si="11"/>
        <v>6.0787904108052544</v>
      </c>
      <c r="BE107" s="125">
        <f t="shared" si="11"/>
        <v>5.5004179758802394</v>
      </c>
      <c r="BF107" s="125">
        <f t="shared" si="13"/>
        <v>4.8465818991462584</v>
      </c>
      <c r="BG107" s="125">
        <f t="shared" si="13"/>
        <v>5.7084699414186701</v>
      </c>
      <c r="BH107" s="125">
        <f t="shared" si="13"/>
        <v>4.3063089997704225</v>
      </c>
      <c r="BI107" s="125">
        <f t="shared" si="13"/>
        <v>7.6457981063501279</v>
      </c>
      <c r="BJ107" s="125">
        <f t="shared" si="13"/>
        <v>7.4368131133475828</v>
      </c>
      <c r="BK107" s="125">
        <f t="shared" si="13"/>
        <v>5.6706143439390786</v>
      </c>
      <c r="BL107" s="125">
        <f t="shared" si="13"/>
        <v>7.3015504566700713</v>
      </c>
      <c r="BM107" s="125">
        <f t="shared" si="13"/>
        <v>2.1398581235010425</v>
      </c>
      <c r="BN107" s="125">
        <f t="shared" si="13"/>
        <v>-42.653826408308028</v>
      </c>
      <c r="BO107" s="125">
        <f t="shared" si="13"/>
        <v>-33.168722754576137</v>
      </c>
      <c r="BP107" s="126">
        <f t="shared" si="13"/>
        <v>-17.623961597359965</v>
      </c>
    </row>
    <row r="108" spans="1:68" x14ac:dyDescent="0.3">
      <c r="A108" s="109" t="s">
        <v>48</v>
      </c>
      <c r="B108" s="89"/>
      <c r="C108" s="89"/>
      <c r="D108" s="105" t="s">
        <v>49</v>
      </c>
      <c r="E108" s="122"/>
      <c r="F108" s="122"/>
      <c r="G108" s="122"/>
      <c r="H108" s="122"/>
      <c r="I108" s="127">
        <f t="shared" si="14"/>
        <v>10.387329343133715</v>
      </c>
      <c r="J108" s="127">
        <f t="shared" si="14"/>
        <v>10.126493185414546</v>
      </c>
      <c r="K108" s="127">
        <f t="shared" si="14"/>
        <v>11.151148853834229</v>
      </c>
      <c r="L108" s="127">
        <f t="shared" si="14"/>
        <v>11.940163538655014</v>
      </c>
      <c r="M108" s="127">
        <f t="shared" si="14"/>
        <v>14.119835915677385</v>
      </c>
      <c r="N108" s="127">
        <f t="shared" si="14"/>
        <v>10.122861228355887</v>
      </c>
      <c r="O108" s="127">
        <f t="shared" si="14"/>
        <v>10.340566765205764</v>
      </c>
      <c r="P108" s="127">
        <f t="shared" si="14"/>
        <v>13.464089355254032</v>
      </c>
      <c r="Q108" s="127">
        <f t="shared" si="14"/>
        <v>7.9016742872225763</v>
      </c>
      <c r="R108" s="127">
        <f t="shared" si="14"/>
        <v>10.947553274296752</v>
      </c>
      <c r="S108" s="127">
        <f t="shared" si="14"/>
        <v>9.2910482003723018</v>
      </c>
      <c r="T108" s="127">
        <f t="shared" si="14"/>
        <v>7.7396324298144776</v>
      </c>
      <c r="U108" s="127">
        <f t="shared" si="14"/>
        <v>8.9696986673177577</v>
      </c>
      <c r="V108" s="127">
        <f t="shared" si="14"/>
        <v>8.4703584879055995</v>
      </c>
      <c r="W108" s="127">
        <f t="shared" si="14"/>
        <v>6.6384972582129933</v>
      </c>
      <c r="X108" s="127">
        <f t="shared" si="12"/>
        <v>7.3461108259640753</v>
      </c>
      <c r="Y108" s="127">
        <f t="shared" si="12"/>
        <v>5.7414344459951536</v>
      </c>
      <c r="Z108" s="127">
        <f t="shared" si="12"/>
        <v>5.7670331777567725</v>
      </c>
      <c r="AA108" s="127">
        <f t="shared" si="12"/>
        <v>6.9892687343406692</v>
      </c>
      <c r="AB108" s="127">
        <f t="shared" si="12"/>
        <v>7.4615320540849694</v>
      </c>
      <c r="AC108" s="127">
        <f t="shared" si="12"/>
        <v>8.6972076364269668</v>
      </c>
      <c r="AD108" s="127">
        <f t="shared" si="12"/>
        <v>8.3882939787439028</v>
      </c>
      <c r="AE108" s="127">
        <f t="shared" si="12"/>
        <v>9.531023068390482</v>
      </c>
      <c r="AF108" s="127">
        <f t="shared" si="12"/>
        <v>7.2282274017558166</v>
      </c>
      <c r="AG108" s="127">
        <f t="shared" si="12"/>
        <v>6.9640928378760947</v>
      </c>
      <c r="AH108" s="127">
        <f t="shared" si="12"/>
        <v>8.4950262952065287</v>
      </c>
      <c r="AI108" s="127">
        <f t="shared" si="12"/>
        <v>7.0249358416317733</v>
      </c>
      <c r="AJ108" s="127">
        <f t="shared" si="12"/>
        <v>9.4849597813027486</v>
      </c>
      <c r="AK108" s="127">
        <f t="shared" si="12"/>
        <v>7.644330141548366</v>
      </c>
      <c r="AL108" s="127">
        <f t="shared" si="12"/>
        <v>8.3580250131527976</v>
      </c>
      <c r="AM108" s="127">
        <f t="shared" si="12"/>
        <v>8.8567329447534604</v>
      </c>
      <c r="AN108" s="127">
        <f t="shared" si="12"/>
        <v>8.0936662039267304</v>
      </c>
      <c r="AO108" s="127">
        <f t="shared" si="12"/>
        <v>8.3486627728240705</v>
      </c>
      <c r="AP108" s="127">
        <f t="shared" si="12"/>
        <v>6.0230362007732907</v>
      </c>
      <c r="AQ108" s="127">
        <f t="shared" si="11"/>
        <v>7.6081283735078813</v>
      </c>
      <c r="AR108" s="127">
        <f t="shared" si="11"/>
        <v>8.5592716926657459</v>
      </c>
      <c r="AS108" s="127">
        <f t="shared" si="11"/>
        <v>7.7786305787252275</v>
      </c>
      <c r="AT108" s="127">
        <f t="shared" si="11"/>
        <v>8.7121623597317353</v>
      </c>
      <c r="AU108" s="127">
        <f t="shared" si="11"/>
        <v>8.6225453613247396</v>
      </c>
      <c r="AV108" s="127">
        <f t="shared" si="11"/>
        <v>7.3210769471224495</v>
      </c>
      <c r="AW108" s="127">
        <f t="shared" si="11"/>
        <v>7.73645237857761</v>
      </c>
      <c r="AX108" s="127">
        <f t="shared" si="11"/>
        <v>7.8163070931652925</v>
      </c>
      <c r="AY108" s="127">
        <f t="shared" si="11"/>
        <v>7.955739807261935</v>
      </c>
      <c r="AZ108" s="127">
        <f t="shared" si="11"/>
        <v>8.4008849850045522</v>
      </c>
      <c r="BA108" s="127">
        <f t="shared" si="11"/>
        <v>7.4090039673701824</v>
      </c>
      <c r="BB108" s="127">
        <f t="shared" si="11"/>
        <v>6.6029944465483226</v>
      </c>
      <c r="BC108" s="127">
        <f t="shared" si="11"/>
        <v>5.2692052115437207</v>
      </c>
      <c r="BD108" s="127">
        <f t="shared" si="11"/>
        <v>6.1531075760671996</v>
      </c>
      <c r="BE108" s="127">
        <f t="shared" si="11"/>
        <v>6.7950599242636827</v>
      </c>
      <c r="BF108" s="127">
        <f t="shared" si="13"/>
        <v>7.0218259428354628</v>
      </c>
      <c r="BG108" s="127">
        <f t="shared" si="13"/>
        <v>6.8011722303466655</v>
      </c>
      <c r="BH108" s="127">
        <f t="shared" si="13"/>
        <v>7.1846986857867279</v>
      </c>
      <c r="BI108" s="127">
        <f t="shared" si="13"/>
        <v>5.722166791719701</v>
      </c>
      <c r="BJ108" s="127">
        <f t="shared" si="13"/>
        <v>8.1705306699441991</v>
      </c>
      <c r="BK108" s="127">
        <f t="shared" si="13"/>
        <v>8.2048476523535356</v>
      </c>
      <c r="BL108" s="127">
        <f t="shared" si="13"/>
        <v>7.9602782841076163</v>
      </c>
      <c r="BM108" s="127">
        <f t="shared" si="13"/>
        <v>4.8758447225142589</v>
      </c>
      <c r="BN108" s="127">
        <f t="shared" si="13"/>
        <v>-14.263250664249597</v>
      </c>
      <c r="BO108" s="127">
        <f>+IFERROR(BO50/BK50*100-100,0)</f>
        <v>-5.9949744247597181</v>
      </c>
      <c r="BP108" s="128">
        <f>+IFERROR(BP50/BL50*100-100,0)</f>
        <v>-1.5629222720489224</v>
      </c>
    </row>
    <row r="109" spans="1:68" x14ac:dyDescent="0.3">
      <c r="A109" s="93" t="s">
        <v>21</v>
      </c>
      <c r="B109" s="73"/>
      <c r="C109" s="73"/>
      <c r="D109" s="72" t="s">
        <v>22</v>
      </c>
      <c r="E109" s="123"/>
      <c r="F109" s="123"/>
      <c r="G109" s="123"/>
      <c r="H109" s="123"/>
      <c r="I109" s="125">
        <f t="shared" si="14"/>
        <v>16.474941649555745</v>
      </c>
      <c r="J109" s="125">
        <f t="shared" si="14"/>
        <v>13.849788726857895</v>
      </c>
      <c r="K109" s="125">
        <f t="shared" si="14"/>
        <v>21.371380800297189</v>
      </c>
      <c r="L109" s="125">
        <f t="shared" si="14"/>
        <v>25.845475325304164</v>
      </c>
      <c r="M109" s="125">
        <f t="shared" si="14"/>
        <v>23.083441228937176</v>
      </c>
      <c r="N109" s="125">
        <f t="shared" si="14"/>
        <v>15.372864153746463</v>
      </c>
      <c r="O109" s="125">
        <f t="shared" si="14"/>
        <v>8.6402003769160558</v>
      </c>
      <c r="P109" s="125">
        <f t="shared" si="14"/>
        <v>0.19608526741970422</v>
      </c>
      <c r="Q109" s="125">
        <f t="shared" si="14"/>
        <v>5.7965513462655736</v>
      </c>
      <c r="R109" s="125">
        <f t="shared" si="14"/>
        <v>4.9756848233772928</v>
      </c>
      <c r="S109" s="125">
        <f t="shared" si="14"/>
        <v>4.9295530457540053</v>
      </c>
      <c r="T109" s="125">
        <f t="shared" si="14"/>
        <v>7.4262041379463852</v>
      </c>
      <c r="U109" s="125">
        <f t="shared" si="14"/>
        <v>1.2655898268184131</v>
      </c>
      <c r="V109" s="125">
        <f t="shared" si="14"/>
        <v>-2.0064340101750417</v>
      </c>
      <c r="W109" s="125">
        <f t="shared" si="14"/>
        <v>3.1001404374989363</v>
      </c>
      <c r="X109" s="125">
        <f t="shared" si="12"/>
        <v>-1.7010733872184574</v>
      </c>
      <c r="Y109" s="125">
        <f t="shared" si="12"/>
        <v>5.3634424833633148</v>
      </c>
      <c r="Z109" s="125">
        <f t="shared" si="12"/>
        <v>12.196900314564502</v>
      </c>
      <c r="AA109" s="125">
        <f t="shared" si="12"/>
        <v>11.901679192376008</v>
      </c>
      <c r="AB109" s="125">
        <f t="shared" si="12"/>
        <v>13.888468548480631</v>
      </c>
      <c r="AC109" s="125">
        <f t="shared" si="12"/>
        <v>17.022300306838645</v>
      </c>
      <c r="AD109" s="125">
        <f t="shared" si="12"/>
        <v>20.435528774046574</v>
      </c>
      <c r="AE109" s="125">
        <f t="shared" si="12"/>
        <v>12.756808650663174</v>
      </c>
      <c r="AF109" s="125">
        <f t="shared" si="12"/>
        <v>17.15944209256341</v>
      </c>
      <c r="AG109" s="125">
        <f t="shared" si="12"/>
        <v>11.21142547953005</v>
      </c>
      <c r="AH109" s="125">
        <f t="shared" si="12"/>
        <v>7.6194980891169308</v>
      </c>
      <c r="AI109" s="125">
        <f t="shared" si="12"/>
        <v>5.137519380024429</v>
      </c>
      <c r="AJ109" s="125">
        <f t="shared" si="12"/>
        <v>-1.8326907133257322</v>
      </c>
      <c r="AK109" s="125">
        <f t="shared" si="12"/>
        <v>1.9959358900605508</v>
      </c>
      <c r="AL109" s="125">
        <f t="shared" si="12"/>
        <v>1.8003444216136586</v>
      </c>
      <c r="AM109" s="125">
        <f t="shared" si="12"/>
        <v>7.3560272313240915</v>
      </c>
      <c r="AN109" s="125">
        <f t="shared" si="12"/>
        <v>4.5984634382986656</v>
      </c>
      <c r="AO109" s="125">
        <f t="shared" si="12"/>
        <v>10.982168149538325</v>
      </c>
      <c r="AP109" s="125">
        <f t="shared" si="12"/>
        <v>5.2584977875691692</v>
      </c>
      <c r="AQ109" s="125">
        <f t="shared" si="11"/>
        <v>5.8294831493847852</v>
      </c>
      <c r="AR109" s="125">
        <f t="shared" si="11"/>
        <v>10.488033595072082</v>
      </c>
      <c r="AS109" s="125">
        <f t="shared" si="11"/>
        <v>9.8605595042235592</v>
      </c>
      <c r="AT109" s="125">
        <f t="shared" si="11"/>
        <v>4.5536953069917843</v>
      </c>
      <c r="AU109" s="125">
        <f t="shared" si="11"/>
        <v>11.351676452762788</v>
      </c>
      <c r="AV109" s="125">
        <f t="shared" si="11"/>
        <v>5.3362104089155196</v>
      </c>
      <c r="AW109" s="125">
        <f t="shared" si="11"/>
        <v>1.9955777779078829</v>
      </c>
      <c r="AX109" s="125">
        <f t="shared" si="11"/>
        <v>7.1100944217173492</v>
      </c>
      <c r="AY109" s="125">
        <f t="shared" si="11"/>
        <v>-4.1398446180707253</v>
      </c>
      <c r="AZ109" s="125">
        <f t="shared" si="11"/>
        <v>0.3557352146810473</v>
      </c>
      <c r="BA109" s="125">
        <f t="shared" si="11"/>
        <v>8.6479339284075252</v>
      </c>
      <c r="BB109" s="125">
        <f t="shared" si="11"/>
        <v>10.588775265265411</v>
      </c>
      <c r="BC109" s="125">
        <f t="shared" si="11"/>
        <v>18.598799562570051</v>
      </c>
      <c r="BD109" s="125">
        <f t="shared" si="11"/>
        <v>11.462485626025071</v>
      </c>
      <c r="BE109" s="125">
        <f t="shared" si="11"/>
        <v>10.788377475016929</v>
      </c>
      <c r="BF109" s="125">
        <f t="shared" si="13"/>
        <v>7.6448203912997599</v>
      </c>
      <c r="BG109" s="125">
        <f t="shared" si="13"/>
        <v>8.8874990116622854</v>
      </c>
      <c r="BH109" s="125">
        <f t="shared" si="13"/>
        <v>11.417249622520202</v>
      </c>
      <c r="BI109" s="125">
        <f t="shared" si="13"/>
        <v>9.460697951329621</v>
      </c>
      <c r="BJ109" s="125">
        <f t="shared" si="13"/>
        <v>13.812986863942584</v>
      </c>
      <c r="BK109" s="125">
        <f t="shared" si="13"/>
        <v>10.447245065636366</v>
      </c>
      <c r="BL109" s="125">
        <f t="shared" si="13"/>
        <v>9.0822582478696319</v>
      </c>
      <c r="BM109" s="125">
        <f t="shared" si="13"/>
        <v>6.4685507969050775</v>
      </c>
      <c r="BN109" s="125">
        <f t="shared" si="13"/>
        <v>-26.370500745773086</v>
      </c>
      <c r="BO109" s="125">
        <f t="shared" si="13"/>
        <v>-20.511853200332197</v>
      </c>
      <c r="BP109" s="126">
        <f t="shared" si="13"/>
        <v>-8.8885330998649437</v>
      </c>
    </row>
    <row r="110" spans="1:68" x14ac:dyDescent="0.3">
      <c r="A110" s="110" t="s">
        <v>48</v>
      </c>
      <c r="B110" s="129"/>
      <c r="C110" s="112"/>
      <c r="D110" s="112" t="s">
        <v>50</v>
      </c>
      <c r="E110" s="130"/>
      <c r="F110" s="130"/>
      <c r="G110" s="130"/>
      <c r="H110" s="130"/>
      <c r="I110" s="131">
        <f t="shared" si="14"/>
        <v>11.066892959247369</v>
      </c>
      <c r="J110" s="131">
        <f t="shared" si="14"/>
        <v>10.467430771090804</v>
      </c>
      <c r="K110" s="131">
        <f t="shared" si="14"/>
        <v>12.28538946514692</v>
      </c>
      <c r="L110" s="131">
        <f t="shared" si="14"/>
        <v>13.293157587273228</v>
      </c>
      <c r="M110" s="131">
        <f t="shared" si="14"/>
        <v>15.169169895173823</v>
      </c>
      <c r="N110" s="131">
        <f t="shared" si="14"/>
        <v>10.618317000246691</v>
      </c>
      <c r="O110" s="131">
        <f t="shared" si="14"/>
        <v>10.136590330945737</v>
      </c>
      <c r="P110" s="131">
        <f t="shared" si="14"/>
        <v>12.030071112845931</v>
      </c>
      <c r="Q110" s="131">
        <f t="shared" si="14"/>
        <v>7.6383009125602399</v>
      </c>
      <c r="R110" s="131">
        <f t="shared" si="14"/>
        <v>10.359749721356181</v>
      </c>
      <c r="S110" s="131">
        <f t="shared" si="14"/>
        <v>8.7749506365016856</v>
      </c>
      <c r="T110" s="131">
        <f t="shared" si="14"/>
        <v>7.7093351653887794</v>
      </c>
      <c r="U110" s="131">
        <f t="shared" si="14"/>
        <v>8.0223246020171217</v>
      </c>
      <c r="V110" s="131">
        <f t="shared" si="14"/>
        <v>7.4894503753371282</v>
      </c>
      <c r="W110" s="131">
        <f t="shared" si="14"/>
        <v>6.2346036601286414</v>
      </c>
      <c r="X110" s="131">
        <f t="shared" si="12"/>
        <v>6.4738717482275376</v>
      </c>
      <c r="Y110" s="131">
        <f t="shared" si="12"/>
        <v>5.6978601855375501</v>
      </c>
      <c r="Z110" s="131">
        <f t="shared" si="12"/>
        <v>6.3158579459988715</v>
      </c>
      <c r="AA110" s="131">
        <f t="shared" si="12"/>
        <v>7.5334621025711073</v>
      </c>
      <c r="AB110" s="131">
        <f t="shared" si="12"/>
        <v>8.0335792274664612</v>
      </c>
      <c r="AC110" s="131">
        <f t="shared" si="12"/>
        <v>9.6538735332664487</v>
      </c>
      <c r="AD110" s="131">
        <f t="shared" si="12"/>
        <v>9.4734742481003167</v>
      </c>
      <c r="AE110" s="131">
        <f t="shared" si="12"/>
        <v>9.9028895796670042</v>
      </c>
      <c r="AF110" s="131">
        <f t="shared" si="12"/>
        <v>8.160088526174718</v>
      </c>
      <c r="AG110" s="131">
        <f t="shared" si="12"/>
        <v>7.4849661957700988</v>
      </c>
      <c r="AH110" s="131">
        <f t="shared" si="12"/>
        <v>8.4082641305498242</v>
      </c>
      <c r="AI110" s="131">
        <f t="shared" si="12"/>
        <v>6.8017056274649832</v>
      </c>
      <c r="AJ110" s="131">
        <f t="shared" si="12"/>
        <v>8.3346485432549002</v>
      </c>
      <c r="AK110" s="131">
        <f t="shared" si="12"/>
        <v>6.9276216423897381</v>
      </c>
      <c r="AL110" s="131">
        <f t="shared" si="12"/>
        <v>7.712907149037008</v>
      </c>
      <c r="AM110" s="131">
        <f t="shared" si="12"/>
        <v>8.6820058278219534</v>
      </c>
      <c r="AN110" s="131">
        <f t="shared" si="12"/>
        <v>7.7717587978850275</v>
      </c>
      <c r="AO110" s="131">
        <f t="shared" si="12"/>
        <v>8.6674087569992793</v>
      </c>
      <c r="AP110" s="131">
        <f t="shared" si="12"/>
        <v>5.9519525672117766</v>
      </c>
      <c r="AQ110" s="131">
        <f t="shared" si="11"/>
        <v>7.4035673480100002</v>
      </c>
      <c r="AR110" s="131">
        <f t="shared" si="11"/>
        <v>8.7316797453358674</v>
      </c>
      <c r="AS110" s="131">
        <f t="shared" si="11"/>
        <v>8.0359842128951726</v>
      </c>
      <c r="AT110" s="131">
        <f t="shared" si="11"/>
        <v>8.3280557536288029</v>
      </c>
      <c r="AU110" s="131">
        <f t="shared" si="11"/>
        <v>8.9318211531343366</v>
      </c>
      <c r="AV110" s="131">
        <f t="shared" si="11"/>
        <v>7.1407878828297271</v>
      </c>
      <c r="AW110" s="131">
        <f t="shared" si="11"/>
        <v>7.0148202833073725</v>
      </c>
      <c r="AX110" s="131">
        <f t="shared" si="11"/>
        <v>7.7533488710139267</v>
      </c>
      <c r="AY110" s="131">
        <f t="shared" si="11"/>
        <v>6.5545712500095732</v>
      </c>
      <c r="AZ110" s="131">
        <f t="shared" si="11"/>
        <v>7.6824374447305814</v>
      </c>
      <c r="BA110" s="131">
        <f t="shared" si="11"/>
        <v>7.557434057664608</v>
      </c>
      <c r="BB110" s="131">
        <f t="shared" si="11"/>
        <v>6.9562020047715549</v>
      </c>
      <c r="BC110" s="131">
        <f t="shared" si="11"/>
        <v>6.6583467620993275</v>
      </c>
      <c r="BD110" s="131">
        <f t="shared" si="11"/>
        <v>6.5949850863332244</v>
      </c>
      <c r="BE110" s="131">
        <f t="shared" si="11"/>
        <v>7.2783301978510195</v>
      </c>
      <c r="BF110" s="131">
        <f t="shared" si="13"/>
        <v>7.0789088164477221</v>
      </c>
      <c r="BG110" s="131">
        <f t="shared" si="13"/>
        <v>7.0429394115626707</v>
      </c>
      <c r="BH110" s="131">
        <f t="shared" si="13"/>
        <v>7.5530416613598845</v>
      </c>
      <c r="BI110" s="131">
        <f t="shared" si="13"/>
        <v>6.1894061695252987</v>
      </c>
      <c r="BJ110" s="131">
        <f t="shared" si="13"/>
        <v>8.690262179981346</v>
      </c>
      <c r="BK110" s="131">
        <f t="shared" si="13"/>
        <v>8.4691783451983582</v>
      </c>
      <c r="BL110" s="131">
        <f t="shared" si="13"/>
        <v>8.0614280860454812</v>
      </c>
      <c r="BM110" s="131">
        <f t="shared" si="13"/>
        <v>5.0810323119961538</v>
      </c>
      <c r="BN110" s="131">
        <f t="shared" si="13"/>
        <v>-15.431021297236484</v>
      </c>
      <c r="BO110" s="131">
        <f t="shared" si="13"/>
        <v>-7.7374102746126567</v>
      </c>
      <c r="BP110" s="132">
        <f t="shared" si="13"/>
        <v>-2.229586567137062</v>
      </c>
    </row>
    <row r="111" spans="1:68" x14ac:dyDescent="0.3">
      <c r="A111" s="24"/>
      <c r="B111" s="23"/>
      <c r="C111" s="23"/>
      <c r="D111" s="23"/>
      <c r="E111" s="23"/>
      <c r="F111" s="22"/>
      <c r="G111" s="22"/>
      <c r="H111" s="22"/>
      <c r="I111" s="22"/>
      <c r="J111" s="22"/>
      <c r="K111" s="22"/>
      <c r="L111" s="22"/>
      <c r="M111" s="22"/>
      <c r="N111" s="23"/>
      <c r="O111" s="133"/>
      <c r="BE111" s="86"/>
      <c r="BF111" s="86"/>
      <c r="BG111" s="86"/>
      <c r="BH111" s="86"/>
    </row>
    <row r="112" spans="1:68" s="179" customFormat="1" x14ac:dyDescent="0.3">
      <c r="A112" s="20" t="s">
        <v>93</v>
      </c>
      <c r="B112" s="19"/>
      <c r="C112" s="19"/>
      <c r="D112" s="19"/>
      <c r="E112" s="19"/>
      <c r="F112" s="19"/>
      <c r="G112" s="176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</row>
    <row r="113" spans="1:68" s="114" customFormat="1" x14ac:dyDescent="0.3">
      <c r="A113" s="16" t="s">
        <v>90</v>
      </c>
      <c r="B113" s="15"/>
      <c r="C113" s="15"/>
      <c r="D113" s="15"/>
      <c r="E113" s="15"/>
      <c r="F113" s="15"/>
      <c r="G113" s="177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</row>
    <row r="114" spans="1:68" s="114" customFormat="1" x14ac:dyDescent="0.3">
      <c r="A114" s="16" t="s">
        <v>91</v>
      </c>
      <c r="B114" s="15"/>
      <c r="C114" s="15"/>
      <c r="D114" s="15"/>
      <c r="E114" s="15"/>
      <c r="F114" s="15"/>
      <c r="G114" s="177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</row>
    <row r="115" spans="1:68" s="114" customFormat="1" x14ac:dyDescent="0.3">
      <c r="A115" s="13" t="str">
        <f>'Cuadro 1'!A32</f>
        <v>Actualizado el 10 de marzo de 2021</v>
      </c>
      <c r="B115" s="12"/>
      <c r="C115" s="12"/>
      <c r="D115" s="12"/>
      <c r="E115" s="12"/>
      <c r="F115" s="12"/>
      <c r="G115" s="17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</row>
    <row r="116" spans="1:68" s="114" customFormat="1" x14ac:dyDescent="0.3">
      <c r="A116" s="6"/>
      <c r="B116" s="6"/>
      <c r="C116" s="6"/>
      <c r="D116" s="7"/>
      <c r="E116" s="6"/>
      <c r="F116" s="134"/>
      <c r="G116" s="134"/>
      <c r="H116" s="134"/>
      <c r="I116" s="134"/>
      <c r="J116" s="134"/>
      <c r="K116" s="134"/>
      <c r="L116" s="134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21"/>
      <c r="Z116" s="21"/>
      <c r="AA116" s="21"/>
      <c r="AB116" s="21"/>
      <c r="AC116" s="21"/>
      <c r="AD116" s="21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spans="1:68" x14ac:dyDescent="0.3">
      <c r="BE117" s="86"/>
      <c r="BF117" s="86"/>
      <c r="BG117" s="86"/>
      <c r="BH117" s="86"/>
    </row>
    <row r="118" spans="1:68" x14ac:dyDescent="0.3">
      <c r="BE118" s="86"/>
      <c r="BF118" s="86"/>
      <c r="BG118" s="86"/>
      <c r="BH118" s="86"/>
    </row>
    <row r="119" spans="1:68" x14ac:dyDescent="0.3">
      <c r="BE119" s="86"/>
      <c r="BF119" s="86"/>
      <c r="BG119" s="86"/>
      <c r="BH119" s="86"/>
    </row>
    <row r="120" spans="1:68" ht="12" customHeight="1" x14ac:dyDescent="0.3">
      <c r="A120" s="201" t="s">
        <v>96</v>
      </c>
      <c r="B120" s="201"/>
      <c r="C120" s="201"/>
      <c r="D120" s="201"/>
      <c r="E120" s="201"/>
      <c r="F120" s="201"/>
      <c r="G120" s="20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86"/>
      <c r="BF120" s="86"/>
      <c r="BG120" s="86"/>
      <c r="BH120" s="86"/>
    </row>
    <row r="121" spans="1:68" s="116" customFormat="1" ht="12" customHeight="1" x14ac:dyDescent="0.3">
      <c r="A121" s="201"/>
      <c r="B121" s="201"/>
      <c r="C121" s="201"/>
      <c r="D121" s="201"/>
      <c r="E121" s="201"/>
      <c r="F121" s="201"/>
      <c r="G121" s="20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</row>
    <row r="122" spans="1:68" s="116" customFormat="1" x14ac:dyDescent="0.3">
      <c r="A122" s="65" t="s">
        <v>81</v>
      </c>
      <c r="B122" s="64"/>
      <c r="C122" s="64"/>
      <c r="D122" s="64"/>
      <c r="E122" s="64"/>
      <c r="F122" s="64"/>
      <c r="G122" s="63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</row>
    <row r="123" spans="1:68" s="116" customFormat="1" x14ac:dyDescent="0.3">
      <c r="A123" s="65" t="s">
        <v>47</v>
      </c>
      <c r="B123" s="64"/>
      <c r="C123" s="64"/>
      <c r="D123" s="64"/>
      <c r="E123" s="64"/>
      <c r="F123" s="64"/>
      <c r="G123" s="63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</row>
    <row r="124" spans="1:68" s="116" customFormat="1" ht="13.8" x14ac:dyDescent="0.3">
      <c r="A124" s="62" t="s">
        <v>99</v>
      </c>
      <c r="B124" s="61"/>
      <c r="C124" s="61"/>
      <c r="D124" s="61"/>
      <c r="E124" s="61"/>
      <c r="F124" s="61"/>
      <c r="G124" s="60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</row>
    <row r="125" spans="1:68" s="116" customFormat="1" x14ac:dyDescent="0.3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21"/>
      <c r="Z125" s="21"/>
      <c r="AA125" s="21"/>
      <c r="AB125" s="21"/>
      <c r="AC125" s="21"/>
      <c r="AD125" s="21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spans="1:68" ht="25.5" customHeight="1" x14ac:dyDescent="0.3">
      <c r="A126" s="211" t="s">
        <v>0</v>
      </c>
      <c r="B126" s="213" t="s">
        <v>46</v>
      </c>
      <c r="C126" s="213" t="s">
        <v>52</v>
      </c>
      <c r="D126" s="213" t="s">
        <v>1</v>
      </c>
      <c r="E126" s="213"/>
      <c r="F126" s="213"/>
      <c r="G126" s="213"/>
      <c r="H126" s="213"/>
      <c r="I126" s="213">
        <v>2006</v>
      </c>
      <c r="J126" s="213"/>
      <c r="K126" s="213"/>
      <c r="L126" s="213"/>
      <c r="M126" s="213">
        <v>2007</v>
      </c>
      <c r="N126" s="213"/>
      <c r="O126" s="213"/>
      <c r="P126" s="213"/>
      <c r="Q126" s="213">
        <v>2008</v>
      </c>
      <c r="R126" s="213"/>
      <c r="S126" s="213"/>
      <c r="T126" s="213"/>
      <c r="U126" s="213">
        <v>2009</v>
      </c>
      <c r="V126" s="213"/>
      <c r="W126" s="213"/>
      <c r="X126" s="213"/>
      <c r="Y126" s="213">
        <v>2010</v>
      </c>
      <c r="Z126" s="213"/>
      <c r="AA126" s="213"/>
      <c r="AB126" s="213"/>
      <c r="AC126" s="213">
        <v>2011</v>
      </c>
      <c r="AD126" s="213"/>
      <c r="AE126" s="213"/>
      <c r="AF126" s="213"/>
      <c r="AG126" s="213">
        <v>2012</v>
      </c>
      <c r="AH126" s="213"/>
      <c r="AI126" s="213"/>
      <c r="AJ126" s="213"/>
      <c r="AK126" s="213">
        <v>2013</v>
      </c>
      <c r="AL126" s="213"/>
      <c r="AM126" s="213"/>
      <c r="AN126" s="213"/>
      <c r="AO126" s="213">
        <v>2014</v>
      </c>
      <c r="AP126" s="213"/>
      <c r="AQ126" s="213"/>
      <c r="AR126" s="213"/>
      <c r="AS126" s="213">
        <v>2015</v>
      </c>
      <c r="AT126" s="213"/>
      <c r="AU126" s="213"/>
      <c r="AV126" s="213"/>
      <c r="AW126" s="213">
        <v>2016</v>
      </c>
      <c r="AX126" s="213"/>
      <c r="AY126" s="213"/>
      <c r="AZ126" s="213"/>
      <c r="BA126" s="213">
        <v>2017</v>
      </c>
      <c r="BB126" s="213"/>
      <c r="BC126" s="213"/>
      <c r="BD126" s="213"/>
      <c r="BE126" s="213">
        <v>2018</v>
      </c>
      <c r="BF126" s="213"/>
      <c r="BG126" s="213"/>
      <c r="BH126" s="213"/>
      <c r="BI126" s="213" t="s">
        <v>100</v>
      </c>
      <c r="BJ126" s="213"/>
      <c r="BK126" s="213"/>
      <c r="BL126" s="213"/>
      <c r="BM126" s="213" t="s">
        <v>92</v>
      </c>
      <c r="BN126" s="213"/>
      <c r="BO126" s="213"/>
      <c r="BP126" s="218"/>
    </row>
    <row r="127" spans="1:68" s="81" customFormat="1" ht="25.5" customHeight="1" x14ac:dyDescent="0.3">
      <c r="A127" s="212"/>
      <c r="B127" s="215"/>
      <c r="C127" s="215"/>
      <c r="D127" s="215"/>
      <c r="E127" s="185"/>
      <c r="F127" s="185"/>
      <c r="G127" s="185"/>
      <c r="H127" s="185"/>
      <c r="I127" s="185" t="s">
        <v>30</v>
      </c>
      <c r="J127" s="185" t="s">
        <v>73</v>
      </c>
      <c r="K127" s="185" t="s">
        <v>74</v>
      </c>
      <c r="L127" s="185" t="s">
        <v>75</v>
      </c>
      <c r="M127" s="185" t="s">
        <v>30</v>
      </c>
      <c r="N127" s="185" t="s">
        <v>73</v>
      </c>
      <c r="O127" s="185" t="s">
        <v>74</v>
      </c>
      <c r="P127" s="185" t="s">
        <v>75</v>
      </c>
      <c r="Q127" s="185" t="s">
        <v>30</v>
      </c>
      <c r="R127" s="185" t="s">
        <v>73</v>
      </c>
      <c r="S127" s="185" t="s">
        <v>74</v>
      </c>
      <c r="T127" s="185" t="s">
        <v>75</v>
      </c>
      <c r="U127" s="185" t="s">
        <v>30</v>
      </c>
      <c r="V127" s="185" t="s">
        <v>73</v>
      </c>
      <c r="W127" s="185" t="s">
        <v>74</v>
      </c>
      <c r="X127" s="185" t="s">
        <v>75</v>
      </c>
      <c r="Y127" s="185" t="s">
        <v>30</v>
      </c>
      <c r="Z127" s="185" t="s">
        <v>73</v>
      </c>
      <c r="AA127" s="185" t="s">
        <v>74</v>
      </c>
      <c r="AB127" s="185" t="s">
        <v>75</v>
      </c>
      <c r="AC127" s="185" t="s">
        <v>30</v>
      </c>
      <c r="AD127" s="185" t="s">
        <v>73</v>
      </c>
      <c r="AE127" s="185" t="s">
        <v>74</v>
      </c>
      <c r="AF127" s="185" t="s">
        <v>75</v>
      </c>
      <c r="AG127" s="185" t="s">
        <v>30</v>
      </c>
      <c r="AH127" s="185" t="s">
        <v>73</v>
      </c>
      <c r="AI127" s="185" t="s">
        <v>74</v>
      </c>
      <c r="AJ127" s="185" t="s">
        <v>75</v>
      </c>
      <c r="AK127" s="185" t="s">
        <v>30</v>
      </c>
      <c r="AL127" s="185" t="s">
        <v>73</v>
      </c>
      <c r="AM127" s="185" t="s">
        <v>74</v>
      </c>
      <c r="AN127" s="185" t="s">
        <v>75</v>
      </c>
      <c r="AO127" s="185" t="s">
        <v>30</v>
      </c>
      <c r="AP127" s="185" t="s">
        <v>73</v>
      </c>
      <c r="AQ127" s="185" t="s">
        <v>74</v>
      </c>
      <c r="AR127" s="185" t="s">
        <v>75</v>
      </c>
      <c r="AS127" s="185" t="s">
        <v>30</v>
      </c>
      <c r="AT127" s="185" t="s">
        <v>73</v>
      </c>
      <c r="AU127" s="185" t="s">
        <v>74</v>
      </c>
      <c r="AV127" s="185" t="s">
        <v>75</v>
      </c>
      <c r="AW127" s="185" t="s">
        <v>30</v>
      </c>
      <c r="AX127" s="185" t="s">
        <v>73</v>
      </c>
      <c r="AY127" s="185" t="s">
        <v>74</v>
      </c>
      <c r="AZ127" s="185" t="s">
        <v>75</v>
      </c>
      <c r="BA127" s="185" t="s">
        <v>30</v>
      </c>
      <c r="BB127" s="185" t="s">
        <v>73</v>
      </c>
      <c r="BC127" s="185" t="s">
        <v>74</v>
      </c>
      <c r="BD127" s="185" t="s">
        <v>75</v>
      </c>
      <c r="BE127" s="185" t="s">
        <v>30</v>
      </c>
      <c r="BF127" s="185" t="s">
        <v>73</v>
      </c>
      <c r="BG127" s="185" t="s">
        <v>74</v>
      </c>
      <c r="BH127" s="185" t="s">
        <v>75</v>
      </c>
      <c r="BI127" s="185" t="s">
        <v>30</v>
      </c>
      <c r="BJ127" s="185" t="s">
        <v>73</v>
      </c>
      <c r="BK127" s="185" t="s">
        <v>74</v>
      </c>
      <c r="BL127" s="185" t="s">
        <v>75</v>
      </c>
      <c r="BM127" s="185" t="s">
        <v>30</v>
      </c>
      <c r="BN127" s="191" t="s">
        <v>73</v>
      </c>
      <c r="BO127" s="192" t="s">
        <v>74</v>
      </c>
      <c r="BP127" s="59" t="s">
        <v>75</v>
      </c>
    </row>
    <row r="128" spans="1:68" s="81" customFormat="1" x14ac:dyDescent="0.3">
      <c r="A128" s="82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4"/>
      <c r="BI128" s="83"/>
      <c r="BJ128" s="83"/>
      <c r="BK128" s="83"/>
      <c r="BL128" s="83"/>
      <c r="BM128" s="83"/>
      <c r="BN128" s="83"/>
      <c r="BO128" s="83"/>
      <c r="BP128" s="143"/>
    </row>
    <row r="129" spans="1:68" x14ac:dyDescent="0.3">
      <c r="A129" s="85"/>
      <c r="B129" s="65" t="s">
        <v>2</v>
      </c>
      <c r="C129" s="65"/>
      <c r="D129" s="64" t="s">
        <v>9</v>
      </c>
      <c r="E129" s="117"/>
      <c r="F129" s="117"/>
      <c r="G129" s="117"/>
      <c r="H129" s="117"/>
      <c r="I129" s="39">
        <f>+IFERROR(I13/E13*100-100,0)</f>
        <v>-3.3594157188180276</v>
      </c>
      <c r="J129" s="39">
        <f>+IFERROR(SUM(I13:J13)/SUM(E13:F13)*100-100,0)</f>
        <v>-2.6135268241980185</v>
      </c>
      <c r="K129" s="39">
        <f>+IFERROR(SUM(I13:K13)/SUM(E13:G13)*100-100,0)</f>
        <v>-1.2340777287869003</v>
      </c>
      <c r="L129" s="39">
        <f>+IFERROR(SUM(I13:L13)/SUM(E13:H13)*100-100,0)</f>
        <v>1.7127646932777907E-2</v>
      </c>
      <c r="M129" s="39">
        <f t="shared" ref="M129:M168" si="15">+IFERROR(M13/I13*100-100,0)</f>
        <v>7.9643186541436393</v>
      </c>
      <c r="N129" s="39">
        <f t="shared" ref="N129:N168" si="16">+IFERROR(SUM(M13:N13)/SUM(I13:J13)*100-100,0)</f>
        <v>5.516142078944867</v>
      </c>
      <c r="O129" s="39">
        <f t="shared" ref="O129:O168" si="17">+IFERROR(SUM(M13:O13)/SUM(I13:K13)*100-100,0)</f>
        <v>3.485409951728613</v>
      </c>
      <c r="P129" s="39">
        <f t="shared" ref="P129:P168" si="18">+IFERROR(SUM(M13:P13)/SUM(I13:L13)*100-100,0)</f>
        <v>2.2290200238019366</v>
      </c>
      <c r="Q129" s="39">
        <f t="shared" ref="Q129:Q168" si="19">+IFERROR(Q13/M13*100-100,0)</f>
        <v>1.3025234604026252</v>
      </c>
      <c r="R129" s="39">
        <f t="shared" ref="R129:R168" si="20">+IFERROR(SUM(Q13:R13)/SUM(M13:N13)*100-100,0)</f>
        <v>1.4623285991006867</v>
      </c>
      <c r="S129" s="39">
        <f t="shared" ref="S129:S168" si="21">+IFERROR(SUM(Q13:S13)/SUM(M13:O13)*100-100,0)</f>
        <v>3.3831030195094627</v>
      </c>
      <c r="T129" s="39">
        <f t="shared" ref="T129:T168" si="22">+IFERROR(SUM(Q13:T13)/SUM(M13:P13)*100-100,0)</f>
        <v>3.6078485336298343</v>
      </c>
      <c r="U129" s="39">
        <f t="shared" ref="U129:U168" si="23">+IFERROR(U13/Q13*100-100,0)</f>
        <v>10.142166910289191</v>
      </c>
      <c r="V129" s="39">
        <f t="shared" ref="V129:V168" si="24">+IFERROR(SUM(U13:V13)/SUM(Q13:R13)*100-100,0)</f>
        <v>11.386456219650441</v>
      </c>
      <c r="W129" s="39">
        <f t="shared" ref="W129:W168" si="25">+IFERROR(SUM(U13:W13)/SUM(Q13:S13)*100-100,0)</f>
        <v>9.694467288664697</v>
      </c>
      <c r="X129" s="39">
        <f t="shared" ref="X129:X168" si="26">+IFERROR(SUM(U13:X13)/SUM(Q13:T13)*100-100,0)</f>
        <v>8.8339817915463499</v>
      </c>
      <c r="Y129" s="39">
        <f t="shared" ref="Y129:Y168" si="27">+IFERROR(Y13/U13*100-100,0)</f>
        <v>6.977290320494987</v>
      </c>
      <c r="Z129" s="39">
        <f t="shared" ref="Z129:Z168" si="28">+IFERROR(SUM(Y13:Z13)/SUM(U13:V13)*100-100,0)</f>
        <v>5.3797528043576222</v>
      </c>
      <c r="AA129" s="39">
        <f t="shared" ref="AA129:AA168" si="29">+IFERROR(SUM(Y13:AA13)/SUM(U13:W13)*100-100,0)</f>
        <v>4.5940372813708024</v>
      </c>
      <c r="AB129" s="39">
        <f t="shared" ref="AB129:AB168" si="30">+IFERROR(SUM(Y13:AB13)/SUM(U13:X13)*100-100,0)</f>
        <v>5.1059558664380233</v>
      </c>
      <c r="AC129" s="39">
        <f t="shared" ref="AC129:AC168" si="31">+IFERROR(AC13/Y13*100-100,0)</f>
        <v>3.5312192526866397</v>
      </c>
      <c r="AD129" s="39">
        <f t="shared" ref="AD129:AD168" si="32">+IFERROR(SUM(AC13:AD13)/SUM(Y13:Z13)*100-100,0)</f>
        <v>3.1484578602326962</v>
      </c>
      <c r="AE129" s="39">
        <f t="shared" ref="AE129:AE168" si="33">+IFERROR(SUM(AC13:AE13)/SUM(Y13:AA13)*100-100,0)</f>
        <v>2.5954111066657077</v>
      </c>
      <c r="AF129" s="39">
        <f t="shared" ref="AF129:AF168" si="34">+IFERROR(SUM(AC13:AF13)/SUM(Y13:AB13)*100-100,0)</f>
        <v>3.3287930277572144</v>
      </c>
      <c r="AG129" s="39">
        <f t="shared" ref="AG129:AG168" si="35">+IFERROR(AG13/AC13*100-100,0)</f>
        <v>6.3933930120773965</v>
      </c>
      <c r="AH129" s="39">
        <f t="shared" ref="AH129:AH168" si="36">+IFERROR(SUM(AG13:AH13)/SUM(AC13:AD13)*100-100,0)</f>
        <v>5.0582245023769019</v>
      </c>
      <c r="AI129" s="39">
        <f t="shared" ref="AI129:AI168" si="37">+IFERROR(SUM(AG13:AI13)/SUM(AC13:AE13)*100-100,0)</f>
        <v>4.2756846558416726</v>
      </c>
      <c r="AJ129" s="39">
        <f t="shared" ref="AJ129:AJ168" si="38">+IFERROR(SUM(AG13:AJ13)/SUM(AC13:AF13)*100-100,0)</f>
        <v>2.6549117909352162</v>
      </c>
      <c r="AK129" s="39">
        <f t="shared" ref="AK129:AK168" si="39">+IFERROR(AK13/AG13*100-100,0)</f>
        <v>-7.0798138009875089</v>
      </c>
      <c r="AL129" s="39">
        <f t="shared" ref="AL129:AL168" si="40">+IFERROR(SUM(AK13:AL13)/SUM(AG13:AH13)*100-100,0)</f>
        <v>-1.0396404686206466</v>
      </c>
      <c r="AM129" s="39">
        <f t="shared" ref="AM129:AM168" si="41">+IFERROR(SUM(AK13:AM13)/SUM(AG13:AI13)*100-100,0)</f>
        <v>-1.3402406796023598</v>
      </c>
      <c r="AN129" s="39">
        <f t="shared" ref="AN129:AN168" si="42">+IFERROR(SUM(AK13:AN13)/SUM(AG13:AJ13)*100-100,0)</f>
        <v>-1.8646550308346121</v>
      </c>
      <c r="AO129" s="39">
        <f t="shared" ref="AO129:AO168" si="43">+IFERROR(AO13/AK13*100-100,0)</f>
        <v>8.3282406773570727</v>
      </c>
      <c r="AP129" s="39">
        <f t="shared" ref="AP129:AP168" si="44">+IFERROR(SUM(AO13:AP13)/SUM(AK13:AL13)*100-100,0)</f>
        <v>4.1146964873814937</v>
      </c>
      <c r="AQ129" s="39">
        <f t="shared" ref="AQ129:AQ168" si="45">+IFERROR(SUM(AO13:AQ13)/SUM(AK13:AM13)*100-100,0)</f>
        <v>2.9712934535250071</v>
      </c>
      <c r="AR129" s="39">
        <f t="shared" ref="AR129:AR168" si="46">+IFERROR(SUM(AO13:AR13)/SUM(AK13:AN13)*100-100,0)</f>
        <v>4.4335344381464665</v>
      </c>
      <c r="AS129" s="39">
        <f t="shared" ref="AS129:AS168" si="47">+IFERROR(AS13/AO13*100-100,0)</f>
        <v>7.724360377183757</v>
      </c>
      <c r="AT129" s="39">
        <f t="shared" ref="AT129:AT168" si="48">+IFERROR(SUM(AS13:AT13)/SUM(AO13:AP13)*100-100,0)</f>
        <v>5.6413148297795885</v>
      </c>
      <c r="AU129" s="39">
        <f t="shared" ref="AU129:AU168" si="49">+IFERROR(SUM(AS13:AU13)/SUM(AO13:AQ13)*100-100,0)</f>
        <v>6.9288963431678923</v>
      </c>
      <c r="AV129" s="39">
        <f t="shared" ref="AV129:AV168" si="50">+IFERROR(SUM(AS13:AV13)/SUM(AO13:AR13)*100-100,0)</f>
        <v>8.2832944556362662</v>
      </c>
      <c r="AW129" s="39">
        <f t="shared" ref="AW129:AW168" si="51">+IFERROR(AW13/AS13*100-100,0)</f>
        <v>11.375420021954312</v>
      </c>
      <c r="AX129" s="39">
        <f t="shared" ref="AX129:AX168" si="52">+IFERROR(SUM(AW13:AX13)/SUM(AS13:AT13)*100-100,0)</f>
        <v>13.522907503728732</v>
      </c>
      <c r="AY129" s="39">
        <f t="shared" ref="AY129:AY168" si="53">+IFERROR(SUM(AW13:AY13)/SUM(AS13:AU13)*100-100,0)</f>
        <v>14.150870907293481</v>
      </c>
      <c r="AZ129" s="39">
        <f t="shared" ref="AZ129:AZ168" si="54">+IFERROR(SUM(AW13:AZ13)/SUM(AS13:AV13)*100-100,0)</f>
        <v>13.352002468457584</v>
      </c>
      <c r="BA129" s="39">
        <f t="shared" ref="BA129:BA168" si="55">+IFERROR(BA13/AW13*100-100,0)</f>
        <v>-0.20095596997695964</v>
      </c>
      <c r="BB129" s="39">
        <f t="shared" ref="BB129:BB168" si="56">+IFERROR(SUM(BA13:BB13)/SUM(AW13:AX13)*100-100,0)</f>
        <v>-2.3479233246303579</v>
      </c>
      <c r="BC129" s="39">
        <f>+IFERROR(SUM(BA13:BC13)/SUM(AW13:AY13)*100-100,0)</f>
        <v>-4.3588395945162688</v>
      </c>
      <c r="BD129" s="39">
        <f t="shared" ref="BD129" si="57">+IFERROR(SUM(BA13:BD13)/SUM(AW13:AZ13)*100-100,0)</f>
        <v>-4.848874746986084</v>
      </c>
      <c r="BE129" s="39">
        <f t="shared" ref="BE129:BE168" si="58">+IFERROR(BE13/BA13*100-100,0)</f>
        <v>4.2089358739431049</v>
      </c>
      <c r="BF129" s="39">
        <f>+IFERROR(SUM(BE13:BF13)/SUM(BA13:BB13)*100-100,0)</f>
        <v>5.5288271526629131</v>
      </c>
      <c r="BG129" s="118">
        <f>+IFERROR(SUM(BE13:BG13)/SUM(BA13:BC13)*100-100,0)</f>
        <v>6.0395644314351244</v>
      </c>
      <c r="BH129" s="118">
        <f>SUM(BE13:BH13)/SUM(BA13:BD13)*100-100</f>
        <v>5.5313285724780457</v>
      </c>
      <c r="BI129" s="118">
        <f>BI13/BE13*100-100</f>
        <v>1.9893064858464697</v>
      </c>
      <c r="BJ129" s="39">
        <f>+IFERROR(SUM(BI13:BJ13)/SUM(BE13:BF13)*100-100,0)</f>
        <v>2.0969487711728334</v>
      </c>
      <c r="BK129" s="39">
        <f>+IFERROR(SUM(BI13:BK13)/SUM(BE13:BG13)*100-100,0)</f>
        <v>3.2482412468630457</v>
      </c>
      <c r="BL129" s="39">
        <f>SUM(BI13:BL13)/SUM(BE13:BH13)*100-100</f>
        <v>3.8755368979935838</v>
      </c>
      <c r="BM129" s="39">
        <f>BM13/BI13*100-100</f>
        <v>14.269545668089975</v>
      </c>
      <c r="BN129" s="39">
        <f>+IFERROR(SUM(BM13:BN13)/SUM(BI13:BJ13)*100-100,0)</f>
        <v>4.9335539769532772</v>
      </c>
      <c r="BO129" s="39">
        <f>+IFERROR(SUM(BM13:BO13)/SUM(BI13:BK13)*100-100,0)</f>
        <v>3.0568865265732512</v>
      </c>
      <c r="BP129" s="38">
        <f>SUM(BM13:BP13)/SUM(BI13:BL13)*100-100</f>
        <v>5.913374177554914</v>
      </c>
    </row>
    <row r="130" spans="1:68" x14ac:dyDescent="0.3">
      <c r="A130" s="87"/>
      <c r="B130" s="89"/>
      <c r="C130" s="89" t="s">
        <v>2</v>
      </c>
      <c r="D130" s="90" t="s">
        <v>9</v>
      </c>
      <c r="E130" s="120"/>
      <c r="F130" s="120"/>
      <c r="G130" s="120"/>
      <c r="H130" s="120"/>
      <c r="I130" s="91">
        <f t="shared" ref="I130:I168" si="59">+IFERROR(I14/E14*100-100,0)</f>
        <v>-3.3594157188180276</v>
      </c>
      <c r="J130" s="91">
        <f t="shared" ref="J130:J168" si="60">+IFERROR(SUM(I14:J14)/SUM(E14:F14)*100-100,0)</f>
        <v>-2.6135268241980185</v>
      </c>
      <c r="K130" s="91">
        <f t="shared" ref="K130:K168" si="61">+IFERROR(SUM(I14:K14)/SUM(E14:G14)*100-100,0)</f>
        <v>-1.2340777287869003</v>
      </c>
      <c r="L130" s="91">
        <f t="shared" ref="L130:L168" si="62">+IFERROR(SUM(I14:L14)/SUM(E14:H14)*100-100,0)</f>
        <v>1.7127646932777907E-2</v>
      </c>
      <c r="M130" s="91">
        <f t="shared" si="15"/>
        <v>7.9643186541436393</v>
      </c>
      <c r="N130" s="91">
        <f t="shared" si="16"/>
        <v>5.516142078944867</v>
      </c>
      <c r="O130" s="91">
        <f t="shared" si="17"/>
        <v>3.485409951728613</v>
      </c>
      <c r="P130" s="91">
        <f t="shared" si="18"/>
        <v>2.2290200238019366</v>
      </c>
      <c r="Q130" s="91">
        <f t="shared" si="19"/>
        <v>1.3025234604026252</v>
      </c>
      <c r="R130" s="91">
        <f t="shared" si="20"/>
        <v>1.4623285991006867</v>
      </c>
      <c r="S130" s="91">
        <f t="shared" si="21"/>
        <v>3.3831030195094627</v>
      </c>
      <c r="T130" s="91">
        <f t="shared" si="22"/>
        <v>3.6078485336298343</v>
      </c>
      <c r="U130" s="91">
        <f t="shared" si="23"/>
        <v>10.142166910289191</v>
      </c>
      <c r="V130" s="91">
        <f t="shared" si="24"/>
        <v>11.386456219650441</v>
      </c>
      <c r="W130" s="91">
        <f t="shared" si="25"/>
        <v>9.694467288664697</v>
      </c>
      <c r="X130" s="91">
        <f t="shared" si="26"/>
        <v>8.8339817915463499</v>
      </c>
      <c r="Y130" s="91">
        <f t="shared" si="27"/>
        <v>6.977290320494987</v>
      </c>
      <c r="Z130" s="91">
        <f t="shared" si="28"/>
        <v>5.3797528043576222</v>
      </c>
      <c r="AA130" s="91">
        <f t="shared" si="29"/>
        <v>4.5940372813708024</v>
      </c>
      <c r="AB130" s="91">
        <f t="shared" si="30"/>
        <v>5.1059558664380233</v>
      </c>
      <c r="AC130" s="91">
        <f t="shared" si="31"/>
        <v>3.5312192526866397</v>
      </c>
      <c r="AD130" s="91">
        <f t="shared" si="32"/>
        <v>3.1484578602326962</v>
      </c>
      <c r="AE130" s="91">
        <f t="shared" si="33"/>
        <v>2.5954111066657077</v>
      </c>
      <c r="AF130" s="91">
        <f t="shared" si="34"/>
        <v>3.3287930277572144</v>
      </c>
      <c r="AG130" s="91">
        <f t="shared" si="35"/>
        <v>6.3933930120773965</v>
      </c>
      <c r="AH130" s="91">
        <f t="shared" si="36"/>
        <v>5.0582245023769019</v>
      </c>
      <c r="AI130" s="91">
        <f t="shared" si="37"/>
        <v>4.2756846558416726</v>
      </c>
      <c r="AJ130" s="91">
        <f t="shared" si="38"/>
        <v>2.6549117909352162</v>
      </c>
      <c r="AK130" s="91">
        <f t="shared" si="39"/>
        <v>-7.0798138009875089</v>
      </c>
      <c r="AL130" s="91">
        <f t="shared" si="40"/>
        <v>-1.0396404686206466</v>
      </c>
      <c r="AM130" s="91">
        <f t="shared" si="41"/>
        <v>-1.3402406796023598</v>
      </c>
      <c r="AN130" s="91">
        <f t="shared" si="42"/>
        <v>-1.8646550308346121</v>
      </c>
      <c r="AO130" s="91">
        <f t="shared" si="43"/>
        <v>8.3282406773570727</v>
      </c>
      <c r="AP130" s="91">
        <f t="shared" si="44"/>
        <v>4.1146964873814937</v>
      </c>
      <c r="AQ130" s="91">
        <f t="shared" si="45"/>
        <v>2.9712934535250071</v>
      </c>
      <c r="AR130" s="91">
        <f t="shared" si="46"/>
        <v>4.4335344381464665</v>
      </c>
      <c r="AS130" s="91">
        <f t="shared" si="47"/>
        <v>7.724360377183757</v>
      </c>
      <c r="AT130" s="91">
        <f t="shared" si="48"/>
        <v>5.6413148297795885</v>
      </c>
      <c r="AU130" s="91">
        <f t="shared" si="49"/>
        <v>6.9288963431678923</v>
      </c>
      <c r="AV130" s="91">
        <f t="shared" si="50"/>
        <v>8.2832944556362662</v>
      </c>
      <c r="AW130" s="91">
        <f t="shared" si="51"/>
        <v>11.375420021954312</v>
      </c>
      <c r="AX130" s="91">
        <f t="shared" si="52"/>
        <v>13.522907503728732</v>
      </c>
      <c r="AY130" s="91">
        <f t="shared" si="53"/>
        <v>14.150870907293481</v>
      </c>
      <c r="AZ130" s="91">
        <f t="shared" si="54"/>
        <v>13.352002468457584</v>
      </c>
      <c r="BA130" s="91">
        <f t="shared" si="55"/>
        <v>-0.20095596997695964</v>
      </c>
      <c r="BB130" s="91">
        <f t="shared" si="56"/>
        <v>-2.3479233246303579</v>
      </c>
      <c r="BC130" s="91">
        <f t="shared" ref="BC130:BC168" si="63">+IFERROR(SUM(BA14:BC14)/SUM(AW14:AY14)*100-100,0)</f>
        <v>-4.3588395945162688</v>
      </c>
      <c r="BD130" s="91">
        <f t="shared" ref="BD130:BD168" si="64">+IFERROR(SUM(BA14:BD14)/SUM(AW14:AZ14)*100-100,0)</f>
        <v>-4.848874746986084</v>
      </c>
      <c r="BE130" s="91">
        <f t="shared" si="58"/>
        <v>4.2089358739431049</v>
      </c>
      <c r="BF130" s="91">
        <f t="shared" ref="BF130:BF168" si="65">+IFERROR(SUM(BE14:BF14)/SUM(BA14:BB14)*100-100,0)</f>
        <v>5.5288271526629131</v>
      </c>
      <c r="BG130" s="91">
        <f t="shared" ref="BG130:BG167" si="66">+IFERROR(SUM(BE14:BG14)/SUM(BA14:BC14)*100-100,0)</f>
        <v>6.0395644314351244</v>
      </c>
      <c r="BH130" s="91">
        <f t="shared" ref="BH130:BH168" si="67">SUM(BE14:BH14)/SUM(BA14:BD14)*100-100</f>
        <v>5.5313285724780457</v>
      </c>
      <c r="BI130" s="91">
        <f t="shared" ref="BI130:BI168" si="68">BI14/BE14*100-100</f>
        <v>1.9893064858464697</v>
      </c>
      <c r="BJ130" s="91">
        <f t="shared" ref="BJ130:BJ168" si="69">+IFERROR(SUM(BI14:BJ14)/SUM(BE14:BF14)*100-100,0)</f>
        <v>2.0969487711728334</v>
      </c>
      <c r="BK130" s="91">
        <f t="shared" ref="BK130:BK168" si="70">+IFERROR(SUM(BI14:BK14)/SUM(BE14:BG14)*100-100,0)</f>
        <v>3.2482412468630457</v>
      </c>
      <c r="BL130" s="91">
        <f t="shared" ref="BL130:BL168" si="71">SUM(BI14:BL14)/SUM(BE14:BH14)*100-100</f>
        <v>3.8755368979935838</v>
      </c>
      <c r="BM130" s="91">
        <f t="shared" ref="BM130:BM168" si="72">BM14/BI14*100-100</f>
        <v>14.269545668089975</v>
      </c>
      <c r="BN130" s="91">
        <f t="shared" ref="BN130:BN168" si="73">+IFERROR(SUM(BM14:BN14)/SUM(BI14:BJ14)*100-100,0)</f>
        <v>4.9335539769532772</v>
      </c>
      <c r="BO130" s="91">
        <f t="shared" ref="BO130:BO168" si="74">+IFERROR(SUM(BM14:BO14)/SUM(BI14:BK14)*100-100,0)</f>
        <v>3.0568865265732512</v>
      </c>
      <c r="BP130" s="92">
        <f t="shared" ref="BP130:BP168" si="75">SUM(BM14:BP14)/SUM(BI14:BL14)*100-100</f>
        <v>5.913374177554914</v>
      </c>
    </row>
    <row r="131" spans="1:68" x14ac:dyDescent="0.3">
      <c r="A131" s="93"/>
      <c r="B131" s="65" t="s">
        <v>3</v>
      </c>
      <c r="C131" s="65"/>
      <c r="D131" s="64" t="s">
        <v>10</v>
      </c>
      <c r="E131" s="121"/>
      <c r="F131" s="121"/>
      <c r="G131" s="121"/>
      <c r="H131" s="121"/>
      <c r="I131" s="118">
        <f t="shared" si="59"/>
        <v>7.4787254420182592</v>
      </c>
      <c r="J131" s="118">
        <f t="shared" si="60"/>
        <v>15.665922343046361</v>
      </c>
      <c r="K131" s="118">
        <f t="shared" si="61"/>
        <v>20.884701575860575</v>
      </c>
      <c r="L131" s="118">
        <f t="shared" si="62"/>
        <v>19.203928993683832</v>
      </c>
      <c r="M131" s="118">
        <f t="shared" si="15"/>
        <v>8.2411704546916553</v>
      </c>
      <c r="N131" s="118">
        <f t="shared" si="16"/>
        <v>9.5983081206512537</v>
      </c>
      <c r="O131" s="118">
        <f t="shared" si="17"/>
        <v>6.4237626716408016</v>
      </c>
      <c r="P131" s="118">
        <f t="shared" si="18"/>
        <v>2.5323266527403945</v>
      </c>
      <c r="Q131" s="118">
        <f t="shared" si="19"/>
        <v>1.201251612528381</v>
      </c>
      <c r="R131" s="118">
        <f t="shared" si="20"/>
        <v>7.037288015541904</v>
      </c>
      <c r="S131" s="118">
        <f t="shared" si="21"/>
        <v>7.4332328669785852</v>
      </c>
      <c r="T131" s="118">
        <f t="shared" si="22"/>
        <v>-0.38877565083383558</v>
      </c>
      <c r="U131" s="118">
        <f t="shared" si="23"/>
        <v>-2.648026479968749</v>
      </c>
      <c r="V131" s="118">
        <f t="shared" si="24"/>
        <v>3.7460479014606705</v>
      </c>
      <c r="W131" s="118">
        <f t="shared" si="25"/>
        <v>2.7636947076000524</v>
      </c>
      <c r="X131" s="118">
        <f t="shared" si="26"/>
        <v>6.694711433352694</v>
      </c>
      <c r="Y131" s="118">
        <f t="shared" si="27"/>
        <v>-7.6103901712739059</v>
      </c>
      <c r="Z131" s="118">
        <f t="shared" si="28"/>
        <v>-14.426619536577164</v>
      </c>
      <c r="AA131" s="118">
        <f t="shared" si="29"/>
        <v>-16.17216879614071</v>
      </c>
      <c r="AB131" s="118">
        <f t="shared" si="30"/>
        <v>-14.355326976888279</v>
      </c>
      <c r="AC131" s="118">
        <f t="shared" si="31"/>
        <v>-1.9849391806714465</v>
      </c>
      <c r="AD131" s="118">
        <f t="shared" si="32"/>
        <v>4.2651340070292747</v>
      </c>
      <c r="AE131" s="118">
        <f t="shared" si="33"/>
        <v>10.528089198002348</v>
      </c>
      <c r="AF131" s="118">
        <f t="shared" si="34"/>
        <v>10.839026305767561</v>
      </c>
      <c r="AG131" s="118">
        <f t="shared" si="35"/>
        <v>8.1733475783166654</v>
      </c>
      <c r="AH131" s="118">
        <f t="shared" si="36"/>
        <v>5.570483450462433</v>
      </c>
      <c r="AI131" s="118">
        <f t="shared" si="37"/>
        <v>-3.4196102315448229</v>
      </c>
      <c r="AJ131" s="118">
        <f t="shared" si="38"/>
        <v>-7.7346415849397374</v>
      </c>
      <c r="AK131" s="118">
        <f t="shared" si="39"/>
        <v>-12.11007654217353</v>
      </c>
      <c r="AL131" s="118">
        <f t="shared" si="40"/>
        <v>-10.559150562700353</v>
      </c>
      <c r="AM131" s="118">
        <f t="shared" si="41"/>
        <v>-4.4974489196888356</v>
      </c>
      <c r="AN131" s="118">
        <f t="shared" si="42"/>
        <v>-2.7793920458182271</v>
      </c>
      <c r="AO131" s="118">
        <f t="shared" si="43"/>
        <v>5.06836851660006</v>
      </c>
      <c r="AP131" s="118">
        <f t="shared" si="44"/>
        <v>0.64753596066459806</v>
      </c>
      <c r="AQ131" s="118">
        <f t="shared" si="45"/>
        <v>-0.93956932040511276</v>
      </c>
      <c r="AR131" s="118">
        <f t="shared" si="46"/>
        <v>-3.3134526144797576</v>
      </c>
      <c r="AS131" s="118">
        <f t="shared" si="47"/>
        <v>10.170841130139621</v>
      </c>
      <c r="AT131" s="118">
        <f t="shared" si="48"/>
        <v>11.931150934536802</v>
      </c>
      <c r="AU131" s="118">
        <f t="shared" si="49"/>
        <v>10.874654425184133</v>
      </c>
      <c r="AV131" s="118">
        <f t="shared" si="50"/>
        <v>12.597835359057967</v>
      </c>
      <c r="AW131" s="118">
        <f t="shared" si="51"/>
        <v>16.129714905818048</v>
      </c>
      <c r="AX131" s="118">
        <f t="shared" si="52"/>
        <v>15.780887985838035</v>
      </c>
      <c r="AY131" s="118">
        <f t="shared" si="53"/>
        <v>17.54653456239339</v>
      </c>
      <c r="AZ131" s="118">
        <f t="shared" si="54"/>
        <v>14.825442036457616</v>
      </c>
      <c r="BA131" s="118">
        <f t="shared" si="55"/>
        <v>31.202911210639115</v>
      </c>
      <c r="BB131" s="118">
        <f t="shared" si="56"/>
        <v>19.739022688883651</v>
      </c>
      <c r="BC131" s="118">
        <f>+IFERROR(SUM(BA15:BC15)/SUM(AW15:AY15)*100-100,0)</f>
        <v>3.9118178994259125</v>
      </c>
      <c r="BD131" s="118">
        <f t="shared" si="64"/>
        <v>-1.0292945709338142E-2</v>
      </c>
      <c r="BE131" s="118">
        <f t="shared" si="58"/>
        <v>-14.481479051636654</v>
      </c>
      <c r="BF131" s="118">
        <f t="shared" si="65"/>
        <v>-9.1445172570269335</v>
      </c>
      <c r="BG131" s="118">
        <f t="shared" si="66"/>
        <v>-4.2211186202839315</v>
      </c>
      <c r="BH131" s="118">
        <f t="shared" si="67"/>
        <v>3.1450545614489727</v>
      </c>
      <c r="BI131" s="118">
        <f t="shared" si="68"/>
        <v>-7.7072208305240508</v>
      </c>
      <c r="BJ131" s="118">
        <f t="shared" si="69"/>
        <v>-0.83763186832626957</v>
      </c>
      <c r="BK131" s="118">
        <f t="shared" si="70"/>
        <v>-2.2887506224260221</v>
      </c>
      <c r="BL131" s="118">
        <f t="shared" si="71"/>
        <v>1.6187185651491944</v>
      </c>
      <c r="BM131" s="118">
        <f t="shared" si="72"/>
        <v>-14.051914034410771</v>
      </c>
      <c r="BN131" s="118">
        <f t="shared" si="73"/>
        <v>-37.68915936449779</v>
      </c>
      <c r="BO131" s="118">
        <f t="shared" si="74"/>
        <v>-33.927349366820735</v>
      </c>
      <c r="BP131" s="119">
        <f t="shared" si="75"/>
        <v>-32.291063307042549</v>
      </c>
    </row>
    <row r="132" spans="1:68" x14ac:dyDescent="0.3">
      <c r="A132" s="94"/>
      <c r="B132" s="89"/>
      <c r="C132" s="89" t="s">
        <v>3</v>
      </c>
      <c r="D132" s="90" t="s">
        <v>10</v>
      </c>
      <c r="E132" s="122"/>
      <c r="F132" s="122"/>
      <c r="G132" s="122"/>
      <c r="H132" s="122"/>
      <c r="I132" s="91">
        <f t="shared" si="59"/>
        <v>7.4787254420182592</v>
      </c>
      <c r="J132" s="91">
        <f t="shared" si="60"/>
        <v>15.665922343046361</v>
      </c>
      <c r="K132" s="91">
        <f t="shared" si="61"/>
        <v>20.884701575860575</v>
      </c>
      <c r="L132" s="91">
        <f t="shared" si="62"/>
        <v>19.203928993683832</v>
      </c>
      <c r="M132" s="91">
        <f t="shared" si="15"/>
        <v>8.2411704546916553</v>
      </c>
      <c r="N132" s="91">
        <f t="shared" si="16"/>
        <v>9.5983081206512537</v>
      </c>
      <c r="O132" s="91">
        <f t="shared" si="17"/>
        <v>6.4237626716408016</v>
      </c>
      <c r="P132" s="91">
        <f t="shared" si="18"/>
        <v>2.5323266527403945</v>
      </c>
      <c r="Q132" s="91">
        <f t="shared" si="19"/>
        <v>1.201251612528381</v>
      </c>
      <c r="R132" s="91">
        <f t="shared" si="20"/>
        <v>7.037288015541904</v>
      </c>
      <c r="S132" s="91">
        <f t="shared" si="21"/>
        <v>7.4332328669785852</v>
      </c>
      <c r="T132" s="91">
        <f t="shared" si="22"/>
        <v>-0.38877565083383558</v>
      </c>
      <c r="U132" s="91">
        <f t="shared" si="23"/>
        <v>-2.648026479968749</v>
      </c>
      <c r="V132" s="91">
        <f t="shared" si="24"/>
        <v>3.7460479014606705</v>
      </c>
      <c r="W132" s="91">
        <f t="shared" si="25"/>
        <v>2.7636947076000524</v>
      </c>
      <c r="X132" s="91">
        <f t="shared" si="26"/>
        <v>6.694711433352694</v>
      </c>
      <c r="Y132" s="91">
        <f t="shared" si="27"/>
        <v>-7.6103901712739059</v>
      </c>
      <c r="Z132" s="91">
        <f t="shared" si="28"/>
        <v>-14.426619536577164</v>
      </c>
      <c r="AA132" s="91">
        <f t="shared" si="29"/>
        <v>-16.17216879614071</v>
      </c>
      <c r="AB132" s="91">
        <f t="shared" si="30"/>
        <v>-14.355326976888279</v>
      </c>
      <c r="AC132" s="91">
        <f t="shared" si="31"/>
        <v>-1.9849391806714465</v>
      </c>
      <c r="AD132" s="91">
        <f t="shared" si="32"/>
        <v>4.2651340070292747</v>
      </c>
      <c r="AE132" s="91">
        <f t="shared" si="33"/>
        <v>10.528089198002348</v>
      </c>
      <c r="AF132" s="91">
        <f t="shared" si="34"/>
        <v>10.839026305767561</v>
      </c>
      <c r="AG132" s="91">
        <f t="shared" si="35"/>
        <v>8.1733475783166654</v>
      </c>
      <c r="AH132" s="91">
        <f t="shared" si="36"/>
        <v>5.570483450462433</v>
      </c>
      <c r="AI132" s="91">
        <f t="shared" si="37"/>
        <v>-3.4196102315448229</v>
      </c>
      <c r="AJ132" s="91">
        <f t="shared" si="38"/>
        <v>-7.7346415849397374</v>
      </c>
      <c r="AK132" s="91">
        <f t="shared" si="39"/>
        <v>-12.11007654217353</v>
      </c>
      <c r="AL132" s="91">
        <f t="shared" si="40"/>
        <v>-10.559150562700353</v>
      </c>
      <c r="AM132" s="91">
        <f t="shared" si="41"/>
        <v>-4.4974489196888356</v>
      </c>
      <c r="AN132" s="91">
        <f t="shared" si="42"/>
        <v>-2.7793920458182271</v>
      </c>
      <c r="AO132" s="91">
        <f t="shared" si="43"/>
        <v>5.06836851660006</v>
      </c>
      <c r="AP132" s="91">
        <f t="shared" si="44"/>
        <v>0.64753596066459806</v>
      </c>
      <c r="AQ132" s="91">
        <f t="shared" si="45"/>
        <v>-0.93956932040511276</v>
      </c>
      <c r="AR132" s="91">
        <f t="shared" si="46"/>
        <v>-3.3134526144797576</v>
      </c>
      <c r="AS132" s="91">
        <f t="shared" si="47"/>
        <v>10.170841130139621</v>
      </c>
      <c r="AT132" s="91">
        <f t="shared" si="48"/>
        <v>11.931150934536802</v>
      </c>
      <c r="AU132" s="91">
        <f t="shared" si="49"/>
        <v>10.874654425184133</v>
      </c>
      <c r="AV132" s="91">
        <f t="shared" si="50"/>
        <v>12.597835359057967</v>
      </c>
      <c r="AW132" s="91">
        <f t="shared" si="51"/>
        <v>16.129714905818048</v>
      </c>
      <c r="AX132" s="91">
        <f t="shared" si="52"/>
        <v>15.780887985838035</v>
      </c>
      <c r="AY132" s="91">
        <f t="shared" si="53"/>
        <v>17.54653456239339</v>
      </c>
      <c r="AZ132" s="91">
        <f t="shared" si="54"/>
        <v>14.825442036457616</v>
      </c>
      <c r="BA132" s="91">
        <f t="shared" si="55"/>
        <v>31.202911210639115</v>
      </c>
      <c r="BB132" s="91">
        <f t="shared" si="56"/>
        <v>19.739022688883651</v>
      </c>
      <c r="BC132" s="91">
        <f t="shared" si="63"/>
        <v>3.9118178994259125</v>
      </c>
      <c r="BD132" s="91">
        <f t="shared" si="64"/>
        <v>-1.0292945709338142E-2</v>
      </c>
      <c r="BE132" s="91">
        <f t="shared" si="58"/>
        <v>-14.481479051636654</v>
      </c>
      <c r="BF132" s="91">
        <f t="shared" si="65"/>
        <v>-9.1445172570269335</v>
      </c>
      <c r="BG132" s="91">
        <f t="shared" si="66"/>
        <v>-4.2211186202839315</v>
      </c>
      <c r="BH132" s="91">
        <f t="shared" si="67"/>
        <v>3.1450545614489727</v>
      </c>
      <c r="BI132" s="91">
        <f t="shared" si="68"/>
        <v>-7.7072208305240508</v>
      </c>
      <c r="BJ132" s="91">
        <f t="shared" si="69"/>
        <v>-0.83763186832626957</v>
      </c>
      <c r="BK132" s="91">
        <f t="shared" si="70"/>
        <v>-2.2887506224260221</v>
      </c>
      <c r="BL132" s="91">
        <f t="shared" si="71"/>
        <v>1.6187185651491944</v>
      </c>
      <c r="BM132" s="91">
        <f t="shared" si="72"/>
        <v>-14.051914034410771</v>
      </c>
      <c r="BN132" s="91">
        <f t="shared" si="73"/>
        <v>-37.68915936449779</v>
      </c>
      <c r="BO132" s="91">
        <f t="shared" si="74"/>
        <v>-33.927349366820735</v>
      </c>
      <c r="BP132" s="92">
        <f t="shared" si="75"/>
        <v>-32.291063307042549</v>
      </c>
    </row>
    <row r="133" spans="1:68" x14ac:dyDescent="0.3">
      <c r="A133" s="93"/>
      <c r="B133" s="65" t="s">
        <v>4</v>
      </c>
      <c r="C133" s="65"/>
      <c r="D133" s="64" t="s">
        <v>11</v>
      </c>
      <c r="E133" s="123"/>
      <c r="F133" s="123"/>
      <c r="G133" s="123"/>
      <c r="H133" s="123"/>
      <c r="I133" s="118">
        <f t="shared" si="59"/>
        <v>15.777157542859783</v>
      </c>
      <c r="J133" s="118">
        <f t="shared" si="60"/>
        <v>12.523617543856844</v>
      </c>
      <c r="K133" s="118">
        <f t="shared" si="61"/>
        <v>15.26762583916954</v>
      </c>
      <c r="L133" s="118">
        <f t="shared" si="62"/>
        <v>16.820303442677414</v>
      </c>
      <c r="M133" s="118">
        <f t="shared" si="15"/>
        <v>18.20656723941849</v>
      </c>
      <c r="N133" s="118">
        <f t="shared" si="16"/>
        <v>16.289500638182261</v>
      </c>
      <c r="O133" s="118">
        <f t="shared" si="17"/>
        <v>11.918821660963232</v>
      </c>
      <c r="P133" s="118">
        <f t="shared" si="18"/>
        <v>10.560974381362101</v>
      </c>
      <c r="Q133" s="118">
        <f t="shared" si="19"/>
        <v>-1.3302065950288124</v>
      </c>
      <c r="R133" s="118">
        <f t="shared" si="20"/>
        <v>1.2548834891990452</v>
      </c>
      <c r="S133" s="118">
        <f t="shared" si="21"/>
        <v>1.3224539853670052</v>
      </c>
      <c r="T133" s="118">
        <f t="shared" si="22"/>
        <v>1.5395930120473196</v>
      </c>
      <c r="U133" s="118">
        <f t="shared" si="23"/>
        <v>9.7264771377503507</v>
      </c>
      <c r="V133" s="118">
        <f t="shared" si="24"/>
        <v>5.5526650114749998</v>
      </c>
      <c r="W133" s="118">
        <f t="shared" si="25"/>
        <v>5.2829344383715551</v>
      </c>
      <c r="X133" s="118">
        <f t="shared" si="26"/>
        <v>3.5576044296019091</v>
      </c>
      <c r="Y133" s="118">
        <f t="shared" si="27"/>
        <v>-1.0511300311491993</v>
      </c>
      <c r="Z133" s="118">
        <f t="shared" si="28"/>
        <v>-0.86519379701297794</v>
      </c>
      <c r="AA133" s="118">
        <f t="shared" si="29"/>
        <v>-0.91198478613728184</v>
      </c>
      <c r="AB133" s="118">
        <f t="shared" si="30"/>
        <v>0.79547360420968971</v>
      </c>
      <c r="AC133" s="118">
        <f t="shared" si="31"/>
        <v>2.6354181155529943</v>
      </c>
      <c r="AD133" s="118">
        <f t="shared" si="32"/>
        <v>2.4945893669706294</v>
      </c>
      <c r="AE133" s="118">
        <f t="shared" si="33"/>
        <v>3.4356404366456843</v>
      </c>
      <c r="AF133" s="118">
        <f t="shared" si="34"/>
        <v>2.5400759818629695</v>
      </c>
      <c r="AG133" s="118">
        <f t="shared" si="35"/>
        <v>2.9762451775082042</v>
      </c>
      <c r="AH133" s="118">
        <f t="shared" si="36"/>
        <v>5.2240598646761356</v>
      </c>
      <c r="AI133" s="118">
        <f t="shared" si="37"/>
        <v>5.9112599492199109</v>
      </c>
      <c r="AJ133" s="118">
        <f t="shared" si="38"/>
        <v>5.8312858418676541</v>
      </c>
      <c r="AK133" s="118">
        <f t="shared" si="39"/>
        <v>1.2247655451727439</v>
      </c>
      <c r="AL133" s="118">
        <f t="shared" si="40"/>
        <v>3.277533689635078</v>
      </c>
      <c r="AM133" s="118">
        <f t="shared" si="41"/>
        <v>3.0099346115868713</v>
      </c>
      <c r="AN133" s="118">
        <f t="shared" si="42"/>
        <v>3.3169783545122158</v>
      </c>
      <c r="AO133" s="118">
        <f t="shared" si="43"/>
        <v>5.8063926347681587</v>
      </c>
      <c r="AP133" s="118">
        <f t="shared" si="44"/>
        <v>3.1014724129723845</v>
      </c>
      <c r="AQ133" s="118">
        <f t="shared" si="45"/>
        <v>2.5987714540599143</v>
      </c>
      <c r="AR133" s="118">
        <f t="shared" si="46"/>
        <v>1.7521421882063635</v>
      </c>
      <c r="AS133" s="118">
        <f t="shared" si="47"/>
        <v>2.8431000433758697</v>
      </c>
      <c r="AT133" s="118">
        <f t="shared" si="48"/>
        <v>2.4078932474076282</v>
      </c>
      <c r="AU133" s="118">
        <f t="shared" si="49"/>
        <v>2.759242137610471</v>
      </c>
      <c r="AV133" s="118">
        <f t="shared" si="50"/>
        <v>3.6843293946854203</v>
      </c>
      <c r="AW133" s="118">
        <f t="shared" si="51"/>
        <v>4.834441816062224</v>
      </c>
      <c r="AX133" s="118">
        <f t="shared" si="52"/>
        <v>6.7515250585411763</v>
      </c>
      <c r="AY133" s="118">
        <f t="shared" si="53"/>
        <v>5.4679779053540472</v>
      </c>
      <c r="AZ133" s="118">
        <f t="shared" si="54"/>
        <v>4.6564073166258879</v>
      </c>
      <c r="BA133" s="118">
        <f t="shared" si="55"/>
        <v>-1.0366355116004655</v>
      </c>
      <c r="BB133" s="118">
        <f t="shared" si="56"/>
        <v>-6.0141340947857884</v>
      </c>
      <c r="BC133" s="118">
        <f t="shared" si="63"/>
        <v>-5.065193412891702</v>
      </c>
      <c r="BD133" s="118">
        <f t="shared" si="64"/>
        <v>-5.2050957301857039</v>
      </c>
      <c r="BE133" s="118">
        <f t="shared" si="58"/>
        <v>-3.2756657140145364</v>
      </c>
      <c r="BF133" s="118">
        <f t="shared" si="65"/>
        <v>2.4980452138070603</v>
      </c>
      <c r="BG133" s="118">
        <f t="shared" si="66"/>
        <v>2.3475255703178135</v>
      </c>
      <c r="BH133" s="118">
        <f t="shared" si="67"/>
        <v>2.7937491671350898</v>
      </c>
      <c r="BI133" s="118">
        <f t="shared" si="68"/>
        <v>4.9713569556051169</v>
      </c>
      <c r="BJ133" s="118">
        <f t="shared" si="69"/>
        <v>4.4392228043823536</v>
      </c>
      <c r="BK133" s="118">
        <f t="shared" si="70"/>
        <v>5.2041825926807235</v>
      </c>
      <c r="BL133" s="118">
        <f t="shared" si="71"/>
        <v>4.7309744375976663</v>
      </c>
      <c r="BM133" s="118">
        <f t="shared" si="72"/>
        <v>7.0034709548295382E-2</v>
      </c>
      <c r="BN133" s="118">
        <f t="shared" si="73"/>
        <v>-15.816875588859602</v>
      </c>
      <c r="BO133" s="118">
        <f t="shared" si="74"/>
        <v>-13.884485485361338</v>
      </c>
      <c r="BP133" s="119">
        <f t="shared" si="75"/>
        <v>-10.661071385150549</v>
      </c>
    </row>
    <row r="134" spans="1:68" ht="26.4" x14ac:dyDescent="0.3">
      <c r="A134" s="94"/>
      <c r="B134" s="89"/>
      <c r="C134" s="89" t="s">
        <v>53</v>
      </c>
      <c r="D134" s="90" t="s">
        <v>54</v>
      </c>
      <c r="E134" s="124"/>
      <c r="F134" s="124"/>
      <c r="G134" s="124"/>
      <c r="H134" s="124"/>
      <c r="I134" s="91">
        <f t="shared" si="59"/>
        <v>9.0933555601421716</v>
      </c>
      <c r="J134" s="91">
        <f t="shared" si="60"/>
        <v>9.1316056161530099</v>
      </c>
      <c r="K134" s="91">
        <f t="shared" si="61"/>
        <v>12.55484889717053</v>
      </c>
      <c r="L134" s="91">
        <f t="shared" si="62"/>
        <v>14.196384014210508</v>
      </c>
      <c r="M134" s="91">
        <f t="shared" si="15"/>
        <v>18.513851170765406</v>
      </c>
      <c r="N134" s="91">
        <f t="shared" si="16"/>
        <v>16.882550573028382</v>
      </c>
      <c r="O134" s="91">
        <f t="shared" si="17"/>
        <v>13.925486019057459</v>
      </c>
      <c r="P134" s="91">
        <f t="shared" si="18"/>
        <v>13.222799175245797</v>
      </c>
      <c r="Q134" s="91">
        <f t="shared" si="19"/>
        <v>14.151534654995629</v>
      </c>
      <c r="R134" s="91">
        <f t="shared" si="20"/>
        <v>14.754482294502097</v>
      </c>
      <c r="S134" s="91">
        <f t="shared" si="21"/>
        <v>13.325290500897168</v>
      </c>
      <c r="T134" s="91">
        <f t="shared" si="22"/>
        <v>11.40938683068542</v>
      </c>
      <c r="U134" s="91">
        <f t="shared" si="23"/>
        <v>5.5346700061877527</v>
      </c>
      <c r="V134" s="91">
        <f t="shared" si="24"/>
        <v>3.9549591570615377</v>
      </c>
      <c r="W134" s="91">
        <f t="shared" si="25"/>
        <v>4.1543654632995697</v>
      </c>
      <c r="X134" s="91">
        <f t="shared" si="26"/>
        <v>3.8547838908477701</v>
      </c>
      <c r="Y134" s="91">
        <f t="shared" si="27"/>
        <v>-3.9695817994798688</v>
      </c>
      <c r="Z134" s="91">
        <f t="shared" si="28"/>
        <v>-6.2772717257656154</v>
      </c>
      <c r="AA134" s="91">
        <f t="shared" si="29"/>
        <v>-8.5774211750848934</v>
      </c>
      <c r="AB134" s="91">
        <f t="shared" si="30"/>
        <v>-9.6569036738723497</v>
      </c>
      <c r="AC134" s="91">
        <f t="shared" si="31"/>
        <v>-8.1571065001850087</v>
      </c>
      <c r="AD134" s="91">
        <f t="shared" si="32"/>
        <v>-6.190421022577695</v>
      </c>
      <c r="AE134" s="91">
        <f t="shared" si="33"/>
        <v>-3.8928823930235126</v>
      </c>
      <c r="AF134" s="91">
        <f t="shared" si="34"/>
        <v>-0.92152716480526919</v>
      </c>
      <c r="AG134" s="91">
        <f t="shared" si="35"/>
        <v>5.9672426691647757</v>
      </c>
      <c r="AH134" s="91">
        <f t="shared" si="36"/>
        <v>6.8982284506891887</v>
      </c>
      <c r="AI134" s="91">
        <f t="shared" si="37"/>
        <v>8.8618618049520279</v>
      </c>
      <c r="AJ134" s="91">
        <f t="shared" si="38"/>
        <v>9.5115592331863468</v>
      </c>
      <c r="AK134" s="91">
        <f t="shared" si="39"/>
        <v>9.78645087525733</v>
      </c>
      <c r="AL134" s="91">
        <f t="shared" si="40"/>
        <v>12.711722579514188</v>
      </c>
      <c r="AM134" s="91">
        <f t="shared" si="41"/>
        <v>11.360469928175078</v>
      </c>
      <c r="AN134" s="91">
        <f t="shared" si="42"/>
        <v>10.300187595900283</v>
      </c>
      <c r="AO134" s="91">
        <f t="shared" si="43"/>
        <v>8.5891559670954223</v>
      </c>
      <c r="AP134" s="91">
        <f t="shared" si="44"/>
        <v>9.1958299656110398</v>
      </c>
      <c r="AQ134" s="91">
        <f t="shared" si="45"/>
        <v>9.908127728954824</v>
      </c>
      <c r="AR134" s="91">
        <f t="shared" si="46"/>
        <v>8.5475789682273557</v>
      </c>
      <c r="AS134" s="91">
        <f t="shared" si="47"/>
        <v>11.555749098611173</v>
      </c>
      <c r="AT134" s="91">
        <f t="shared" si="48"/>
        <v>3.4501425455612349</v>
      </c>
      <c r="AU134" s="91">
        <f t="shared" si="49"/>
        <v>2.521044945487418</v>
      </c>
      <c r="AV134" s="91">
        <f t="shared" si="50"/>
        <v>3.1147772262496858</v>
      </c>
      <c r="AW134" s="91">
        <f t="shared" si="51"/>
        <v>2.5847660972231523</v>
      </c>
      <c r="AX134" s="91">
        <f t="shared" si="52"/>
        <v>7.6059110406561103</v>
      </c>
      <c r="AY134" s="91">
        <f t="shared" si="53"/>
        <v>7.1083792946476905</v>
      </c>
      <c r="AZ134" s="91">
        <f t="shared" si="54"/>
        <v>6.1901998407609256</v>
      </c>
      <c r="BA134" s="91">
        <f t="shared" si="55"/>
        <v>-1.2196993844173534</v>
      </c>
      <c r="BB134" s="91">
        <f t="shared" si="56"/>
        <v>-2.6214595052461362</v>
      </c>
      <c r="BC134" s="91">
        <f t="shared" si="63"/>
        <v>-1.7142116368725056</v>
      </c>
      <c r="BD134" s="91">
        <f t="shared" si="64"/>
        <v>-1.3916424358191506</v>
      </c>
      <c r="BE134" s="91">
        <f t="shared" si="58"/>
        <v>2.8650600213359922</v>
      </c>
      <c r="BF134" s="91">
        <f t="shared" si="65"/>
        <v>4.317756556998404</v>
      </c>
      <c r="BG134" s="91">
        <f t="shared" si="66"/>
        <v>2.0188586228089065</v>
      </c>
      <c r="BH134" s="91">
        <f t="shared" si="67"/>
        <v>1.6374809238979537</v>
      </c>
      <c r="BI134" s="91">
        <f t="shared" si="68"/>
        <v>0.59434251113606251</v>
      </c>
      <c r="BJ134" s="91">
        <f t="shared" si="69"/>
        <v>0.93946768433572458</v>
      </c>
      <c r="BK134" s="91">
        <f t="shared" si="70"/>
        <v>2.399874412538324</v>
      </c>
      <c r="BL134" s="91">
        <f t="shared" si="71"/>
        <v>3.0010004936532226</v>
      </c>
      <c r="BM134" s="91">
        <f t="shared" si="72"/>
        <v>4.7982208423628805</v>
      </c>
      <c r="BN134" s="91">
        <f t="shared" si="73"/>
        <v>-4.378292658059209</v>
      </c>
      <c r="BO134" s="91">
        <f t="shared" si="74"/>
        <v>-6.5718282592251711</v>
      </c>
      <c r="BP134" s="92">
        <f t="shared" si="75"/>
        <v>-6.4575339907861178</v>
      </c>
    </row>
    <row r="135" spans="1:68" ht="39.6" x14ac:dyDescent="0.3">
      <c r="A135" s="93"/>
      <c r="B135" s="73"/>
      <c r="C135" s="65" t="s">
        <v>55</v>
      </c>
      <c r="D135" s="100" t="s">
        <v>56</v>
      </c>
      <c r="E135" s="123"/>
      <c r="F135" s="123"/>
      <c r="G135" s="123"/>
      <c r="H135" s="123"/>
      <c r="I135" s="125">
        <f t="shared" si="59"/>
        <v>14.097165688105818</v>
      </c>
      <c r="J135" s="125">
        <f t="shared" si="60"/>
        <v>15.679449719929011</v>
      </c>
      <c r="K135" s="125">
        <f t="shared" si="61"/>
        <v>14.129128442620328</v>
      </c>
      <c r="L135" s="125">
        <f t="shared" si="62"/>
        <v>15.969618810977266</v>
      </c>
      <c r="M135" s="125">
        <f t="shared" si="15"/>
        <v>29.681076343921802</v>
      </c>
      <c r="N135" s="125">
        <f t="shared" si="16"/>
        <v>26.175463843223753</v>
      </c>
      <c r="O135" s="125">
        <f t="shared" si="17"/>
        <v>23.473039542512808</v>
      </c>
      <c r="P135" s="125">
        <f t="shared" si="18"/>
        <v>23.579951823481935</v>
      </c>
      <c r="Q135" s="125">
        <f t="shared" si="19"/>
        <v>3.1197602025309692</v>
      </c>
      <c r="R135" s="125">
        <f t="shared" si="20"/>
        <v>0.94612862123379671</v>
      </c>
      <c r="S135" s="125">
        <f t="shared" si="21"/>
        <v>1.5710192361025292</v>
      </c>
      <c r="T135" s="125">
        <f t="shared" si="22"/>
        <v>-1.747300304340456</v>
      </c>
      <c r="U135" s="125">
        <f t="shared" si="23"/>
        <v>2.5951624010483982</v>
      </c>
      <c r="V135" s="125">
        <f t="shared" si="24"/>
        <v>-0.79520524612080123</v>
      </c>
      <c r="W135" s="125">
        <f t="shared" si="25"/>
        <v>-2.2946974182071216</v>
      </c>
      <c r="X135" s="125">
        <f t="shared" si="26"/>
        <v>-5.9820752618516906</v>
      </c>
      <c r="Y135" s="125">
        <f t="shared" si="27"/>
        <v>1.5993867358635754</v>
      </c>
      <c r="Z135" s="125">
        <f t="shared" si="28"/>
        <v>-3.4707135508458578</v>
      </c>
      <c r="AA135" s="125">
        <f t="shared" si="29"/>
        <v>-4.302471505892143</v>
      </c>
      <c r="AB135" s="125">
        <f t="shared" si="30"/>
        <v>-2.7824898632156874</v>
      </c>
      <c r="AC135" s="125">
        <f t="shared" si="31"/>
        <v>-10.715834157560408</v>
      </c>
      <c r="AD135" s="125">
        <f t="shared" si="32"/>
        <v>-5.4076831393747824</v>
      </c>
      <c r="AE135" s="125">
        <f t="shared" si="33"/>
        <v>1.4662109956576472</v>
      </c>
      <c r="AF135" s="125">
        <f t="shared" si="34"/>
        <v>2.9494483148736208</v>
      </c>
      <c r="AG135" s="125">
        <f t="shared" si="35"/>
        <v>20.184476951860148</v>
      </c>
      <c r="AH135" s="125">
        <f t="shared" si="36"/>
        <v>19.550369096660262</v>
      </c>
      <c r="AI135" s="125">
        <f t="shared" si="37"/>
        <v>11.501886926182877</v>
      </c>
      <c r="AJ135" s="125">
        <f t="shared" si="38"/>
        <v>9.8870093717646768</v>
      </c>
      <c r="AK135" s="125">
        <f t="shared" si="39"/>
        <v>-8.538148832107268</v>
      </c>
      <c r="AL135" s="125">
        <f t="shared" si="40"/>
        <v>5.4017015207014794</v>
      </c>
      <c r="AM135" s="125">
        <f t="shared" si="41"/>
        <v>9.4016289262344657</v>
      </c>
      <c r="AN135" s="125">
        <f t="shared" si="42"/>
        <v>12.148709839257847</v>
      </c>
      <c r="AO135" s="125">
        <f t="shared" si="43"/>
        <v>12.845564439522079</v>
      </c>
      <c r="AP135" s="125">
        <f t="shared" si="44"/>
        <v>-1.0953292891383057</v>
      </c>
      <c r="AQ135" s="125">
        <f t="shared" si="45"/>
        <v>-1.6664226797742003</v>
      </c>
      <c r="AR135" s="125">
        <f t="shared" si="46"/>
        <v>-5.5301831798380903</v>
      </c>
      <c r="AS135" s="125">
        <f t="shared" si="47"/>
        <v>-5.5350673460077502</v>
      </c>
      <c r="AT135" s="125">
        <f t="shared" si="48"/>
        <v>-2.3585320576089259</v>
      </c>
      <c r="AU135" s="125">
        <f t="shared" si="49"/>
        <v>-0.14845068670850026</v>
      </c>
      <c r="AV135" s="125">
        <f t="shared" si="50"/>
        <v>2.7880046612387446</v>
      </c>
      <c r="AW135" s="125">
        <f t="shared" si="51"/>
        <v>7.6976643594170184</v>
      </c>
      <c r="AX135" s="125">
        <f t="shared" si="52"/>
        <v>7.471645741527368</v>
      </c>
      <c r="AY135" s="125">
        <f t="shared" si="53"/>
        <v>3.5649622264977125</v>
      </c>
      <c r="AZ135" s="125">
        <f t="shared" si="54"/>
        <v>1.2688622554332341</v>
      </c>
      <c r="BA135" s="125">
        <f t="shared" si="55"/>
        <v>-0.53882841860392716</v>
      </c>
      <c r="BB135" s="125">
        <f t="shared" si="56"/>
        <v>-6.6252929111399368</v>
      </c>
      <c r="BC135" s="125">
        <f t="shared" si="63"/>
        <v>-4.362287896823716</v>
      </c>
      <c r="BD135" s="125">
        <f t="shared" si="64"/>
        <v>-3.5596763336946964</v>
      </c>
      <c r="BE135" s="125">
        <f t="shared" si="58"/>
        <v>-7.01297958922612</v>
      </c>
      <c r="BF135" s="125">
        <f t="shared" si="65"/>
        <v>-1.3696414931068404</v>
      </c>
      <c r="BG135" s="125">
        <f t="shared" si="66"/>
        <v>-1.6798986232580972</v>
      </c>
      <c r="BH135" s="125">
        <f t="shared" si="67"/>
        <v>-1.436297372833792</v>
      </c>
      <c r="BI135" s="125">
        <f t="shared" si="68"/>
        <v>5.0379808451509263</v>
      </c>
      <c r="BJ135" s="125">
        <f t="shared" si="69"/>
        <v>8.1044828434683609</v>
      </c>
      <c r="BK135" s="125">
        <f t="shared" si="70"/>
        <v>8.4326587913277251</v>
      </c>
      <c r="BL135" s="125">
        <f t="shared" si="71"/>
        <v>7.6944627690807295</v>
      </c>
      <c r="BM135" s="125">
        <f t="shared" si="72"/>
        <v>-2.4534659362113018</v>
      </c>
      <c r="BN135" s="125">
        <f t="shared" si="73"/>
        <v>-33.097663867983599</v>
      </c>
      <c r="BO135" s="125">
        <f t="shared" si="74"/>
        <v>-27.834859267959828</v>
      </c>
      <c r="BP135" s="126">
        <f t="shared" si="75"/>
        <v>-21.518167058611382</v>
      </c>
    </row>
    <row r="136" spans="1:68" ht="52.8" x14ac:dyDescent="0.3">
      <c r="A136" s="87"/>
      <c r="B136" s="89"/>
      <c r="C136" s="89" t="s">
        <v>57</v>
      </c>
      <c r="D136" s="90" t="s">
        <v>58</v>
      </c>
      <c r="E136" s="120"/>
      <c r="F136" s="120"/>
      <c r="G136" s="120"/>
      <c r="H136" s="120"/>
      <c r="I136" s="91">
        <f t="shared" si="59"/>
        <v>15.360890946309084</v>
      </c>
      <c r="J136" s="91">
        <f t="shared" si="60"/>
        <v>9.669078396328473</v>
      </c>
      <c r="K136" s="91">
        <f t="shared" si="61"/>
        <v>10.034199364180168</v>
      </c>
      <c r="L136" s="91">
        <f t="shared" si="62"/>
        <v>9.7760253254891296</v>
      </c>
      <c r="M136" s="91">
        <f t="shared" si="15"/>
        <v>8.7084441024781682</v>
      </c>
      <c r="N136" s="91">
        <f t="shared" si="16"/>
        <v>10.525980082386923</v>
      </c>
      <c r="O136" s="91">
        <f t="shared" si="17"/>
        <v>9.2969906265038276</v>
      </c>
      <c r="P136" s="91">
        <f t="shared" si="18"/>
        <v>11.515747645391912</v>
      </c>
      <c r="Q136" s="91">
        <f t="shared" si="19"/>
        <v>3.4628173307410464</v>
      </c>
      <c r="R136" s="91">
        <f t="shared" si="20"/>
        <v>2.0254234501906581</v>
      </c>
      <c r="S136" s="91">
        <f t="shared" si="21"/>
        <v>-3.5648702013639166</v>
      </c>
      <c r="T136" s="91">
        <f t="shared" si="22"/>
        <v>-0.66964500263118509</v>
      </c>
      <c r="U136" s="91">
        <f t="shared" si="23"/>
        <v>1.6022158849385448</v>
      </c>
      <c r="V136" s="91">
        <f t="shared" si="24"/>
        <v>7.1003871195422334</v>
      </c>
      <c r="W136" s="91">
        <f t="shared" si="25"/>
        <v>8.5523336366424303</v>
      </c>
      <c r="X136" s="91">
        <f t="shared" si="26"/>
        <v>2.8151488453385838</v>
      </c>
      <c r="Y136" s="91">
        <f t="shared" si="27"/>
        <v>-4.206230066061039</v>
      </c>
      <c r="Z136" s="91">
        <f t="shared" si="28"/>
        <v>-5.1069883422574804</v>
      </c>
      <c r="AA136" s="91">
        <f t="shared" si="29"/>
        <v>-6.3295021215632516</v>
      </c>
      <c r="AB136" s="91">
        <f t="shared" si="30"/>
        <v>-5.285410959288086</v>
      </c>
      <c r="AC136" s="91">
        <f t="shared" si="31"/>
        <v>-17.471198768420294</v>
      </c>
      <c r="AD136" s="91">
        <f t="shared" si="32"/>
        <v>-17.008176525072855</v>
      </c>
      <c r="AE136" s="91">
        <f t="shared" si="33"/>
        <v>-11.976697967176321</v>
      </c>
      <c r="AF136" s="91">
        <f t="shared" si="34"/>
        <v>-7.9147613689011109</v>
      </c>
      <c r="AG136" s="91">
        <f t="shared" si="35"/>
        <v>29.613288512920576</v>
      </c>
      <c r="AH136" s="91">
        <f t="shared" si="36"/>
        <v>33.219174286899488</v>
      </c>
      <c r="AI136" s="91">
        <f t="shared" si="37"/>
        <v>34.333228360360977</v>
      </c>
      <c r="AJ136" s="91">
        <f t="shared" si="38"/>
        <v>27.638621925312052</v>
      </c>
      <c r="AK136" s="91">
        <f t="shared" si="39"/>
        <v>-17.096076934682728</v>
      </c>
      <c r="AL136" s="91">
        <f t="shared" si="40"/>
        <v>-30.67110906318176</v>
      </c>
      <c r="AM136" s="91">
        <f t="shared" si="41"/>
        <v>-37.770595269058951</v>
      </c>
      <c r="AN136" s="91">
        <f t="shared" si="42"/>
        <v>-38.735451698890046</v>
      </c>
      <c r="AO136" s="91">
        <f t="shared" si="43"/>
        <v>-25.672319562635707</v>
      </c>
      <c r="AP136" s="91">
        <f t="shared" si="44"/>
        <v>-17.055162230355918</v>
      </c>
      <c r="AQ136" s="91">
        <f t="shared" si="45"/>
        <v>-11.196758442249262</v>
      </c>
      <c r="AR136" s="91">
        <f t="shared" si="46"/>
        <v>-9.3468231899103529</v>
      </c>
      <c r="AS136" s="91">
        <f t="shared" si="47"/>
        <v>-7.5939813638564999</v>
      </c>
      <c r="AT136" s="91">
        <f t="shared" si="48"/>
        <v>-3.6545410538307408</v>
      </c>
      <c r="AU136" s="91">
        <f t="shared" si="49"/>
        <v>-1.1347839009933125</v>
      </c>
      <c r="AV136" s="91">
        <f t="shared" si="50"/>
        <v>3.2615610372816377</v>
      </c>
      <c r="AW136" s="91">
        <f t="shared" si="51"/>
        <v>7.0249149847950036</v>
      </c>
      <c r="AX136" s="91">
        <f t="shared" si="52"/>
        <v>3.7630224400538452</v>
      </c>
      <c r="AY136" s="91">
        <f t="shared" si="53"/>
        <v>1.8555959125761206</v>
      </c>
      <c r="AZ136" s="91">
        <f t="shared" si="54"/>
        <v>-2.7926303946739637</v>
      </c>
      <c r="BA136" s="91">
        <f t="shared" si="55"/>
        <v>-7.2505339064073837</v>
      </c>
      <c r="BB136" s="91">
        <f t="shared" si="56"/>
        <v>-9.6581887300831113</v>
      </c>
      <c r="BC136" s="91">
        <f t="shared" si="63"/>
        <v>-9.266620154797522</v>
      </c>
      <c r="BD136" s="91">
        <f t="shared" si="64"/>
        <v>-9.2996167820230795</v>
      </c>
      <c r="BE136" s="91">
        <f t="shared" si="58"/>
        <v>-4.7208837843802911</v>
      </c>
      <c r="BF136" s="91">
        <f t="shared" si="65"/>
        <v>1.4430889288056079</v>
      </c>
      <c r="BG136" s="91">
        <f t="shared" si="66"/>
        <v>1.2710158985239417</v>
      </c>
      <c r="BH136" s="91">
        <f t="shared" si="67"/>
        <v>2.6076561537661433</v>
      </c>
      <c r="BI136" s="91">
        <f t="shared" si="68"/>
        <v>-1.2671237855757056</v>
      </c>
      <c r="BJ136" s="91">
        <f t="shared" si="69"/>
        <v>-2.6008037043270349</v>
      </c>
      <c r="BK136" s="91">
        <f t="shared" si="70"/>
        <v>1.1905136149067204</v>
      </c>
      <c r="BL136" s="91">
        <f t="shared" si="71"/>
        <v>1.6152091734478233</v>
      </c>
      <c r="BM136" s="91">
        <f t="shared" si="72"/>
        <v>0.45146304824473305</v>
      </c>
      <c r="BN136" s="91">
        <f t="shared" si="73"/>
        <v>-16.923771744904144</v>
      </c>
      <c r="BO136" s="91">
        <f t="shared" si="74"/>
        <v>-19.30952242679723</v>
      </c>
      <c r="BP136" s="92">
        <f t="shared" si="75"/>
        <v>-17.254873759811943</v>
      </c>
    </row>
    <row r="137" spans="1:68" ht="66" x14ac:dyDescent="0.3">
      <c r="A137" s="74"/>
      <c r="B137" s="65"/>
      <c r="C137" s="65" t="s">
        <v>59</v>
      </c>
      <c r="D137" s="100" t="s">
        <v>60</v>
      </c>
      <c r="E137" s="121"/>
      <c r="F137" s="121"/>
      <c r="G137" s="121"/>
      <c r="H137" s="121"/>
      <c r="I137" s="125">
        <f t="shared" si="59"/>
        <v>8.2882242678486051</v>
      </c>
      <c r="J137" s="125">
        <f t="shared" si="60"/>
        <v>0.72244425802531964</v>
      </c>
      <c r="K137" s="125">
        <f t="shared" si="61"/>
        <v>5.0889676075822621</v>
      </c>
      <c r="L137" s="125">
        <f t="shared" si="62"/>
        <v>7.2110625734662221</v>
      </c>
      <c r="M137" s="125">
        <f t="shared" si="15"/>
        <v>9.9143345714993103</v>
      </c>
      <c r="N137" s="125">
        <f t="shared" si="16"/>
        <v>9.4852298737635294</v>
      </c>
      <c r="O137" s="125">
        <f t="shared" si="17"/>
        <v>5.2103050017171029</v>
      </c>
      <c r="P137" s="125">
        <f t="shared" si="18"/>
        <v>5.2551074070207306</v>
      </c>
      <c r="Q137" s="125">
        <f t="shared" si="19"/>
        <v>-9.0499105957964474</v>
      </c>
      <c r="R137" s="125">
        <f t="shared" si="20"/>
        <v>-7.6634971742284677</v>
      </c>
      <c r="S137" s="125">
        <f t="shared" si="21"/>
        <v>-5.238280226109211</v>
      </c>
      <c r="T137" s="125">
        <f t="shared" si="22"/>
        <v>-5.4537206442752506</v>
      </c>
      <c r="U137" s="125">
        <f t="shared" si="23"/>
        <v>10.636324089875046</v>
      </c>
      <c r="V137" s="125">
        <f t="shared" si="24"/>
        <v>9.4534387009067871</v>
      </c>
      <c r="W137" s="125">
        <f t="shared" si="25"/>
        <v>6.9853181796229507</v>
      </c>
      <c r="X137" s="125">
        <f t="shared" si="26"/>
        <v>6.2808925999986513</v>
      </c>
      <c r="Y137" s="125">
        <f t="shared" si="27"/>
        <v>-2.4943658868078558</v>
      </c>
      <c r="Z137" s="125">
        <f t="shared" si="28"/>
        <v>0.52066938976263089</v>
      </c>
      <c r="AA137" s="125">
        <f t="shared" si="29"/>
        <v>2.6408116899675633</v>
      </c>
      <c r="AB137" s="125">
        <f t="shared" si="30"/>
        <v>2.5831362693660793</v>
      </c>
      <c r="AC137" s="125">
        <f t="shared" si="31"/>
        <v>9.1787320580438063</v>
      </c>
      <c r="AD137" s="125">
        <f t="shared" si="32"/>
        <v>8.3063648695788999</v>
      </c>
      <c r="AE137" s="125">
        <f t="shared" si="33"/>
        <v>8.4550588301771938</v>
      </c>
      <c r="AF137" s="125">
        <f t="shared" si="34"/>
        <v>8.913912412793465</v>
      </c>
      <c r="AG137" s="125">
        <f t="shared" si="35"/>
        <v>1.7795096393210343</v>
      </c>
      <c r="AH137" s="125">
        <f t="shared" si="36"/>
        <v>0.28245343526947408</v>
      </c>
      <c r="AI137" s="125">
        <f t="shared" si="37"/>
        <v>-0.7488669405259003</v>
      </c>
      <c r="AJ137" s="125">
        <f t="shared" si="38"/>
        <v>-1.1645681538894337E-2</v>
      </c>
      <c r="AK137" s="125">
        <f t="shared" si="39"/>
        <v>2.2710130490307421</v>
      </c>
      <c r="AL137" s="125">
        <f t="shared" si="40"/>
        <v>7.4313982854708769</v>
      </c>
      <c r="AM137" s="125">
        <f t="shared" si="41"/>
        <v>8.5551592830607888</v>
      </c>
      <c r="AN137" s="125">
        <f t="shared" si="42"/>
        <v>6.7389188936993918</v>
      </c>
      <c r="AO137" s="125">
        <f t="shared" si="43"/>
        <v>3.5884562269147864</v>
      </c>
      <c r="AP137" s="125">
        <f t="shared" si="44"/>
        <v>0.28416210507518258</v>
      </c>
      <c r="AQ137" s="125">
        <f t="shared" si="45"/>
        <v>-0.58883087600369777</v>
      </c>
      <c r="AR137" s="125">
        <f t="shared" si="46"/>
        <v>0.47463256913817986</v>
      </c>
      <c r="AS137" s="125">
        <f t="shared" si="47"/>
        <v>12.068617269792114</v>
      </c>
      <c r="AT137" s="125">
        <f t="shared" si="48"/>
        <v>9.0557157392191669</v>
      </c>
      <c r="AU137" s="125">
        <f t="shared" si="49"/>
        <v>9.9640001249151595</v>
      </c>
      <c r="AV137" s="125">
        <f t="shared" si="50"/>
        <v>10.39603513709821</v>
      </c>
      <c r="AW137" s="125">
        <f t="shared" si="51"/>
        <v>11.254303036295042</v>
      </c>
      <c r="AX137" s="125">
        <f t="shared" si="52"/>
        <v>11.556735729097767</v>
      </c>
      <c r="AY137" s="125">
        <f t="shared" si="53"/>
        <v>9.2154302016726604</v>
      </c>
      <c r="AZ137" s="125">
        <f t="shared" si="54"/>
        <v>9.4876138951426725</v>
      </c>
      <c r="BA137" s="125">
        <f t="shared" si="55"/>
        <v>2.26770581580422</v>
      </c>
      <c r="BB137" s="125">
        <f t="shared" si="56"/>
        <v>1.381203297452771E-2</v>
      </c>
      <c r="BC137" s="125">
        <f t="shared" si="63"/>
        <v>1.3954944682092076</v>
      </c>
      <c r="BD137" s="125">
        <f t="shared" si="64"/>
        <v>0.46932692070286919</v>
      </c>
      <c r="BE137" s="125">
        <f t="shared" si="58"/>
        <v>-2.0917494771326659</v>
      </c>
      <c r="BF137" s="125">
        <f t="shared" si="65"/>
        <v>1.6314876966812903</v>
      </c>
      <c r="BG137" s="125">
        <f t="shared" si="66"/>
        <v>1.1014851165536186</v>
      </c>
      <c r="BH137" s="125">
        <f t="shared" si="67"/>
        <v>2.0545686008740489</v>
      </c>
      <c r="BI137" s="125">
        <f t="shared" si="68"/>
        <v>4.8163461631210822</v>
      </c>
      <c r="BJ137" s="125">
        <f t="shared" si="69"/>
        <v>3.4379489557279044</v>
      </c>
      <c r="BK137" s="125">
        <f t="shared" si="70"/>
        <v>4.8249223570167885</v>
      </c>
      <c r="BL137" s="125">
        <f t="shared" si="71"/>
        <v>4.6769687028398721</v>
      </c>
      <c r="BM137" s="125">
        <f t="shared" si="72"/>
        <v>1.8126428309685991</v>
      </c>
      <c r="BN137" s="125">
        <f t="shared" si="73"/>
        <v>-5.1089308681333705</v>
      </c>
      <c r="BO137" s="125">
        <f t="shared" si="74"/>
        <v>-2.5171948269782263</v>
      </c>
      <c r="BP137" s="126">
        <f t="shared" si="75"/>
        <v>-0.20861781344247277</v>
      </c>
    </row>
    <row r="138" spans="1:68" ht="79.2" x14ac:dyDescent="0.3">
      <c r="A138" s="94"/>
      <c r="B138" s="114"/>
      <c r="C138" s="89" t="s">
        <v>61</v>
      </c>
      <c r="D138" s="90" t="s">
        <v>62</v>
      </c>
      <c r="E138" s="124"/>
      <c r="F138" s="124"/>
      <c r="G138" s="124"/>
      <c r="H138" s="124"/>
      <c r="I138" s="91">
        <f t="shared" si="59"/>
        <v>29.790288132624255</v>
      </c>
      <c r="J138" s="91">
        <f t="shared" si="60"/>
        <v>23.761909890398442</v>
      </c>
      <c r="K138" s="91">
        <f t="shared" si="61"/>
        <v>25.092846280617366</v>
      </c>
      <c r="L138" s="91">
        <f t="shared" si="62"/>
        <v>25.895170538873273</v>
      </c>
      <c r="M138" s="91">
        <f t="shared" si="15"/>
        <v>22.047792938077421</v>
      </c>
      <c r="N138" s="91">
        <f t="shared" si="16"/>
        <v>16.099034685377617</v>
      </c>
      <c r="O138" s="91">
        <f t="shared" si="17"/>
        <v>14.069107297407157</v>
      </c>
      <c r="P138" s="91">
        <f t="shared" si="18"/>
        <v>10.214524741248127</v>
      </c>
      <c r="Q138" s="91">
        <f t="shared" si="19"/>
        <v>-14.632801994165291</v>
      </c>
      <c r="R138" s="91">
        <f t="shared" si="20"/>
        <v>-1.4321076878817394</v>
      </c>
      <c r="S138" s="91">
        <f t="shared" si="21"/>
        <v>-1.4483546201241069</v>
      </c>
      <c r="T138" s="91">
        <f t="shared" si="22"/>
        <v>3.2183874390639744</v>
      </c>
      <c r="U138" s="91">
        <f t="shared" si="23"/>
        <v>25.656780736510498</v>
      </c>
      <c r="V138" s="91">
        <f t="shared" si="24"/>
        <v>8.2075820185291377</v>
      </c>
      <c r="W138" s="91">
        <f t="shared" si="25"/>
        <v>10.381750510886704</v>
      </c>
      <c r="X138" s="91">
        <f t="shared" si="26"/>
        <v>7.9532725777875299</v>
      </c>
      <c r="Y138" s="91">
        <f t="shared" si="27"/>
        <v>3.6814563598235708</v>
      </c>
      <c r="Z138" s="91">
        <f t="shared" si="28"/>
        <v>7.1407275716097729</v>
      </c>
      <c r="AA138" s="91">
        <f t="shared" si="29"/>
        <v>6.7500183659596331</v>
      </c>
      <c r="AB138" s="91">
        <f t="shared" si="30"/>
        <v>11.802153087951368</v>
      </c>
      <c r="AC138" s="91">
        <f t="shared" si="31"/>
        <v>5.8446057978809023</v>
      </c>
      <c r="AD138" s="91">
        <f t="shared" si="32"/>
        <v>9.6160624237606953</v>
      </c>
      <c r="AE138" s="91">
        <f t="shared" si="33"/>
        <v>7.0132847395358624</v>
      </c>
      <c r="AF138" s="91">
        <f t="shared" si="34"/>
        <v>3.9793915666550532</v>
      </c>
      <c r="AG138" s="91">
        <f t="shared" si="35"/>
        <v>-0.62098636809645313</v>
      </c>
      <c r="AH138" s="91">
        <f t="shared" si="36"/>
        <v>-0.21592042701293224</v>
      </c>
      <c r="AI138" s="91">
        <f t="shared" si="37"/>
        <v>2.4009720814754871</v>
      </c>
      <c r="AJ138" s="91">
        <f t="shared" si="38"/>
        <v>0.88061017561618371</v>
      </c>
      <c r="AK138" s="91">
        <f t="shared" si="39"/>
        <v>1.8013609135949054</v>
      </c>
      <c r="AL138" s="91">
        <f t="shared" si="40"/>
        <v>3.2249251404152801E-2</v>
      </c>
      <c r="AM138" s="91">
        <f t="shared" si="41"/>
        <v>2.7556743486982498</v>
      </c>
      <c r="AN138" s="91">
        <f t="shared" si="42"/>
        <v>6.5685519278242452</v>
      </c>
      <c r="AO138" s="91">
        <f t="shared" si="43"/>
        <v>21.836559688212517</v>
      </c>
      <c r="AP138" s="91">
        <f t="shared" si="44"/>
        <v>16.119055125967037</v>
      </c>
      <c r="AQ138" s="91">
        <f t="shared" si="45"/>
        <v>10.516509315306848</v>
      </c>
      <c r="AR138" s="91">
        <f t="shared" si="46"/>
        <v>8.3472043347930622</v>
      </c>
      <c r="AS138" s="91">
        <f t="shared" si="47"/>
        <v>-4.2666083057261375</v>
      </c>
      <c r="AT138" s="91">
        <f t="shared" si="48"/>
        <v>-0.95792983426262879</v>
      </c>
      <c r="AU138" s="91">
        <f t="shared" si="49"/>
        <v>-1.8495775067256943</v>
      </c>
      <c r="AV138" s="91">
        <f t="shared" si="50"/>
        <v>-2.2913183955421061</v>
      </c>
      <c r="AW138" s="91">
        <f t="shared" si="51"/>
        <v>2.3290646034651132</v>
      </c>
      <c r="AX138" s="91">
        <f t="shared" si="52"/>
        <v>4.3667298640766745</v>
      </c>
      <c r="AY138" s="91">
        <f t="shared" si="53"/>
        <v>4.5862482729412477</v>
      </c>
      <c r="AZ138" s="91">
        <f t="shared" si="54"/>
        <v>3.3705434298157542</v>
      </c>
      <c r="BA138" s="91">
        <f t="shared" si="55"/>
        <v>-8.0147398554792488</v>
      </c>
      <c r="BB138" s="91">
        <f t="shared" si="56"/>
        <v>-16.345591329927984</v>
      </c>
      <c r="BC138" s="91">
        <f t="shared" si="63"/>
        <v>-17.0703831428836</v>
      </c>
      <c r="BD138" s="91">
        <f t="shared" si="64"/>
        <v>-16.698610700426755</v>
      </c>
      <c r="BE138" s="91">
        <f t="shared" si="58"/>
        <v>-11.31032223930562</v>
      </c>
      <c r="BF138" s="91">
        <f t="shared" si="65"/>
        <v>2.0253537573040887</v>
      </c>
      <c r="BG138" s="91">
        <f t="shared" si="66"/>
        <v>6.6312379811844409</v>
      </c>
      <c r="BH138" s="91">
        <f t="shared" si="67"/>
        <v>8.6373215225598869</v>
      </c>
      <c r="BI138" s="91">
        <f t="shared" si="68"/>
        <v>18.643803088567481</v>
      </c>
      <c r="BJ138" s="91">
        <f t="shared" si="69"/>
        <v>12.882611651651828</v>
      </c>
      <c r="BK138" s="91">
        <f t="shared" si="70"/>
        <v>9.6269251354130319</v>
      </c>
      <c r="BL138" s="91">
        <f t="shared" si="71"/>
        <v>6.8106626128472811</v>
      </c>
      <c r="BM138" s="91">
        <f t="shared" si="72"/>
        <v>-8.3215905686955836</v>
      </c>
      <c r="BN138" s="91">
        <f t="shared" si="73"/>
        <v>-28.938953479337187</v>
      </c>
      <c r="BO138" s="91">
        <f t="shared" si="74"/>
        <v>-24.225390811779306</v>
      </c>
      <c r="BP138" s="92">
        <f t="shared" si="75"/>
        <v>-18.163861336441258</v>
      </c>
    </row>
    <row r="139" spans="1:68" x14ac:dyDescent="0.3">
      <c r="A139" s="93"/>
      <c r="B139" s="73"/>
      <c r="C139" s="65" t="s">
        <v>63</v>
      </c>
      <c r="D139" s="100" t="s">
        <v>64</v>
      </c>
      <c r="E139" s="123"/>
      <c r="F139" s="123"/>
      <c r="G139" s="123"/>
      <c r="H139" s="123"/>
      <c r="I139" s="125">
        <f t="shared" si="59"/>
        <v>37.847639183173698</v>
      </c>
      <c r="J139" s="125">
        <f t="shared" si="60"/>
        <v>46.673553310706865</v>
      </c>
      <c r="K139" s="125">
        <f t="shared" si="61"/>
        <v>53.095857194595141</v>
      </c>
      <c r="L139" s="125">
        <f t="shared" si="62"/>
        <v>48.971357285306738</v>
      </c>
      <c r="M139" s="125">
        <f t="shared" si="15"/>
        <v>30.228275999346636</v>
      </c>
      <c r="N139" s="125">
        <f t="shared" si="16"/>
        <v>27.192815230550877</v>
      </c>
      <c r="O139" s="125">
        <f t="shared" si="17"/>
        <v>5.5303864978458108</v>
      </c>
      <c r="P139" s="125">
        <f t="shared" si="18"/>
        <v>-3.2197903835909045</v>
      </c>
      <c r="Q139" s="125">
        <f t="shared" si="19"/>
        <v>2.6707770737279759</v>
      </c>
      <c r="R139" s="125">
        <f t="shared" si="20"/>
        <v>2.7903091423931556</v>
      </c>
      <c r="S139" s="125">
        <f t="shared" si="21"/>
        <v>5.3449259698797675</v>
      </c>
      <c r="T139" s="125">
        <f t="shared" si="22"/>
        <v>4.8964559112275197</v>
      </c>
      <c r="U139" s="125">
        <f t="shared" si="23"/>
        <v>11.434585670414705</v>
      </c>
      <c r="V139" s="125">
        <f t="shared" si="24"/>
        <v>4.0100935939810967</v>
      </c>
      <c r="W139" s="125">
        <f t="shared" si="25"/>
        <v>3.2204508105967449</v>
      </c>
      <c r="X139" s="125">
        <f t="shared" si="26"/>
        <v>6.1154785227050041</v>
      </c>
      <c r="Y139" s="125">
        <f t="shared" si="27"/>
        <v>-1.5968732318298322</v>
      </c>
      <c r="Z139" s="125">
        <f t="shared" si="28"/>
        <v>1.1352749407282943</v>
      </c>
      <c r="AA139" s="125">
        <f t="shared" si="29"/>
        <v>3.9329967081683748</v>
      </c>
      <c r="AB139" s="125">
        <f t="shared" si="30"/>
        <v>9.2482252820168327</v>
      </c>
      <c r="AC139" s="125">
        <f t="shared" si="31"/>
        <v>53.443265143221623</v>
      </c>
      <c r="AD139" s="125">
        <f t="shared" si="32"/>
        <v>28.719435253959091</v>
      </c>
      <c r="AE139" s="125">
        <f t="shared" si="33"/>
        <v>19.073072822949726</v>
      </c>
      <c r="AF139" s="125">
        <f t="shared" si="34"/>
        <v>1.0497920065900956</v>
      </c>
      <c r="AG139" s="125">
        <f t="shared" si="35"/>
        <v>-29.551729902154221</v>
      </c>
      <c r="AH139" s="125">
        <f t="shared" si="36"/>
        <v>-17.08279231776342</v>
      </c>
      <c r="AI139" s="125">
        <f t="shared" si="37"/>
        <v>-8.2762318018642702</v>
      </c>
      <c r="AJ139" s="125">
        <f t="shared" si="38"/>
        <v>-1.6121692495595852</v>
      </c>
      <c r="AK139" s="125">
        <f t="shared" si="39"/>
        <v>19.063833871008157</v>
      </c>
      <c r="AL139" s="125">
        <f t="shared" si="40"/>
        <v>19.652576647596547</v>
      </c>
      <c r="AM139" s="125">
        <f t="shared" si="41"/>
        <v>11.289020806939092</v>
      </c>
      <c r="AN139" s="125">
        <f t="shared" si="42"/>
        <v>7.6820039525265571</v>
      </c>
      <c r="AO139" s="125">
        <f t="shared" si="43"/>
        <v>-9.7647032960369415</v>
      </c>
      <c r="AP139" s="125">
        <f t="shared" si="44"/>
        <v>-7.466543735914712</v>
      </c>
      <c r="AQ139" s="125">
        <f t="shared" si="45"/>
        <v>-5.5812503652410754</v>
      </c>
      <c r="AR139" s="125">
        <f t="shared" si="46"/>
        <v>-4.4879206030929595</v>
      </c>
      <c r="AS139" s="125">
        <f t="shared" si="47"/>
        <v>-1.2421037419696859</v>
      </c>
      <c r="AT139" s="125">
        <f t="shared" si="48"/>
        <v>3.3331033425443763</v>
      </c>
      <c r="AU139" s="125">
        <f t="shared" si="49"/>
        <v>3.8585033461851168</v>
      </c>
      <c r="AV139" s="125">
        <f t="shared" si="50"/>
        <v>5.5285270557175608</v>
      </c>
      <c r="AW139" s="125">
        <f t="shared" si="51"/>
        <v>-8.2650390007130738</v>
      </c>
      <c r="AX139" s="125">
        <f t="shared" si="52"/>
        <v>-2.6547213629919071</v>
      </c>
      <c r="AY139" s="125">
        <f t="shared" si="53"/>
        <v>-1.6605497031835625</v>
      </c>
      <c r="AZ139" s="125">
        <f t="shared" si="54"/>
        <v>1.5661951348660068</v>
      </c>
      <c r="BA139" s="125">
        <f t="shared" si="55"/>
        <v>11.437123261010299</v>
      </c>
      <c r="BB139" s="125">
        <f t="shared" si="56"/>
        <v>-3.4930349472415685</v>
      </c>
      <c r="BC139" s="125">
        <f t="shared" si="63"/>
        <v>-1.1683023846764939</v>
      </c>
      <c r="BD139" s="125">
        <f t="shared" si="64"/>
        <v>-2.3396067684877124</v>
      </c>
      <c r="BE139" s="125">
        <f t="shared" si="58"/>
        <v>3.1345117048432911</v>
      </c>
      <c r="BF139" s="125">
        <f t="shared" si="65"/>
        <v>9.4585428428709974</v>
      </c>
      <c r="BG139" s="125">
        <f t="shared" si="66"/>
        <v>5.6677963441975692</v>
      </c>
      <c r="BH139" s="125">
        <f t="shared" si="67"/>
        <v>2.5926093108561474</v>
      </c>
      <c r="BI139" s="125">
        <f t="shared" si="68"/>
        <v>-7.4553906309760833</v>
      </c>
      <c r="BJ139" s="125">
        <f t="shared" si="69"/>
        <v>-3.7753057899623172</v>
      </c>
      <c r="BK139" s="125">
        <f t="shared" si="70"/>
        <v>0.40363107955091948</v>
      </c>
      <c r="BL139" s="125">
        <f t="shared" si="71"/>
        <v>1.060361253271509</v>
      </c>
      <c r="BM139" s="125">
        <f t="shared" si="72"/>
        <v>6.578284960060742</v>
      </c>
      <c r="BN139" s="125">
        <f t="shared" si="73"/>
        <v>-17.320067730674879</v>
      </c>
      <c r="BO139" s="125">
        <f t="shared" si="74"/>
        <v>-16.564980649543571</v>
      </c>
      <c r="BP139" s="126">
        <f t="shared" si="75"/>
        <v>-12.870528009868025</v>
      </c>
    </row>
    <row r="140" spans="1:68" ht="26.4" x14ac:dyDescent="0.3">
      <c r="A140" s="94"/>
      <c r="B140" s="89" t="s">
        <v>69</v>
      </c>
      <c r="C140" s="89"/>
      <c r="D140" s="105" t="s">
        <v>12</v>
      </c>
      <c r="E140" s="124"/>
      <c r="F140" s="124"/>
      <c r="G140" s="124"/>
      <c r="H140" s="124"/>
      <c r="I140" s="127">
        <f t="shared" si="59"/>
        <v>13.150869932564021</v>
      </c>
      <c r="J140" s="127">
        <f t="shared" si="60"/>
        <v>12.399739857934165</v>
      </c>
      <c r="K140" s="127">
        <f t="shared" si="61"/>
        <v>12.311993350521917</v>
      </c>
      <c r="L140" s="127">
        <f t="shared" si="62"/>
        <v>13.252890209404541</v>
      </c>
      <c r="M140" s="127">
        <f t="shared" si="15"/>
        <v>15.44532323941759</v>
      </c>
      <c r="N140" s="127">
        <f t="shared" si="16"/>
        <v>14.621170739848651</v>
      </c>
      <c r="O140" s="127">
        <f t="shared" si="17"/>
        <v>13.711131887359457</v>
      </c>
      <c r="P140" s="127">
        <f t="shared" si="18"/>
        <v>13.176803811351306</v>
      </c>
      <c r="Q140" s="127">
        <f t="shared" si="19"/>
        <v>4.614146138754819</v>
      </c>
      <c r="R140" s="127">
        <f t="shared" si="20"/>
        <v>7.6958429918054634</v>
      </c>
      <c r="S140" s="127">
        <f t="shared" si="21"/>
        <v>8.4546520155657703</v>
      </c>
      <c r="T140" s="127">
        <f t="shared" si="22"/>
        <v>7.7424992927759035</v>
      </c>
      <c r="U140" s="127">
        <f t="shared" si="23"/>
        <v>1.7608191499970332</v>
      </c>
      <c r="V140" s="127">
        <f t="shared" si="24"/>
        <v>-1.6165157531694376</v>
      </c>
      <c r="W140" s="127">
        <f t="shared" si="25"/>
        <v>-2.7921495376039331</v>
      </c>
      <c r="X140" s="127">
        <f t="shared" si="26"/>
        <v>-2.3032420147536214</v>
      </c>
      <c r="Y140" s="127">
        <f t="shared" si="27"/>
        <v>8.4401232705244382</v>
      </c>
      <c r="Z140" s="127">
        <f t="shared" si="28"/>
        <v>8.3925539644511105</v>
      </c>
      <c r="AA140" s="127">
        <f t="shared" si="29"/>
        <v>8.7295846315701908</v>
      </c>
      <c r="AB140" s="127">
        <f t="shared" si="30"/>
        <v>8.2701580211746801</v>
      </c>
      <c r="AC140" s="127">
        <f t="shared" si="31"/>
        <v>7.7560111267019209</v>
      </c>
      <c r="AD140" s="127">
        <f t="shared" si="32"/>
        <v>7.7515753057924854</v>
      </c>
      <c r="AE140" s="127">
        <f t="shared" si="33"/>
        <v>7.5964368826003863</v>
      </c>
      <c r="AF140" s="127">
        <f t="shared" si="34"/>
        <v>7.5686385816289459</v>
      </c>
      <c r="AG140" s="127">
        <f t="shared" si="35"/>
        <v>6.3549142696692087</v>
      </c>
      <c r="AH140" s="127">
        <f t="shared" si="36"/>
        <v>5.3894839900103619</v>
      </c>
      <c r="AI140" s="127">
        <f t="shared" si="37"/>
        <v>5.2751327401547883</v>
      </c>
      <c r="AJ140" s="127">
        <f t="shared" si="38"/>
        <v>5.0004694442541222</v>
      </c>
      <c r="AK140" s="127">
        <f t="shared" si="39"/>
        <v>3.0588890417517121</v>
      </c>
      <c r="AL140" s="127">
        <f t="shared" si="40"/>
        <v>4.4691633601169798</v>
      </c>
      <c r="AM140" s="127">
        <f t="shared" si="41"/>
        <v>4.3003358826290992</v>
      </c>
      <c r="AN140" s="127">
        <f t="shared" si="42"/>
        <v>4.0304923083422466</v>
      </c>
      <c r="AO140" s="127">
        <f t="shared" si="43"/>
        <v>-0.45623339257166151</v>
      </c>
      <c r="AP140" s="127">
        <f t="shared" si="44"/>
        <v>1.5914253580581885</v>
      </c>
      <c r="AQ140" s="127">
        <f t="shared" si="45"/>
        <v>1.3819067812769816</v>
      </c>
      <c r="AR140" s="127">
        <f t="shared" si="46"/>
        <v>1.1789695119064589</v>
      </c>
      <c r="AS140" s="127">
        <f t="shared" si="47"/>
        <v>3.8638788574069594</v>
      </c>
      <c r="AT140" s="127">
        <f t="shared" si="48"/>
        <v>2.4375272331219833</v>
      </c>
      <c r="AU140" s="127">
        <f t="shared" si="49"/>
        <v>4.7091378552461123</v>
      </c>
      <c r="AV140" s="127">
        <f t="shared" si="50"/>
        <v>8.4821430187494968</v>
      </c>
      <c r="AW140" s="127">
        <f t="shared" si="51"/>
        <v>19.491846645054324</v>
      </c>
      <c r="AX140" s="127">
        <f t="shared" si="52"/>
        <v>14.116165564710997</v>
      </c>
      <c r="AY140" s="127">
        <f t="shared" si="53"/>
        <v>12.19520784674522</v>
      </c>
      <c r="AZ140" s="127">
        <f t="shared" si="54"/>
        <v>10.020511027051768</v>
      </c>
      <c r="BA140" s="127">
        <f t="shared" si="55"/>
        <v>5.1119227889367522</v>
      </c>
      <c r="BB140" s="127">
        <f t="shared" si="56"/>
        <v>7.9208812076307709</v>
      </c>
      <c r="BC140" s="127">
        <f t="shared" si="63"/>
        <v>9.7010995949854646</v>
      </c>
      <c r="BD140" s="127">
        <f t="shared" si="64"/>
        <v>10.748903787845961</v>
      </c>
      <c r="BE140" s="127">
        <f t="shared" si="58"/>
        <v>9.3549450669766969</v>
      </c>
      <c r="BF140" s="127">
        <f>+IFERROR(SUM(BE24:BF24)/SUM(BA24:BB24)*100-100,0)</f>
        <v>9.8242413628939289</v>
      </c>
      <c r="BG140" s="127">
        <f t="shared" si="66"/>
        <v>9.5852189632928742</v>
      </c>
      <c r="BH140" s="127">
        <f t="shared" si="67"/>
        <v>9.5508316504515562</v>
      </c>
      <c r="BI140" s="127">
        <f t="shared" si="68"/>
        <v>12.734387458138812</v>
      </c>
      <c r="BJ140" s="127">
        <f>+IFERROR(SUM(BI24:BJ24)/SUM(BE24:BF24)*100-100,0)</f>
        <v>11.853624205647321</v>
      </c>
      <c r="BK140" s="127">
        <f t="shared" si="70"/>
        <v>11.671480554016881</v>
      </c>
      <c r="BL140" s="127">
        <f t="shared" si="71"/>
        <v>11.565159557343293</v>
      </c>
      <c r="BM140" s="127">
        <f t="shared" si="72"/>
        <v>7.0030734934123302</v>
      </c>
      <c r="BN140" s="127">
        <f>+IFERROR(SUM(BM24:BN24)/SUM(BI24:BJ24)*100-100,0)</f>
        <v>2.7818022322405369</v>
      </c>
      <c r="BO140" s="127">
        <f t="shared" si="74"/>
        <v>1.0828834973716823</v>
      </c>
      <c r="BP140" s="128">
        <f t="shared" si="75"/>
        <v>1.0784580689859666</v>
      </c>
    </row>
    <row r="141" spans="1:68" x14ac:dyDescent="0.3">
      <c r="A141" s="93"/>
      <c r="B141" s="65"/>
      <c r="C141" s="65" t="s">
        <v>26</v>
      </c>
      <c r="D141" s="100" t="s">
        <v>36</v>
      </c>
      <c r="E141" s="123"/>
      <c r="F141" s="123"/>
      <c r="G141" s="123"/>
      <c r="H141" s="123"/>
      <c r="I141" s="125">
        <f t="shared" si="59"/>
        <v>15.859980554205492</v>
      </c>
      <c r="J141" s="125">
        <f t="shared" si="60"/>
        <v>14.488791473044387</v>
      </c>
      <c r="K141" s="125">
        <f t="shared" si="61"/>
        <v>15.099438566047567</v>
      </c>
      <c r="L141" s="125">
        <f t="shared" si="62"/>
        <v>19.345637193992985</v>
      </c>
      <c r="M141" s="125">
        <f t="shared" si="15"/>
        <v>18.392854121058136</v>
      </c>
      <c r="N141" s="125">
        <f t="shared" si="16"/>
        <v>16.145961056104767</v>
      </c>
      <c r="O141" s="125">
        <f t="shared" si="17"/>
        <v>15.308199644444898</v>
      </c>
      <c r="P141" s="125">
        <f t="shared" si="18"/>
        <v>14.259816307528752</v>
      </c>
      <c r="Q141" s="125">
        <f t="shared" si="19"/>
        <v>6.6597453311930224</v>
      </c>
      <c r="R141" s="125">
        <f t="shared" si="20"/>
        <v>12.048108935641693</v>
      </c>
      <c r="S141" s="125">
        <f t="shared" si="21"/>
        <v>11.934215512607778</v>
      </c>
      <c r="T141" s="125">
        <f t="shared" si="22"/>
        <v>10.005287179396746</v>
      </c>
      <c r="U141" s="125">
        <f t="shared" si="23"/>
        <v>-2.6389056330250611</v>
      </c>
      <c r="V141" s="125">
        <f t="shared" si="24"/>
        <v>-7.3687084759389592</v>
      </c>
      <c r="W141" s="125">
        <f t="shared" si="25"/>
        <v>-8.8508818115856798</v>
      </c>
      <c r="X141" s="125">
        <f t="shared" si="26"/>
        <v>-7.299017963505932</v>
      </c>
      <c r="Y141" s="125">
        <f t="shared" si="27"/>
        <v>6.6711326924349947</v>
      </c>
      <c r="Z141" s="125">
        <f t="shared" si="28"/>
        <v>9.2320112380387798</v>
      </c>
      <c r="AA141" s="125">
        <f t="shared" si="29"/>
        <v>10.463905651735047</v>
      </c>
      <c r="AB141" s="125">
        <f t="shared" si="30"/>
        <v>9.6910888527917223</v>
      </c>
      <c r="AC141" s="125">
        <f t="shared" si="31"/>
        <v>9.9210257020778272</v>
      </c>
      <c r="AD141" s="125">
        <f t="shared" si="32"/>
        <v>9.3761782966535208</v>
      </c>
      <c r="AE141" s="125">
        <f t="shared" si="33"/>
        <v>9.8287899242573786</v>
      </c>
      <c r="AF141" s="125">
        <f t="shared" si="34"/>
        <v>11.199034977171806</v>
      </c>
      <c r="AG141" s="125">
        <f t="shared" si="35"/>
        <v>9.0327131627149839</v>
      </c>
      <c r="AH141" s="125">
        <f t="shared" si="36"/>
        <v>7.9194609397398779</v>
      </c>
      <c r="AI141" s="125">
        <f t="shared" si="37"/>
        <v>7.8730567072608011</v>
      </c>
      <c r="AJ141" s="125">
        <f t="shared" si="38"/>
        <v>7.0052999009041343</v>
      </c>
      <c r="AK141" s="125">
        <f t="shared" si="39"/>
        <v>2.8435703230310168</v>
      </c>
      <c r="AL141" s="125">
        <f t="shared" si="40"/>
        <v>5.2148235560789828</v>
      </c>
      <c r="AM141" s="125">
        <f t="shared" si="41"/>
        <v>4.3653004065873802</v>
      </c>
      <c r="AN141" s="125">
        <f t="shared" si="42"/>
        <v>3.5699010940202953</v>
      </c>
      <c r="AO141" s="125">
        <f t="shared" si="43"/>
        <v>-1.8944907260502077</v>
      </c>
      <c r="AP141" s="125">
        <f t="shared" si="44"/>
        <v>-0.10458300627543338</v>
      </c>
      <c r="AQ141" s="125">
        <f t="shared" si="45"/>
        <v>-1.4921938817388849</v>
      </c>
      <c r="AR141" s="125">
        <f t="shared" si="46"/>
        <v>-1.8475043478381536</v>
      </c>
      <c r="AS141" s="125">
        <f t="shared" si="47"/>
        <v>2.8398274782514932</v>
      </c>
      <c r="AT141" s="125">
        <f t="shared" si="48"/>
        <v>1.4605095665967838</v>
      </c>
      <c r="AU141" s="125">
        <f t="shared" si="49"/>
        <v>6.6115526444816339</v>
      </c>
      <c r="AV141" s="125">
        <f t="shared" si="50"/>
        <v>14.182274225370591</v>
      </c>
      <c r="AW141" s="125">
        <f t="shared" si="51"/>
        <v>40.718478153626023</v>
      </c>
      <c r="AX141" s="125">
        <f t="shared" si="52"/>
        <v>30.543218303575145</v>
      </c>
      <c r="AY141" s="125">
        <f t="shared" si="53"/>
        <v>25.857237926823188</v>
      </c>
      <c r="AZ141" s="125">
        <f t="shared" si="54"/>
        <v>19.729366042821113</v>
      </c>
      <c r="BA141" s="125">
        <f t="shared" si="55"/>
        <v>0.62896689750542123</v>
      </c>
      <c r="BB141" s="125">
        <f t="shared" si="56"/>
        <v>4.8542206012409679</v>
      </c>
      <c r="BC141" s="125">
        <f t="shared" si="63"/>
        <v>6.4477187081920704</v>
      </c>
      <c r="BD141" s="125">
        <f t="shared" si="64"/>
        <v>7.9427929503375907</v>
      </c>
      <c r="BE141" s="125">
        <f t="shared" si="58"/>
        <v>7.418799686905885</v>
      </c>
      <c r="BF141" s="125">
        <f t="shared" si="65"/>
        <v>8.9478967791962987</v>
      </c>
      <c r="BG141" s="125">
        <f t="shared" si="66"/>
        <v>8.4016137101312012</v>
      </c>
      <c r="BH141" s="125">
        <f t="shared" si="67"/>
        <v>8.3033505772832399</v>
      </c>
      <c r="BI141" s="125">
        <f t="shared" si="68"/>
        <v>12.668347654463076</v>
      </c>
      <c r="BJ141" s="125">
        <f t="shared" si="69"/>
        <v>10.980616832505774</v>
      </c>
      <c r="BK141" s="125">
        <f t="shared" si="70"/>
        <v>10.650592085539472</v>
      </c>
      <c r="BL141" s="125">
        <f t="shared" si="71"/>
        <v>10.443809497796821</v>
      </c>
      <c r="BM141" s="125">
        <f t="shared" si="72"/>
        <v>5.9729169717575701</v>
      </c>
      <c r="BN141" s="125">
        <f t="shared" si="73"/>
        <v>5.5179196463696911</v>
      </c>
      <c r="BO141" s="125">
        <f t="shared" si="74"/>
        <v>3.8780546869995476</v>
      </c>
      <c r="BP141" s="126">
        <f t="shared" si="75"/>
        <v>2.9316440150271461</v>
      </c>
    </row>
    <row r="142" spans="1:68" ht="26.4" x14ac:dyDescent="0.3">
      <c r="A142" s="87"/>
      <c r="B142" s="89"/>
      <c r="C142" s="89" t="s">
        <v>27</v>
      </c>
      <c r="D142" s="90" t="s">
        <v>37</v>
      </c>
      <c r="E142" s="120"/>
      <c r="F142" s="120"/>
      <c r="G142" s="120"/>
      <c r="H142" s="120"/>
      <c r="I142" s="91">
        <f t="shared" si="59"/>
        <v>11.213074816329367</v>
      </c>
      <c r="J142" s="91">
        <f t="shared" si="60"/>
        <v>10.921451312288525</v>
      </c>
      <c r="K142" s="91">
        <f t="shared" si="61"/>
        <v>10.387188746058513</v>
      </c>
      <c r="L142" s="91">
        <f t="shared" si="62"/>
        <v>9.2058945661454885</v>
      </c>
      <c r="M142" s="91">
        <f t="shared" si="15"/>
        <v>13.248894665392854</v>
      </c>
      <c r="N142" s="91">
        <f t="shared" si="16"/>
        <v>13.507472343506805</v>
      </c>
      <c r="O142" s="91">
        <f t="shared" si="17"/>
        <v>12.561236896066518</v>
      </c>
      <c r="P142" s="91">
        <f t="shared" si="18"/>
        <v>12.390639132189278</v>
      </c>
      <c r="Q142" s="91">
        <f t="shared" si="19"/>
        <v>3.0205774681218571</v>
      </c>
      <c r="R142" s="91">
        <f t="shared" si="20"/>
        <v>4.4430790022538673</v>
      </c>
      <c r="S142" s="91">
        <f t="shared" si="21"/>
        <v>5.8882130456805015</v>
      </c>
      <c r="T142" s="91">
        <f t="shared" si="22"/>
        <v>6.0726115151957742</v>
      </c>
      <c r="U142" s="91">
        <f t="shared" si="23"/>
        <v>5.3093804565417031</v>
      </c>
      <c r="V142" s="91">
        <f t="shared" si="24"/>
        <v>2.9955492700394473</v>
      </c>
      <c r="W142" s="91">
        <f t="shared" si="25"/>
        <v>1.9317774622662256</v>
      </c>
      <c r="X142" s="91">
        <f t="shared" si="26"/>
        <v>1.5202192211053642</v>
      </c>
      <c r="Y142" s="91">
        <f t="shared" si="27"/>
        <v>9.7592019801571439</v>
      </c>
      <c r="Z142" s="91">
        <f t="shared" si="28"/>
        <v>7.7872132973814416</v>
      </c>
      <c r="AA142" s="91">
        <f t="shared" si="29"/>
        <v>7.5203967737806892</v>
      </c>
      <c r="AB142" s="91">
        <f t="shared" si="30"/>
        <v>7.2771369491198641</v>
      </c>
      <c r="AC142" s="91">
        <f t="shared" si="31"/>
        <v>6.1870507301698723</v>
      </c>
      <c r="AD142" s="91">
        <f t="shared" si="32"/>
        <v>6.5643553466230031</v>
      </c>
      <c r="AE142" s="91">
        <f t="shared" si="33"/>
        <v>5.9974065424942609</v>
      </c>
      <c r="AF142" s="91">
        <f t="shared" si="34"/>
        <v>4.9744368366067704</v>
      </c>
      <c r="AG142" s="91">
        <f t="shared" si="35"/>
        <v>4.3461067378284497</v>
      </c>
      <c r="AH142" s="91">
        <f t="shared" si="36"/>
        <v>3.4918550814588372</v>
      </c>
      <c r="AI142" s="91">
        <f t="shared" si="37"/>
        <v>3.3469809431432509</v>
      </c>
      <c r="AJ142" s="91">
        <f t="shared" si="38"/>
        <v>3.482913130220183</v>
      </c>
      <c r="AK142" s="91">
        <f t="shared" si="39"/>
        <v>3.227669719561149</v>
      </c>
      <c r="AL142" s="91">
        <f t="shared" si="40"/>
        <v>3.8859475618624657</v>
      </c>
      <c r="AM142" s="91">
        <f t="shared" si="41"/>
        <v>4.2500082807887196</v>
      </c>
      <c r="AN142" s="91">
        <f t="shared" si="42"/>
        <v>4.3910040855750196</v>
      </c>
      <c r="AO142" s="91">
        <f t="shared" si="43"/>
        <v>0.66697039308991179</v>
      </c>
      <c r="AP142" s="91">
        <f t="shared" si="44"/>
        <v>2.9349215340295274</v>
      </c>
      <c r="AQ142" s="91">
        <f t="shared" si="45"/>
        <v>3.6109165930208604</v>
      </c>
      <c r="AR142" s="91">
        <f t="shared" si="46"/>
        <v>3.5292041411813244</v>
      </c>
      <c r="AS142" s="91">
        <f t="shared" si="47"/>
        <v>4.6432603814663622</v>
      </c>
      <c r="AT142" s="91">
        <f t="shared" si="48"/>
        <v>3.1886201871537736</v>
      </c>
      <c r="AU142" s="91">
        <f t="shared" si="49"/>
        <v>3.3063876206452534</v>
      </c>
      <c r="AV142" s="91">
        <f t="shared" si="50"/>
        <v>4.2855426214560879</v>
      </c>
      <c r="AW142" s="91">
        <f t="shared" si="51"/>
        <v>3.615173025810563</v>
      </c>
      <c r="AX142" s="91">
        <f t="shared" si="52"/>
        <v>1.6991805631610077</v>
      </c>
      <c r="AY142" s="91">
        <f t="shared" si="53"/>
        <v>1.7991792261860837</v>
      </c>
      <c r="AZ142" s="91">
        <f t="shared" si="54"/>
        <v>2.1942313381319849</v>
      </c>
      <c r="BA142" s="91">
        <f t="shared" si="55"/>
        <v>9.6656884219674879</v>
      </c>
      <c r="BB142" s="91">
        <f t="shared" si="56"/>
        <v>10.896375222825981</v>
      </c>
      <c r="BC142" s="91">
        <f t="shared" si="63"/>
        <v>12.761801685675422</v>
      </c>
      <c r="BD142" s="91">
        <f t="shared" si="64"/>
        <v>13.399029471939514</v>
      </c>
      <c r="BE142" s="91">
        <f t="shared" si="58"/>
        <v>11.15960933066043</v>
      </c>
      <c r="BF142" s="91">
        <f t="shared" si="65"/>
        <v>10.628205801030589</v>
      </c>
      <c r="BG142" s="91">
        <f t="shared" si="66"/>
        <v>10.636375475971448</v>
      </c>
      <c r="BH142" s="91">
        <f t="shared" si="67"/>
        <v>10.672281684889427</v>
      </c>
      <c r="BI142" s="91">
        <f t="shared" si="68"/>
        <v>12.793871094654378</v>
      </c>
      <c r="BJ142" s="91">
        <f t="shared" si="69"/>
        <v>12.642362315801407</v>
      </c>
      <c r="BK142" s="91">
        <f t="shared" si="70"/>
        <v>12.559815214430387</v>
      </c>
      <c r="BL142" s="91">
        <f t="shared" si="71"/>
        <v>12.55164391395806</v>
      </c>
      <c r="BM142" s="91">
        <f t="shared" si="72"/>
        <v>7.929927597153366</v>
      </c>
      <c r="BN142" s="91">
        <f t="shared" si="73"/>
        <v>0.34626356722198182</v>
      </c>
      <c r="BO142" s="91">
        <f t="shared" si="74"/>
        <v>-1.3081028219962434</v>
      </c>
      <c r="BP142" s="92">
        <f t="shared" si="75"/>
        <v>-0.52131184809810804</v>
      </c>
    </row>
    <row r="143" spans="1:68" x14ac:dyDescent="0.3">
      <c r="A143" s="74"/>
      <c r="B143" s="65" t="s">
        <v>5</v>
      </c>
      <c r="C143" s="65"/>
      <c r="D143" s="64" t="s">
        <v>13</v>
      </c>
      <c r="E143" s="121"/>
      <c r="F143" s="121"/>
      <c r="G143" s="121"/>
      <c r="H143" s="121"/>
      <c r="I143" s="118">
        <f t="shared" si="59"/>
        <v>2.8454853151806532</v>
      </c>
      <c r="J143" s="118">
        <f t="shared" si="60"/>
        <v>19.20369290258941</v>
      </c>
      <c r="K143" s="118">
        <f t="shared" si="61"/>
        <v>12.900537639701312</v>
      </c>
      <c r="L143" s="118">
        <f t="shared" si="62"/>
        <v>6.2240393930953246</v>
      </c>
      <c r="M143" s="118">
        <f t="shared" si="15"/>
        <v>29.46828131912892</v>
      </c>
      <c r="N143" s="118">
        <f t="shared" si="16"/>
        <v>-3.3676266228460605</v>
      </c>
      <c r="O143" s="118">
        <f t="shared" si="17"/>
        <v>-3.4132338635145913</v>
      </c>
      <c r="P143" s="118">
        <f t="shared" si="18"/>
        <v>3.7504185774985785</v>
      </c>
      <c r="Q143" s="118">
        <f t="shared" si="19"/>
        <v>7.1338393753020028</v>
      </c>
      <c r="R143" s="118">
        <f t="shared" si="20"/>
        <v>31.746960621396283</v>
      </c>
      <c r="S143" s="118">
        <f t="shared" si="21"/>
        <v>34.642111090875204</v>
      </c>
      <c r="T143" s="118">
        <f t="shared" si="22"/>
        <v>29.600557353368629</v>
      </c>
      <c r="U143" s="118">
        <f t="shared" si="23"/>
        <v>2.6177537782546807</v>
      </c>
      <c r="V143" s="118">
        <f t="shared" si="24"/>
        <v>11.420146931807992</v>
      </c>
      <c r="W143" s="118">
        <f t="shared" si="25"/>
        <v>4.4971652446170083</v>
      </c>
      <c r="X143" s="118">
        <f t="shared" si="26"/>
        <v>9.1328319240444387</v>
      </c>
      <c r="Y143" s="118">
        <f t="shared" si="27"/>
        <v>-0.38349367816637425</v>
      </c>
      <c r="Z143" s="118">
        <f t="shared" si="28"/>
        <v>-5.6736885041899825</v>
      </c>
      <c r="AA143" s="118">
        <f t="shared" si="29"/>
        <v>-1.4882064723315125</v>
      </c>
      <c r="AB143" s="118">
        <f t="shared" si="30"/>
        <v>-2.6176913614051358</v>
      </c>
      <c r="AC143" s="118">
        <f t="shared" si="31"/>
        <v>14.431593932752463</v>
      </c>
      <c r="AD143" s="118">
        <f t="shared" si="32"/>
        <v>11.692090333610267</v>
      </c>
      <c r="AE143" s="118">
        <f t="shared" si="33"/>
        <v>12.24355727122888</v>
      </c>
      <c r="AF143" s="118">
        <f t="shared" si="34"/>
        <v>6.9617314267648993</v>
      </c>
      <c r="AG143" s="118">
        <f t="shared" si="35"/>
        <v>-10.118658884389546</v>
      </c>
      <c r="AH143" s="118">
        <f t="shared" si="36"/>
        <v>0.56440262966100363</v>
      </c>
      <c r="AI143" s="118">
        <f t="shared" si="37"/>
        <v>-3.1519297173020533</v>
      </c>
      <c r="AJ143" s="118">
        <f t="shared" si="38"/>
        <v>0.61931217547552819</v>
      </c>
      <c r="AK143" s="118">
        <f t="shared" si="39"/>
        <v>5.0176475368266296</v>
      </c>
      <c r="AL143" s="118">
        <f t="shared" si="40"/>
        <v>-1.0278970845623974</v>
      </c>
      <c r="AM143" s="118">
        <f t="shared" si="41"/>
        <v>2.9100959890704985</v>
      </c>
      <c r="AN143" s="118">
        <f t="shared" si="42"/>
        <v>1.2094007605644634</v>
      </c>
      <c r="AO143" s="118">
        <f t="shared" si="43"/>
        <v>6.4119971881170272</v>
      </c>
      <c r="AP143" s="118">
        <f t="shared" si="44"/>
        <v>-0.46082237501472889</v>
      </c>
      <c r="AQ143" s="118">
        <f t="shared" si="45"/>
        <v>7.3084786162659725</v>
      </c>
      <c r="AR143" s="118">
        <f t="shared" si="46"/>
        <v>7.5815959244980462</v>
      </c>
      <c r="AS143" s="118">
        <f t="shared" si="47"/>
        <v>12.489364525216274</v>
      </c>
      <c r="AT143" s="118">
        <f t="shared" si="48"/>
        <v>24.192882208741963</v>
      </c>
      <c r="AU143" s="118">
        <f t="shared" si="49"/>
        <v>14.446090335307261</v>
      </c>
      <c r="AV143" s="118">
        <f t="shared" si="50"/>
        <v>15.683306830816775</v>
      </c>
      <c r="AW143" s="118">
        <f t="shared" si="51"/>
        <v>14.603613378972156</v>
      </c>
      <c r="AX143" s="118">
        <f t="shared" si="52"/>
        <v>8.2775944380246642</v>
      </c>
      <c r="AY143" s="118">
        <f t="shared" si="53"/>
        <v>18.217455193507149</v>
      </c>
      <c r="AZ143" s="118">
        <f t="shared" si="54"/>
        <v>16.822623092655988</v>
      </c>
      <c r="BA143" s="118">
        <f t="shared" si="55"/>
        <v>20.545015191005334</v>
      </c>
      <c r="BB143" s="118">
        <f t="shared" si="56"/>
        <v>10.552697748553456</v>
      </c>
      <c r="BC143" s="118">
        <f t="shared" si="63"/>
        <v>-2.1511516570085831</v>
      </c>
      <c r="BD143" s="118">
        <f t="shared" si="64"/>
        <v>-2.4832857618720965</v>
      </c>
      <c r="BE143" s="118">
        <f t="shared" si="58"/>
        <v>-0.59017582446911376</v>
      </c>
      <c r="BF143" s="118">
        <f t="shared" si="65"/>
        <v>-3.5152406029207555</v>
      </c>
      <c r="BG143" s="118">
        <f t="shared" si="66"/>
        <v>-0.23847757983128304</v>
      </c>
      <c r="BH143" s="118">
        <f t="shared" si="67"/>
        <v>2.7742589712596271</v>
      </c>
      <c r="BI143" s="118">
        <f t="shared" si="68"/>
        <v>-21.278559933832696</v>
      </c>
      <c r="BJ143" s="118">
        <f t="shared" si="69"/>
        <v>-5.6745705693023183</v>
      </c>
      <c r="BK143" s="118">
        <f t="shared" si="70"/>
        <v>-6.5166865808593428</v>
      </c>
      <c r="BL143" s="118">
        <f t="shared" si="71"/>
        <v>-3.7645590424916975</v>
      </c>
      <c r="BM143" s="118">
        <f t="shared" si="72"/>
        <v>-3.1977934010035511</v>
      </c>
      <c r="BN143" s="118">
        <f t="shared" si="73"/>
        <v>-33.064124037171027</v>
      </c>
      <c r="BO143" s="118">
        <f t="shared" si="74"/>
        <v>-28.367263563543943</v>
      </c>
      <c r="BP143" s="119">
        <f t="shared" si="75"/>
        <v>-29.79579963639128</v>
      </c>
    </row>
    <row r="144" spans="1:68" x14ac:dyDescent="0.3">
      <c r="A144" s="109"/>
      <c r="B144" s="89"/>
      <c r="C144" s="89" t="s">
        <v>65</v>
      </c>
      <c r="D144" s="90" t="s">
        <v>23</v>
      </c>
      <c r="E144" s="122"/>
      <c r="F144" s="122"/>
      <c r="G144" s="122"/>
      <c r="H144" s="122"/>
      <c r="I144" s="91">
        <f t="shared" si="59"/>
        <v>8.6813167086771159</v>
      </c>
      <c r="J144" s="91">
        <f t="shared" si="60"/>
        <v>22.516609307683268</v>
      </c>
      <c r="K144" s="91">
        <f t="shared" si="61"/>
        <v>15.797002573099348</v>
      </c>
      <c r="L144" s="91">
        <f t="shared" si="62"/>
        <v>8.3643667212849095</v>
      </c>
      <c r="M144" s="91">
        <f t="shared" si="15"/>
        <v>42.745888980566406</v>
      </c>
      <c r="N144" s="91">
        <f t="shared" si="16"/>
        <v>-0.49725012199678531</v>
      </c>
      <c r="O144" s="91">
        <f t="shared" si="17"/>
        <v>-1.7254640919229018</v>
      </c>
      <c r="P144" s="91">
        <f t="shared" si="18"/>
        <v>4.5668085151228155</v>
      </c>
      <c r="Q144" s="91">
        <f t="shared" si="19"/>
        <v>3.1014424590325831</v>
      </c>
      <c r="R144" s="91">
        <f t="shared" si="20"/>
        <v>33.848715416848364</v>
      </c>
      <c r="S144" s="91">
        <f t="shared" si="21"/>
        <v>39.988522839260071</v>
      </c>
      <c r="T144" s="91">
        <f t="shared" si="22"/>
        <v>34.618245589613394</v>
      </c>
      <c r="U144" s="91">
        <f t="shared" si="23"/>
        <v>13.956137265433384</v>
      </c>
      <c r="V144" s="91">
        <f t="shared" si="24"/>
        <v>12.40268019100526</v>
      </c>
      <c r="W144" s="91">
        <f t="shared" si="25"/>
        <v>3.0549467356937754</v>
      </c>
      <c r="X144" s="91">
        <f t="shared" si="26"/>
        <v>8.2753054800878516</v>
      </c>
      <c r="Y144" s="91">
        <f t="shared" si="27"/>
        <v>12.314920181601423</v>
      </c>
      <c r="Z144" s="91">
        <f t="shared" si="28"/>
        <v>1.1749528302991621</v>
      </c>
      <c r="AA144" s="91">
        <f t="shared" si="29"/>
        <v>1.7945963175302779</v>
      </c>
      <c r="AB144" s="91">
        <f t="shared" si="30"/>
        <v>0.17526271913541791</v>
      </c>
      <c r="AC144" s="91">
        <f t="shared" si="31"/>
        <v>-5.1773169825767837</v>
      </c>
      <c r="AD144" s="91">
        <f t="shared" si="32"/>
        <v>1.4215342902890171</v>
      </c>
      <c r="AE144" s="91">
        <f t="shared" si="33"/>
        <v>8.6057983549384858</v>
      </c>
      <c r="AF144" s="91">
        <f t="shared" si="34"/>
        <v>4.8806943736755386</v>
      </c>
      <c r="AG144" s="91">
        <f t="shared" si="35"/>
        <v>0.66475627604474141</v>
      </c>
      <c r="AH144" s="91">
        <f t="shared" si="36"/>
        <v>4.9200071814464792</v>
      </c>
      <c r="AI144" s="91">
        <f t="shared" si="37"/>
        <v>-0.97127509785755706</v>
      </c>
      <c r="AJ144" s="91">
        <f t="shared" si="38"/>
        <v>4.2082635251596656</v>
      </c>
      <c r="AK144" s="91">
        <f t="shared" si="39"/>
        <v>17.719187999233156</v>
      </c>
      <c r="AL144" s="91">
        <f t="shared" si="40"/>
        <v>11.526084336208854</v>
      </c>
      <c r="AM144" s="91">
        <f t="shared" si="41"/>
        <v>10.897564606062389</v>
      </c>
      <c r="AN144" s="91">
        <f t="shared" si="42"/>
        <v>6.0000863423042432</v>
      </c>
      <c r="AO144" s="91">
        <f t="shared" si="43"/>
        <v>-3.7021597675528852</v>
      </c>
      <c r="AP144" s="91">
        <f t="shared" si="44"/>
        <v>-4.6666493265551452</v>
      </c>
      <c r="AQ144" s="91">
        <f t="shared" si="45"/>
        <v>8.3656181354690062</v>
      </c>
      <c r="AR144" s="91">
        <f t="shared" si="46"/>
        <v>8.6598510977196952</v>
      </c>
      <c r="AS144" s="91">
        <f t="shared" si="47"/>
        <v>16.543757180522789</v>
      </c>
      <c r="AT144" s="91">
        <f t="shared" si="48"/>
        <v>28.2421648142344</v>
      </c>
      <c r="AU144" s="91">
        <f t="shared" si="49"/>
        <v>14.164504577655322</v>
      </c>
      <c r="AV144" s="91">
        <f t="shared" si="50"/>
        <v>15.163266949470497</v>
      </c>
      <c r="AW144" s="91">
        <f t="shared" si="51"/>
        <v>13.92247725048874</v>
      </c>
      <c r="AX144" s="91">
        <f t="shared" si="52"/>
        <v>-2.3599590518288238</v>
      </c>
      <c r="AY144" s="91">
        <f t="shared" si="53"/>
        <v>8.2208480564207775</v>
      </c>
      <c r="AZ144" s="91">
        <f t="shared" si="54"/>
        <v>7.0186517830214825</v>
      </c>
      <c r="BA144" s="91">
        <f t="shared" si="55"/>
        <v>0.24012903252747719</v>
      </c>
      <c r="BB144" s="91">
        <f t="shared" si="56"/>
        <v>2.1283577549708212</v>
      </c>
      <c r="BC144" s="91">
        <f t="shared" si="63"/>
        <v>-9.4067201048921731</v>
      </c>
      <c r="BD144" s="91">
        <f t="shared" si="64"/>
        <v>-9.3722635723849095</v>
      </c>
      <c r="BE144" s="91">
        <f t="shared" si="58"/>
        <v>6.2443384440843204</v>
      </c>
      <c r="BF144" s="91">
        <f t="shared" si="65"/>
        <v>-5.7922657289825707</v>
      </c>
      <c r="BG144" s="91">
        <f t="shared" si="66"/>
        <v>-1.4839542105503938</v>
      </c>
      <c r="BH144" s="91">
        <f t="shared" si="67"/>
        <v>0.85296959648613324</v>
      </c>
      <c r="BI144" s="91">
        <f t="shared" si="68"/>
        <v>-23.205436077530834</v>
      </c>
      <c r="BJ144" s="91">
        <f t="shared" si="69"/>
        <v>-6.8885513688886277</v>
      </c>
      <c r="BK144" s="91">
        <f t="shared" si="70"/>
        <v>-12.151116353557114</v>
      </c>
      <c r="BL144" s="91">
        <f t="shared" si="71"/>
        <v>-12.982333740050194</v>
      </c>
      <c r="BM144" s="91">
        <f t="shared" si="72"/>
        <v>-19.454359985545665</v>
      </c>
      <c r="BN144" s="91">
        <f t="shared" si="73"/>
        <v>-37.626110687197823</v>
      </c>
      <c r="BO144" s="91">
        <f t="shared" si="74"/>
        <v>-33.273420071345299</v>
      </c>
      <c r="BP144" s="92">
        <f t="shared" si="75"/>
        <v>-32.813792224461054</v>
      </c>
    </row>
    <row r="145" spans="1:68" ht="26.4" x14ac:dyDescent="0.3">
      <c r="A145" s="93"/>
      <c r="B145" s="73"/>
      <c r="C145" s="65" t="s">
        <v>66</v>
      </c>
      <c r="D145" s="100" t="s">
        <v>24</v>
      </c>
      <c r="E145" s="123"/>
      <c r="F145" s="123"/>
      <c r="G145" s="123"/>
      <c r="H145" s="123"/>
      <c r="I145" s="125">
        <f t="shared" si="59"/>
        <v>-7.1117172895731215</v>
      </c>
      <c r="J145" s="125">
        <f t="shared" si="60"/>
        <v>9.0458558085220204</v>
      </c>
      <c r="K145" s="125">
        <f t="shared" si="61"/>
        <v>5.0111414210108904</v>
      </c>
      <c r="L145" s="125">
        <f t="shared" si="62"/>
        <v>2.0509453108861209</v>
      </c>
      <c r="M145" s="125">
        <f t="shared" si="15"/>
        <v>9.1132631360092233</v>
      </c>
      <c r="N145" s="125">
        <f t="shared" si="16"/>
        <v>-2.9139141959227999</v>
      </c>
      <c r="O145" s="125">
        <f t="shared" si="17"/>
        <v>-1.0294385142083513</v>
      </c>
      <c r="P145" s="125">
        <f t="shared" si="18"/>
        <v>6.2545609115894933</v>
      </c>
      <c r="Q145" s="125">
        <f t="shared" si="19"/>
        <v>16.598705740160554</v>
      </c>
      <c r="R145" s="125">
        <f t="shared" si="20"/>
        <v>21.178070705507352</v>
      </c>
      <c r="S145" s="125">
        <f t="shared" si="21"/>
        <v>13.975156706646345</v>
      </c>
      <c r="T145" s="125">
        <f t="shared" si="22"/>
        <v>10.96819135290157</v>
      </c>
      <c r="U145" s="125">
        <f t="shared" si="23"/>
        <v>-16.730826379031498</v>
      </c>
      <c r="V145" s="125">
        <f t="shared" si="24"/>
        <v>15.274200562980809</v>
      </c>
      <c r="W145" s="125">
        <f t="shared" si="25"/>
        <v>18.592556293709521</v>
      </c>
      <c r="X145" s="125">
        <f t="shared" si="26"/>
        <v>22.67160610457546</v>
      </c>
      <c r="Y145" s="125">
        <f t="shared" si="27"/>
        <v>-33.941162159417402</v>
      </c>
      <c r="Z145" s="125">
        <f t="shared" si="28"/>
        <v>-24.185912496140915</v>
      </c>
      <c r="AA145" s="125">
        <f t="shared" si="29"/>
        <v>-12.042304129593717</v>
      </c>
      <c r="AB145" s="125">
        <f t="shared" si="30"/>
        <v>-12.219425237185661</v>
      </c>
      <c r="AC145" s="125">
        <f t="shared" si="31"/>
        <v>115.7826489832714</v>
      </c>
      <c r="AD145" s="125">
        <f t="shared" si="32"/>
        <v>61.24656398037726</v>
      </c>
      <c r="AE145" s="125">
        <f t="shared" si="33"/>
        <v>36.469494958431511</v>
      </c>
      <c r="AF145" s="125">
        <f t="shared" si="34"/>
        <v>27.381256054717326</v>
      </c>
      <c r="AG145" s="125">
        <f t="shared" si="35"/>
        <v>-33.229070965085086</v>
      </c>
      <c r="AH145" s="125">
        <f t="shared" si="36"/>
        <v>-11.48520097431512</v>
      </c>
      <c r="AI145" s="125">
        <f t="shared" si="37"/>
        <v>-11.252461374070037</v>
      </c>
      <c r="AJ145" s="125">
        <f t="shared" si="38"/>
        <v>-12.516695672538972</v>
      </c>
      <c r="AK145" s="125">
        <f t="shared" si="39"/>
        <v>-35.937367105604707</v>
      </c>
      <c r="AL145" s="125">
        <f t="shared" si="40"/>
        <v>-38.037484697164714</v>
      </c>
      <c r="AM145" s="125">
        <f t="shared" si="41"/>
        <v>-25.668234011454928</v>
      </c>
      <c r="AN145" s="125">
        <f t="shared" si="42"/>
        <v>-21.772550051754507</v>
      </c>
      <c r="AO145" s="125">
        <f t="shared" si="43"/>
        <v>52.649293262858976</v>
      </c>
      <c r="AP145" s="125">
        <f t="shared" si="44"/>
        <v>14.425865761458368</v>
      </c>
      <c r="AQ145" s="125">
        <f t="shared" si="45"/>
        <v>-1.558369705100958</v>
      </c>
      <c r="AR145" s="125">
        <f t="shared" si="46"/>
        <v>-0.48938003254657758</v>
      </c>
      <c r="AS145" s="125">
        <f t="shared" si="47"/>
        <v>8.2918285698185628</v>
      </c>
      <c r="AT145" s="125">
        <f t="shared" si="48"/>
        <v>22.381467813102347</v>
      </c>
      <c r="AU145" s="125">
        <f t="shared" si="49"/>
        <v>32.684253242975331</v>
      </c>
      <c r="AV145" s="125">
        <f t="shared" si="50"/>
        <v>38.792284389357462</v>
      </c>
      <c r="AW145" s="125">
        <f t="shared" si="51"/>
        <v>35.245049467706423</v>
      </c>
      <c r="AX145" s="125">
        <f t="shared" si="52"/>
        <v>73.455582807000326</v>
      </c>
      <c r="AY145" s="125">
        <f t="shared" si="53"/>
        <v>85.606876269234789</v>
      </c>
      <c r="AZ145" s="125">
        <f t="shared" si="54"/>
        <v>85.85670177982206</v>
      </c>
      <c r="BA145" s="125">
        <f t="shared" si="55"/>
        <v>97.273518918327568</v>
      </c>
      <c r="BB145" s="125">
        <f t="shared" si="56"/>
        <v>40.171765865431297</v>
      </c>
      <c r="BC145" s="125">
        <f t="shared" si="63"/>
        <v>25.193304934221402</v>
      </c>
      <c r="BD145" s="125">
        <f t="shared" si="64"/>
        <v>24.065020313082059</v>
      </c>
      <c r="BE145" s="125">
        <f t="shared" si="58"/>
        <v>-13.012309840184344</v>
      </c>
      <c r="BF145" s="125">
        <f t="shared" si="65"/>
        <v>0.58158350666215597</v>
      </c>
      <c r="BG145" s="125">
        <f t="shared" si="66"/>
        <v>2.0340725615652246</v>
      </c>
      <c r="BH145" s="125">
        <f t="shared" si="67"/>
        <v>6.8605684695596949</v>
      </c>
      <c r="BI145" s="125">
        <f t="shared" si="68"/>
        <v>-14.770987326108866</v>
      </c>
      <c r="BJ145" s="125">
        <f t="shared" si="69"/>
        <v>-0.7787952800764657</v>
      </c>
      <c r="BK145" s="125">
        <f t="shared" si="70"/>
        <v>8.8111404722486242</v>
      </c>
      <c r="BL145" s="125">
        <f t="shared" si="71"/>
        <v>20.541151568320132</v>
      </c>
      <c r="BM145" s="125">
        <f t="shared" si="72"/>
        <v>29.354421871862741</v>
      </c>
      <c r="BN145" s="125">
        <f t="shared" si="73"/>
        <v>-23.615886930191891</v>
      </c>
      <c r="BO145" s="125">
        <f t="shared" si="74"/>
        <v>-18.929416580903208</v>
      </c>
      <c r="BP145" s="126">
        <f t="shared" si="75"/>
        <v>-24.192791199822167</v>
      </c>
    </row>
    <row r="146" spans="1:68" ht="26.4" x14ac:dyDescent="0.3">
      <c r="A146" s="94"/>
      <c r="B146" s="114"/>
      <c r="C146" s="89" t="s">
        <v>67</v>
      </c>
      <c r="D146" s="90" t="s">
        <v>25</v>
      </c>
      <c r="E146" s="124"/>
      <c r="F146" s="124"/>
      <c r="G146" s="124"/>
      <c r="H146" s="124"/>
      <c r="I146" s="91">
        <f t="shared" si="59"/>
        <v>3.3250257142799882</v>
      </c>
      <c r="J146" s="91">
        <f t="shared" si="60"/>
        <v>20.777945680706765</v>
      </c>
      <c r="K146" s="91">
        <f t="shared" si="61"/>
        <v>11.87899099304974</v>
      </c>
      <c r="L146" s="91">
        <f t="shared" si="62"/>
        <v>3.6170045487194926</v>
      </c>
      <c r="M146" s="91">
        <f t="shared" si="15"/>
        <v>22.447507817273532</v>
      </c>
      <c r="N146" s="91">
        <f t="shared" si="16"/>
        <v>-10.942768402836919</v>
      </c>
      <c r="O146" s="91">
        <f t="shared" si="17"/>
        <v>-9.5432914626925225</v>
      </c>
      <c r="P146" s="91">
        <f t="shared" si="18"/>
        <v>-1.418546168258672E-2</v>
      </c>
      <c r="Q146" s="91">
        <f t="shared" si="19"/>
        <v>7.9893486210469149</v>
      </c>
      <c r="R146" s="91">
        <f t="shared" si="20"/>
        <v>35.852032879039683</v>
      </c>
      <c r="S146" s="91">
        <f t="shared" si="21"/>
        <v>36.343672868781539</v>
      </c>
      <c r="T146" s="91">
        <f t="shared" si="22"/>
        <v>28.720720543461425</v>
      </c>
      <c r="U146" s="91">
        <f t="shared" si="23"/>
        <v>-5.0248773983887958</v>
      </c>
      <c r="V146" s="91">
        <f t="shared" si="24"/>
        <v>5.4673876119560703</v>
      </c>
      <c r="W146" s="91">
        <f t="shared" si="25"/>
        <v>-0.87845844156213104</v>
      </c>
      <c r="X146" s="91">
        <f t="shared" si="26"/>
        <v>3.5318450141466258</v>
      </c>
      <c r="Y146" s="91">
        <f t="shared" si="27"/>
        <v>-6.2819963207160043</v>
      </c>
      <c r="Z146" s="91">
        <f t="shared" si="28"/>
        <v>-8.7342515508500327</v>
      </c>
      <c r="AA146" s="91">
        <f t="shared" si="29"/>
        <v>-2.7935927370006226</v>
      </c>
      <c r="AB146" s="91">
        <f t="shared" si="30"/>
        <v>-4.2133409081321531</v>
      </c>
      <c r="AC146" s="91">
        <f t="shared" si="31"/>
        <v>14.888975638497698</v>
      </c>
      <c r="AD146" s="91">
        <f t="shared" si="32"/>
        <v>7.215628914842128</v>
      </c>
      <c r="AE146" s="91">
        <f t="shared" si="33"/>
        <v>5.9268503279376006</v>
      </c>
      <c r="AF146" s="91">
        <f t="shared" si="34"/>
        <v>0.28594929125745239</v>
      </c>
      <c r="AG146" s="91">
        <f t="shared" si="35"/>
        <v>-12.375331609345068</v>
      </c>
      <c r="AH146" s="91">
        <f t="shared" si="36"/>
        <v>1.0159047876909568</v>
      </c>
      <c r="AI146" s="91">
        <f t="shared" si="37"/>
        <v>-2.5318522653529243</v>
      </c>
      <c r="AJ146" s="91">
        <f t="shared" si="38"/>
        <v>-0.35702286275861184</v>
      </c>
      <c r="AK146" s="91">
        <f t="shared" si="39"/>
        <v>1.868978639904654</v>
      </c>
      <c r="AL146" s="91">
        <f t="shared" si="40"/>
        <v>-3.8663259681126476</v>
      </c>
      <c r="AM146" s="91">
        <f t="shared" si="41"/>
        <v>1.3247697418696305</v>
      </c>
      <c r="AN146" s="91">
        <f t="shared" si="42"/>
        <v>1.3563015317087803</v>
      </c>
      <c r="AO146" s="91">
        <f t="shared" si="43"/>
        <v>19.038045241733244</v>
      </c>
      <c r="AP146" s="91">
        <f t="shared" si="44"/>
        <v>5.4691257812580716</v>
      </c>
      <c r="AQ146" s="91">
        <f t="shared" si="45"/>
        <v>9.1111700269229488</v>
      </c>
      <c r="AR146" s="91">
        <f t="shared" si="46"/>
        <v>8.2068103802883599</v>
      </c>
      <c r="AS146" s="91">
        <f t="shared" si="47"/>
        <v>1.5646067873574196</v>
      </c>
      <c r="AT146" s="91">
        <f t="shared" si="48"/>
        <v>11.892985634869291</v>
      </c>
      <c r="AU146" s="91">
        <f t="shared" si="49"/>
        <v>5.074869014812819</v>
      </c>
      <c r="AV146" s="91">
        <f t="shared" si="50"/>
        <v>5.7347050577768641</v>
      </c>
      <c r="AW146" s="91">
        <f t="shared" si="51"/>
        <v>-2.6096548175476642</v>
      </c>
      <c r="AX146" s="91">
        <f t="shared" si="52"/>
        <v>-1.0880034206440854</v>
      </c>
      <c r="AY146" s="91">
        <f t="shared" si="53"/>
        <v>8.4608908710895037</v>
      </c>
      <c r="AZ146" s="91">
        <f t="shared" si="54"/>
        <v>8.8968180852898087</v>
      </c>
      <c r="BA146" s="91">
        <f t="shared" si="55"/>
        <v>16.164534931453673</v>
      </c>
      <c r="BB146" s="91">
        <f t="shared" si="56"/>
        <v>2.4698007209478021</v>
      </c>
      <c r="BC146" s="91">
        <f t="shared" si="63"/>
        <v>-7.7738162701299132</v>
      </c>
      <c r="BD146" s="91">
        <f t="shared" si="64"/>
        <v>-6.3712460231999444</v>
      </c>
      <c r="BE146" s="91">
        <f t="shared" si="58"/>
        <v>-0.92413643456107764</v>
      </c>
      <c r="BF146" s="91">
        <f t="shared" si="65"/>
        <v>-2.4822806866473712</v>
      </c>
      <c r="BG146" s="91">
        <f t="shared" si="66"/>
        <v>0.68882263396810117</v>
      </c>
      <c r="BH146" s="91">
        <f t="shared" si="67"/>
        <v>3.7324707371519708</v>
      </c>
      <c r="BI146" s="91">
        <f t="shared" si="68"/>
        <v>-25.664315509937936</v>
      </c>
      <c r="BJ146" s="91">
        <f t="shared" si="69"/>
        <v>-10.578252815333386</v>
      </c>
      <c r="BK146" s="91">
        <f t="shared" si="70"/>
        <v>-11.544269560456513</v>
      </c>
      <c r="BL146" s="91">
        <f t="shared" si="71"/>
        <v>-8.3718400675631415</v>
      </c>
      <c r="BM146" s="91">
        <f t="shared" si="72"/>
        <v>-2.3993739379869083</v>
      </c>
      <c r="BN146" s="91">
        <f t="shared" si="73"/>
        <v>-35.709784188665111</v>
      </c>
      <c r="BO146" s="91">
        <f t="shared" si="74"/>
        <v>-29.933164207686431</v>
      </c>
      <c r="BP146" s="92">
        <f t="shared" si="75"/>
        <v>-30.936662322845947</v>
      </c>
    </row>
    <row r="147" spans="1:68" ht="26.4" x14ac:dyDescent="0.3">
      <c r="A147" s="93"/>
      <c r="B147" s="65" t="s">
        <v>70</v>
      </c>
      <c r="C147" s="65"/>
      <c r="D147" s="64" t="s">
        <v>14</v>
      </c>
      <c r="E147" s="123"/>
      <c r="F147" s="123"/>
      <c r="G147" s="123"/>
      <c r="H147" s="123"/>
      <c r="I147" s="118">
        <f t="shared" si="59"/>
        <v>10.489006043894335</v>
      </c>
      <c r="J147" s="118">
        <f t="shared" si="60"/>
        <v>10.482568405347095</v>
      </c>
      <c r="K147" s="118">
        <f t="shared" si="61"/>
        <v>12.193162460097867</v>
      </c>
      <c r="L147" s="118">
        <f t="shared" si="62"/>
        <v>13.272044921915978</v>
      </c>
      <c r="M147" s="118">
        <f t="shared" si="15"/>
        <v>18.877809678394584</v>
      </c>
      <c r="N147" s="118">
        <f t="shared" si="16"/>
        <v>16.610556923900035</v>
      </c>
      <c r="O147" s="118">
        <f t="shared" si="17"/>
        <v>14.628279188514341</v>
      </c>
      <c r="P147" s="118">
        <f t="shared" si="18"/>
        <v>13.782971733167869</v>
      </c>
      <c r="Q147" s="118">
        <f t="shared" si="19"/>
        <v>8.0303551713201955</v>
      </c>
      <c r="R147" s="118">
        <f t="shared" si="20"/>
        <v>7.1997491363504622</v>
      </c>
      <c r="S147" s="118">
        <f t="shared" si="21"/>
        <v>6.7372867727756329</v>
      </c>
      <c r="T147" s="118">
        <f t="shared" si="22"/>
        <v>6.4614359150071579</v>
      </c>
      <c r="U147" s="118">
        <f t="shared" si="23"/>
        <v>5.8156646576891688</v>
      </c>
      <c r="V147" s="118">
        <f t="shared" si="24"/>
        <v>5.3147845042644377</v>
      </c>
      <c r="W147" s="118">
        <f t="shared" si="25"/>
        <v>4.9689619421612292</v>
      </c>
      <c r="X147" s="118">
        <f t="shared" si="26"/>
        <v>5.2229700262099072</v>
      </c>
      <c r="Y147" s="118">
        <f t="shared" si="27"/>
        <v>6.8099089058312927</v>
      </c>
      <c r="Z147" s="118">
        <f t="shared" si="28"/>
        <v>6.8296273597158432</v>
      </c>
      <c r="AA147" s="118">
        <f t="shared" si="29"/>
        <v>7.3314002328104095</v>
      </c>
      <c r="AB147" s="118">
        <f t="shared" si="30"/>
        <v>7.9298805348656458</v>
      </c>
      <c r="AC147" s="118">
        <f t="shared" si="31"/>
        <v>11.235938828402041</v>
      </c>
      <c r="AD147" s="118">
        <f t="shared" si="32"/>
        <v>12.367081485783956</v>
      </c>
      <c r="AE147" s="118">
        <f t="shared" si="33"/>
        <v>12.494841122779789</v>
      </c>
      <c r="AF147" s="118">
        <f t="shared" si="34"/>
        <v>11.679568029111238</v>
      </c>
      <c r="AG147" s="118">
        <f t="shared" si="35"/>
        <v>9.2467800109357796</v>
      </c>
      <c r="AH147" s="118">
        <f t="shared" si="36"/>
        <v>7.933414034555426</v>
      </c>
      <c r="AI147" s="118">
        <f t="shared" si="37"/>
        <v>7.0592658787734592</v>
      </c>
      <c r="AJ147" s="118">
        <f t="shared" si="38"/>
        <v>6.9806002039429984</v>
      </c>
      <c r="AK147" s="118">
        <f t="shared" si="39"/>
        <v>8.710944805127923</v>
      </c>
      <c r="AL147" s="118">
        <f t="shared" si="40"/>
        <v>10.452460073934901</v>
      </c>
      <c r="AM147" s="118">
        <f t="shared" si="41"/>
        <v>11.192308207083968</v>
      </c>
      <c r="AN147" s="118">
        <f t="shared" si="42"/>
        <v>11.503272445093842</v>
      </c>
      <c r="AO147" s="118">
        <f t="shared" si="43"/>
        <v>8.74268954140544</v>
      </c>
      <c r="AP147" s="118">
        <f t="shared" si="44"/>
        <v>8.0257556180279863</v>
      </c>
      <c r="AQ147" s="118">
        <f t="shared" si="45"/>
        <v>8.1599892482302749</v>
      </c>
      <c r="AR147" s="118">
        <f t="shared" si="46"/>
        <v>8.9223726082604742</v>
      </c>
      <c r="AS147" s="118">
        <f t="shared" si="47"/>
        <v>10.105916047268252</v>
      </c>
      <c r="AT147" s="118">
        <f t="shared" si="48"/>
        <v>10.612034098675863</v>
      </c>
      <c r="AU147" s="118">
        <f t="shared" si="49"/>
        <v>11.670845068870932</v>
      </c>
      <c r="AV147" s="118">
        <f t="shared" si="50"/>
        <v>12.514698060407852</v>
      </c>
      <c r="AW147" s="118">
        <f t="shared" si="51"/>
        <v>14.801082625018935</v>
      </c>
      <c r="AX147" s="118">
        <f t="shared" si="52"/>
        <v>14.031082154922188</v>
      </c>
      <c r="AY147" s="118">
        <f t="shared" si="53"/>
        <v>12.838083236713246</v>
      </c>
      <c r="AZ147" s="118">
        <f t="shared" si="54"/>
        <v>11.843592357979389</v>
      </c>
      <c r="BA147" s="118">
        <f t="shared" si="55"/>
        <v>7.2996944955894492</v>
      </c>
      <c r="BB147" s="118">
        <f t="shared" si="56"/>
        <v>7.3000267976060798</v>
      </c>
      <c r="BC147" s="118">
        <f t="shared" si="63"/>
        <v>7.351573772143098</v>
      </c>
      <c r="BD147" s="118">
        <f t="shared" si="64"/>
        <v>6.6212604346993089</v>
      </c>
      <c r="BE147" s="118">
        <f t="shared" si="58"/>
        <v>8.4733763773022304</v>
      </c>
      <c r="BF147" s="118">
        <f t="shared" si="65"/>
        <v>7.8823700854372447</v>
      </c>
      <c r="BG147" s="118">
        <f t="shared" si="66"/>
        <v>7.3326660659513294</v>
      </c>
      <c r="BH147" s="118">
        <f t="shared" si="67"/>
        <v>7.4939374590431385</v>
      </c>
      <c r="BI147" s="118">
        <f t="shared" si="68"/>
        <v>7.4222938739295472</v>
      </c>
      <c r="BJ147" s="118">
        <f t="shared" si="69"/>
        <v>8.6271203432139316</v>
      </c>
      <c r="BK147" s="118">
        <f t="shared" si="70"/>
        <v>9.5918947156189489</v>
      </c>
      <c r="BL147" s="118">
        <f t="shared" si="71"/>
        <v>9.5302363200996894</v>
      </c>
      <c r="BM147" s="118">
        <f t="shared" si="72"/>
        <v>5.3423475437633527</v>
      </c>
      <c r="BN147" s="118">
        <f t="shared" si="73"/>
        <v>-14.533494824633038</v>
      </c>
      <c r="BO147" s="118">
        <f t="shared" si="74"/>
        <v>-16.126591206585189</v>
      </c>
      <c r="BP147" s="119">
        <f t="shared" si="75"/>
        <v>-12.365269994204823</v>
      </c>
    </row>
    <row r="148" spans="1:68" x14ac:dyDescent="0.3">
      <c r="A148" s="94"/>
      <c r="B148" s="89"/>
      <c r="C148" s="89" t="s">
        <v>28</v>
      </c>
      <c r="D148" s="90" t="s">
        <v>45</v>
      </c>
      <c r="E148" s="124"/>
      <c r="F148" s="124"/>
      <c r="G148" s="124"/>
      <c r="H148" s="124"/>
      <c r="I148" s="91">
        <f t="shared" si="59"/>
        <v>10.105027458014774</v>
      </c>
      <c r="J148" s="91">
        <f t="shared" si="60"/>
        <v>10.020683037944949</v>
      </c>
      <c r="K148" s="91">
        <f t="shared" si="61"/>
        <v>11.892694911850739</v>
      </c>
      <c r="L148" s="91">
        <f t="shared" si="62"/>
        <v>12.935336943954297</v>
      </c>
      <c r="M148" s="91">
        <f t="shared" si="15"/>
        <v>19.057573876960546</v>
      </c>
      <c r="N148" s="91">
        <f t="shared" si="16"/>
        <v>15.660405591800796</v>
      </c>
      <c r="O148" s="91">
        <f t="shared" si="17"/>
        <v>13.363820685872213</v>
      </c>
      <c r="P148" s="91">
        <f t="shared" si="18"/>
        <v>12.474085264997356</v>
      </c>
      <c r="Q148" s="91">
        <f t="shared" si="19"/>
        <v>6.8588672292576121</v>
      </c>
      <c r="R148" s="91">
        <f t="shared" si="20"/>
        <v>6.7915889887544267</v>
      </c>
      <c r="S148" s="91">
        <f t="shared" si="21"/>
        <v>6.4405195193369025</v>
      </c>
      <c r="T148" s="91">
        <f t="shared" si="22"/>
        <v>6.0715242616131491</v>
      </c>
      <c r="U148" s="91">
        <f t="shared" si="23"/>
        <v>4.1582487142958655</v>
      </c>
      <c r="V148" s="91">
        <f t="shared" si="24"/>
        <v>3.1276054630821335</v>
      </c>
      <c r="W148" s="91">
        <f t="shared" si="25"/>
        <v>2.4374299412654779</v>
      </c>
      <c r="X148" s="91">
        <f t="shared" si="26"/>
        <v>2.6991018413110197</v>
      </c>
      <c r="Y148" s="91">
        <f t="shared" si="27"/>
        <v>5.3898608266421917</v>
      </c>
      <c r="Z148" s="91">
        <f t="shared" si="28"/>
        <v>5.874115298240028</v>
      </c>
      <c r="AA148" s="91">
        <f t="shared" si="29"/>
        <v>6.9170948154957443</v>
      </c>
      <c r="AB148" s="91">
        <f t="shared" si="30"/>
        <v>8.1219985906411551</v>
      </c>
      <c r="AC148" s="91">
        <f t="shared" si="31"/>
        <v>15.09538172938332</v>
      </c>
      <c r="AD148" s="91">
        <f t="shared" si="32"/>
        <v>15.699765611487166</v>
      </c>
      <c r="AE148" s="91">
        <f t="shared" si="33"/>
        <v>15.610637171064255</v>
      </c>
      <c r="AF148" s="91">
        <f t="shared" si="34"/>
        <v>13.979416839098917</v>
      </c>
      <c r="AG148" s="91">
        <f t="shared" si="35"/>
        <v>9.8897153608559734</v>
      </c>
      <c r="AH148" s="91">
        <f t="shared" si="36"/>
        <v>8.0684049713905353</v>
      </c>
      <c r="AI148" s="91">
        <f t="shared" si="37"/>
        <v>6.6025187444264759</v>
      </c>
      <c r="AJ148" s="91">
        <f t="shared" si="38"/>
        <v>6.1402755271324736</v>
      </c>
      <c r="AK148" s="91">
        <f t="shared" si="39"/>
        <v>8.2499916628072612</v>
      </c>
      <c r="AL148" s="91">
        <f t="shared" si="40"/>
        <v>9.004452208954163</v>
      </c>
      <c r="AM148" s="91">
        <f t="shared" si="41"/>
        <v>9.5754379430013898</v>
      </c>
      <c r="AN148" s="91">
        <f t="shared" si="42"/>
        <v>9.8496003231266229</v>
      </c>
      <c r="AO148" s="91">
        <f t="shared" si="43"/>
        <v>5.0404869420172815</v>
      </c>
      <c r="AP148" s="91">
        <f t="shared" si="44"/>
        <v>4.4893335454293464</v>
      </c>
      <c r="AQ148" s="91">
        <f t="shared" si="45"/>
        <v>4.6077963525036125</v>
      </c>
      <c r="AR148" s="91">
        <f t="shared" si="46"/>
        <v>5.5519951940938768</v>
      </c>
      <c r="AS148" s="91">
        <f t="shared" si="47"/>
        <v>8.3499375228473838</v>
      </c>
      <c r="AT148" s="91">
        <f t="shared" si="48"/>
        <v>9.7969267974679468</v>
      </c>
      <c r="AU148" s="91">
        <f t="shared" si="49"/>
        <v>11.872057988548377</v>
      </c>
      <c r="AV148" s="91">
        <f t="shared" si="50"/>
        <v>13.385644124618494</v>
      </c>
      <c r="AW148" s="91">
        <f t="shared" si="51"/>
        <v>17.598730855302463</v>
      </c>
      <c r="AX148" s="91">
        <f t="shared" si="52"/>
        <v>17.205063605653436</v>
      </c>
      <c r="AY148" s="91">
        <f t="shared" si="53"/>
        <v>16.167627740658588</v>
      </c>
      <c r="AZ148" s="91">
        <f t="shared" si="54"/>
        <v>15.395978381100576</v>
      </c>
      <c r="BA148" s="91">
        <f t="shared" si="55"/>
        <v>10.22865762524745</v>
      </c>
      <c r="BB148" s="91">
        <f t="shared" si="56"/>
        <v>9.6565254168764341</v>
      </c>
      <c r="BC148" s="91">
        <f t="shared" si="63"/>
        <v>9.5432054358420544</v>
      </c>
      <c r="BD148" s="91">
        <f t="shared" si="64"/>
        <v>8.2221911568720003</v>
      </c>
      <c r="BE148" s="91">
        <f t="shared" si="58"/>
        <v>9.0191882363116491</v>
      </c>
      <c r="BF148" s="91">
        <f t="shared" si="65"/>
        <v>8.1103582870527049</v>
      </c>
      <c r="BG148" s="91">
        <f t="shared" si="66"/>
        <v>7.5456521581622553</v>
      </c>
      <c r="BH148" s="91">
        <f t="shared" si="67"/>
        <v>7.7014398334909657</v>
      </c>
      <c r="BI148" s="91">
        <f t="shared" si="68"/>
        <v>8.3222431993391126</v>
      </c>
      <c r="BJ148" s="91">
        <f t="shared" si="69"/>
        <v>9.9199695444643083</v>
      </c>
      <c r="BK148" s="91">
        <f t="shared" si="70"/>
        <v>11.227738632682588</v>
      </c>
      <c r="BL148" s="91">
        <f t="shared" si="71"/>
        <v>11.556548950928061</v>
      </c>
      <c r="BM148" s="91">
        <f t="shared" si="72"/>
        <v>11.350572076245058</v>
      </c>
      <c r="BN148" s="91">
        <f t="shared" si="73"/>
        <v>-4.3543650876696773</v>
      </c>
      <c r="BO148" s="91">
        <f t="shared" si="74"/>
        <v>-3.8110488965651115</v>
      </c>
      <c r="BP148" s="92">
        <f t="shared" si="75"/>
        <v>0.28147222178742481</v>
      </c>
    </row>
    <row r="149" spans="1:68" x14ac:dyDescent="0.3">
      <c r="A149" s="93"/>
      <c r="B149" s="73"/>
      <c r="C149" s="65" t="s">
        <v>29</v>
      </c>
      <c r="D149" s="100" t="s">
        <v>38</v>
      </c>
      <c r="E149" s="123"/>
      <c r="F149" s="123"/>
      <c r="G149" s="123"/>
      <c r="H149" s="123"/>
      <c r="I149" s="125">
        <f t="shared" si="59"/>
        <v>10.671998853305325</v>
      </c>
      <c r="J149" s="125">
        <f t="shared" si="60"/>
        <v>10.222470263573058</v>
      </c>
      <c r="K149" s="125">
        <f t="shared" si="61"/>
        <v>11.067338457849999</v>
      </c>
      <c r="L149" s="125">
        <f t="shared" si="62"/>
        <v>12.548470375284211</v>
      </c>
      <c r="M149" s="125">
        <f t="shared" si="15"/>
        <v>14.632257824287677</v>
      </c>
      <c r="N149" s="125">
        <f t="shared" si="16"/>
        <v>14.730673210104442</v>
      </c>
      <c r="O149" s="125">
        <f t="shared" si="17"/>
        <v>14.094906593839895</v>
      </c>
      <c r="P149" s="125">
        <f t="shared" si="18"/>
        <v>13.896244646662907</v>
      </c>
      <c r="Q149" s="125">
        <f t="shared" si="19"/>
        <v>7.9168973753652239</v>
      </c>
      <c r="R149" s="125">
        <f t="shared" si="20"/>
        <v>6.2088091076944778</v>
      </c>
      <c r="S149" s="125">
        <f t="shared" si="21"/>
        <v>5.26632110384719</v>
      </c>
      <c r="T149" s="125">
        <f t="shared" si="22"/>
        <v>4.6021590093393598</v>
      </c>
      <c r="U149" s="125">
        <f t="shared" si="23"/>
        <v>9.649150305701454</v>
      </c>
      <c r="V149" s="125">
        <f t="shared" si="24"/>
        <v>9.688380383925093</v>
      </c>
      <c r="W149" s="125">
        <f t="shared" si="25"/>
        <v>9.7623675277897775</v>
      </c>
      <c r="X149" s="125">
        <f t="shared" si="26"/>
        <v>9.2052882936644096</v>
      </c>
      <c r="Y149" s="125">
        <f t="shared" si="27"/>
        <v>6.5954780804238169</v>
      </c>
      <c r="Z149" s="125">
        <f t="shared" si="28"/>
        <v>5.0204320491868089</v>
      </c>
      <c r="AA149" s="125">
        <f t="shared" si="29"/>
        <v>4.0513955818225895</v>
      </c>
      <c r="AB149" s="125">
        <f t="shared" si="30"/>
        <v>3.9873387064137233</v>
      </c>
      <c r="AC149" s="125">
        <f t="shared" si="31"/>
        <v>3.0152895533832833</v>
      </c>
      <c r="AD149" s="125">
        <f t="shared" si="32"/>
        <v>5.7209561232191959</v>
      </c>
      <c r="AE149" s="125">
        <f t="shared" si="33"/>
        <v>5.9426839480247935</v>
      </c>
      <c r="AF149" s="125">
        <f t="shared" si="34"/>
        <v>5.3848111821424709</v>
      </c>
      <c r="AG149" s="125">
        <f t="shared" si="35"/>
        <v>4.4917933424470675</v>
      </c>
      <c r="AH149" s="125">
        <f t="shared" si="36"/>
        <v>3.0732266715777854</v>
      </c>
      <c r="AI149" s="125">
        <f t="shared" si="37"/>
        <v>3.6295883120611308</v>
      </c>
      <c r="AJ149" s="125">
        <f t="shared" si="38"/>
        <v>4.6533458131651457</v>
      </c>
      <c r="AK149" s="125">
        <f t="shared" si="39"/>
        <v>9.2249220957657059</v>
      </c>
      <c r="AL149" s="125">
        <f t="shared" si="40"/>
        <v>12.828464890644483</v>
      </c>
      <c r="AM149" s="125">
        <f t="shared" si="41"/>
        <v>15.0502923145323</v>
      </c>
      <c r="AN149" s="125">
        <f t="shared" si="42"/>
        <v>15.295840651534775</v>
      </c>
      <c r="AO149" s="125">
        <f t="shared" si="43"/>
        <v>16.093284096021804</v>
      </c>
      <c r="AP149" s="125">
        <f t="shared" si="44"/>
        <v>14.370754595540475</v>
      </c>
      <c r="AQ149" s="125">
        <f t="shared" si="45"/>
        <v>13.358090263165479</v>
      </c>
      <c r="AR149" s="125">
        <f t="shared" si="46"/>
        <v>13.991290484421029</v>
      </c>
      <c r="AS149" s="125">
        <f t="shared" si="47"/>
        <v>15.80030542919522</v>
      </c>
      <c r="AT149" s="125">
        <f t="shared" si="48"/>
        <v>14.709812129032855</v>
      </c>
      <c r="AU149" s="125">
        <f t="shared" si="49"/>
        <v>14.909916706575061</v>
      </c>
      <c r="AV149" s="125">
        <f t="shared" si="50"/>
        <v>14.720627470991758</v>
      </c>
      <c r="AW149" s="125">
        <f t="shared" si="51"/>
        <v>10.362605944351657</v>
      </c>
      <c r="AX149" s="125">
        <f t="shared" si="52"/>
        <v>8.0566903659522211</v>
      </c>
      <c r="AY149" s="125">
        <f t="shared" si="53"/>
        <v>5.1704336038691707</v>
      </c>
      <c r="AZ149" s="125">
        <f t="shared" si="54"/>
        <v>3.1119823682729475</v>
      </c>
      <c r="BA149" s="125">
        <f t="shared" si="55"/>
        <v>-2.9712477218261455</v>
      </c>
      <c r="BB149" s="125">
        <f t="shared" si="56"/>
        <v>-1.4217830868153243</v>
      </c>
      <c r="BC149" s="125">
        <f t="shared" si="63"/>
        <v>-0.62614959023539996</v>
      </c>
      <c r="BD149" s="125">
        <f t="shared" si="64"/>
        <v>-0.25952928329554936</v>
      </c>
      <c r="BE149" s="125">
        <f t="shared" si="58"/>
        <v>7.7762010179498873</v>
      </c>
      <c r="BF149" s="125">
        <f t="shared" si="65"/>
        <v>7.8242410968601348</v>
      </c>
      <c r="BG149" s="125">
        <f t="shared" si="66"/>
        <v>7.7744149426441425</v>
      </c>
      <c r="BH149" s="125">
        <f t="shared" si="67"/>
        <v>8.5488101934699188</v>
      </c>
      <c r="BI149" s="125">
        <f t="shared" si="68"/>
        <v>7.4493749223462942</v>
      </c>
      <c r="BJ149" s="125">
        <f t="shared" si="69"/>
        <v>8.0747477006199091</v>
      </c>
      <c r="BK149" s="125">
        <f t="shared" si="70"/>
        <v>8.1328721356085651</v>
      </c>
      <c r="BL149" s="125">
        <f t="shared" si="71"/>
        <v>6.6774105688684102</v>
      </c>
      <c r="BM149" s="125">
        <f t="shared" si="72"/>
        <v>-4.269721411822843</v>
      </c>
      <c r="BN149" s="125">
        <f t="shared" si="73"/>
        <v>-29.427395381729568</v>
      </c>
      <c r="BO149" s="125">
        <f t="shared" si="74"/>
        <v>-35.402122261135389</v>
      </c>
      <c r="BP149" s="126">
        <f t="shared" si="75"/>
        <v>-33.667445238666147</v>
      </c>
    </row>
    <row r="150" spans="1:68" x14ac:dyDescent="0.3">
      <c r="A150" s="94"/>
      <c r="B150" s="114"/>
      <c r="C150" s="89" t="s">
        <v>30</v>
      </c>
      <c r="D150" s="90" t="s">
        <v>39</v>
      </c>
      <c r="E150" s="124"/>
      <c r="F150" s="124"/>
      <c r="G150" s="124"/>
      <c r="H150" s="124"/>
      <c r="I150" s="91">
        <f t="shared" si="59"/>
        <v>12.378726434798608</v>
      </c>
      <c r="J150" s="91">
        <f t="shared" si="60"/>
        <v>13.928035209034945</v>
      </c>
      <c r="K150" s="91">
        <f t="shared" si="61"/>
        <v>16.634823123199439</v>
      </c>
      <c r="L150" s="91">
        <f t="shared" si="62"/>
        <v>17.139747161585333</v>
      </c>
      <c r="M150" s="91">
        <f t="shared" si="15"/>
        <v>26.997234921235687</v>
      </c>
      <c r="N150" s="91">
        <f t="shared" si="16"/>
        <v>26.405116913774364</v>
      </c>
      <c r="O150" s="91">
        <f t="shared" si="17"/>
        <v>23.332289528716132</v>
      </c>
      <c r="P150" s="91">
        <f t="shared" si="18"/>
        <v>21.704563709300444</v>
      </c>
      <c r="Q150" s="91">
        <f t="shared" si="19"/>
        <v>14.671876652940142</v>
      </c>
      <c r="R150" s="91">
        <f t="shared" si="20"/>
        <v>11.401425553122138</v>
      </c>
      <c r="S150" s="91">
        <f t="shared" si="21"/>
        <v>11.326409875504766</v>
      </c>
      <c r="T150" s="91">
        <f t="shared" si="22"/>
        <v>12.608338890918972</v>
      </c>
      <c r="U150" s="91">
        <f t="shared" si="23"/>
        <v>7.2464232509386051</v>
      </c>
      <c r="V150" s="91">
        <f t="shared" si="24"/>
        <v>8.4754951637988825</v>
      </c>
      <c r="W150" s="91">
        <f t="shared" si="25"/>
        <v>9.114554869599246</v>
      </c>
      <c r="X150" s="91">
        <f t="shared" si="26"/>
        <v>11.193753424690982</v>
      </c>
      <c r="Y150" s="91">
        <f t="shared" si="27"/>
        <v>14.255627752097951</v>
      </c>
      <c r="Z150" s="91">
        <f t="shared" si="28"/>
        <v>15.057783110036468</v>
      </c>
      <c r="AA150" s="91">
        <f t="shared" si="29"/>
        <v>15.652547030148583</v>
      </c>
      <c r="AB150" s="91">
        <f t="shared" si="30"/>
        <v>14.502329304045489</v>
      </c>
      <c r="AC150" s="91">
        <f t="shared" si="31"/>
        <v>7.9659470865161381</v>
      </c>
      <c r="AD150" s="91">
        <f t="shared" si="32"/>
        <v>8.7308847261665647</v>
      </c>
      <c r="AE150" s="91">
        <f t="shared" si="33"/>
        <v>9.6078969479458749</v>
      </c>
      <c r="AF150" s="91">
        <f t="shared" si="34"/>
        <v>11.702765242693758</v>
      </c>
      <c r="AG150" s="91">
        <f t="shared" si="35"/>
        <v>14.051437005671758</v>
      </c>
      <c r="AH150" s="91">
        <f t="shared" si="36"/>
        <v>15.548132966200839</v>
      </c>
      <c r="AI150" s="91">
        <f t="shared" si="37"/>
        <v>14.963457863745305</v>
      </c>
      <c r="AJ150" s="91">
        <f t="shared" si="38"/>
        <v>14.858660470954234</v>
      </c>
      <c r="AK150" s="91">
        <f t="shared" si="39"/>
        <v>10.090738143257667</v>
      </c>
      <c r="AL150" s="91">
        <f t="shared" si="40"/>
        <v>13.448075471514187</v>
      </c>
      <c r="AM150" s="91">
        <f t="shared" si="41"/>
        <v>12.595736830115882</v>
      </c>
      <c r="AN150" s="91">
        <f t="shared" si="42"/>
        <v>13.237110352823805</v>
      </c>
      <c r="AO150" s="91">
        <f t="shared" si="43"/>
        <v>14.691946203055068</v>
      </c>
      <c r="AP150" s="91">
        <f t="shared" si="44"/>
        <v>13.939563672226726</v>
      </c>
      <c r="AQ150" s="91">
        <f t="shared" si="45"/>
        <v>15.569960939644446</v>
      </c>
      <c r="AR150" s="91">
        <f t="shared" si="46"/>
        <v>15.838899327403297</v>
      </c>
      <c r="AS150" s="91">
        <f t="shared" si="47"/>
        <v>8.7878063966608408</v>
      </c>
      <c r="AT150" s="91">
        <f t="shared" si="48"/>
        <v>7.6758103506014521</v>
      </c>
      <c r="AU150" s="91">
        <f t="shared" si="49"/>
        <v>6.0083260773283058</v>
      </c>
      <c r="AV150" s="91">
        <f t="shared" si="50"/>
        <v>5.7737193609859645</v>
      </c>
      <c r="AW150" s="91">
        <f t="shared" si="51"/>
        <v>10.268565106240302</v>
      </c>
      <c r="AX150" s="91">
        <f t="shared" si="52"/>
        <v>10.673709094941188</v>
      </c>
      <c r="AY150" s="91">
        <f t="shared" si="53"/>
        <v>11.570224668988942</v>
      </c>
      <c r="AZ150" s="91">
        <f t="shared" si="54"/>
        <v>10.954160491122906</v>
      </c>
      <c r="BA150" s="91">
        <f t="shared" si="55"/>
        <v>10.946368824503821</v>
      </c>
      <c r="BB150" s="91">
        <f t="shared" si="56"/>
        <v>10.82604592322734</v>
      </c>
      <c r="BC150" s="91">
        <f t="shared" si="63"/>
        <v>10.176906053183814</v>
      </c>
      <c r="BD150" s="91">
        <f t="shared" si="64"/>
        <v>9.9377336220554184</v>
      </c>
      <c r="BE150" s="91">
        <f t="shared" si="58"/>
        <v>7.0338546823144554</v>
      </c>
      <c r="BF150" s="91">
        <f t="shared" si="65"/>
        <v>6.9850377557905148</v>
      </c>
      <c r="BG150" s="91">
        <f t="shared" si="66"/>
        <v>5.8079544412874782</v>
      </c>
      <c r="BH150" s="91">
        <f t="shared" si="67"/>
        <v>5.1514116858647014</v>
      </c>
      <c r="BI150" s="91">
        <f t="shared" si="68"/>
        <v>3.2895839446449173</v>
      </c>
      <c r="BJ150" s="91">
        <f t="shared" si="69"/>
        <v>3.7987008326816749</v>
      </c>
      <c r="BK150" s="91">
        <f t="shared" si="70"/>
        <v>4.5320455542306064</v>
      </c>
      <c r="BL150" s="91">
        <f t="shared" si="71"/>
        <v>4.5546620611489885</v>
      </c>
      <c r="BM150" s="91">
        <f t="shared" si="72"/>
        <v>-8.9057458192208827</v>
      </c>
      <c r="BN150" s="91">
        <f t="shared" si="73"/>
        <v>-39.382438544612533</v>
      </c>
      <c r="BO150" s="91">
        <f t="shared" si="74"/>
        <v>-45.004704777460546</v>
      </c>
      <c r="BP150" s="92">
        <f t="shared" si="75"/>
        <v>-41.635139578174197</v>
      </c>
    </row>
    <row r="151" spans="1:68" x14ac:dyDescent="0.3">
      <c r="A151" s="93"/>
      <c r="B151" s="65" t="s">
        <v>6</v>
      </c>
      <c r="C151" s="65"/>
      <c r="D151" s="64" t="s">
        <v>15</v>
      </c>
      <c r="E151" s="123"/>
      <c r="F151" s="123"/>
      <c r="G151" s="123"/>
      <c r="H151" s="123"/>
      <c r="I151" s="118">
        <f t="shared" si="59"/>
        <v>17.173576362811488</v>
      </c>
      <c r="J151" s="118">
        <f t="shared" si="60"/>
        <v>10.828428727757711</v>
      </c>
      <c r="K151" s="118">
        <f t="shared" si="61"/>
        <v>8.150862972793476</v>
      </c>
      <c r="L151" s="118">
        <f t="shared" si="62"/>
        <v>7.5202345146585259</v>
      </c>
      <c r="M151" s="118">
        <f t="shared" si="15"/>
        <v>7.3965146210279897</v>
      </c>
      <c r="N151" s="118">
        <f t="shared" si="16"/>
        <v>8.7971359095873538</v>
      </c>
      <c r="O151" s="118">
        <f t="shared" si="17"/>
        <v>9.8533673447306143</v>
      </c>
      <c r="P151" s="118">
        <f t="shared" si="18"/>
        <v>12.144088642097046</v>
      </c>
      <c r="Q151" s="118">
        <f t="shared" si="19"/>
        <v>4.7015584212960277</v>
      </c>
      <c r="R151" s="118">
        <f t="shared" si="20"/>
        <v>7.1349787988809368</v>
      </c>
      <c r="S151" s="118">
        <f t="shared" si="21"/>
        <v>8.9839089786197377</v>
      </c>
      <c r="T151" s="118">
        <f t="shared" si="22"/>
        <v>8.8811397222145132</v>
      </c>
      <c r="U151" s="118">
        <f t="shared" si="23"/>
        <v>11.432870519119348</v>
      </c>
      <c r="V151" s="118">
        <f t="shared" si="24"/>
        <v>8.4864786208516563</v>
      </c>
      <c r="W151" s="118">
        <f t="shared" si="25"/>
        <v>5.5117979182342651</v>
      </c>
      <c r="X151" s="118">
        <f t="shared" si="26"/>
        <v>3.727206916532964</v>
      </c>
      <c r="Y151" s="118">
        <f t="shared" si="27"/>
        <v>5.0999345910691005</v>
      </c>
      <c r="Z151" s="118">
        <f t="shared" si="28"/>
        <v>6.941209445815403</v>
      </c>
      <c r="AA151" s="118">
        <f t="shared" si="29"/>
        <v>7.5582124930941603</v>
      </c>
      <c r="AB151" s="118">
        <f t="shared" si="30"/>
        <v>7.6678053509881181</v>
      </c>
      <c r="AC151" s="118">
        <f t="shared" si="31"/>
        <v>6.127252725437458</v>
      </c>
      <c r="AD151" s="118">
        <f t="shared" si="32"/>
        <v>4.206039754160102</v>
      </c>
      <c r="AE151" s="118">
        <f t="shared" si="33"/>
        <v>4.9522248467887664</v>
      </c>
      <c r="AF151" s="118">
        <f t="shared" si="34"/>
        <v>5.2793820103337055</v>
      </c>
      <c r="AG151" s="118">
        <f t="shared" si="35"/>
        <v>3.5634670800466495</v>
      </c>
      <c r="AH151" s="118">
        <f t="shared" si="36"/>
        <v>4.1657324395519595</v>
      </c>
      <c r="AI151" s="118">
        <f t="shared" si="37"/>
        <v>5.046951617772379</v>
      </c>
      <c r="AJ151" s="118">
        <f t="shared" si="38"/>
        <v>6.6338301647274704</v>
      </c>
      <c r="AK151" s="118">
        <f t="shared" si="39"/>
        <v>12.432919707020289</v>
      </c>
      <c r="AL151" s="118">
        <f t="shared" si="40"/>
        <v>10.746441716005279</v>
      </c>
      <c r="AM151" s="118">
        <f t="shared" si="41"/>
        <v>9.7160635196847096</v>
      </c>
      <c r="AN151" s="118">
        <f t="shared" si="42"/>
        <v>7.8490877742245004</v>
      </c>
      <c r="AO151" s="118">
        <f t="shared" si="43"/>
        <v>5.3829272714740029</v>
      </c>
      <c r="AP151" s="118">
        <f t="shared" si="44"/>
        <v>7.0812885557115095</v>
      </c>
      <c r="AQ151" s="118">
        <f t="shared" si="45"/>
        <v>5.4541959329067282</v>
      </c>
      <c r="AR151" s="118">
        <f t="shared" si="46"/>
        <v>5.5195717700766664</v>
      </c>
      <c r="AS151" s="118">
        <f t="shared" si="47"/>
        <v>2.1087092480999132</v>
      </c>
      <c r="AT151" s="118">
        <f t="shared" si="48"/>
        <v>1.6604486548661015</v>
      </c>
      <c r="AU151" s="118">
        <f t="shared" si="49"/>
        <v>3.2769851608024823</v>
      </c>
      <c r="AV151" s="118">
        <f t="shared" si="50"/>
        <v>2.5887958984943396</v>
      </c>
      <c r="AW151" s="118">
        <f t="shared" si="51"/>
        <v>0.49338377441974046</v>
      </c>
      <c r="AX151" s="118">
        <f t="shared" si="52"/>
        <v>2.5188853568035512</v>
      </c>
      <c r="AY151" s="118">
        <f t="shared" si="53"/>
        <v>2.9255396486538103</v>
      </c>
      <c r="AZ151" s="118">
        <f t="shared" si="54"/>
        <v>4.5226681718326631</v>
      </c>
      <c r="BA151" s="118">
        <f t="shared" si="55"/>
        <v>6.8527287590783459</v>
      </c>
      <c r="BB151" s="118">
        <f t="shared" si="56"/>
        <v>7.0129360428073539</v>
      </c>
      <c r="BC151" s="118">
        <f t="shared" si="63"/>
        <v>6.7829149313082553</v>
      </c>
      <c r="BD151" s="118">
        <f t="shared" si="64"/>
        <v>7.043208542457279</v>
      </c>
      <c r="BE151" s="118">
        <f t="shared" si="58"/>
        <v>8.3861735282910246</v>
      </c>
      <c r="BF151" s="118">
        <f t="shared" si="65"/>
        <v>7.1154558710213962</v>
      </c>
      <c r="BG151" s="118">
        <f t="shared" si="66"/>
        <v>6.9463751138976875</v>
      </c>
      <c r="BH151" s="118">
        <f t="shared" si="67"/>
        <v>5.4314315058626477</v>
      </c>
      <c r="BI151" s="118">
        <f t="shared" si="68"/>
        <v>2.8288655679579904</v>
      </c>
      <c r="BJ151" s="118">
        <f t="shared" si="69"/>
        <v>3.8121003579668837</v>
      </c>
      <c r="BK151" s="118">
        <f t="shared" si="70"/>
        <v>3.6771440429430129</v>
      </c>
      <c r="BL151" s="118">
        <f t="shared" si="71"/>
        <v>4.101444480163849</v>
      </c>
      <c r="BM151" s="118">
        <f t="shared" si="72"/>
        <v>4.6136384497154523</v>
      </c>
      <c r="BN151" s="118">
        <f t="shared" si="73"/>
        <v>-0.57161138881495788</v>
      </c>
      <c r="BO151" s="118">
        <f t="shared" si="74"/>
        <v>-0.91096206672685298</v>
      </c>
      <c r="BP151" s="119">
        <f t="shared" si="75"/>
        <v>-1.828930886261773</v>
      </c>
    </row>
    <row r="152" spans="1:68" x14ac:dyDescent="0.3">
      <c r="A152" s="94"/>
      <c r="B152" s="89"/>
      <c r="C152" s="89" t="s">
        <v>6</v>
      </c>
      <c r="D152" s="90" t="s">
        <v>15</v>
      </c>
      <c r="E152" s="124"/>
      <c r="F152" s="124"/>
      <c r="G152" s="124"/>
      <c r="H152" s="124"/>
      <c r="I152" s="91">
        <f t="shared" si="59"/>
        <v>17.173576362811488</v>
      </c>
      <c r="J152" s="91">
        <f t="shared" si="60"/>
        <v>10.828428727757711</v>
      </c>
      <c r="K152" s="91">
        <f t="shared" si="61"/>
        <v>8.150862972793476</v>
      </c>
      <c r="L152" s="91">
        <f t="shared" si="62"/>
        <v>7.5202345146585259</v>
      </c>
      <c r="M152" s="91">
        <f t="shared" si="15"/>
        <v>7.3965146210279897</v>
      </c>
      <c r="N152" s="91">
        <f t="shared" si="16"/>
        <v>8.7971359095873538</v>
      </c>
      <c r="O152" s="91">
        <f t="shared" si="17"/>
        <v>9.8533673447306143</v>
      </c>
      <c r="P152" s="91">
        <f t="shared" si="18"/>
        <v>12.144088642097046</v>
      </c>
      <c r="Q152" s="91">
        <f t="shared" si="19"/>
        <v>4.7015584212960277</v>
      </c>
      <c r="R152" s="91">
        <f t="shared" si="20"/>
        <v>7.1349787988809368</v>
      </c>
      <c r="S152" s="91">
        <f t="shared" si="21"/>
        <v>8.9839089786197377</v>
      </c>
      <c r="T152" s="91">
        <f t="shared" si="22"/>
        <v>8.8811397222145132</v>
      </c>
      <c r="U152" s="91">
        <f t="shared" si="23"/>
        <v>11.432870519119348</v>
      </c>
      <c r="V152" s="91">
        <f t="shared" si="24"/>
        <v>8.4864786208516563</v>
      </c>
      <c r="W152" s="91">
        <f t="shared" si="25"/>
        <v>5.5117979182342651</v>
      </c>
      <c r="X152" s="91">
        <f t="shared" si="26"/>
        <v>3.727206916532964</v>
      </c>
      <c r="Y152" s="91">
        <f t="shared" si="27"/>
        <v>5.0999345910691005</v>
      </c>
      <c r="Z152" s="91">
        <f t="shared" si="28"/>
        <v>6.941209445815403</v>
      </c>
      <c r="AA152" s="91">
        <f t="shared" si="29"/>
        <v>7.5582124930941603</v>
      </c>
      <c r="AB152" s="91">
        <f t="shared" si="30"/>
        <v>7.6678053509881181</v>
      </c>
      <c r="AC152" s="91">
        <f t="shared" si="31"/>
        <v>6.127252725437458</v>
      </c>
      <c r="AD152" s="91">
        <f t="shared" si="32"/>
        <v>4.206039754160102</v>
      </c>
      <c r="AE152" s="91">
        <f t="shared" si="33"/>
        <v>4.9522248467887664</v>
      </c>
      <c r="AF152" s="91">
        <f t="shared" si="34"/>
        <v>5.2793820103337055</v>
      </c>
      <c r="AG152" s="91">
        <f t="shared" si="35"/>
        <v>3.5634670800466495</v>
      </c>
      <c r="AH152" s="91">
        <f t="shared" si="36"/>
        <v>4.1657324395519595</v>
      </c>
      <c r="AI152" s="91">
        <f t="shared" si="37"/>
        <v>5.046951617772379</v>
      </c>
      <c r="AJ152" s="91">
        <f t="shared" si="38"/>
        <v>6.6338301647274704</v>
      </c>
      <c r="AK152" s="91">
        <f t="shared" si="39"/>
        <v>12.432919707020289</v>
      </c>
      <c r="AL152" s="91">
        <f t="shared" si="40"/>
        <v>10.746441716005279</v>
      </c>
      <c r="AM152" s="91">
        <f t="shared" si="41"/>
        <v>9.7160635196847096</v>
      </c>
      <c r="AN152" s="91">
        <f t="shared" si="42"/>
        <v>7.8490877742245004</v>
      </c>
      <c r="AO152" s="91">
        <f t="shared" si="43"/>
        <v>5.3829272714740029</v>
      </c>
      <c r="AP152" s="91">
        <f t="shared" si="44"/>
        <v>7.0812885557115095</v>
      </c>
      <c r="AQ152" s="91">
        <f t="shared" si="45"/>
        <v>5.4541959329067282</v>
      </c>
      <c r="AR152" s="91">
        <f t="shared" si="46"/>
        <v>5.5195717700766664</v>
      </c>
      <c r="AS152" s="91">
        <f t="shared" si="47"/>
        <v>2.1087092480999132</v>
      </c>
      <c r="AT152" s="91">
        <f t="shared" si="48"/>
        <v>1.6604486548661015</v>
      </c>
      <c r="AU152" s="91">
        <f t="shared" si="49"/>
        <v>3.2769851608024823</v>
      </c>
      <c r="AV152" s="91">
        <f t="shared" si="50"/>
        <v>2.5887958984943396</v>
      </c>
      <c r="AW152" s="91">
        <f t="shared" si="51"/>
        <v>0.49338377441974046</v>
      </c>
      <c r="AX152" s="91">
        <f t="shared" si="52"/>
        <v>2.5188853568035512</v>
      </c>
      <c r="AY152" s="91">
        <f t="shared" si="53"/>
        <v>2.9255396486538103</v>
      </c>
      <c r="AZ152" s="91">
        <f t="shared" si="54"/>
        <v>4.5226681718326631</v>
      </c>
      <c r="BA152" s="91">
        <f t="shared" si="55"/>
        <v>6.8527287590783459</v>
      </c>
      <c r="BB152" s="91">
        <f t="shared" si="56"/>
        <v>7.0129360428073539</v>
      </c>
      <c r="BC152" s="91">
        <f t="shared" si="63"/>
        <v>6.7829149313082553</v>
      </c>
      <c r="BD152" s="91">
        <f t="shared" si="64"/>
        <v>7.043208542457279</v>
      </c>
      <c r="BE152" s="91">
        <f t="shared" si="58"/>
        <v>8.3861735282910246</v>
      </c>
      <c r="BF152" s="91">
        <f t="shared" si="65"/>
        <v>7.1154558710213962</v>
      </c>
      <c r="BG152" s="91">
        <f t="shared" si="66"/>
        <v>6.9463751138976875</v>
      </c>
      <c r="BH152" s="91">
        <f t="shared" si="67"/>
        <v>5.4314315058626477</v>
      </c>
      <c r="BI152" s="91">
        <f t="shared" si="68"/>
        <v>2.8288655679579904</v>
      </c>
      <c r="BJ152" s="91">
        <f t="shared" si="69"/>
        <v>3.8121003579668837</v>
      </c>
      <c r="BK152" s="91">
        <f t="shared" si="70"/>
        <v>3.6771440429430129</v>
      </c>
      <c r="BL152" s="91">
        <f t="shared" si="71"/>
        <v>4.101444480163849</v>
      </c>
      <c r="BM152" s="91">
        <f t="shared" si="72"/>
        <v>4.6136384497154523</v>
      </c>
      <c r="BN152" s="91">
        <f t="shared" si="73"/>
        <v>-0.57161138881495788</v>
      </c>
      <c r="BO152" s="91">
        <f t="shared" si="74"/>
        <v>-0.91096206672685298</v>
      </c>
      <c r="BP152" s="92">
        <f t="shared" si="75"/>
        <v>-1.828930886261773</v>
      </c>
    </row>
    <row r="153" spans="1:68" x14ac:dyDescent="0.3">
      <c r="A153" s="93"/>
      <c r="B153" s="65" t="s">
        <v>7</v>
      </c>
      <c r="C153" s="65"/>
      <c r="D153" s="64" t="s">
        <v>16</v>
      </c>
      <c r="E153" s="123"/>
      <c r="F153" s="123"/>
      <c r="G153" s="123"/>
      <c r="H153" s="123"/>
      <c r="I153" s="118">
        <f t="shared" si="59"/>
        <v>8.4280987020901108</v>
      </c>
      <c r="J153" s="118">
        <f t="shared" si="60"/>
        <v>4.8805042234378675</v>
      </c>
      <c r="K153" s="118">
        <f t="shared" si="61"/>
        <v>3.5484558206643015</v>
      </c>
      <c r="L153" s="118">
        <f t="shared" si="62"/>
        <v>4.5658325655766561</v>
      </c>
      <c r="M153" s="118">
        <f t="shared" si="15"/>
        <v>11.760017624092171</v>
      </c>
      <c r="N153" s="118">
        <f t="shared" si="16"/>
        <v>16.877116615464843</v>
      </c>
      <c r="O153" s="118">
        <f t="shared" si="17"/>
        <v>18.252927872194263</v>
      </c>
      <c r="P153" s="118">
        <f t="shared" si="18"/>
        <v>20.6064553695021</v>
      </c>
      <c r="Q153" s="118">
        <f t="shared" si="19"/>
        <v>21.279210485060247</v>
      </c>
      <c r="R153" s="118">
        <f t="shared" si="20"/>
        <v>18.617553567948946</v>
      </c>
      <c r="S153" s="118">
        <f t="shared" si="21"/>
        <v>19.276238258704552</v>
      </c>
      <c r="T153" s="118">
        <f t="shared" si="22"/>
        <v>19.772602701288974</v>
      </c>
      <c r="U153" s="118">
        <f t="shared" si="23"/>
        <v>15.747015562545215</v>
      </c>
      <c r="V153" s="118">
        <f t="shared" si="24"/>
        <v>14.225586099491778</v>
      </c>
      <c r="W153" s="118">
        <f t="shared" si="25"/>
        <v>12.819466914175791</v>
      </c>
      <c r="X153" s="118">
        <f t="shared" si="26"/>
        <v>10.019830065427527</v>
      </c>
      <c r="Y153" s="118">
        <f t="shared" si="27"/>
        <v>-0.41697309596941068</v>
      </c>
      <c r="Z153" s="118">
        <f t="shared" si="28"/>
        <v>3.8777413376549106</v>
      </c>
      <c r="AA153" s="118">
        <f t="shared" si="29"/>
        <v>5.7262958876854242</v>
      </c>
      <c r="AB153" s="118">
        <f t="shared" si="30"/>
        <v>7.1720491764240251</v>
      </c>
      <c r="AC153" s="118">
        <f t="shared" si="31"/>
        <v>16.103251859579998</v>
      </c>
      <c r="AD153" s="118">
        <f t="shared" si="32"/>
        <v>14.472675587383236</v>
      </c>
      <c r="AE153" s="118">
        <f t="shared" si="33"/>
        <v>13.460271162149567</v>
      </c>
      <c r="AF153" s="118">
        <f t="shared" si="34"/>
        <v>13.603470054051201</v>
      </c>
      <c r="AG153" s="118">
        <f t="shared" si="35"/>
        <v>14.43548809607465</v>
      </c>
      <c r="AH153" s="118">
        <f t="shared" si="36"/>
        <v>15.118653327420532</v>
      </c>
      <c r="AI153" s="118">
        <f t="shared" si="37"/>
        <v>14.293635751992454</v>
      </c>
      <c r="AJ153" s="118">
        <f t="shared" si="38"/>
        <v>12.99360390539664</v>
      </c>
      <c r="AK153" s="118">
        <f t="shared" si="39"/>
        <v>9.6506248281298355</v>
      </c>
      <c r="AL153" s="118">
        <f t="shared" si="40"/>
        <v>8.0723421666784247</v>
      </c>
      <c r="AM153" s="118">
        <f t="shared" si="41"/>
        <v>6.6393704796308555</v>
      </c>
      <c r="AN153" s="118">
        <f t="shared" si="42"/>
        <v>6.8049471728739235</v>
      </c>
      <c r="AO153" s="118">
        <f t="shared" si="43"/>
        <v>3.5462549990461554</v>
      </c>
      <c r="AP153" s="118">
        <f t="shared" si="44"/>
        <v>4.33618115592283</v>
      </c>
      <c r="AQ153" s="118">
        <f t="shared" si="45"/>
        <v>5.8084410321195463</v>
      </c>
      <c r="AR153" s="118">
        <f t="shared" si="46"/>
        <v>5.6040261484527605</v>
      </c>
      <c r="AS153" s="118">
        <f t="shared" si="47"/>
        <v>12.608974415305056</v>
      </c>
      <c r="AT153" s="118">
        <f t="shared" si="48"/>
        <v>11.835891260073609</v>
      </c>
      <c r="AU153" s="118">
        <f t="shared" si="49"/>
        <v>11.300595213091995</v>
      </c>
      <c r="AV153" s="118">
        <f t="shared" si="50"/>
        <v>9.3606645012418284</v>
      </c>
      <c r="AW153" s="118">
        <f t="shared" si="51"/>
        <v>-1.5141639393006443</v>
      </c>
      <c r="AX153" s="118">
        <f t="shared" si="52"/>
        <v>-2.7165487152899885</v>
      </c>
      <c r="AY153" s="118">
        <f t="shared" si="53"/>
        <v>-2.6032708346384226</v>
      </c>
      <c r="AZ153" s="118">
        <f t="shared" si="54"/>
        <v>-1.1352824843739455</v>
      </c>
      <c r="BA153" s="118">
        <f t="shared" si="55"/>
        <v>6.6475673383865654</v>
      </c>
      <c r="BB153" s="118">
        <f t="shared" si="56"/>
        <v>11.613923219053362</v>
      </c>
      <c r="BC153" s="118">
        <f t="shared" si="63"/>
        <v>12.895981540811334</v>
      </c>
      <c r="BD153" s="118">
        <f t="shared" si="64"/>
        <v>14.386482014240357</v>
      </c>
      <c r="BE153" s="118">
        <f t="shared" si="58"/>
        <v>11.523893463815014</v>
      </c>
      <c r="BF153" s="118">
        <f t="shared" si="65"/>
        <v>10.737546947308701</v>
      </c>
      <c r="BG153" s="118">
        <f t="shared" si="66"/>
        <v>10.241175367821683</v>
      </c>
      <c r="BH153" s="118">
        <f t="shared" si="67"/>
        <v>9.3094655719613257</v>
      </c>
      <c r="BI153" s="118">
        <f t="shared" si="68"/>
        <v>10.509280389357485</v>
      </c>
      <c r="BJ153" s="118">
        <f t="shared" si="69"/>
        <v>9.6975020876038514</v>
      </c>
      <c r="BK153" s="118">
        <f t="shared" si="70"/>
        <v>10.738018054301676</v>
      </c>
      <c r="BL153" s="118">
        <f t="shared" si="71"/>
        <v>10.297741755942027</v>
      </c>
      <c r="BM153" s="118">
        <f t="shared" si="72"/>
        <v>5.8289184059428862</v>
      </c>
      <c r="BN153" s="118">
        <f t="shared" si="73"/>
        <v>4.6561817451231207</v>
      </c>
      <c r="BO153" s="118">
        <f t="shared" si="74"/>
        <v>4.4596367026030777</v>
      </c>
      <c r="BP153" s="119">
        <f t="shared" si="75"/>
        <v>4.4231158507680703</v>
      </c>
    </row>
    <row r="154" spans="1:68" x14ac:dyDescent="0.3">
      <c r="A154" s="94"/>
      <c r="B154" s="89"/>
      <c r="C154" s="89" t="s">
        <v>7</v>
      </c>
      <c r="D154" s="90" t="s">
        <v>16</v>
      </c>
      <c r="E154" s="124"/>
      <c r="F154" s="124"/>
      <c r="G154" s="124"/>
      <c r="H154" s="124"/>
      <c r="I154" s="91">
        <f t="shared" si="59"/>
        <v>8.4280987020901108</v>
      </c>
      <c r="J154" s="91">
        <f t="shared" si="60"/>
        <v>4.8805042234378675</v>
      </c>
      <c r="K154" s="91">
        <f t="shared" si="61"/>
        <v>3.5484558206643015</v>
      </c>
      <c r="L154" s="91">
        <f t="shared" si="62"/>
        <v>4.5658325655766561</v>
      </c>
      <c r="M154" s="91">
        <f t="shared" si="15"/>
        <v>11.760017624092171</v>
      </c>
      <c r="N154" s="91">
        <f t="shared" si="16"/>
        <v>16.877116615464843</v>
      </c>
      <c r="O154" s="91">
        <f t="shared" si="17"/>
        <v>18.252927872194263</v>
      </c>
      <c r="P154" s="91">
        <f t="shared" si="18"/>
        <v>20.6064553695021</v>
      </c>
      <c r="Q154" s="91">
        <f t="shared" si="19"/>
        <v>21.279210485060247</v>
      </c>
      <c r="R154" s="91">
        <f t="shared" si="20"/>
        <v>18.617553567948946</v>
      </c>
      <c r="S154" s="91">
        <f t="shared" si="21"/>
        <v>19.276238258704552</v>
      </c>
      <c r="T154" s="91">
        <f t="shared" si="22"/>
        <v>19.772602701288974</v>
      </c>
      <c r="U154" s="91">
        <f t="shared" si="23"/>
        <v>15.747015562545215</v>
      </c>
      <c r="V154" s="91">
        <f t="shared" si="24"/>
        <v>14.225586099491778</v>
      </c>
      <c r="W154" s="91">
        <f t="shared" si="25"/>
        <v>12.819466914175791</v>
      </c>
      <c r="X154" s="91">
        <f t="shared" si="26"/>
        <v>10.019830065427527</v>
      </c>
      <c r="Y154" s="91">
        <f t="shared" si="27"/>
        <v>-0.41697309596941068</v>
      </c>
      <c r="Z154" s="91">
        <f t="shared" si="28"/>
        <v>3.8777413376549106</v>
      </c>
      <c r="AA154" s="91">
        <f t="shared" si="29"/>
        <v>5.7262958876854242</v>
      </c>
      <c r="AB154" s="91">
        <f t="shared" si="30"/>
        <v>7.1720491764240251</v>
      </c>
      <c r="AC154" s="91">
        <f t="shared" si="31"/>
        <v>16.103251859579998</v>
      </c>
      <c r="AD154" s="91">
        <f t="shared" si="32"/>
        <v>14.472675587383236</v>
      </c>
      <c r="AE154" s="91">
        <f t="shared" si="33"/>
        <v>13.460271162149567</v>
      </c>
      <c r="AF154" s="91">
        <f t="shared" si="34"/>
        <v>13.603470054051201</v>
      </c>
      <c r="AG154" s="91">
        <f t="shared" si="35"/>
        <v>14.43548809607465</v>
      </c>
      <c r="AH154" s="91">
        <f t="shared" si="36"/>
        <v>15.118653327420532</v>
      </c>
      <c r="AI154" s="91">
        <f t="shared" si="37"/>
        <v>14.293635751992454</v>
      </c>
      <c r="AJ154" s="91">
        <f t="shared" si="38"/>
        <v>12.99360390539664</v>
      </c>
      <c r="AK154" s="91">
        <f t="shared" si="39"/>
        <v>9.6506248281298355</v>
      </c>
      <c r="AL154" s="91">
        <f t="shared" si="40"/>
        <v>8.0723421666784247</v>
      </c>
      <c r="AM154" s="91">
        <f t="shared" si="41"/>
        <v>6.6393704796308555</v>
      </c>
      <c r="AN154" s="91">
        <f t="shared" si="42"/>
        <v>6.8049471728739235</v>
      </c>
      <c r="AO154" s="91">
        <f t="shared" si="43"/>
        <v>3.5462549990461554</v>
      </c>
      <c r="AP154" s="91">
        <f t="shared" si="44"/>
        <v>4.33618115592283</v>
      </c>
      <c r="AQ154" s="91">
        <f t="shared" si="45"/>
        <v>5.8084410321195463</v>
      </c>
      <c r="AR154" s="91">
        <f t="shared" si="46"/>
        <v>5.6040261484527605</v>
      </c>
      <c r="AS154" s="91">
        <f t="shared" si="47"/>
        <v>12.608974415305056</v>
      </c>
      <c r="AT154" s="91">
        <f t="shared" si="48"/>
        <v>11.835891260073609</v>
      </c>
      <c r="AU154" s="91">
        <f t="shared" si="49"/>
        <v>11.300595213091995</v>
      </c>
      <c r="AV154" s="91">
        <f t="shared" si="50"/>
        <v>9.3606645012418284</v>
      </c>
      <c r="AW154" s="91">
        <f t="shared" si="51"/>
        <v>-1.5141639393006443</v>
      </c>
      <c r="AX154" s="91">
        <f t="shared" si="52"/>
        <v>-2.7165487152899885</v>
      </c>
      <c r="AY154" s="91">
        <f t="shared" si="53"/>
        <v>-2.6032708346384226</v>
      </c>
      <c r="AZ154" s="91">
        <f t="shared" si="54"/>
        <v>-1.1352824843739455</v>
      </c>
      <c r="BA154" s="91">
        <f t="shared" si="55"/>
        <v>6.6475673383865654</v>
      </c>
      <c r="BB154" s="91">
        <f t="shared" si="56"/>
        <v>11.613923219053362</v>
      </c>
      <c r="BC154" s="91">
        <f t="shared" si="63"/>
        <v>12.895981540811334</v>
      </c>
      <c r="BD154" s="91">
        <f t="shared" si="64"/>
        <v>14.386482014240357</v>
      </c>
      <c r="BE154" s="91">
        <f t="shared" si="58"/>
        <v>11.523893463815014</v>
      </c>
      <c r="BF154" s="91">
        <f t="shared" si="65"/>
        <v>10.737546947308701</v>
      </c>
      <c r="BG154" s="91">
        <f t="shared" si="66"/>
        <v>10.241175367821683</v>
      </c>
      <c r="BH154" s="91">
        <f t="shared" si="67"/>
        <v>9.3094655719613257</v>
      </c>
      <c r="BI154" s="91">
        <f t="shared" si="68"/>
        <v>10.509280389357485</v>
      </c>
      <c r="BJ154" s="91">
        <f t="shared" si="69"/>
        <v>9.6975020876038514</v>
      </c>
      <c r="BK154" s="91">
        <f t="shared" si="70"/>
        <v>10.738018054301676</v>
      </c>
      <c r="BL154" s="91">
        <f t="shared" si="71"/>
        <v>10.297741755942027</v>
      </c>
      <c r="BM154" s="91">
        <f t="shared" si="72"/>
        <v>5.8289184059428862</v>
      </c>
      <c r="BN154" s="91">
        <f t="shared" si="73"/>
        <v>4.6561817451231207</v>
      </c>
      <c r="BO154" s="91">
        <f t="shared" si="74"/>
        <v>4.4596367026030777</v>
      </c>
      <c r="BP154" s="92">
        <f t="shared" si="75"/>
        <v>4.4231158507680703</v>
      </c>
    </row>
    <row r="155" spans="1:68" x14ac:dyDescent="0.3">
      <c r="A155" s="74"/>
      <c r="B155" s="65" t="s">
        <v>8</v>
      </c>
      <c r="C155" s="65"/>
      <c r="D155" s="64" t="s">
        <v>17</v>
      </c>
      <c r="E155" s="121"/>
      <c r="F155" s="121"/>
      <c r="G155" s="121"/>
      <c r="H155" s="121"/>
      <c r="I155" s="118">
        <f t="shared" si="59"/>
        <v>8.3169667745423652</v>
      </c>
      <c r="J155" s="118">
        <f t="shared" si="60"/>
        <v>8.6851004047595382</v>
      </c>
      <c r="K155" s="118">
        <f t="shared" si="61"/>
        <v>9.0096309330255622</v>
      </c>
      <c r="L155" s="118">
        <f t="shared" si="62"/>
        <v>9.2867577237122134</v>
      </c>
      <c r="M155" s="118">
        <f t="shared" si="15"/>
        <v>4.2618330492244922</v>
      </c>
      <c r="N155" s="118">
        <f t="shared" si="16"/>
        <v>5.8911112423578658</v>
      </c>
      <c r="O155" s="118">
        <f t="shared" si="17"/>
        <v>7.106144836967502</v>
      </c>
      <c r="P155" s="118">
        <f t="shared" si="18"/>
        <v>7.7887701866865484</v>
      </c>
      <c r="Q155" s="118">
        <f t="shared" si="19"/>
        <v>7.7270388562345431</v>
      </c>
      <c r="R155" s="118">
        <f t="shared" si="20"/>
        <v>7.2413606144848615</v>
      </c>
      <c r="S155" s="118">
        <f t="shared" si="21"/>
        <v>7.0029938779798471</v>
      </c>
      <c r="T155" s="118">
        <f t="shared" si="22"/>
        <v>6.9737814676241783</v>
      </c>
      <c r="U155" s="118">
        <f t="shared" si="23"/>
        <v>8.3657898652038654</v>
      </c>
      <c r="V155" s="118">
        <f t="shared" si="24"/>
        <v>8.2998509651387167</v>
      </c>
      <c r="W155" s="118">
        <f t="shared" si="25"/>
        <v>8.2057301113018326</v>
      </c>
      <c r="X155" s="118">
        <f t="shared" si="26"/>
        <v>8.0092354328784126</v>
      </c>
      <c r="Y155" s="118">
        <f t="shared" si="27"/>
        <v>6.8586229020991141</v>
      </c>
      <c r="Z155" s="118">
        <f t="shared" si="28"/>
        <v>6.8244618440717062</v>
      </c>
      <c r="AA155" s="118">
        <f t="shared" si="29"/>
        <v>6.7447908734213087</v>
      </c>
      <c r="AB155" s="118">
        <f t="shared" si="30"/>
        <v>6.6788607907460715</v>
      </c>
      <c r="AC155" s="118">
        <f t="shared" si="31"/>
        <v>6.068361318432963</v>
      </c>
      <c r="AD155" s="118">
        <f t="shared" si="32"/>
        <v>6.1965399371075307</v>
      </c>
      <c r="AE155" s="118">
        <f t="shared" si="33"/>
        <v>6.2454677659082876</v>
      </c>
      <c r="AF155" s="118">
        <f t="shared" si="34"/>
        <v>6.2641666970297791</v>
      </c>
      <c r="AG155" s="118">
        <f t="shared" si="35"/>
        <v>6.5490262183549532</v>
      </c>
      <c r="AH155" s="118">
        <f t="shared" si="36"/>
        <v>6.4568286563166737</v>
      </c>
      <c r="AI155" s="118">
        <f t="shared" si="37"/>
        <v>6.4219791919471731</v>
      </c>
      <c r="AJ155" s="118">
        <f t="shared" si="38"/>
        <v>6.3827533443740094</v>
      </c>
      <c r="AK155" s="118">
        <f t="shared" si="39"/>
        <v>5.9244159332821908</v>
      </c>
      <c r="AL155" s="118">
        <f t="shared" si="40"/>
        <v>5.8483103970285129</v>
      </c>
      <c r="AM155" s="118">
        <f t="shared" si="41"/>
        <v>5.8654590110068625</v>
      </c>
      <c r="AN155" s="118">
        <f t="shared" si="42"/>
        <v>5.7718685439142092</v>
      </c>
      <c r="AO155" s="118">
        <f t="shared" si="43"/>
        <v>4.5710478424615246</v>
      </c>
      <c r="AP155" s="118">
        <f t="shared" si="44"/>
        <v>4.2660650763025671</v>
      </c>
      <c r="AQ155" s="118">
        <f t="shared" si="45"/>
        <v>4.0528202913695708</v>
      </c>
      <c r="AR155" s="118">
        <f t="shared" si="46"/>
        <v>4.1405877134197624</v>
      </c>
      <c r="AS155" s="118">
        <f t="shared" si="47"/>
        <v>5.3323489822397363</v>
      </c>
      <c r="AT155" s="118">
        <f t="shared" si="48"/>
        <v>5.9564290097343644</v>
      </c>
      <c r="AU155" s="118">
        <f t="shared" si="49"/>
        <v>6.5829144567359776</v>
      </c>
      <c r="AV155" s="118">
        <f t="shared" si="50"/>
        <v>7.1424088185952854</v>
      </c>
      <c r="AW155" s="118">
        <f t="shared" si="51"/>
        <v>9.437286388969099</v>
      </c>
      <c r="AX155" s="118">
        <f t="shared" si="52"/>
        <v>9.56027495127816</v>
      </c>
      <c r="AY155" s="118">
        <f t="shared" si="53"/>
        <v>9.3915710952778397</v>
      </c>
      <c r="AZ155" s="118">
        <f t="shared" si="54"/>
        <v>9.1556114091358722</v>
      </c>
      <c r="BA155" s="118">
        <f t="shared" si="55"/>
        <v>7.8769185266968123</v>
      </c>
      <c r="BB155" s="118">
        <f t="shared" si="56"/>
        <v>7.7982928636268554</v>
      </c>
      <c r="BC155" s="118">
        <f t="shared" si="63"/>
        <v>7.5859289617513213</v>
      </c>
      <c r="BD155" s="118">
        <f t="shared" si="64"/>
        <v>7.4447232413825475</v>
      </c>
      <c r="BE155" s="118">
        <f t="shared" si="58"/>
        <v>7.0389105513295078</v>
      </c>
      <c r="BF155" s="118">
        <f t="shared" si="65"/>
        <v>6.8366690419858998</v>
      </c>
      <c r="BG155" s="118">
        <f t="shared" si="66"/>
        <v>6.9117272919047679</v>
      </c>
      <c r="BH155" s="118">
        <f t="shared" si="67"/>
        <v>6.8882335809348234</v>
      </c>
      <c r="BI155" s="118">
        <f t="shared" si="68"/>
        <v>6.7917353720259115</v>
      </c>
      <c r="BJ155" s="118">
        <f t="shared" si="69"/>
        <v>6.8508518461716221</v>
      </c>
      <c r="BK155" s="118">
        <f t="shared" si="70"/>
        <v>6.5859510056209416</v>
      </c>
      <c r="BL155" s="118">
        <f t="shared" si="71"/>
        <v>6.2359390658168792</v>
      </c>
      <c r="BM155" s="118">
        <f t="shared" si="72"/>
        <v>4.5788315683370513</v>
      </c>
      <c r="BN155" s="118">
        <f t="shared" si="73"/>
        <v>3.9586718765762328</v>
      </c>
      <c r="BO155" s="118">
        <f t="shared" si="74"/>
        <v>3.59123146783989</v>
      </c>
      <c r="BP155" s="119">
        <f t="shared" si="75"/>
        <v>3.2863725724526347</v>
      </c>
    </row>
    <row r="156" spans="1:68" x14ac:dyDescent="0.3">
      <c r="A156" s="109"/>
      <c r="B156" s="89"/>
      <c r="C156" s="89" t="s">
        <v>8</v>
      </c>
      <c r="D156" s="90" t="s">
        <v>17</v>
      </c>
      <c r="E156" s="122"/>
      <c r="F156" s="122"/>
      <c r="G156" s="122"/>
      <c r="H156" s="122"/>
      <c r="I156" s="91">
        <f t="shared" si="59"/>
        <v>8.3169667745423652</v>
      </c>
      <c r="J156" s="91">
        <f t="shared" si="60"/>
        <v>8.6851004047595382</v>
      </c>
      <c r="K156" s="91">
        <f t="shared" si="61"/>
        <v>9.0096309330255622</v>
      </c>
      <c r="L156" s="91">
        <f t="shared" si="62"/>
        <v>9.2867577237122134</v>
      </c>
      <c r="M156" s="91">
        <f t="shared" si="15"/>
        <v>4.2618330492244922</v>
      </c>
      <c r="N156" s="91">
        <f t="shared" si="16"/>
        <v>5.8911112423578658</v>
      </c>
      <c r="O156" s="91">
        <f t="shared" si="17"/>
        <v>7.106144836967502</v>
      </c>
      <c r="P156" s="91">
        <f t="shared" si="18"/>
        <v>7.7887701866865484</v>
      </c>
      <c r="Q156" s="91">
        <f t="shared" si="19"/>
        <v>7.7270388562345431</v>
      </c>
      <c r="R156" s="91">
        <f t="shared" si="20"/>
        <v>7.2413606144848615</v>
      </c>
      <c r="S156" s="91">
        <f t="shared" si="21"/>
        <v>7.0029938779798471</v>
      </c>
      <c r="T156" s="91">
        <f t="shared" si="22"/>
        <v>6.9737814676241783</v>
      </c>
      <c r="U156" s="91">
        <f t="shared" si="23"/>
        <v>8.3657898652038654</v>
      </c>
      <c r="V156" s="91">
        <f t="shared" si="24"/>
        <v>8.2998509651387167</v>
      </c>
      <c r="W156" s="91">
        <f t="shared" si="25"/>
        <v>8.2057301113018326</v>
      </c>
      <c r="X156" s="91">
        <f t="shared" si="26"/>
        <v>8.0092354328784126</v>
      </c>
      <c r="Y156" s="91">
        <f t="shared" si="27"/>
        <v>6.8586229020991141</v>
      </c>
      <c r="Z156" s="91">
        <f t="shared" si="28"/>
        <v>6.8244618440717062</v>
      </c>
      <c r="AA156" s="91">
        <f t="shared" si="29"/>
        <v>6.7447908734213087</v>
      </c>
      <c r="AB156" s="91">
        <f t="shared" si="30"/>
        <v>6.6788607907460715</v>
      </c>
      <c r="AC156" s="91">
        <f t="shared" si="31"/>
        <v>6.068361318432963</v>
      </c>
      <c r="AD156" s="91">
        <f t="shared" si="32"/>
        <v>6.1965399371075307</v>
      </c>
      <c r="AE156" s="91">
        <f t="shared" si="33"/>
        <v>6.2454677659082876</v>
      </c>
      <c r="AF156" s="91">
        <f t="shared" si="34"/>
        <v>6.2641666970297791</v>
      </c>
      <c r="AG156" s="91">
        <f t="shared" si="35"/>
        <v>6.5490262183549532</v>
      </c>
      <c r="AH156" s="91">
        <f t="shared" si="36"/>
        <v>6.4568286563166737</v>
      </c>
      <c r="AI156" s="91">
        <f t="shared" si="37"/>
        <v>6.4219791919471731</v>
      </c>
      <c r="AJ156" s="91">
        <f t="shared" si="38"/>
        <v>6.3827533443740094</v>
      </c>
      <c r="AK156" s="91">
        <f t="shared" si="39"/>
        <v>5.9244159332821908</v>
      </c>
      <c r="AL156" s="91">
        <f t="shared" si="40"/>
        <v>5.8483103970285129</v>
      </c>
      <c r="AM156" s="91">
        <f t="shared" si="41"/>
        <v>5.8654590110068625</v>
      </c>
      <c r="AN156" s="91">
        <f t="shared" si="42"/>
        <v>5.7718685439142092</v>
      </c>
      <c r="AO156" s="91">
        <f t="shared" si="43"/>
        <v>4.5710478424615246</v>
      </c>
      <c r="AP156" s="91">
        <f t="shared" si="44"/>
        <v>4.2660650763025671</v>
      </c>
      <c r="AQ156" s="91">
        <f t="shared" si="45"/>
        <v>4.0528202913695708</v>
      </c>
      <c r="AR156" s="91">
        <f t="shared" si="46"/>
        <v>4.1405877134197624</v>
      </c>
      <c r="AS156" s="91">
        <f t="shared" si="47"/>
        <v>5.3323489822397363</v>
      </c>
      <c r="AT156" s="91">
        <f t="shared" si="48"/>
        <v>5.9564290097343644</v>
      </c>
      <c r="AU156" s="91">
        <f t="shared" si="49"/>
        <v>6.5829144567359776</v>
      </c>
      <c r="AV156" s="91">
        <f t="shared" si="50"/>
        <v>7.1424088185952854</v>
      </c>
      <c r="AW156" s="91">
        <f t="shared" si="51"/>
        <v>9.437286388969099</v>
      </c>
      <c r="AX156" s="91">
        <f t="shared" si="52"/>
        <v>9.56027495127816</v>
      </c>
      <c r="AY156" s="91">
        <f t="shared" si="53"/>
        <v>9.3915710952778397</v>
      </c>
      <c r="AZ156" s="91">
        <f t="shared" si="54"/>
        <v>9.1556114091358722</v>
      </c>
      <c r="BA156" s="91">
        <f t="shared" si="55"/>
        <v>7.8769185266968123</v>
      </c>
      <c r="BB156" s="91">
        <f t="shared" si="56"/>
        <v>7.7982928636268554</v>
      </c>
      <c r="BC156" s="91">
        <f t="shared" si="63"/>
        <v>7.5859289617513213</v>
      </c>
      <c r="BD156" s="91">
        <f t="shared" si="64"/>
        <v>7.4447232413825475</v>
      </c>
      <c r="BE156" s="91">
        <f t="shared" si="58"/>
        <v>7.0389105513295078</v>
      </c>
      <c r="BF156" s="91">
        <f t="shared" si="65"/>
        <v>6.8366690419858998</v>
      </c>
      <c r="BG156" s="91">
        <f t="shared" si="66"/>
        <v>6.9117272919047679</v>
      </c>
      <c r="BH156" s="91">
        <f t="shared" si="67"/>
        <v>6.8882335809348234</v>
      </c>
      <c r="BI156" s="91">
        <f t="shared" si="68"/>
        <v>6.7917353720259115</v>
      </c>
      <c r="BJ156" s="91">
        <f t="shared" si="69"/>
        <v>6.8508518461716221</v>
      </c>
      <c r="BK156" s="91">
        <f t="shared" si="70"/>
        <v>6.5859510056209416</v>
      </c>
      <c r="BL156" s="91">
        <f t="shared" si="71"/>
        <v>6.2359390658168792</v>
      </c>
      <c r="BM156" s="91">
        <f t="shared" si="72"/>
        <v>4.5788315683370513</v>
      </c>
      <c r="BN156" s="91">
        <f t="shared" si="73"/>
        <v>3.9586718765762328</v>
      </c>
      <c r="BO156" s="91">
        <f t="shared" si="74"/>
        <v>3.59123146783989</v>
      </c>
      <c r="BP156" s="92">
        <f t="shared" si="75"/>
        <v>3.2863725724526347</v>
      </c>
    </row>
    <row r="157" spans="1:68" ht="26.4" x14ac:dyDescent="0.3">
      <c r="A157" s="93"/>
      <c r="B157" s="65" t="s">
        <v>68</v>
      </c>
      <c r="C157" s="65"/>
      <c r="D157" s="64" t="s">
        <v>18</v>
      </c>
      <c r="E157" s="123"/>
      <c r="F157" s="123"/>
      <c r="G157" s="123"/>
      <c r="H157" s="123"/>
      <c r="I157" s="118">
        <f t="shared" si="59"/>
        <v>12.60568198904879</v>
      </c>
      <c r="J157" s="118">
        <f t="shared" si="60"/>
        <v>12.355106567976733</v>
      </c>
      <c r="K157" s="118">
        <f t="shared" si="61"/>
        <v>12.591325666883549</v>
      </c>
      <c r="L157" s="118">
        <f t="shared" si="62"/>
        <v>13.593296476725286</v>
      </c>
      <c r="M157" s="118">
        <f t="shared" si="15"/>
        <v>21.703179986340544</v>
      </c>
      <c r="N157" s="118">
        <f t="shared" si="16"/>
        <v>18.412239943996582</v>
      </c>
      <c r="O157" s="118">
        <f t="shared" si="17"/>
        <v>18.595962253720515</v>
      </c>
      <c r="P157" s="118">
        <f t="shared" si="18"/>
        <v>18.915306424903733</v>
      </c>
      <c r="Q157" s="118">
        <f t="shared" si="19"/>
        <v>17.802084600036778</v>
      </c>
      <c r="R157" s="118">
        <f t="shared" si="20"/>
        <v>18.562650126756523</v>
      </c>
      <c r="S157" s="118">
        <f t="shared" si="21"/>
        <v>17.621828886599133</v>
      </c>
      <c r="T157" s="118">
        <f t="shared" si="22"/>
        <v>17.059462001270575</v>
      </c>
      <c r="U157" s="118">
        <f t="shared" si="23"/>
        <v>15.783856932412448</v>
      </c>
      <c r="V157" s="118">
        <f t="shared" si="24"/>
        <v>16.249491254980271</v>
      </c>
      <c r="W157" s="118">
        <f t="shared" si="25"/>
        <v>16.148470276473347</v>
      </c>
      <c r="X157" s="118">
        <f t="shared" si="26"/>
        <v>15.716514042628575</v>
      </c>
      <c r="Y157" s="118">
        <f t="shared" si="27"/>
        <v>13.211708021702577</v>
      </c>
      <c r="Z157" s="118">
        <f t="shared" si="28"/>
        <v>12.883903996251263</v>
      </c>
      <c r="AA157" s="118">
        <f t="shared" si="29"/>
        <v>12.858506214786459</v>
      </c>
      <c r="AB157" s="118">
        <f t="shared" si="30"/>
        <v>12.473978477894462</v>
      </c>
      <c r="AC157" s="118">
        <f t="shared" si="31"/>
        <v>11.636732538594302</v>
      </c>
      <c r="AD157" s="118">
        <f t="shared" si="32"/>
        <v>11.092739095974352</v>
      </c>
      <c r="AE157" s="118">
        <f t="shared" si="33"/>
        <v>11.185352330261907</v>
      </c>
      <c r="AF157" s="118">
        <f t="shared" si="34"/>
        <v>12.002789298281897</v>
      </c>
      <c r="AG157" s="118">
        <f t="shared" si="35"/>
        <v>12.463438145996349</v>
      </c>
      <c r="AH157" s="118">
        <f t="shared" si="36"/>
        <v>13.60600437816754</v>
      </c>
      <c r="AI157" s="118">
        <f t="shared" si="37"/>
        <v>14.107612374166962</v>
      </c>
      <c r="AJ157" s="118">
        <f t="shared" si="38"/>
        <v>14.47841980110897</v>
      </c>
      <c r="AK157" s="118">
        <f t="shared" si="39"/>
        <v>11.592506826627826</v>
      </c>
      <c r="AL157" s="118">
        <f t="shared" si="40"/>
        <v>12.231869364408581</v>
      </c>
      <c r="AM157" s="118">
        <f t="shared" si="41"/>
        <v>12.417050176352063</v>
      </c>
      <c r="AN157" s="118">
        <f t="shared" si="42"/>
        <v>12.728093332806552</v>
      </c>
      <c r="AO157" s="118">
        <f t="shared" si="43"/>
        <v>18.447052221958145</v>
      </c>
      <c r="AP157" s="118">
        <f t="shared" si="44"/>
        <v>17.0860788816058</v>
      </c>
      <c r="AQ157" s="118">
        <f t="shared" si="45"/>
        <v>16.526258466629201</v>
      </c>
      <c r="AR157" s="118">
        <f t="shared" si="46"/>
        <v>16.29207496565239</v>
      </c>
      <c r="AS157" s="118">
        <f t="shared" si="47"/>
        <v>9.2004620356755424</v>
      </c>
      <c r="AT157" s="118">
        <f t="shared" si="48"/>
        <v>7.1426168370444429</v>
      </c>
      <c r="AU157" s="118">
        <f t="shared" si="49"/>
        <v>6.6450716478745733</v>
      </c>
      <c r="AV157" s="118">
        <f t="shared" si="50"/>
        <v>4.3941365579611471</v>
      </c>
      <c r="AW157" s="118">
        <f t="shared" si="51"/>
        <v>1.9893865964346418</v>
      </c>
      <c r="AX157" s="118">
        <f t="shared" si="52"/>
        <v>2.8756700379391162</v>
      </c>
      <c r="AY157" s="118">
        <f t="shared" si="53"/>
        <v>2.5546596567477735</v>
      </c>
      <c r="AZ157" s="118">
        <f t="shared" si="54"/>
        <v>3.3187200495763847</v>
      </c>
      <c r="BA157" s="118">
        <f t="shared" si="55"/>
        <v>5.4478598272576448</v>
      </c>
      <c r="BB157" s="118">
        <f t="shared" si="56"/>
        <v>5.0270760598441626</v>
      </c>
      <c r="BC157" s="118">
        <f t="shared" si="63"/>
        <v>5.1295530265809077</v>
      </c>
      <c r="BD157" s="118">
        <f t="shared" si="64"/>
        <v>5.0673048154251177</v>
      </c>
      <c r="BE157" s="118">
        <f t="shared" si="58"/>
        <v>6.8422062416687766</v>
      </c>
      <c r="BF157" s="118">
        <f t="shared" si="65"/>
        <v>7.514021793392331</v>
      </c>
      <c r="BG157" s="118">
        <f t="shared" si="66"/>
        <v>7.5843591047378993</v>
      </c>
      <c r="BH157" s="118">
        <f t="shared" si="67"/>
        <v>7.5641016686353879</v>
      </c>
      <c r="BI157" s="118">
        <f t="shared" si="68"/>
        <v>4.6591829435691494</v>
      </c>
      <c r="BJ157" s="118">
        <f t="shared" si="69"/>
        <v>5.9959824024305561</v>
      </c>
      <c r="BK157" s="118">
        <f t="shared" si="70"/>
        <v>6.7133275131137111</v>
      </c>
      <c r="BL157" s="118">
        <f t="shared" si="71"/>
        <v>7.4606073324215316</v>
      </c>
      <c r="BM157" s="118">
        <f t="shared" si="72"/>
        <v>6.7461847897003508</v>
      </c>
      <c r="BN157" s="118">
        <f t="shared" si="73"/>
        <v>-1.8699965810829724</v>
      </c>
      <c r="BO157" s="118">
        <f t="shared" si="74"/>
        <v>-2.7597525931582254</v>
      </c>
      <c r="BP157" s="119">
        <f t="shared" si="75"/>
        <v>-2.3347185741907879</v>
      </c>
    </row>
    <row r="158" spans="1:68" ht="26.4" x14ac:dyDescent="0.3">
      <c r="A158" s="94"/>
      <c r="B158" s="89"/>
      <c r="C158" s="89" t="s">
        <v>68</v>
      </c>
      <c r="D158" s="90" t="s">
        <v>18</v>
      </c>
      <c r="E158" s="124"/>
      <c r="F158" s="124"/>
      <c r="G158" s="124"/>
      <c r="H158" s="124"/>
      <c r="I158" s="91">
        <f t="shared" si="59"/>
        <v>12.60568198904879</v>
      </c>
      <c r="J158" s="91">
        <f t="shared" si="60"/>
        <v>12.355106567976733</v>
      </c>
      <c r="K158" s="91">
        <f t="shared" si="61"/>
        <v>12.591325666883549</v>
      </c>
      <c r="L158" s="91">
        <f t="shared" si="62"/>
        <v>13.593296476725286</v>
      </c>
      <c r="M158" s="91">
        <f t="shared" si="15"/>
        <v>21.703179986340544</v>
      </c>
      <c r="N158" s="91">
        <f t="shared" si="16"/>
        <v>18.412239943996582</v>
      </c>
      <c r="O158" s="91">
        <f t="shared" si="17"/>
        <v>18.595962253720515</v>
      </c>
      <c r="P158" s="91">
        <f t="shared" si="18"/>
        <v>18.915306424903733</v>
      </c>
      <c r="Q158" s="91">
        <f t="shared" si="19"/>
        <v>17.802084600036778</v>
      </c>
      <c r="R158" s="91">
        <f t="shared" si="20"/>
        <v>18.562650126756523</v>
      </c>
      <c r="S158" s="91">
        <f t="shared" si="21"/>
        <v>17.621828886599133</v>
      </c>
      <c r="T158" s="91">
        <f t="shared" si="22"/>
        <v>17.059462001270575</v>
      </c>
      <c r="U158" s="91">
        <f t="shared" si="23"/>
        <v>15.783856932412448</v>
      </c>
      <c r="V158" s="91">
        <f t="shared" si="24"/>
        <v>16.249491254980271</v>
      </c>
      <c r="W158" s="91">
        <f t="shared" si="25"/>
        <v>16.148470276473347</v>
      </c>
      <c r="X158" s="91">
        <f t="shared" si="26"/>
        <v>15.716514042628575</v>
      </c>
      <c r="Y158" s="91">
        <f t="shared" si="27"/>
        <v>13.211708021702577</v>
      </c>
      <c r="Z158" s="91">
        <f t="shared" si="28"/>
        <v>12.883903996251263</v>
      </c>
      <c r="AA158" s="91">
        <f t="shared" si="29"/>
        <v>12.858506214786459</v>
      </c>
      <c r="AB158" s="91">
        <f t="shared" si="30"/>
        <v>12.473978477894462</v>
      </c>
      <c r="AC158" s="91">
        <f t="shared" si="31"/>
        <v>11.636732538594302</v>
      </c>
      <c r="AD158" s="91">
        <f t="shared" si="32"/>
        <v>11.092739095974352</v>
      </c>
      <c r="AE158" s="91">
        <f t="shared" si="33"/>
        <v>11.185352330261907</v>
      </c>
      <c r="AF158" s="91">
        <f t="shared" si="34"/>
        <v>12.002789298281897</v>
      </c>
      <c r="AG158" s="91">
        <f t="shared" si="35"/>
        <v>12.463438145996349</v>
      </c>
      <c r="AH158" s="91">
        <f t="shared" si="36"/>
        <v>13.60600437816754</v>
      </c>
      <c r="AI158" s="91">
        <f t="shared" si="37"/>
        <v>14.107612374166962</v>
      </c>
      <c r="AJ158" s="91">
        <f t="shared" si="38"/>
        <v>14.47841980110897</v>
      </c>
      <c r="AK158" s="91">
        <f t="shared" si="39"/>
        <v>11.592506826627826</v>
      </c>
      <c r="AL158" s="91">
        <f t="shared" si="40"/>
        <v>12.231869364408581</v>
      </c>
      <c r="AM158" s="91">
        <f t="shared" si="41"/>
        <v>12.417050176352063</v>
      </c>
      <c r="AN158" s="91">
        <f t="shared" si="42"/>
        <v>12.728093332806552</v>
      </c>
      <c r="AO158" s="91">
        <f t="shared" si="43"/>
        <v>18.447052221958145</v>
      </c>
      <c r="AP158" s="91">
        <f t="shared" si="44"/>
        <v>17.0860788816058</v>
      </c>
      <c r="AQ158" s="91">
        <f t="shared" si="45"/>
        <v>16.526258466629201</v>
      </c>
      <c r="AR158" s="91">
        <f t="shared" si="46"/>
        <v>16.29207496565239</v>
      </c>
      <c r="AS158" s="91">
        <f t="shared" si="47"/>
        <v>9.2004620356755424</v>
      </c>
      <c r="AT158" s="91">
        <f t="shared" si="48"/>
        <v>7.1426168370444429</v>
      </c>
      <c r="AU158" s="91">
        <f t="shared" si="49"/>
        <v>6.6450716478745733</v>
      </c>
      <c r="AV158" s="91">
        <f t="shared" si="50"/>
        <v>4.3941365579611471</v>
      </c>
      <c r="AW158" s="91">
        <f t="shared" si="51"/>
        <v>1.9893865964346418</v>
      </c>
      <c r="AX158" s="91">
        <f t="shared" si="52"/>
        <v>2.8756700379391162</v>
      </c>
      <c r="AY158" s="91">
        <f t="shared" si="53"/>
        <v>2.5546596567477735</v>
      </c>
      <c r="AZ158" s="91">
        <f t="shared" si="54"/>
        <v>3.3187200495763847</v>
      </c>
      <c r="BA158" s="91">
        <f t="shared" si="55"/>
        <v>5.4478598272576448</v>
      </c>
      <c r="BB158" s="91">
        <f t="shared" si="56"/>
        <v>5.0270760598441626</v>
      </c>
      <c r="BC158" s="91">
        <f t="shared" si="63"/>
        <v>5.1295530265809077</v>
      </c>
      <c r="BD158" s="91">
        <f t="shared" si="64"/>
        <v>5.0673048154251177</v>
      </c>
      <c r="BE158" s="91">
        <f t="shared" si="58"/>
        <v>6.8422062416687766</v>
      </c>
      <c r="BF158" s="91">
        <f t="shared" si="65"/>
        <v>7.514021793392331</v>
      </c>
      <c r="BG158" s="91">
        <f t="shared" si="66"/>
        <v>7.5843591047378993</v>
      </c>
      <c r="BH158" s="91">
        <f t="shared" si="67"/>
        <v>7.5641016686353879</v>
      </c>
      <c r="BI158" s="91">
        <f t="shared" si="68"/>
        <v>4.6591829435691494</v>
      </c>
      <c r="BJ158" s="91">
        <f t="shared" si="69"/>
        <v>5.9959824024305561</v>
      </c>
      <c r="BK158" s="91">
        <f t="shared" si="70"/>
        <v>6.7133275131137111</v>
      </c>
      <c r="BL158" s="91">
        <f t="shared" si="71"/>
        <v>7.4606073324215316</v>
      </c>
      <c r="BM158" s="91">
        <f t="shared" si="72"/>
        <v>6.7461847897003508</v>
      </c>
      <c r="BN158" s="91">
        <f t="shared" si="73"/>
        <v>-1.8699965810829724</v>
      </c>
      <c r="BO158" s="91">
        <f t="shared" si="74"/>
        <v>-2.7597525931582254</v>
      </c>
      <c r="BP158" s="92">
        <f t="shared" si="75"/>
        <v>-2.3347185741907879</v>
      </c>
    </row>
    <row r="159" spans="1:68" ht="26.4" x14ac:dyDescent="0.3">
      <c r="A159" s="93"/>
      <c r="B159" s="65" t="s">
        <v>71</v>
      </c>
      <c r="C159" s="65"/>
      <c r="D159" s="64" t="s">
        <v>19</v>
      </c>
      <c r="E159" s="123"/>
      <c r="F159" s="123"/>
      <c r="G159" s="123"/>
      <c r="H159" s="123"/>
      <c r="I159" s="118">
        <f t="shared" si="59"/>
        <v>7.4933031679967854</v>
      </c>
      <c r="J159" s="118">
        <f t="shared" si="60"/>
        <v>7.15995015818703</v>
      </c>
      <c r="K159" s="118">
        <f t="shared" si="61"/>
        <v>7.9713394176811505</v>
      </c>
      <c r="L159" s="118">
        <f t="shared" si="62"/>
        <v>9.0816106932621494</v>
      </c>
      <c r="M159" s="118">
        <f t="shared" si="15"/>
        <v>11.163707536483884</v>
      </c>
      <c r="N159" s="118">
        <f t="shared" si="16"/>
        <v>11.4778138425756</v>
      </c>
      <c r="O159" s="118">
        <f t="shared" si="17"/>
        <v>11.786476214446125</v>
      </c>
      <c r="P159" s="118">
        <f t="shared" si="18"/>
        <v>11.514237900395187</v>
      </c>
      <c r="Q159" s="118">
        <f t="shared" si="19"/>
        <v>8.1043553583077426</v>
      </c>
      <c r="R159" s="118">
        <f t="shared" si="20"/>
        <v>7.8140926025887438</v>
      </c>
      <c r="S159" s="118">
        <f t="shared" si="21"/>
        <v>6.2504062522477284</v>
      </c>
      <c r="T159" s="118">
        <f t="shared" si="22"/>
        <v>5.7103785783360763</v>
      </c>
      <c r="U159" s="118">
        <f t="shared" si="23"/>
        <v>9.129478060112632</v>
      </c>
      <c r="V159" s="118">
        <f t="shared" si="24"/>
        <v>10.269501758819601</v>
      </c>
      <c r="W159" s="118">
        <f t="shared" si="25"/>
        <v>11.457844824004894</v>
      </c>
      <c r="X159" s="118">
        <f t="shared" si="26"/>
        <v>12.028269933466731</v>
      </c>
      <c r="Y159" s="118">
        <f t="shared" si="27"/>
        <v>10.250140561275359</v>
      </c>
      <c r="Z159" s="118">
        <f t="shared" si="28"/>
        <v>9.9990078733233361</v>
      </c>
      <c r="AA159" s="118">
        <f t="shared" si="29"/>
        <v>9.0204831699108041</v>
      </c>
      <c r="AB159" s="118">
        <f t="shared" si="30"/>
        <v>8.810960624511921</v>
      </c>
      <c r="AC159" s="118">
        <f t="shared" si="31"/>
        <v>7.9243431462172822</v>
      </c>
      <c r="AD159" s="118">
        <f t="shared" si="32"/>
        <v>7.405430655151207</v>
      </c>
      <c r="AE159" s="118">
        <f t="shared" si="33"/>
        <v>7.6027625281663802</v>
      </c>
      <c r="AF159" s="118">
        <f t="shared" si="34"/>
        <v>7.9131774693008481</v>
      </c>
      <c r="AG159" s="118">
        <f t="shared" si="35"/>
        <v>7.8620766413555003</v>
      </c>
      <c r="AH159" s="118">
        <f t="shared" si="36"/>
        <v>8.1413188743538711</v>
      </c>
      <c r="AI159" s="118">
        <f t="shared" si="37"/>
        <v>8.8511041078134838</v>
      </c>
      <c r="AJ159" s="118">
        <f t="shared" si="38"/>
        <v>10.120344360604989</v>
      </c>
      <c r="AK159" s="118">
        <f t="shared" si="39"/>
        <v>9.1151081326587473</v>
      </c>
      <c r="AL159" s="118">
        <f t="shared" si="40"/>
        <v>10.422371675734524</v>
      </c>
      <c r="AM159" s="118">
        <f t="shared" si="41"/>
        <v>10.933343401852682</v>
      </c>
      <c r="AN159" s="118">
        <f t="shared" si="42"/>
        <v>11.004424017228104</v>
      </c>
      <c r="AO159" s="118">
        <f t="shared" si="43"/>
        <v>13.412237948001732</v>
      </c>
      <c r="AP159" s="118">
        <f t="shared" si="44"/>
        <v>10.707515332149057</v>
      </c>
      <c r="AQ159" s="118">
        <f t="shared" si="45"/>
        <v>10.436442971511013</v>
      </c>
      <c r="AR159" s="118">
        <f t="shared" si="46"/>
        <v>11.799906278279451</v>
      </c>
      <c r="AS159" s="118">
        <f t="shared" si="47"/>
        <v>9.0669847426637205</v>
      </c>
      <c r="AT159" s="118">
        <f t="shared" si="48"/>
        <v>9.7148556205383585</v>
      </c>
      <c r="AU159" s="118">
        <f t="shared" si="49"/>
        <v>10.970266047744758</v>
      </c>
      <c r="AV159" s="118">
        <f t="shared" si="50"/>
        <v>8.1805959444514826</v>
      </c>
      <c r="AW159" s="118">
        <f t="shared" si="51"/>
        <v>7.6723861862522824</v>
      </c>
      <c r="AX159" s="118">
        <f t="shared" si="52"/>
        <v>9.7713705347185282</v>
      </c>
      <c r="AY159" s="118">
        <f t="shared" si="53"/>
        <v>9.0581975974756972</v>
      </c>
      <c r="AZ159" s="118">
        <f t="shared" si="54"/>
        <v>10.96939029216324</v>
      </c>
      <c r="BA159" s="118">
        <f t="shared" si="55"/>
        <v>10.031449538132236</v>
      </c>
      <c r="BB159" s="118">
        <f t="shared" si="56"/>
        <v>10.589503288613145</v>
      </c>
      <c r="BC159" s="118">
        <f t="shared" si="63"/>
        <v>10.263024890267758</v>
      </c>
      <c r="BD159" s="118">
        <f t="shared" si="64"/>
        <v>9.9938278202984492</v>
      </c>
      <c r="BE159" s="118">
        <f t="shared" si="58"/>
        <v>9.8428254752676025</v>
      </c>
      <c r="BF159" s="118">
        <f t="shared" si="65"/>
        <v>9.5566775585774764</v>
      </c>
      <c r="BG159" s="118">
        <f t="shared" si="66"/>
        <v>9.4334030210127366</v>
      </c>
      <c r="BH159" s="118">
        <f t="shared" si="67"/>
        <v>9.2310657476996312</v>
      </c>
      <c r="BI159" s="118">
        <f t="shared" si="68"/>
        <v>6.2275710141498308</v>
      </c>
      <c r="BJ159" s="118">
        <f t="shared" si="69"/>
        <v>6.5511047952690831</v>
      </c>
      <c r="BK159" s="118">
        <f t="shared" si="70"/>
        <v>6.9593908819816761</v>
      </c>
      <c r="BL159" s="118">
        <f t="shared" si="71"/>
        <v>7.286191734944893</v>
      </c>
      <c r="BM159" s="118">
        <f t="shared" si="72"/>
        <v>6.0448676052938168</v>
      </c>
      <c r="BN159" s="118">
        <f t="shared" si="73"/>
        <v>4.204372491566815</v>
      </c>
      <c r="BO159" s="118">
        <f t="shared" si="74"/>
        <v>3.4549938792019645</v>
      </c>
      <c r="BP159" s="119">
        <f t="shared" si="75"/>
        <v>3.367805058270406</v>
      </c>
    </row>
    <row r="160" spans="1:68" x14ac:dyDescent="0.3">
      <c r="A160" s="94"/>
      <c r="B160" s="89"/>
      <c r="C160" s="89" t="s">
        <v>31</v>
      </c>
      <c r="D160" s="90" t="s">
        <v>40</v>
      </c>
      <c r="E160" s="124"/>
      <c r="F160" s="124"/>
      <c r="G160" s="124"/>
      <c r="H160" s="124"/>
      <c r="I160" s="91">
        <f t="shared" si="59"/>
        <v>5.4873240836507335</v>
      </c>
      <c r="J160" s="91">
        <f t="shared" si="60"/>
        <v>4.0826845615037968</v>
      </c>
      <c r="K160" s="91">
        <f t="shared" si="61"/>
        <v>5.1595153451681881</v>
      </c>
      <c r="L160" s="91">
        <f t="shared" si="62"/>
        <v>7.2695739073499652</v>
      </c>
      <c r="M160" s="91">
        <f t="shared" si="15"/>
        <v>9.9219861876424886</v>
      </c>
      <c r="N160" s="91">
        <f t="shared" si="16"/>
        <v>11.214084273486961</v>
      </c>
      <c r="O160" s="91">
        <f t="shared" si="17"/>
        <v>12.486300798226097</v>
      </c>
      <c r="P160" s="91">
        <f t="shared" si="18"/>
        <v>12.455166267487101</v>
      </c>
      <c r="Q160" s="91">
        <f t="shared" si="19"/>
        <v>7.302407170027351</v>
      </c>
      <c r="R160" s="91">
        <f t="shared" si="20"/>
        <v>7.1137111025408473</v>
      </c>
      <c r="S160" s="91">
        <f t="shared" si="21"/>
        <v>4.7245827656880977</v>
      </c>
      <c r="T160" s="91">
        <f t="shared" si="22"/>
        <v>4.1536996322671484</v>
      </c>
      <c r="U160" s="91">
        <f t="shared" si="23"/>
        <v>7.9920313098080982</v>
      </c>
      <c r="V160" s="91">
        <f t="shared" si="24"/>
        <v>9.9773589436724706</v>
      </c>
      <c r="W160" s="91">
        <f t="shared" si="25"/>
        <v>12.157170643295487</v>
      </c>
      <c r="X160" s="91">
        <f t="shared" si="26"/>
        <v>12.872907491129197</v>
      </c>
      <c r="Y160" s="91">
        <f t="shared" si="27"/>
        <v>9.9828178426107712</v>
      </c>
      <c r="Z160" s="91">
        <f t="shared" si="28"/>
        <v>9.4302329399421154</v>
      </c>
      <c r="AA160" s="91">
        <f t="shared" si="29"/>
        <v>8.2451513364925546</v>
      </c>
      <c r="AB160" s="91">
        <f t="shared" si="30"/>
        <v>7.861300731468674</v>
      </c>
      <c r="AC160" s="91">
        <f t="shared" si="31"/>
        <v>5.6395582471923831</v>
      </c>
      <c r="AD160" s="91">
        <f t="shared" si="32"/>
        <v>6.3545131118980009</v>
      </c>
      <c r="AE160" s="91">
        <f t="shared" si="33"/>
        <v>6.4833206491446731</v>
      </c>
      <c r="AF160" s="91">
        <f t="shared" si="34"/>
        <v>6.5623014006292522</v>
      </c>
      <c r="AG160" s="91">
        <f t="shared" si="35"/>
        <v>2.3792586858255618</v>
      </c>
      <c r="AH160" s="91">
        <f t="shared" si="36"/>
        <v>3.4114882870716912</v>
      </c>
      <c r="AI160" s="91">
        <f t="shared" si="37"/>
        <v>5.2113285323400476</v>
      </c>
      <c r="AJ160" s="91">
        <f t="shared" si="38"/>
        <v>9.5987435521645494</v>
      </c>
      <c r="AK160" s="91">
        <f t="shared" si="39"/>
        <v>4.0432294169698793</v>
      </c>
      <c r="AL160" s="91">
        <f t="shared" si="40"/>
        <v>8.8811103658615167</v>
      </c>
      <c r="AM160" s="91">
        <f t="shared" si="41"/>
        <v>11.135503817660236</v>
      </c>
      <c r="AN160" s="91">
        <f t="shared" si="42"/>
        <v>11.31364792131366</v>
      </c>
      <c r="AO160" s="91">
        <f t="shared" si="43"/>
        <v>21.364536541366434</v>
      </c>
      <c r="AP160" s="91">
        <f t="shared" si="44"/>
        <v>12.412882496681149</v>
      </c>
      <c r="AQ160" s="91">
        <f t="shared" si="45"/>
        <v>9.5018348528883081</v>
      </c>
      <c r="AR160" s="91">
        <f t="shared" si="46"/>
        <v>11.13684731258364</v>
      </c>
      <c r="AS160" s="91">
        <f t="shared" si="47"/>
        <v>8.0721713637275485</v>
      </c>
      <c r="AT160" s="91">
        <f t="shared" si="48"/>
        <v>10.018344235999407</v>
      </c>
      <c r="AU160" s="91">
        <f t="shared" si="49"/>
        <v>12.026598146369466</v>
      </c>
      <c r="AV160" s="91">
        <f t="shared" si="50"/>
        <v>7.0659719159184391</v>
      </c>
      <c r="AW160" s="91">
        <f t="shared" si="51"/>
        <v>6.6112749975773824</v>
      </c>
      <c r="AX160" s="91">
        <f t="shared" si="52"/>
        <v>10.49314035832154</v>
      </c>
      <c r="AY160" s="91">
        <f t="shared" si="53"/>
        <v>9.2840886426905911</v>
      </c>
      <c r="AZ160" s="91">
        <f t="shared" si="54"/>
        <v>12.252601503048837</v>
      </c>
      <c r="BA160" s="91">
        <f t="shared" si="55"/>
        <v>10.959891587230757</v>
      </c>
      <c r="BB160" s="91">
        <f t="shared" si="56"/>
        <v>10.16686502201874</v>
      </c>
      <c r="BC160" s="91">
        <f t="shared" si="63"/>
        <v>9.5891273221730131</v>
      </c>
      <c r="BD160" s="91">
        <f t="shared" si="64"/>
        <v>9.0974076752790722</v>
      </c>
      <c r="BE160" s="91">
        <f t="shared" si="58"/>
        <v>7.7469966416697957</v>
      </c>
      <c r="BF160" s="91">
        <f t="shared" si="65"/>
        <v>9.79463407513677</v>
      </c>
      <c r="BG160" s="91">
        <f t="shared" si="66"/>
        <v>10.517388698951152</v>
      </c>
      <c r="BH160" s="91">
        <f t="shared" si="67"/>
        <v>10.479587561114172</v>
      </c>
      <c r="BI160" s="91">
        <f t="shared" si="68"/>
        <v>4.9605304977758777</v>
      </c>
      <c r="BJ160" s="91">
        <f t="shared" si="69"/>
        <v>5.3218563804282581</v>
      </c>
      <c r="BK160" s="91">
        <f t="shared" si="70"/>
        <v>5.9706312676127453</v>
      </c>
      <c r="BL160" s="91">
        <f t="shared" si="71"/>
        <v>6.5955804843010668</v>
      </c>
      <c r="BM160" s="91">
        <f t="shared" si="72"/>
        <v>4.3269359076560505</v>
      </c>
      <c r="BN160" s="91">
        <f t="shared" si="73"/>
        <v>5.1439897531001577</v>
      </c>
      <c r="BO160" s="91">
        <f t="shared" si="74"/>
        <v>5.455461394200924</v>
      </c>
      <c r="BP160" s="92">
        <f t="shared" si="75"/>
        <v>5.8802052918188963</v>
      </c>
    </row>
    <row r="161" spans="1:68" x14ac:dyDescent="0.3">
      <c r="A161" s="93"/>
      <c r="B161" s="65"/>
      <c r="C161" s="65" t="s">
        <v>32</v>
      </c>
      <c r="D161" s="100" t="s">
        <v>41</v>
      </c>
      <c r="E161" s="123"/>
      <c r="F161" s="123"/>
      <c r="G161" s="123"/>
      <c r="H161" s="123"/>
      <c r="I161" s="125">
        <f t="shared" si="59"/>
        <v>7.8834723321979112</v>
      </c>
      <c r="J161" s="125">
        <f t="shared" si="60"/>
        <v>8.9795879303356827</v>
      </c>
      <c r="K161" s="125">
        <f t="shared" si="61"/>
        <v>9.6245618001151456</v>
      </c>
      <c r="L161" s="125">
        <f t="shared" si="62"/>
        <v>9.6920536523824978</v>
      </c>
      <c r="M161" s="125">
        <f t="shared" si="15"/>
        <v>13.959411016417377</v>
      </c>
      <c r="N161" s="125">
        <f t="shared" si="16"/>
        <v>13.241473198536056</v>
      </c>
      <c r="O161" s="125">
        <f t="shared" si="17"/>
        <v>12.708471446747453</v>
      </c>
      <c r="P161" s="125">
        <f t="shared" si="18"/>
        <v>12.413858937085536</v>
      </c>
      <c r="Q161" s="125">
        <f t="shared" si="19"/>
        <v>11.630903328866069</v>
      </c>
      <c r="R161" s="125">
        <f t="shared" si="20"/>
        <v>11.411719796951431</v>
      </c>
      <c r="S161" s="125">
        <f t="shared" si="21"/>
        <v>10.523221183957702</v>
      </c>
      <c r="T161" s="125">
        <f t="shared" si="22"/>
        <v>9.7745808404660011</v>
      </c>
      <c r="U161" s="125">
        <f t="shared" si="23"/>
        <v>13.48292028830511</v>
      </c>
      <c r="V161" s="125">
        <f t="shared" si="24"/>
        <v>12.898127464865539</v>
      </c>
      <c r="W161" s="125">
        <f t="shared" si="25"/>
        <v>12.521431700056326</v>
      </c>
      <c r="X161" s="125">
        <f t="shared" si="26"/>
        <v>12.459976311608514</v>
      </c>
      <c r="Y161" s="125">
        <f t="shared" si="27"/>
        <v>8.245145970919836</v>
      </c>
      <c r="Z161" s="125">
        <f t="shared" si="28"/>
        <v>8.5575412457274922</v>
      </c>
      <c r="AA161" s="125">
        <f t="shared" si="29"/>
        <v>7.5657512988203308</v>
      </c>
      <c r="AB161" s="125">
        <f t="shared" si="30"/>
        <v>7.8789979115313429</v>
      </c>
      <c r="AC161" s="125">
        <f t="shared" si="31"/>
        <v>9.1470197505090169</v>
      </c>
      <c r="AD161" s="125">
        <f t="shared" si="32"/>
        <v>7.1664533744127681</v>
      </c>
      <c r="AE161" s="125">
        <f t="shared" si="33"/>
        <v>7.6163862778885374</v>
      </c>
      <c r="AF161" s="125">
        <f t="shared" si="34"/>
        <v>8.2968344051459866</v>
      </c>
      <c r="AG161" s="125">
        <f t="shared" si="35"/>
        <v>12.349635365449885</v>
      </c>
      <c r="AH161" s="125">
        <f t="shared" si="36"/>
        <v>11.666601218814804</v>
      </c>
      <c r="AI161" s="125">
        <f t="shared" si="37"/>
        <v>11.216365057199411</v>
      </c>
      <c r="AJ161" s="125">
        <f t="shared" si="38"/>
        <v>9.0851759914485086</v>
      </c>
      <c r="AK161" s="125">
        <f t="shared" si="39"/>
        <v>11.831974890851058</v>
      </c>
      <c r="AL161" s="125">
        <f t="shared" si="40"/>
        <v>10.776511242096575</v>
      </c>
      <c r="AM161" s="125">
        <f t="shared" si="41"/>
        <v>9.9944633680814263</v>
      </c>
      <c r="AN161" s="125">
        <f t="shared" si="42"/>
        <v>10.25771839781882</v>
      </c>
      <c r="AO161" s="125">
        <f t="shared" si="43"/>
        <v>4.4886707485862729</v>
      </c>
      <c r="AP161" s="125">
        <f t="shared" si="44"/>
        <v>6.6430850733323581</v>
      </c>
      <c r="AQ161" s="125">
        <f t="shared" si="45"/>
        <v>9.2019774641188832</v>
      </c>
      <c r="AR161" s="125">
        <f t="shared" si="46"/>
        <v>10.710095250714531</v>
      </c>
      <c r="AS161" s="125">
        <f t="shared" si="47"/>
        <v>9.6503912316210148</v>
      </c>
      <c r="AT161" s="125">
        <f t="shared" si="48"/>
        <v>8.9636667234572087</v>
      </c>
      <c r="AU161" s="125">
        <f t="shared" si="49"/>
        <v>9.8509083508970576</v>
      </c>
      <c r="AV161" s="125">
        <f t="shared" si="50"/>
        <v>8.8815209541528617</v>
      </c>
      <c r="AW161" s="125">
        <f t="shared" si="51"/>
        <v>8.9536526657447268</v>
      </c>
      <c r="AX161" s="125">
        <f t="shared" si="52"/>
        <v>9.801446674650478</v>
      </c>
      <c r="AY161" s="125">
        <f t="shared" si="53"/>
        <v>9.1659047468212691</v>
      </c>
      <c r="AZ161" s="125">
        <f t="shared" si="54"/>
        <v>10.118103206337352</v>
      </c>
      <c r="BA161" s="125">
        <f t="shared" si="55"/>
        <v>7.4254311876788819</v>
      </c>
      <c r="BB161" s="125">
        <f t="shared" si="56"/>
        <v>9.7130348997736036</v>
      </c>
      <c r="BC161" s="125">
        <f t="shared" si="63"/>
        <v>9.5933502722201069</v>
      </c>
      <c r="BD161" s="125">
        <f t="shared" si="64"/>
        <v>9.8110602306900745</v>
      </c>
      <c r="BE161" s="125">
        <f t="shared" si="58"/>
        <v>11.13029875888283</v>
      </c>
      <c r="BF161" s="125">
        <f t="shared" si="65"/>
        <v>8.063613833608386</v>
      </c>
      <c r="BG161" s="125">
        <f t="shared" si="66"/>
        <v>7.0573015956154137</v>
      </c>
      <c r="BH161" s="125">
        <f t="shared" si="67"/>
        <v>6.6860687286967107</v>
      </c>
      <c r="BI161" s="125">
        <f t="shared" si="68"/>
        <v>6.7485159290677785</v>
      </c>
      <c r="BJ161" s="125">
        <f t="shared" si="69"/>
        <v>7.2573852586409231</v>
      </c>
      <c r="BK161" s="125">
        <f t="shared" si="70"/>
        <v>7.4747528107784973</v>
      </c>
      <c r="BL161" s="125">
        <f t="shared" si="71"/>
        <v>7.5964384936182796</v>
      </c>
      <c r="BM161" s="125">
        <f t="shared" si="72"/>
        <v>7.8849029862163178</v>
      </c>
      <c r="BN161" s="125">
        <f t="shared" si="73"/>
        <v>6.3481900873366897</v>
      </c>
      <c r="BO161" s="125">
        <f t="shared" si="74"/>
        <v>3.2917250938205598</v>
      </c>
      <c r="BP161" s="126">
        <f t="shared" si="75"/>
        <v>1.1242352840128831</v>
      </c>
    </row>
    <row r="162" spans="1:68" x14ac:dyDescent="0.3">
      <c r="A162" s="94"/>
      <c r="B162" s="114"/>
      <c r="C162" s="89" t="s">
        <v>33</v>
      </c>
      <c r="D162" s="90" t="s">
        <v>42</v>
      </c>
      <c r="E162" s="124"/>
      <c r="F162" s="124"/>
      <c r="G162" s="124"/>
      <c r="H162" s="124"/>
      <c r="I162" s="91">
        <f t="shared" si="59"/>
        <v>12.843362866668386</v>
      </c>
      <c r="J162" s="91">
        <f t="shared" si="60"/>
        <v>13.363572948178131</v>
      </c>
      <c r="K162" s="91">
        <f t="shared" si="61"/>
        <v>13.741533894463927</v>
      </c>
      <c r="L162" s="91">
        <f t="shared" si="62"/>
        <v>14.205321555374354</v>
      </c>
      <c r="M162" s="91">
        <f t="shared" si="15"/>
        <v>9.3051928740868703</v>
      </c>
      <c r="N162" s="91">
        <f t="shared" si="16"/>
        <v>8.6371422312847272</v>
      </c>
      <c r="O162" s="91">
        <f t="shared" si="17"/>
        <v>7.708791726759074</v>
      </c>
      <c r="P162" s="91">
        <f t="shared" si="18"/>
        <v>6.4303599429734533</v>
      </c>
      <c r="Q162" s="91">
        <f t="shared" si="19"/>
        <v>3.2951460849008072</v>
      </c>
      <c r="R162" s="91">
        <f t="shared" si="20"/>
        <v>2.244948312830445</v>
      </c>
      <c r="S162" s="91">
        <f t="shared" si="21"/>
        <v>1.8127813430073729</v>
      </c>
      <c r="T162" s="91">
        <f t="shared" si="22"/>
        <v>2.0633501068000157</v>
      </c>
      <c r="U162" s="91">
        <f t="shared" si="23"/>
        <v>3.0349272609931717</v>
      </c>
      <c r="V162" s="91">
        <f t="shared" si="24"/>
        <v>5.0590642950243847</v>
      </c>
      <c r="W162" s="91">
        <f t="shared" si="25"/>
        <v>6.6243873072290285</v>
      </c>
      <c r="X162" s="91">
        <f t="shared" si="26"/>
        <v>7.920294309684067</v>
      </c>
      <c r="Y162" s="91">
        <f t="shared" si="27"/>
        <v>15.90376672778693</v>
      </c>
      <c r="Z162" s="91">
        <f t="shared" si="28"/>
        <v>15.551492736772317</v>
      </c>
      <c r="AA162" s="91">
        <f t="shared" si="29"/>
        <v>15.356760885576335</v>
      </c>
      <c r="AB162" s="91">
        <f t="shared" si="30"/>
        <v>14.766912609349149</v>
      </c>
      <c r="AC162" s="91">
        <f t="shared" si="31"/>
        <v>11.973808693339066</v>
      </c>
      <c r="AD162" s="91">
        <f t="shared" si="32"/>
        <v>11.33932396348338</v>
      </c>
      <c r="AE162" s="91">
        <f t="shared" si="33"/>
        <v>11.221070218404819</v>
      </c>
      <c r="AF162" s="91">
        <f t="shared" si="34"/>
        <v>11.811410652603456</v>
      </c>
      <c r="AG162" s="91">
        <f t="shared" si="35"/>
        <v>13.426689183603543</v>
      </c>
      <c r="AH162" s="91">
        <f t="shared" si="36"/>
        <v>14.603607795559242</v>
      </c>
      <c r="AI162" s="91">
        <f t="shared" si="37"/>
        <v>14.870792677401852</v>
      </c>
      <c r="AJ162" s="91">
        <f t="shared" si="38"/>
        <v>14.274785373608822</v>
      </c>
      <c r="AK162" s="91">
        <f t="shared" si="39"/>
        <v>16.070088927964903</v>
      </c>
      <c r="AL162" s="91">
        <f t="shared" si="40"/>
        <v>13.895948966837722</v>
      </c>
      <c r="AM162" s="91">
        <f t="shared" si="41"/>
        <v>12.408651514481321</v>
      </c>
      <c r="AN162" s="91">
        <f t="shared" si="42"/>
        <v>11.639603128520619</v>
      </c>
      <c r="AO162" s="91">
        <f t="shared" si="43"/>
        <v>13.989023127032624</v>
      </c>
      <c r="AP162" s="91">
        <f t="shared" si="44"/>
        <v>14.967175201128441</v>
      </c>
      <c r="AQ162" s="91">
        <f t="shared" si="45"/>
        <v>15.720254098209423</v>
      </c>
      <c r="AR162" s="91">
        <f t="shared" si="46"/>
        <v>16.31825950588852</v>
      </c>
      <c r="AS162" s="91">
        <f t="shared" si="47"/>
        <v>10.354475154413095</v>
      </c>
      <c r="AT162" s="91">
        <f t="shared" si="48"/>
        <v>10.433554846288317</v>
      </c>
      <c r="AU162" s="91">
        <f t="shared" si="49"/>
        <v>10.405153405014687</v>
      </c>
      <c r="AV162" s="91">
        <f t="shared" si="50"/>
        <v>10.188370188583647</v>
      </c>
      <c r="AW162" s="91">
        <f t="shared" si="51"/>
        <v>7.7477127466906808</v>
      </c>
      <c r="AX162" s="91">
        <f t="shared" si="52"/>
        <v>7.8548346899182775</v>
      </c>
      <c r="AY162" s="91">
        <f t="shared" si="53"/>
        <v>8.22865226608873</v>
      </c>
      <c r="AZ162" s="91">
        <f t="shared" si="54"/>
        <v>8.8414817690886167</v>
      </c>
      <c r="BA162" s="91">
        <f t="shared" si="55"/>
        <v>12.866627731481259</v>
      </c>
      <c r="BB162" s="91">
        <f t="shared" si="56"/>
        <v>13.464613152454106</v>
      </c>
      <c r="BC162" s="91">
        <f t="shared" si="63"/>
        <v>13.467251154176267</v>
      </c>
      <c r="BD162" s="91">
        <f t="shared" si="64"/>
        <v>13.157064486736118</v>
      </c>
      <c r="BE162" s="91">
        <f t="shared" si="58"/>
        <v>12.311282800015363</v>
      </c>
      <c r="BF162" s="91">
        <f t="shared" si="65"/>
        <v>11.84836116743088</v>
      </c>
      <c r="BG162" s="91">
        <f t="shared" si="66"/>
        <v>11.215405827278019</v>
      </c>
      <c r="BH162" s="91">
        <f t="shared" si="67"/>
        <v>10.593306585273865</v>
      </c>
      <c r="BI162" s="91">
        <f t="shared" si="68"/>
        <v>8.0822694802951389</v>
      </c>
      <c r="BJ162" s="91">
        <f t="shared" si="69"/>
        <v>8.3137690995870344</v>
      </c>
      <c r="BK162" s="91">
        <f t="shared" si="70"/>
        <v>8.5891189647395265</v>
      </c>
      <c r="BL162" s="91">
        <f t="shared" si="71"/>
        <v>8.7530578921525262</v>
      </c>
      <c r="BM162" s="91">
        <f t="shared" si="72"/>
        <v>6.4389940780416879</v>
      </c>
      <c r="BN162" s="91">
        <f t="shared" si="73"/>
        <v>-2.0759433050870371</v>
      </c>
      <c r="BO162" s="91">
        <f t="shared" si="74"/>
        <v>-1.3757007864033284</v>
      </c>
      <c r="BP162" s="92">
        <f t="shared" si="75"/>
        <v>0.29092137211881663</v>
      </c>
    </row>
    <row r="163" spans="1:68" ht="52.8" x14ac:dyDescent="0.3">
      <c r="A163" s="93"/>
      <c r="B163" s="65" t="s">
        <v>78</v>
      </c>
      <c r="C163" s="65"/>
      <c r="D163" s="64" t="s">
        <v>20</v>
      </c>
      <c r="E163" s="123"/>
      <c r="F163" s="123"/>
      <c r="G163" s="123"/>
      <c r="H163" s="123"/>
      <c r="I163" s="118">
        <f t="shared" si="59"/>
        <v>10.24431179851895</v>
      </c>
      <c r="J163" s="118">
        <f t="shared" si="60"/>
        <v>10.79560923842439</v>
      </c>
      <c r="K163" s="118">
        <f t="shared" si="61"/>
        <v>10.174361003242012</v>
      </c>
      <c r="L163" s="118">
        <f t="shared" si="62"/>
        <v>9.1882630172306534</v>
      </c>
      <c r="M163" s="118">
        <f t="shared" si="15"/>
        <v>15.012591887967844</v>
      </c>
      <c r="N163" s="118">
        <f t="shared" si="16"/>
        <v>12.278575276336824</v>
      </c>
      <c r="O163" s="118">
        <f t="shared" si="17"/>
        <v>12.416497499379545</v>
      </c>
      <c r="P163" s="118">
        <f t="shared" si="18"/>
        <v>13.453696684681688</v>
      </c>
      <c r="Q163" s="118">
        <f t="shared" si="19"/>
        <v>9.695703283668891</v>
      </c>
      <c r="R163" s="118">
        <f t="shared" si="20"/>
        <v>9.969625664626804</v>
      </c>
      <c r="S163" s="118">
        <f t="shared" si="21"/>
        <v>10.015566432438376</v>
      </c>
      <c r="T163" s="118">
        <f t="shared" si="22"/>
        <v>9.588125384428281</v>
      </c>
      <c r="U163" s="118">
        <f t="shared" si="23"/>
        <v>8.9463362656589283</v>
      </c>
      <c r="V163" s="118">
        <f t="shared" si="24"/>
        <v>11.519572766866347</v>
      </c>
      <c r="W163" s="118">
        <f t="shared" si="25"/>
        <v>12.142146072433619</v>
      </c>
      <c r="X163" s="118">
        <f t="shared" si="26"/>
        <v>12.106861028136535</v>
      </c>
      <c r="Y163" s="118">
        <f t="shared" si="27"/>
        <v>14.559631961317265</v>
      </c>
      <c r="Z163" s="118">
        <f t="shared" si="28"/>
        <v>11.313754969595962</v>
      </c>
      <c r="AA163" s="118">
        <f t="shared" si="29"/>
        <v>10.75150065537072</v>
      </c>
      <c r="AB163" s="118">
        <f t="shared" si="30"/>
        <v>10.360957122805473</v>
      </c>
      <c r="AC163" s="118">
        <f t="shared" si="31"/>
        <v>5.5392074127773157</v>
      </c>
      <c r="AD163" s="118">
        <f t="shared" si="32"/>
        <v>8.5505927242406869</v>
      </c>
      <c r="AE163" s="118">
        <f t="shared" si="33"/>
        <v>11.622876498050786</v>
      </c>
      <c r="AF163" s="118">
        <f t="shared" si="34"/>
        <v>10.989858749457596</v>
      </c>
      <c r="AG163" s="118">
        <f t="shared" si="35"/>
        <v>7.9493930063329259</v>
      </c>
      <c r="AH163" s="118">
        <f t="shared" si="36"/>
        <v>6.7786410560210584</v>
      </c>
      <c r="AI163" s="118">
        <f t="shared" si="37"/>
        <v>6.2343490614491941</v>
      </c>
      <c r="AJ163" s="118">
        <f t="shared" si="38"/>
        <v>8.8784860489149935</v>
      </c>
      <c r="AK163" s="118">
        <f t="shared" si="39"/>
        <v>10.31309092302439</v>
      </c>
      <c r="AL163" s="118">
        <f t="shared" si="40"/>
        <v>12.754150691203563</v>
      </c>
      <c r="AM163" s="118">
        <f t="shared" si="41"/>
        <v>13.401564676712184</v>
      </c>
      <c r="AN163" s="118">
        <f t="shared" si="42"/>
        <v>12.110359507963949</v>
      </c>
      <c r="AO163" s="118">
        <f t="shared" si="43"/>
        <v>13.062279419066954</v>
      </c>
      <c r="AP163" s="118">
        <f t="shared" si="44"/>
        <v>9.7542995412426734</v>
      </c>
      <c r="AQ163" s="118">
        <f t="shared" si="45"/>
        <v>6.3685746405425192</v>
      </c>
      <c r="AR163" s="118">
        <f t="shared" si="46"/>
        <v>7.0091957773929465</v>
      </c>
      <c r="AS163" s="118">
        <f t="shared" si="47"/>
        <v>4.505163096002434</v>
      </c>
      <c r="AT163" s="118">
        <f t="shared" si="48"/>
        <v>4.7646346044697481</v>
      </c>
      <c r="AU163" s="118">
        <f t="shared" si="49"/>
        <v>4.1117038099449701</v>
      </c>
      <c r="AV163" s="118">
        <f t="shared" si="50"/>
        <v>5.9332579855948921</v>
      </c>
      <c r="AW163" s="118">
        <f t="shared" si="51"/>
        <v>4.6898976724639567</v>
      </c>
      <c r="AX163" s="118">
        <f t="shared" si="52"/>
        <v>4.6456496592419967</v>
      </c>
      <c r="AY163" s="118">
        <f t="shared" si="53"/>
        <v>5.584871864229271</v>
      </c>
      <c r="AZ163" s="118">
        <f t="shared" si="54"/>
        <v>5.225870652696571</v>
      </c>
      <c r="BA163" s="118">
        <f t="shared" si="55"/>
        <v>9.0019602588220522</v>
      </c>
      <c r="BB163" s="118">
        <f t="shared" si="56"/>
        <v>10.720262096844976</v>
      </c>
      <c r="BC163" s="118">
        <f t="shared" si="63"/>
        <v>10.246212028782935</v>
      </c>
      <c r="BD163" s="118">
        <f t="shared" si="64"/>
        <v>10.355859076799632</v>
      </c>
      <c r="BE163" s="118">
        <f t="shared" si="58"/>
        <v>6.1030179050732158</v>
      </c>
      <c r="BF163" s="118">
        <f t="shared" si="65"/>
        <v>4.7488066944179792</v>
      </c>
      <c r="BG163" s="118">
        <f t="shared" si="66"/>
        <v>3.7212011483098735</v>
      </c>
      <c r="BH163" s="118">
        <f t="shared" si="67"/>
        <v>3.8856251750200244</v>
      </c>
      <c r="BI163" s="118">
        <f t="shared" si="68"/>
        <v>18.5040732534586</v>
      </c>
      <c r="BJ163" s="118">
        <f t="shared" si="69"/>
        <v>18.414989879991325</v>
      </c>
      <c r="BK163" s="118">
        <f t="shared" si="70"/>
        <v>18.409964479335045</v>
      </c>
      <c r="BL163" s="118">
        <f t="shared" si="71"/>
        <v>18.184838555829131</v>
      </c>
      <c r="BM163" s="118">
        <f t="shared" si="72"/>
        <v>9.3392699845835239</v>
      </c>
      <c r="BN163" s="118">
        <f t="shared" si="73"/>
        <v>-10.320546192258732</v>
      </c>
      <c r="BO163" s="118">
        <f t="shared" si="74"/>
        <v>-9.5028210367092925</v>
      </c>
      <c r="BP163" s="119">
        <f t="shared" si="75"/>
        <v>-8.2919547567442038</v>
      </c>
    </row>
    <row r="164" spans="1:68" x14ac:dyDescent="0.3">
      <c r="A164" s="94"/>
      <c r="B164" s="89"/>
      <c r="C164" s="89" t="s">
        <v>34</v>
      </c>
      <c r="D164" s="90" t="s">
        <v>43</v>
      </c>
      <c r="E164" s="124"/>
      <c r="F164" s="124"/>
      <c r="G164" s="124"/>
      <c r="H164" s="124"/>
      <c r="I164" s="91">
        <f t="shared" si="59"/>
        <v>11.842119082287098</v>
      </c>
      <c r="J164" s="91">
        <f t="shared" si="60"/>
        <v>12.424241223254342</v>
      </c>
      <c r="K164" s="91">
        <f t="shared" si="61"/>
        <v>11.313301874257704</v>
      </c>
      <c r="L164" s="91">
        <f t="shared" si="62"/>
        <v>9.8289427691967859</v>
      </c>
      <c r="M164" s="91">
        <f t="shared" si="15"/>
        <v>17.639200003480497</v>
      </c>
      <c r="N164" s="91">
        <f t="shared" si="16"/>
        <v>13.792182298127997</v>
      </c>
      <c r="O164" s="91">
        <f t="shared" si="17"/>
        <v>13.965526655509478</v>
      </c>
      <c r="P164" s="91">
        <f t="shared" si="18"/>
        <v>15.402931348293492</v>
      </c>
      <c r="Q164" s="91">
        <f t="shared" si="19"/>
        <v>10.566255583756742</v>
      </c>
      <c r="R164" s="91">
        <f t="shared" si="20"/>
        <v>10.93729184600835</v>
      </c>
      <c r="S164" s="91">
        <f t="shared" si="21"/>
        <v>10.967308182875527</v>
      </c>
      <c r="T164" s="91">
        <f t="shared" si="22"/>
        <v>10.376698701193021</v>
      </c>
      <c r="U164" s="91">
        <f t="shared" si="23"/>
        <v>9.5158932848782314</v>
      </c>
      <c r="V164" s="91">
        <f t="shared" si="24"/>
        <v>12.835229855047061</v>
      </c>
      <c r="W164" s="91">
        <f t="shared" si="25"/>
        <v>13.447543005207763</v>
      </c>
      <c r="X164" s="91">
        <f t="shared" si="26"/>
        <v>13.242051378311743</v>
      </c>
      <c r="Y164" s="91">
        <f t="shared" si="27"/>
        <v>16.03155948116725</v>
      </c>
      <c r="Z164" s="91">
        <f t="shared" si="28"/>
        <v>11.671313271043132</v>
      </c>
      <c r="AA164" s="91">
        <f t="shared" si="29"/>
        <v>10.921918727127021</v>
      </c>
      <c r="AB164" s="91">
        <f t="shared" si="30"/>
        <v>10.415650012286434</v>
      </c>
      <c r="AC164" s="91">
        <f t="shared" si="31"/>
        <v>4.4753661909881401</v>
      </c>
      <c r="AD164" s="91">
        <f t="shared" si="32"/>
        <v>8.4950523899933756</v>
      </c>
      <c r="AE164" s="91">
        <f t="shared" si="33"/>
        <v>12.527624097764559</v>
      </c>
      <c r="AF164" s="91">
        <f t="shared" si="34"/>
        <v>11.728904245892011</v>
      </c>
      <c r="AG164" s="91">
        <f t="shared" si="35"/>
        <v>7.4955075538290998</v>
      </c>
      <c r="AH164" s="91">
        <f t="shared" si="36"/>
        <v>5.9529181394869539</v>
      </c>
      <c r="AI164" s="91">
        <f t="shared" si="37"/>
        <v>5.3242465443225484</v>
      </c>
      <c r="AJ164" s="91">
        <f t="shared" si="38"/>
        <v>8.7528375104630243</v>
      </c>
      <c r="AK164" s="91">
        <f t="shared" si="39"/>
        <v>11.103980715447065</v>
      </c>
      <c r="AL164" s="91">
        <f t="shared" si="40"/>
        <v>14.306508757792599</v>
      </c>
      <c r="AM164" s="91">
        <f t="shared" si="41"/>
        <v>15.047456917778447</v>
      </c>
      <c r="AN164" s="91">
        <f t="shared" si="42"/>
        <v>13.33745443819933</v>
      </c>
      <c r="AO164" s="91">
        <f t="shared" si="43"/>
        <v>14.921703163247926</v>
      </c>
      <c r="AP164" s="91">
        <f t="shared" si="44"/>
        <v>10.572193315049731</v>
      </c>
      <c r="AQ164" s="91">
        <f t="shared" si="45"/>
        <v>6.2220706120096736</v>
      </c>
      <c r="AR164" s="91">
        <f t="shared" si="46"/>
        <v>7.0756204013023591</v>
      </c>
      <c r="AS164" s="91">
        <f t="shared" si="47"/>
        <v>4.0000565000398467</v>
      </c>
      <c r="AT164" s="91">
        <f t="shared" si="48"/>
        <v>4.3019993019177889</v>
      </c>
      <c r="AU164" s="91">
        <f t="shared" si="49"/>
        <v>3.4369343499772782</v>
      </c>
      <c r="AV164" s="91">
        <f t="shared" si="50"/>
        <v>5.7059673189259144</v>
      </c>
      <c r="AW164" s="91">
        <f t="shared" si="51"/>
        <v>3.2212696643775871</v>
      </c>
      <c r="AX164" s="91">
        <f t="shared" si="52"/>
        <v>3.1578470731655557</v>
      </c>
      <c r="AY164" s="91">
        <f t="shared" si="53"/>
        <v>4.4226323511258556</v>
      </c>
      <c r="AZ164" s="91">
        <f t="shared" si="54"/>
        <v>4.0799455542714753</v>
      </c>
      <c r="BA164" s="91">
        <f t="shared" si="55"/>
        <v>9.517148996441577</v>
      </c>
      <c r="BB164" s="91">
        <f t="shared" si="56"/>
        <v>11.909855984199382</v>
      </c>
      <c r="BC164" s="91">
        <f t="shared" si="63"/>
        <v>11.340394873996033</v>
      </c>
      <c r="BD164" s="91">
        <f t="shared" si="64"/>
        <v>11.454636898736496</v>
      </c>
      <c r="BE164" s="91">
        <f t="shared" si="58"/>
        <v>6.2979687382894696</v>
      </c>
      <c r="BF164" s="91">
        <f t="shared" si="65"/>
        <v>4.6210388230835093</v>
      </c>
      <c r="BG164" s="91">
        <f t="shared" si="66"/>
        <v>3.2528483580626926</v>
      </c>
      <c r="BH164" s="91">
        <f t="shared" si="67"/>
        <v>3.5617694368444148</v>
      </c>
      <c r="BI164" s="91">
        <f t="shared" si="68"/>
        <v>21.990544408262863</v>
      </c>
      <c r="BJ164" s="91">
        <f t="shared" si="69"/>
        <v>21.726931043570914</v>
      </c>
      <c r="BK164" s="91">
        <f t="shared" si="70"/>
        <v>21.780482743359244</v>
      </c>
      <c r="BL164" s="91">
        <f t="shared" si="71"/>
        <v>21.245124239055713</v>
      </c>
      <c r="BM164" s="91">
        <f t="shared" si="72"/>
        <v>11.379096185435273</v>
      </c>
      <c r="BN164" s="91">
        <f t="shared" si="73"/>
        <v>-7.6165674479715051</v>
      </c>
      <c r="BO164" s="91">
        <f t="shared" si="74"/>
        <v>-5.6057207310566355</v>
      </c>
      <c r="BP164" s="92">
        <f t="shared" si="75"/>
        <v>-4.7688541093935584</v>
      </c>
    </row>
    <row r="165" spans="1:68" ht="26.4" x14ac:dyDescent="0.3">
      <c r="A165" s="93"/>
      <c r="B165" s="65"/>
      <c r="C165" s="65" t="s">
        <v>35</v>
      </c>
      <c r="D165" s="100" t="s">
        <v>44</v>
      </c>
      <c r="E165" s="123"/>
      <c r="F165" s="123"/>
      <c r="G165" s="123"/>
      <c r="H165" s="123"/>
      <c r="I165" s="125">
        <f t="shared" si="59"/>
        <v>6.2710795349115926</v>
      </c>
      <c r="J165" s="125">
        <f t="shared" si="60"/>
        <v>6.494286767373822</v>
      </c>
      <c r="K165" s="125">
        <f t="shared" si="61"/>
        <v>6.9557613780774545</v>
      </c>
      <c r="L165" s="125">
        <f t="shared" si="62"/>
        <v>7.3085390390679805</v>
      </c>
      <c r="M165" s="125">
        <f t="shared" si="15"/>
        <v>8.1386614426357085</v>
      </c>
      <c r="N165" s="125">
        <f t="shared" si="16"/>
        <v>8.0584452434350879</v>
      </c>
      <c r="O165" s="125">
        <f t="shared" si="17"/>
        <v>7.8606597126612172</v>
      </c>
      <c r="P165" s="125">
        <f t="shared" si="18"/>
        <v>7.6004108931217758</v>
      </c>
      <c r="Q165" s="125">
        <f t="shared" si="19"/>
        <v>7.2172782228938388</v>
      </c>
      <c r="R165" s="125">
        <f t="shared" si="20"/>
        <v>7.1284899846321395</v>
      </c>
      <c r="S165" s="125">
        <f t="shared" si="21"/>
        <v>7.0579747868255254</v>
      </c>
      <c r="T165" s="125">
        <f t="shared" si="22"/>
        <v>7.0484360693999975</v>
      </c>
      <c r="U165" s="125">
        <f t="shared" si="23"/>
        <v>7.2741834790841011</v>
      </c>
      <c r="V165" s="125">
        <f t="shared" si="24"/>
        <v>7.5193728435970542</v>
      </c>
      <c r="W165" s="125">
        <f t="shared" si="25"/>
        <v>7.9374200255880396</v>
      </c>
      <c r="X165" s="125">
        <f t="shared" si="26"/>
        <v>8.3371828243744801</v>
      </c>
      <c r="Y165" s="125">
        <f t="shared" si="27"/>
        <v>10.147920445701757</v>
      </c>
      <c r="Z165" s="125">
        <f t="shared" si="28"/>
        <v>10.172864773171497</v>
      </c>
      <c r="AA165" s="125">
        <f t="shared" si="29"/>
        <v>10.174556436765812</v>
      </c>
      <c r="AB165" s="125">
        <f t="shared" si="30"/>
        <v>10.171113223320518</v>
      </c>
      <c r="AC165" s="125">
        <f t="shared" si="31"/>
        <v>8.8981093294533196</v>
      </c>
      <c r="AD165" s="125">
        <f t="shared" si="32"/>
        <v>8.7302200701521144</v>
      </c>
      <c r="AE165" s="125">
        <f t="shared" si="33"/>
        <v>8.5391086151142872</v>
      </c>
      <c r="AF165" s="125">
        <f t="shared" si="34"/>
        <v>8.4188719413352402</v>
      </c>
      <c r="AG165" s="125">
        <f t="shared" si="35"/>
        <v>9.3242588842079215</v>
      </c>
      <c r="AH165" s="125">
        <f t="shared" si="36"/>
        <v>9.4434002460647548</v>
      </c>
      <c r="AI165" s="125">
        <f t="shared" si="37"/>
        <v>9.4503595438409462</v>
      </c>
      <c r="AJ165" s="125">
        <f t="shared" si="38"/>
        <v>9.3289362341984372</v>
      </c>
      <c r="AK165" s="125">
        <f t="shared" si="39"/>
        <v>7.957478623555275</v>
      </c>
      <c r="AL165" s="125">
        <f t="shared" si="40"/>
        <v>7.904182630942941</v>
      </c>
      <c r="AM165" s="125">
        <f t="shared" si="41"/>
        <v>7.8047657246789583</v>
      </c>
      <c r="AN165" s="125">
        <f t="shared" si="42"/>
        <v>7.7344033206229881</v>
      </c>
      <c r="AO165" s="125">
        <f t="shared" si="43"/>
        <v>7.3626961646219939</v>
      </c>
      <c r="AP165" s="125">
        <f t="shared" si="44"/>
        <v>7.0473724474537249</v>
      </c>
      <c r="AQ165" s="125">
        <f t="shared" si="45"/>
        <v>6.9002260120851275</v>
      </c>
      <c r="AR165" s="125">
        <f t="shared" si="46"/>
        <v>6.7599986963532643</v>
      </c>
      <c r="AS165" s="125">
        <f t="shared" si="47"/>
        <v>6.1624450967334923</v>
      </c>
      <c r="AT165" s="125">
        <f t="shared" si="48"/>
        <v>6.3462043155491585</v>
      </c>
      <c r="AU165" s="125">
        <f t="shared" si="49"/>
        <v>6.5448540679015679</v>
      </c>
      <c r="AV165" s="125">
        <f t="shared" si="50"/>
        <v>6.788477277063663</v>
      </c>
      <c r="AW165" s="125">
        <f t="shared" si="51"/>
        <v>9.4103959436814932</v>
      </c>
      <c r="AX165" s="125">
        <f t="shared" si="52"/>
        <v>9.6340984490614261</v>
      </c>
      <c r="AY165" s="125">
        <f t="shared" si="53"/>
        <v>9.6535403870158234</v>
      </c>
      <c r="AZ165" s="125">
        <f t="shared" si="54"/>
        <v>9.4938983481513333</v>
      </c>
      <c r="BA165" s="125">
        <f t="shared" si="55"/>
        <v>7.4397013708652935</v>
      </c>
      <c r="BB165" s="125">
        <f t="shared" si="56"/>
        <v>6.9672881202346559</v>
      </c>
      <c r="BC165" s="125">
        <f t="shared" si="63"/>
        <v>6.598516733750202</v>
      </c>
      <c r="BD165" s="125">
        <f t="shared" si="64"/>
        <v>6.4657836674809914</v>
      </c>
      <c r="BE165" s="125">
        <f t="shared" si="58"/>
        <v>5.5004179758802394</v>
      </c>
      <c r="BF165" s="125">
        <f t="shared" si="65"/>
        <v>5.170518578368501</v>
      </c>
      <c r="BG165" s="125">
        <f t="shared" si="66"/>
        <v>5.3520111220511666</v>
      </c>
      <c r="BH165" s="125">
        <f t="shared" si="67"/>
        <v>5.0859196801091571</v>
      </c>
      <c r="BI165" s="125">
        <f t="shared" si="68"/>
        <v>7.6457981063501279</v>
      </c>
      <c r="BJ165" s="125">
        <f t="shared" si="69"/>
        <v>7.5406774643304857</v>
      </c>
      <c r="BK165" s="125">
        <f t="shared" si="70"/>
        <v>6.9076260301436747</v>
      </c>
      <c r="BL165" s="125">
        <f t="shared" si="71"/>
        <v>7.0071211723833642</v>
      </c>
      <c r="BM165" s="125">
        <f t="shared" si="72"/>
        <v>2.1398581235010425</v>
      </c>
      <c r="BN165" s="125">
        <f t="shared" si="73"/>
        <v>-20.369859145533667</v>
      </c>
      <c r="BO165" s="125">
        <f t="shared" si="74"/>
        <v>-24.652381996904225</v>
      </c>
      <c r="BP165" s="126">
        <f t="shared" si="75"/>
        <v>-22.872299977502166</v>
      </c>
    </row>
    <row r="166" spans="1:68" x14ac:dyDescent="0.3">
      <c r="A166" s="109" t="s">
        <v>48</v>
      </c>
      <c r="B166" s="89"/>
      <c r="C166" s="89"/>
      <c r="D166" s="105" t="s">
        <v>49</v>
      </c>
      <c r="E166" s="122"/>
      <c r="F166" s="122"/>
      <c r="G166" s="122"/>
      <c r="H166" s="122"/>
      <c r="I166" s="127">
        <f>+IFERROR(I50/E50*100-100,0)</f>
        <v>10.387329343133715</v>
      </c>
      <c r="J166" s="127">
        <f t="shared" si="60"/>
        <v>10.252316493898817</v>
      </c>
      <c r="K166" s="127">
        <f t="shared" si="61"/>
        <v>10.566317328323052</v>
      </c>
      <c r="L166" s="127">
        <f t="shared" si="62"/>
        <v>10.937853297433847</v>
      </c>
      <c r="M166" s="127">
        <f t="shared" si="15"/>
        <v>14.119835915677385</v>
      </c>
      <c r="N166" s="127">
        <f t="shared" si="16"/>
        <v>12.053300782763159</v>
      </c>
      <c r="O166" s="127">
        <f t="shared" si="17"/>
        <v>11.451804237288286</v>
      </c>
      <c r="P166" s="127">
        <f t="shared" si="18"/>
        <v>12.000913082482185</v>
      </c>
      <c r="Q166" s="127">
        <f t="shared" si="19"/>
        <v>7.9016742872225763</v>
      </c>
      <c r="R166" s="127">
        <f t="shared" si="20"/>
        <v>9.449338971124746</v>
      </c>
      <c r="S166" s="127">
        <f t="shared" si="21"/>
        <v>9.3943029644602376</v>
      </c>
      <c r="T166" s="127">
        <f t="shared" si="22"/>
        <v>8.9368806719851506</v>
      </c>
      <c r="U166" s="127">
        <f t="shared" si="23"/>
        <v>8.9696986673177577</v>
      </c>
      <c r="V166" s="127">
        <f t="shared" si="24"/>
        <v>8.7125020058436604</v>
      </c>
      <c r="W166" s="127">
        <f t="shared" si="25"/>
        <v>7.9920733934200996</v>
      </c>
      <c r="X166" s="127">
        <f t="shared" si="26"/>
        <v>7.8154640406425528</v>
      </c>
      <c r="Y166" s="127">
        <f t="shared" si="27"/>
        <v>5.7414344459951536</v>
      </c>
      <c r="Z166" s="127">
        <f t="shared" si="28"/>
        <v>5.7545902940212557</v>
      </c>
      <c r="AA166" s="127">
        <f t="shared" si="29"/>
        <v>6.1780939933078258</v>
      </c>
      <c r="AB166" s="127">
        <f t="shared" si="30"/>
        <v>6.527464724859982</v>
      </c>
      <c r="AC166" s="127">
        <f t="shared" si="31"/>
        <v>8.6972076364269668</v>
      </c>
      <c r="AD166" s="127">
        <f t="shared" si="32"/>
        <v>8.5384302666531937</v>
      </c>
      <c r="AE166" s="127">
        <f t="shared" si="33"/>
        <v>8.8814979098769129</v>
      </c>
      <c r="AF166" s="127">
        <f t="shared" si="34"/>
        <v>8.4275072058576086</v>
      </c>
      <c r="AG166" s="127">
        <f t="shared" si="35"/>
        <v>6.9640928378760947</v>
      </c>
      <c r="AH166" s="127">
        <f t="shared" si="36"/>
        <v>7.7498831175025487</v>
      </c>
      <c r="AI166" s="127">
        <f t="shared" si="37"/>
        <v>7.4978264922892066</v>
      </c>
      <c r="AJ166" s="127">
        <f t="shared" si="38"/>
        <v>8.0374609756425031</v>
      </c>
      <c r="AK166" s="127">
        <f t="shared" si="39"/>
        <v>7.644330141548366</v>
      </c>
      <c r="AL166" s="127">
        <f t="shared" si="40"/>
        <v>8.013185362994065</v>
      </c>
      <c r="AM166" s="127">
        <f t="shared" si="41"/>
        <v>8.3051878648998638</v>
      </c>
      <c r="AN166" s="127">
        <f t="shared" si="42"/>
        <v>8.2469765194692854</v>
      </c>
      <c r="AO166" s="127">
        <f t="shared" si="43"/>
        <v>8.3486627728240705</v>
      </c>
      <c r="AP166" s="127">
        <f t="shared" si="44"/>
        <v>7.1428839627930785</v>
      </c>
      <c r="AQ166" s="127">
        <f t="shared" si="45"/>
        <v>7.3047531507797601</v>
      </c>
      <c r="AR166" s="127">
        <f t="shared" si="46"/>
        <v>7.6495111454546247</v>
      </c>
      <c r="AS166" s="127">
        <f t="shared" si="47"/>
        <v>7.7786305787252275</v>
      </c>
      <c r="AT166" s="127">
        <f t="shared" si="48"/>
        <v>8.2575844402220469</v>
      </c>
      <c r="AU166" s="127">
        <f t="shared" si="49"/>
        <v>8.3849217017133242</v>
      </c>
      <c r="AV166" s="127">
        <f t="shared" si="50"/>
        <v>8.090092581158828</v>
      </c>
      <c r="AW166" s="127">
        <f t="shared" si="51"/>
        <v>7.73645237857761</v>
      </c>
      <c r="AX166" s="127">
        <f t="shared" si="52"/>
        <v>7.7775943345481835</v>
      </c>
      <c r="AY166" s="127">
        <f t="shared" si="53"/>
        <v>7.8398867309844178</v>
      </c>
      <c r="AZ166" s="127">
        <f t="shared" si="54"/>
        <v>7.9942531264515253</v>
      </c>
      <c r="BA166" s="127">
        <f t="shared" si="55"/>
        <v>7.4090039673701824</v>
      </c>
      <c r="BB166" s="127">
        <f t="shared" si="56"/>
        <v>6.9935905574318724</v>
      </c>
      <c r="BC166" s="127">
        <f t="shared" si="63"/>
        <v>6.3899743569663343</v>
      </c>
      <c r="BD166" s="127">
        <f t="shared" si="64"/>
        <v>6.3245517879439745</v>
      </c>
      <c r="BE166" s="127">
        <f t="shared" si="58"/>
        <v>6.7950599242636827</v>
      </c>
      <c r="BF166" s="127">
        <f t="shared" si="65"/>
        <v>6.911507367387614</v>
      </c>
      <c r="BG166" s="127">
        <f t="shared" si="66"/>
        <v>6.8732917357286993</v>
      </c>
      <c r="BH166" s="127">
        <f t="shared" si="67"/>
        <v>6.9591635995106316</v>
      </c>
      <c r="BI166" s="127">
        <f t="shared" si="68"/>
        <v>5.722166791719701</v>
      </c>
      <c r="BJ166" s="127">
        <f t="shared" si="69"/>
        <v>6.9807323684692051</v>
      </c>
      <c r="BK166" s="127">
        <f t="shared" si="70"/>
        <v>7.4044303133100584</v>
      </c>
      <c r="BL166" s="127">
        <f t="shared" si="71"/>
        <v>7.5580310878965946</v>
      </c>
      <c r="BM166" s="127">
        <f t="shared" si="72"/>
        <v>4.8758447225142589</v>
      </c>
      <c r="BN166" s="127">
        <f t="shared" si="73"/>
        <v>-5.0719012409336699</v>
      </c>
      <c r="BO166" s="127">
        <f>+IFERROR(SUM(BM50:BO50)/SUM(BI50:BK50)*100-100,0)</f>
        <v>-5.3937817603721214</v>
      </c>
      <c r="BP166" s="128">
        <f t="shared" si="75"/>
        <v>-4.3312185970774948</v>
      </c>
    </row>
    <row r="167" spans="1:68" x14ac:dyDescent="0.3">
      <c r="A167" s="93" t="s">
        <v>21</v>
      </c>
      <c r="B167" s="73"/>
      <c r="C167" s="73"/>
      <c r="D167" s="72" t="s">
        <v>22</v>
      </c>
      <c r="E167" s="123"/>
      <c r="F167" s="123"/>
      <c r="G167" s="123"/>
      <c r="H167" s="123"/>
      <c r="I167" s="125">
        <f t="shared" si="59"/>
        <v>16.474941649555745</v>
      </c>
      <c r="J167" s="125">
        <f t="shared" si="60"/>
        <v>15.260588247479618</v>
      </c>
      <c r="K167" s="125">
        <f t="shared" si="61"/>
        <v>17.538332822101538</v>
      </c>
      <c r="L167" s="125">
        <f t="shared" si="62"/>
        <v>19.653055979174525</v>
      </c>
      <c r="M167" s="125">
        <f t="shared" si="15"/>
        <v>23.083441228937176</v>
      </c>
      <c r="N167" s="125">
        <f t="shared" si="16"/>
        <v>19.560310433928365</v>
      </c>
      <c r="O167" s="125">
        <f t="shared" si="17"/>
        <v>15.357195537943085</v>
      </c>
      <c r="P167" s="125">
        <f t="shared" si="18"/>
        <v>11.297937332088125</v>
      </c>
      <c r="Q167" s="125">
        <f t="shared" si="19"/>
        <v>5.7965513462655736</v>
      </c>
      <c r="R167" s="125">
        <f t="shared" si="20"/>
        <v>5.4346159413667863</v>
      </c>
      <c r="S167" s="125">
        <f t="shared" si="21"/>
        <v>5.2515381858095651</v>
      </c>
      <c r="T167" s="125">
        <f t="shared" si="22"/>
        <v>5.7757078267747488</v>
      </c>
      <c r="U167" s="125">
        <f t="shared" si="23"/>
        <v>1.2655898268184131</v>
      </c>
      <c r="V167" s="125">
        <f t="shared" si="24"/>
        <v>-0.17082698332660584</v>
      </c>
      <c r="W167" s="125">
        <f t="shared" si="25"/>
        <v>1.0112226299794855</v>
      </c>
      <c r="X167" s="125">
        <f t="shared" si="26"/>
        <v>0.34726451209266429</v>
      </c>
      <c r="Y167" s="125">
        <f t="shared" si="27"/>
        <v>5.3634424833633148</v>
      </c>
      <c r="Z167" s="125">
        <f t="shared" si="28"/>
        <v>8.3081666963527425</v>
      </c>
      <c r="AA167" s="125">
        <f t="shared" si="29"/>
        <v>9.6336317295357361</v>
      </c>
      <c r="AB167" s="125">
        <f t="shared" si="30"/>
        <v>10.653936095800503</v>
      </c>
      <c r="AC167" s="125">
        <f t="shared" si="31"/>
        <v>17.022300306838645</v>
      </c>
      <c r="AD167" s="125">
        <f t="shared" si="32"/>
        <v>18.545964009485076</v>
      </c>
      <c r="AE167" s="125">
        <f t="shared" si="33"/>
        <v>16.366462756200988</v>
      </c>
      <c r="AF167" s="125">
        <f t="shared" si="34"/>
        <v>16.562176620988822</v>
      </c>
      <c r="AG167" s="125">
        <f t="shared" si="35"/>
        <v>11.21142547953005</v>
      </c>
      <c r="AH167" s="125">
        <f t="shared" si="36"/>
        <v>9.5824326873901384</v>
      </c>
      <c r="AI167" s="125">
        <f t="shared" si="37"/>
        <v>7.9609207283453287</v>
      </c>
      <c r="AJ167" s="125">
        <f t="shared" si="38"/>
        <v>5.53139088341959</v>
      </c>
      <c r="AK167" s="125">
        <f t="shared" si="39"/>
        <v>1.9959358900605508</v>
      </c>
      <c r="AL167" s="125">
        <f t="shared" si="40"/>
        <v>1.9088211699006763</v>
      </c>
      <c r="AM167" s="125">
        <f t="shared" si="41"/>
        <v>3.8440031520739666</v>
      </c>
      <c r="AN167" s="125">
        <f t="shared" si="42"/>
        <v>4.0181040368499907</v>
      </c>
      <c r="AO167" s="125">
        <f t="shared" si="43"/>
        <v>10.982168149538325</v>
      </c>
      <c r="AP167" s="125">
        <f t="shared" si="44"/>
        <v>8.4356092706786967</v>
      </c>
      <c r="AQ167" s="125">
        <f t="shared" si="45"/>
        <v>7.4784406627587998</v>
      </c>
      <c r="AR167" s="125">
        <f t="shared" si="46"/>
        <v>8.176815726016315</v>
      </c>
      <c r="AS167" s="125">
        <f t="shared" si="47"/>
        <v>9.8605595042235592</v>
      </c>
      <c r="AT167" s="125">
        <f t="shared" si="48"/>
        <v>7.5686243506643649</v>
      </c>
      <c r="AU167" s="125">
        <f t="shared" si="49"/>
        <v>8.9367332199164764</v>
      </c>
      <c r="AV167" s="125">
        <f t="shared" si="50"/>
        <v>8.0833824533570038</v>
      </c>
      <c r="AW167" s="125">
        <f t="shared" si="51"/>
        <v>1.9955777779078829</v>
      </c>
      <c r="AX167" s="125">
        <f t="shared" si="52"/>
        <v>4.1425316827771326</v>
      </c>
      <c r="AY167" s="125">
        <f t="shared" si="53"/>
        <v>1.0808805221693945</v>
      </c>
      <c r="AZ167" s="125">
        <f t="shared" si="54"/>
        <v>0.91338399002474091</v>
      </c>
      <c r="BA167" s="125">
        <f t="shared" si="55"/>
        <v>8.6479339284075252</v>
      </c>
      <c r="BB167" s="125">
        <f t="shared" si="56"/>
        <v>9.4858691164899227</v>
      </c>
      <c r="BC167" s="125">
        <f t="shared" si="63"/>
        <v>12.680553183768239</v>
      </c>
      <c r="BD167" s="125">
        <f t="shared" si="64"/>
        <v>12.400754554716229</v>
      </c>
      <c r="BE167" s="125">
        <f t="shared" si="58"/>
        <v>10.788377475016929</v>
      </c>
      <c r="BF167" s="125">
        <f t="shared" si="65"/>
        <v>9.4175123616830376</v>
      </c>
      <c r="BG167" s="125">
        <f t="shared" si="66"/>
        <v>9.2219487758530789</v>
      </c>
      <c r="BH167" s="125">
        <f t="shared" si="67"/>
        <v>9.7220152598946612</v>
      </c>
      <c r="BI167" s="125">
        <f t="shared" si="68"/>
        <v>9.460697951329621</v>
      </c>
      <c r="BJ167" s="125">
        <f t="shared" si="69"/>
        <v>11.327926121831865</v>
      </c>
      <c r="BK167" s="125">
        <f t="shared" si="70"/>
        <v>11.003968696038086</v>
      </c>
      <c r="BL167" s="125">
        <f t="shared" si="71"/>
        <v>10.55945994828555</v>
      </c>
      <c r="BM167" s="125">
        <f t="shared" si="72"/>
        <v>6.4685507969050775</v>
      </c>
      <c r="BN167" s="125">
        <f t="shared" si="73"/>
        <v>-7.9346157117377629</v>
      </c>
      <c r="BO167" s="125">
        <f t="shared" si="74"/>
        <v>-12.537933184752504</v>
      </c>
      <c r="BP167" s="126">
        <f t="shared" si="75"/>
        <v>-11.705073097341838</v>
      </c>
    </row>
    <row r="168" spans="1:68" x14ac:dyDescent="0.3">
      <c r="A168" s="110" t="s">
        <v>48</v>
      </c>
      <c r="B168" s="129"/>
      <c r="C168" s="112"/>
      <c r="D168" s="112" t="s">
        <v>50</v>
      </c>
      <c r="E168" s="130"/>
      <c r="F168" s="130"/>
      <c r="G168" s="130"/>
      <c r="H168" s="130"/>
      <c r="I168" s="131">
        <f t="shared" si="59"/>
        <v>11.066892959247369</v>
      </c>
      <c r="J168" s="131">
        <f t="shared" si="60"/>
        <v>10.759945759467797</v>
      </c>
      <c r="K168" s="131">
        <f t="shared" si="61"/>
        <v>11.29658746934625</v>
      </c>
      <c r="L168" s="131">
        <f t="shared" si="62"/>
        <v>11.833274666370414</v>
      </c>
      <c r="M168" s="131">
        <f t="shared" si="15"/>
        <v>15.169169895173823</v>
      </c>
      <c r="N168" s="131">
        <f t="shared" si="16"/>
        <v>12.845115988118579</v>
      </c>
      <c r="O168" s="131">
        <f t="shared" si="17"/>
        <v>11.883807903692031</v>
      </c>
      <c r="P168" s="131">
        <f t="shared" si="18"/>
        <v>11.923637362505616</v>
      </c>
      <c r="Q168" s="131">
        <f t="shared" si="19"/>
        <v>7.6383009125602399</v>
      </c>
      <c r="R168" s="131">
        <f t="shared" si="20"/>
        <v>9.0006796249484182</v>
      </c>
      <c r="S168" s="131">
        <f t="shared" si="21"/>
        <v>8.9218151594120343</v>
      </c>
      <c r="T168" s="131">
        <f t="shared" si="22"/>
        <v>8.5913264060989007</v>
      </c>
      <c r="U168" s="131">
        <f t="shared" si="23"/>
        <v>8.0223246020171217</v>
      </c>
      <c r="V168" s="131">
        <f t="shared" si="24"/>
        <v>7.7522374682914545</v>
      </c>
      <c r="W168" s="131">
        <f t="shared" si="25"/>
        <v>7.2227263951571246</v>
      </c>
      <c r="X168" s="131">
        <f t="shared" si="26"/>
        <v>7.0202670444246422</v>
      </c>
      <c r="Y168" s="131">
        <f t="shared" si="27"/>
        <v>5.6978601855375501</v>
      </c>
      <c r="Z168" s="131">
        <f t="shared" si="28"/>
        <v>6.0103282426626805</v>
      </c>
      <c r="AA168" s="131">
        <f t="shared" si="29"/>
        <v>6.5368608633323788</v>
      </c>
      <c r="AB168" s="131">
        <f t="shared" si="30"/>
        <v>6.9394457011513708</v>
      </c>
      <c r="AC168" s="131">
        <f t="shared" si="31"/>
        <v>9.6538735332664487</v>
      </c>
      <c r="AD168" s="131">
        <f t="shared" si="32"/>
        <v>9.5623983249748932</v>
      </c>
      <c r="AE168" s="131">
        <f t="shared" si="33"/>
        <v>9.6812039227731788</v>
      </c>
      <c r="AF168" s="131">
        <f t="shared" si="34"/>
        <v>9.267870689336462</v>
      </c>
      <c r="AG168" s="131">
        <f t="shared" si="35"/>
        <v>7.4849661957700988</v>
      </c>
      <c r="AH168" s="131">
        <f t="shared" si="36"/>
        <v>7.9527636236173436</v>
      </c>
      <c r="AI168" s="131">
        <f t="shared" si="37"/>
        <v>7.5503200002563915</v>
      </c>
      <c r="AJ168" s="131">
        <f t="shared" si="38"/>
        <v>7.7612851592409555</v>
      </c>
      <c r="AK168" s="131">
        <f t="shared" si="39"/>
        <v>6.9276216423897381</v>
      </c>
      <c r="AL168" s="131">
        <f t="shared" si="40"/>
        <v>7.3271725973890653</v>
      </c>
      <c r="AM168" s="131">
        <f t="shared" si="41"/>
        <v>7.797564856265808</v>
      </c>
      <c r="AN168" s="131">
        <f t="shared" si="42"/>
        <v>7.79058672701521</v>
      </c>
      <c r="AO168" s="131">
        <f t="shared" si="43"/>
        <v>8.6674087569992793</v>
      </c>
      <c r="AP168" s="131">
        <f t="shared" si="44"/>
        <v>7.2808271008860856</v>
      </c>
      <c r="AQ168" s="131">
        <f t="shared" si="45"/>
        <v>7.3237916258204194</v>
      </c>
      <c r="AR168" s="131">
        <f t="shared" si="46"/>
        <v>7.7044274082275166</v>
      </c>
      <c r="AS168" s="131">
        <f t="shared" si="47"/>
        <v>8.0359842128951726</v>
      </c>
      <c r="AT168" s="131">
        <f t="shared" si="48"/>
        <v>8.1832760717557562</v>
      </c>
      <c r="AU168" s="131">
        <f t="shared" si="49"/>
        <v>8.4454947843310038</v>
      </c>
      <c r="AV168" s="131">
        <f t="shared" si="50"/>
        <v>8.0893906882422186</v>
      </c>
      <c r="AW168" s="131">
        <f t="shared" si="51"/>
        <v>7.0148202833073725</v>
      </c>
      <c r="AX168" s="131">
        <f t="shared" si="52"/>
        <v>7.3877591375762961</v>
      </c>
      <c r="AY168" s="131">
        <f t="shared" si="53"/>
        <v>7.0945807733728543</v>
      </c>
      <c r="AZ168" s="131">
        <f t="shared" si="54"/>
        <v>7.2536210885613315</v>
      </c>
      <c r="BA168" s="131">
        <f t="shared" si="55"/>
        <v>7.557434057664608</v>
      </c>
      <c r="BB168" s="131">
        <f t="shared" si="56"/>
        <v>7.252792993841112</v>
      </c>
      <c r="BC168" s="131">
        <f t="shared" si="63"/>
        <v>7.0446766734443997</v>
      </c>
      <c r="BD168" s="131">
        <f t="shared" si="64"/>
        <v>6.9225294911445872</v>
      </c>
      <c r="BE168" s="131">
        <f t="shared" si="58"/>
        <v>7.2783301978510195</v>
      </c>
      <c r="BF168" s="131">
        <f t="shared" si="65"/>
        <v>7.177563877423097</v>
      </c>
      <c r="BG168" s="131">
        <f>+IFERROR(SUM(BE52:BG52)/SUM(BA52:BC52)*100-100,0)</f>
        <v>7.1306017971502769</v>
      </c>
      <c r="BH168" s="131">
        <f t="shared" si="67"/>
        <v>7.2449952406381044</v>
      </c>
      <c r="BI168" s="131">
        <f t="shared" si="68"/>
        <v>6.1894061695252987</v>
      </c>
      <c r="BJ168" s="131">
        <f t="shared" si="69"/>
        <v>7.4519091813054672</v>
      </c>
      <c r="BK168" s="131">
        <f t="shared" si="70"/>
        <v>7.8064805756922482</v>
      </c>
      <c r="BL168" s="131">
        <f t="shared" si="71"/>
        <v>7.8757166885290388</v>
      </c>
      <c r="BM168" s="131">
        <f t="shared" si="72"/>
        <v>5.0810323119961538</v>
      </c>
      <c r="BN168" s="131">
        <f t="shared" si="73"/>
        <v>-5.3933730757627671</v>
      </c>
      <c r="BO168" s="131">
        <f t="shared" si="74"/>
        <v>-6.2154146772092673</v>
      </c>
      <c r="BP168" s="132">
        <f t="shared" si="75"/>
        <v>-5.1311196248948221</v>
      </c>
    </row>
    <row r="169" spans="1:68" x14ac:dyDescent="0.3">
      <c r="A169" s="24"/>
      <c r="B169" s="23"/>
      <c r="C169" s="23"/>
      <c r="D169" s="23"/>
      <c r="E169" s="23"/>
      <c r="F169" s="22"/>
      <c r="G169" s="22"/>
      <c r="H169" s="22"/>
      <c r="I169" s="22"/>
      <c r="J169" s="22"/>
      <c r="K169" s="22"/>
      <c r="L169" s="22"/>
      <c r="M169" s="22"/>
      <c r="N169" s="23"/>
      <c r="O169" s="133"/>
      <c r="BE169" s="86"/>
      <c r="BF169" s="86"/>
      <c r="BG169" s="86"/>
      <c r="BH169" s="86"/>
    </row>
    <row r="170" spans="1:68" s="179" customFormat="1" x14ac:dyDescent="0.3">
      <c r="A170" s="20" t="s">
        <v>93</v>
      </c>
      <c r="B170" s="19"/>
      <c r="C170" s="19"/>
      <c r="D170" s="19"/>
      <c r="E170" s="19"/>
      <c r="F170" s="19"/>
      <c r="G170" s="176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</row>
    <row r="171" spans="1:68" s="114" customFormat="1" x14ac:dyDescent="0.3">
      <c r="A171" s="16" t="s">
        <v>90</v>
      </c>
      <c r="B171" s="15"/>
      <c r="C171" s="15"/>
      <c r="D171" s="15"/>
      <c r="E171" s="15"/>
      <c r="F171" s="15"/>
      <c r="G171" s="177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</row>
    <row r="172" spans="1:68" s="114" customFormat="1" x14ac:dyDescent="0.3">
      <c r="A172" s="16" t="s">
        <v>91</v>
      </c>
      <c r="B172" s="15"/>
      <c r="C172" s="15"/>
      <c r="D172" s="15"/>
      <c r="E172" s="15"/>
      <c r="F172" s="15"/>
      <c r="G172" s="177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</row>
    <row r="173" spans="1:68" s="114" customFormat="1" x14ac:dyDescent="0.3">
      <c r="A173" s="13" t="str">
        <f>'Cuadro 1'!A32</f>
        <v>Actualizado el 10 de marzo de 2021</v>
      </c>
      <c r="B173" s="12"/>
      <c r="C173" s="12"/>
      <c r="D173" s="12"/>
      <c r="E173" s="12"/>
      <c r="F173" s="12"/>
      <c r="G173" s="178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</row>
  </sheetData>
  <mergeCells count="64">
    <mergeCell ref="BM10:BP10"/>
    <mergeCell ref="BM68:BP68"/>
    <mergeCell ref="BM126:BP126"/>
    <mergeCell ref="A120:G121"/>
    <mergeCell ref="A126:A127"/>
    <mergeCell ref="B126:B127"/>
    <mergeCell ref="A62:G63"/>
    <mergeCell ref="A68:A69"/>
    <mergeCell ref="B68:B69"/>
    <mergeCell ref="C68:C69"/>
    <mergeCell ref="D68:D69"/>
    <mergeCell ref="E68:H68"/>
    <mergeCell ref="I126:L126"/>
    <mergeCell ref="M126:P126"/>
    <mergeCell ref="Q126:T126"/>
    <mergeCell ref="C126:C127"/>
    <mergeCell ref="A1:G2"/>
    <mergeCell ref="A3:G4"/>
    <mergeCell ref="A10:A11"/>
    <mergeCell ref="B10:B11"/>
    <mergeCell ref="C10:C11"/>
    <mergeCell ref="D10:D11"/>
    <mergeCell ref="E10:H10"/>
    <mergeCell ref="D126:D127"/>
    <mergeCell ref="E126:H126"/>
    <mergeCell ref="U68:X68"/>
    <mergeCell ref="U126:X126"/>
    <mergeCell ref="AK10:AN10"/>
    <mergeCell ref="Y68:AB68"/>
    <mergeCell ref="Y126:AB126"/>
    <mergeCell ref="AC68:AF68"/>
    <mergeCell ref="AG68:AJ68"/>
    <mergeCell ref="AK68:AN68"/>
    <mergeCell ref="U10:X10"/>
    <mergeCell ref="Y10:AB10"/>
    <mergeCell ref="AC10:AF10"/>
    <mergeCell ref="I10:L10"/>
    <mergeCell ref="M10:P10"/>
    <mergeCell ref="AC126:AF126"/>
    <mergeCell ref="AW10:AZ10"/>
    <mergeCell ref="BA10:BD10"/>
    <mergeCell ref="BE10:BH10"/>
    <mergeCell ref="BI10:BL10"/>
    <mergeCell ref="BA68:BD68"/>
    <mergeCell ref="BE68:BH68"/>
    <mergeCell ref="AO10:AR10"/>
    <mergeCell ref="AS10:AV10"/>
    <mergeCell ref="AG10:AJ10"/>
    <mergeCell ref="Q10:T10"/>
    <mergeCell ref="I68:L68"/>
    <mergeCell ref="M68:P68"/>
    <mergeCell ref="Q68:T68"/>
    <mergeCell ref="AG126:AJ126"/>
    <mergeCell ref="AK126:AN126"/>
    <mergeCell ref="AO126:AR126"/>
    <mergeCell ref="AS126:AV126"/>
    <mergeCell ref="AW126:AZ126"/>
    <mergeCell ref="BA126:BD126"/>
    <mergeCell ref="BE126:BH126"/>
    <mergeCell ref="BI126:BL126"/>
    <mergeCell ref="BI68:BL68"/>
    <mergeCell ref="AO68:AR68"/>
    <mergeCell ref="AS68:AV68"/>
    <mergeCell ref="AW68:AZ68"/>
  </mergeCells>
  <hyperlinks>
    <hyperlink ref="I5" location="Indice!A3" display="Índice"/>
    <hyperlink ref="I6" location="'Cuadro 2'!A67" display="Tasa de crecimiento anual"/>
    <hyperlink ref="I7" location="'Cuadro 2'!A125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9"/>
  <sheetViews>
    <sheetView showGridLines="0" zoomScaleNormal="100" workbookViewId="0">
      <selection activeCell="BO45" sqref="BO45"/>
    </sheetView>
  </sheetViews>
  <sheetFormatPr baseColWidth="10" defaultColWidth="11.44140625" defaultRowHeight="13.2" x14ac:dyDescent="0.3"/>
  <cols>
    <col min="1" max="1" width="14" style="6" customWidth="1"/>
    <col min="2" max="2" width="14.88671875" style="6" customWidth="1"/>
    <col min="3" max="3" width="75.33203125" style="6" customWidth="1"/>
    <col min="4" max="4" width="11.44140625" style="7" customWidth="1"/>
    <col min="5" max="5" width="11.44140625" style="6" customWidth="1"/>
    <col min="6" max="59" width="11.44140625" style="6"/>
    <col min="60" max="60" width="11.44140625" style="21"/>
    <col min="61" max="61" width="12.6640625" style="21" customWidth="1"/>
    <col min="62" max="67" width="11.44140625" style="21"/>
    <col min="68" max="16384" width="11.44140625" style="6"/>
  </cols>
  <sheetData>
    <row r="1" spans="1:67" s="5" customFormat="1" ht="30.75" customHeight="1" x14ac:dyDescent="0.3">
      <c r="A1" s="210"/>
      <c r="B1" s="210"/>
      <c r="C1" s="210"/>
      <c r="D1" s="210"/>
      <c r="E1" s="210"/>
      <c r="F1" s="210"/>
      <c r="G1" s="210"/>
    </row>
    <row r="2" spans="1:67" s="5" customFormat="1" ht="30.75" customHeight="1" x14ac:dyDescent="0.3">
      <c r="A2" s="210"/>
      <c r="B2" s="210"/>
      <c r="C2" s="210"/>
      <c r="D2" s="210"/>
      <c r="E2" s="210"/>
      <c r="F2" s="210"/>
      <c r="G2" s="210"/>
    </row>
    <row r="3" spans="1:67" s="5" customFormat="1" ht="12" customHeight="1" x14ac:dyDescent="0.3">
      <c r="A3" s="201" t="s">
        <v>96</v>
      </c>
      <c r="B3" s="201"/>
      <c r="C3" s="201"/>
      <c r="D3" s="201"/>
      <c r="E3" s="201"/>
      <c r="F3" s="201"/>
      <c r="G3" s="201"/>
    </row>
    <row r="4" spans="1:67" s="5" customFormat="1" ht="16.5" customHeight="1" x14ac:dyDescent="0.3">
      <c r="A4" s="201"/>
      <c r="B4" s="201"/>
      <c r="C4" s="201"/>
      <c r="D4" s="201"/>
      <c r="E4" s="201"/>
      <c r="F4" s="201"/>
      <c r="G4" s="201"/>
    </row>
    <row r="5" spans="1:67" s="5" customFormat="1" ht="14.1" customHeight="1" x14ac:dyDescent="0.3">
      <c r="A5" s="65" t="s">
        <v>95</v>
      </c>
      <c r="B5" s="64"/>
      <c r="C5" s="64"/>
      <c r="D5" s="64"/>
      <c r="E5" s="64"/>
      <c r="F5" s="64"/>
      <c r="G5" s="63"/>
      <c r="I5" s="181" t="s">
        <v>72</v>
      </c>
    </row>
    <row r="6" spans="1:67" s="5" customFormat="1" ht="14.1" customHeight="1" x14ac:dyDescent="0.3">
      <c r="A6" s="65" t="s">
        <v>77</v>
      </c>
      <c r="B6" s="64"/>
      <c r="C6" s="64"/>
      <c r="D6" s="64"/>
      <c r="E6" s="64"/>
      <c r="F6" s="64"/>
      <c r="G6" s="63"/>
      <c r="I6" s="181" t="s">
        <v>79</v>
      </c>
    </row>
    <row r="7" spans="1:67" s="5" customFormat="1" ht="14.1" customHeight="1" x14ac:dyDescent="0.3">
      <c r="A7" s="65" t="s">
        <v>51</v>
      </c>
      <c r="B7" s="64"/>
      <c r="C7" s="64"/>
      <c r="D7" s="64"/>
      <c r="E7" s="64"/>
      <c r="F7" s="64"/>
      <c r="G7" s="63"/>
      <c r="I7" s="181" t="s">
        <v>81</v>
      </c>
    </row>
    <row r="8" spans="1:67" s="5" customFormat="1" ht="14.1" customHeight="1" x14ac:dyDescent="0.4">
      <c r="A8" s="62" t="s">
        <v>97</v>
      </c>
      <c r="B8" s="61"/>
      <c r="C8" s="61"/>
      <c r="D8" s="61"/>
      <c r="E8" s="61"/>
      <c r="F8" s="61"/>
      <c r="G8" s="60"/>
      <c r="R8" s="76"/>
    </row>
    <row r="9" spans="1:67" x14ac:dyDescent="0.3">
      <c r="A9" s="58"/>
      <c r="B9" s="58"/>
      <c r="C9" s="58"/>
      <c r="D9" s="58"/>
    </row>
    <row r="10" spans="1:67" s="58" customFormat="1" ht="25.5" customHeight="1" x14ac:dyDescent="0.3">
      <c r="A10" s="211" t="s">
        <v>0</v>
      </c>
      <c r="B10" s="213" t="s">
        <v>46</v>
      </c>
      <c r="C10" s="213" t="s">
        <v>1</v>
      </c>
      <c r="D10" s="213">
        <v>2005</v>
      </c>
      <c r="E10" s="213"/>
      <c r="F10" s="213"/>
      <c r="G10" s="213"/>
      <c r="H10" s="213">
        <v>2006</v>
      </c>
      <c r="I10" s="213"/>
      <c r="J10" s="213"/>
      <c r="K10" s="213"/>
      <c r="L10" s="213">
        <v>2007</v>
      </c>
      <c r="M10" s="213"/>
      <c r="N10" s="213"/>
      <c r="O10" s="213"/>
      <c r="P10" s="213">
        <v>2008</v>
      </c>
      <c r="Q10" s="213"/>
      <c r="R10" s="213"/>
      <c r="S10" s="213"/>
      <c r="T10" s="213">
        <v>2009</v>
      </c>
      <c r="U10" s="213"/>
      <c r="V10" s="213"/>
      <c r="W10" s="213"/>
      <c r="X10" s="213">
        <v>2010</v>
      </c>
      <c r="Y10" s="213"/>
      <c r="Z10" s="213"/>
      <c r="AA10" s="213"/>
      <c r="AB10" s="213">
        <v>2011</v>
      </c>
      <c r="AC10" s="213"/>
      <c r="AD10" s="213"/>
      <c r="AE10" s="213"/>
      <c r="AF10" s="213">
        <v>2012</v>
      </c>
      <c r="AG10" s="213"/>
      <c r="AH10" s="213"/>
      <c r="AI10" s="213"/>
      <c r="AJ10" s="213">
        <v>2013</v>
      </c>
      <c r="AK10" s="213"/>
      <c r="AL10" s="213"/>
      <c r="AM10" s="213"/>
      <c r="AN10" s="213">
        <v>2014</v>
      </c>
      <c r="AO10" s="213"/>
      <c r="AP10" s="213"/>
      <c r="AQ10" s="213"/>
      <c r="AR10" s="213">
        <v>2015</v>
      </c>
      <c r="AS10" s="213"/>
      <c r="AT10" s="213"/>
      <c r="AU10" s="213"/>
      <c r="AV10" s="213">
        <v>2016</v>
      </c>
      <c r="AW10" s="213"/>
      <c r="AX10" s="213"/>
      <c r="AY10" s="213"/>
      <c r="AZ10" s="213">
        <v>2017</v>
      </c>
      <c r="BA10" s="213"/>
      <c r="BB10" s="213"/>
      <c r="BC10" s="213"/>
      <c r="BD10" s="213">
        <v>2018</v>
      </c>
      <c r="BE10" s="213"/>
      <c r="BF10" s="213"/>
      <c r="BG10" s="213"/>
      <c r="BH10" s="213" t="s">
        <v>100</v>
      </c>
      <c r="BI10" s="213"/>
      <c r="BJ10" s="213"/>
      <c r="BK10" s="213"/>
      <c r="BL10" s="213" t="s">
        <v>92</v>
      </c>
      <c r="BM10" s="213"/>
      <c r="BN10" s="213"/>
      <c r="BO10" s="218"/>
    </row>
    <row r="11" spans="1:67" s="58" customFormat="1" ht="25.5" customHeight="1" x14ac:dyDescent="0.3">
      <c r="A11" s="212"/>
      <c r="B11" s="215"/>
      <c r="C11" s="215"/>
      <c r="D11" s="168" t="s">
        <v>30</v>
      </c>
      <c r="E11" s="168" t="s">
        <v>73</v>
      </c>
      <c r="F11" s="168" t="s">
        <v>74</v>
      </c>
      <c r="G11" s="168" t="s">
        <v>75</v>
      </c>
      <c r="H11" s="168" t="s">
        <v>30</v>
      </c>
      <c r="I11" s="168" t="s">
        <v>73</v>
      </c>
      <c r="J11" s="168" t="s">
        <v>74</v>
      </c>
      <c r="K11" s="168" t="s">
        <v>75</v>
      </c>
      <c r="L11" s="168" t="s">
        <v>30</v>
      </c>
      <c r="M11" s="168" t="s">
        <v>73</v>
      </c>
      <c r="N11" s="168" t="s">
        <v>74</v>
      </c>
      <c r="O11" s="168" t="s">
        <v>75</v>
      </c>
      <c r="P11" s="168" t="s">
        <v>30</v>
      </c>
      <c r="Q11" s="168" t="s">
        <v>73</v>
      </c>
      <c r="R11" s="168" t="s">
        <v>74</v>
      </c>
      <c r="S11" s="168" t="s">
        <v>75</v>
      </c>
      <c r="T11" s="168" t="s">
        <v>30</v>
      </c>
      <c r="U11" s="168" t="s">
        <v>73</v>
      </c>
      <c r="V11" s="168" t="s">
        <v>74</v>
      </c>
      <c r="W11" s="168" t="s">
        <v>75</v>
      </c>
      <c r="X11" s="168" t="s">
        <v>30</v>
      </c>
      <c r="Y11" s="168" t="s">
        <v>73</v>
      </c>
      <c r="Z11" s="168" t="s">
        <v>74</v>
      </c>
      <c r="AA11" s="168" t="s">
        <v>75</v>
      </c>
      <c r="AB11" s="168" t="s">
        <v>30</v>
      </c>
      <c r="AC11" s="168" t="s">
        <v>73</v>
      </c>
      <c r="AD11" s="168" t="s">
        <v>74</v>
      </c>
      <c r="AE11" s="168" t="s">
        <v>75</v>
      </c>
      <c r="AF11" s="168" t="s">
        <v>30</v>
      </c>
      <c r="AG11" s="168" t="s">
        <v>73</v>
      </c>
      <c r="AH11" s="168" t="s">
        <v>74</v>
      </c>
      <c r="AI11" s="168" t="s">
        <v>75</v>
      </c>
      <c r="AJ11" s="168" t="s">
        <v>30</v>
      </c>
      <c r="AK11" s="168" t="s">
        <v>73</v>
      </c>
      <c r="AL11" s="168" t="s">
        <v>74</v>
      </c>
      <c r="AM11" s="168" t="s">
        <v>75</v>
      </c>
      <c r="AN11" s="168" t="s">
        <v>30</v>
      </c>
      <c r="AO11" s="168" t="s">
        <v>73</v>
      </c>
      <c r="AP11" s="168" t="s">
        <v>74</v>
      </c>
      <c r="AQ11" s="168" t="s">
        <v>75</v>
      </c>
      <c r="AR11" s="168" t="s">
        <v>30</v>
      </c>
      <c r="AS11" s="168" t="s">
        <v>73</v>
      </c>
      <c r="AT11" s="168" t="s">
        <v>74</v>
      </c>
      <c r="AU11" s="168" t="s">
        <v>75</v>
      </c>
      <c r="AV11" s="168" t="s">
        <v>30</v>
      </c>
      <c r="AW11" s="168" t="s">
        <v>73</v>
      </c>
      <c r="AX11" s="168" t="s">
        <v>74</v>
      </c>
      <c r="AY11" s="168" t="s">
        <v>75</v>
      </c>
      <c r="AZ11" s="168" t="s">
        <v>30</v>
      </c>
      <c r="BA11" s="168" t="s">
        <v>73</v>
      </c>
      <c r="BB11" s="168" t="s">
        <v>74</v>
      </c>
      <c r="BC11" s="168" t="s">
        <v>75</v>
      </c>
      <c r="BD11" s="168" t="s">
        <v>30</v>
      </c>
      <c r="BE11" s="168" t="s">
        <v>73</v>
      </c>
      <c r="BF11" s="168" t="s">
        <v>74</v>
      </c>
      <c r="BG11" s="168" t="s">
        <v>75</v>
      </c>
      <c r="BH11" s="168" t="s">
        <v>30</v>
      </c>
      <c r="BI11" s="168" t="s">
        <v>73</v>
      </c>
      <c r="BJ11" s="168" t="s">
        <v>74</v>
      </c>
      <c r="BK11" s="168" t="s">
        <v>75</v>
      </c>
      <c r="BL11" s="183" t="s">
        <v>30</v>
      </c>
      <c r="BM11" s="191" t="s">
        <v>73</v>
      </c>
      <c r="BN11" s="192" t="s">
        <v>74</v>
      </c>
      <c r="BO11" s="59" t="s">
        <v>75</v>
      </c>
    </row>
    <row r="12" spans="1:67" x14ac:dyDescent="0.3">
      <c r="A12" s="57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23"/>
      <c r="X12" s="133"/>
      <c r="BG12" s="133"/>
      <c r="BJ12" s="133"/>
      <c r="BK12" s="133"/>
      <c r="BL12" s="133"/>
      <c r="BM12" s="133"/>
      <c r="BN12" s="133"/>
      <c r="BO12" s="152"/>
    </row>
    <row r="13" spans="1:67" x14ac:dyDescent="0.3">
      <c r="A13" s="55"/>
      <c r="B13" s="49" t="s">
        <v>2</v>
      </c>
      <c r="C13" s="48" t="s">
        <v>9</v>
      </c>
      <c r="D13" s="156">
        <v>2.1886698256098001</v>
      </c>
      <c r="E13" s="156">
        <v>2.2004720152784101</v>
      </c>
      <c r="F13" s="156">
        <v>2.2048810376529402</v>
      </c>
      <c r="G13" s="156">
        <v>2.1494198671790699</v>
      </c>
      <c r="H13" s="156">
        <v>2.09933684643573</v>
      </c>
      <c r="I13" s="156">
        <v>2.1711664284288399</v>
      </c>
      <c r="J13" s="156">
        <v>2.2086254896400099</v>
      </c>
      <c r="K13" s="156">
        <v>2.2658114560521199</v>
      </c>
      <c r="L13" s="156">
        <v>2.2808915159837002</v>
      </c>
      <c r="M13" s="156">
        <v>2.2219097697130699</v>
      </c>
      <c r="N13" s="156">
        <v>2.2021544417649501</v>
      </c>
      <c r="O13" s="156">
        <v>2.2349109616807099</v>
      </c>
      <c r="P13" s="156">
        <v>2.2467752496706801</v>
      </c>
      <c r="Q13" s="156">
        <v>2.2481983408724999</v>
      </c>
      <c r="R13" s="156">
        <v>2.3747175707856099</v>
      </c>
      <c r="S13" s="156">
        <v>2.3927123770663199</v>
      </c>
      <c r="T13" s="156">
        <v>2.3969335220552201</v>
      </c>
      <c r="U13" s="156">
        <v>2.57059705968393</v>
      </c>
      <c r="V13" s="156">
        <v>2.5808782530071701</v>
      </c>
      <c r="W13" s="156">
        <v>2.53223374569016</v>
      </c>
      <c r="X13" s="156">
        <v>2.5912090837188599</v>
      </c>
      <c r="Y13" s="156">
        <v>2.6256818191597602</v>
      </c>
      <c r="Z13" s="156">
        <v>2.6819542081530101</v>
      </c>
      <c r="AA13" s="156">
        <v>2.6965106306152999</v>
      </c>
      <c r="AB13" s="156">
        <v>2.6891187109724202</v>
      </c>
      <c r="AC13" s="156">
        <v>2.6928266436908799</v>
      </c>
      <c r="AD13" s="156">
        <v>2.72586669597385</v>
      </c>
      <c r="AE13" s="156">
        <v>2.8402411542038002</v>
      </c>
      <c r="AF13" s="156">
        <v>2.8719224513697301</v>
      </c>
      <c r="AG13" s="156">
        <v>2.7855389708439402</v>
      </c>
      <c r="AH13" s="156">
        <v>2.7992802122911198</v>
      </c>
      <c r="AI13" s="156">
        <v>2.7819727257493501</v>
      </c>
      <c r="AJ13" s="156">
        <v>2.6620203826687101</v>
      </c>
      <c r="AK13" s="156">
        <v>2.8679090119443398</v>
      </c>
      <c r="AL13" s="156">
        <v>2.7761303460697602</v>
      </c>
      <c r="AM13" s="156">
        <v>2.72309136685171</v>
      </c>
      <c r="AN13" s="157">
        <v>2.7936616298374299</v>
      </c>
      <c r="AO13" s="157">
        <v>2.90047687027235</v>
      </c>
      <c r="AP13" s="157">
        <v>2.8540988916029599</v>
      </c>
      <c r="AQ13" s="157">
        <v>2.9698949284095399</v>
      </c>
      <c r="AR13" s="157">
        <v>3.0062902115793002</v>
      </c>
      <c r="AS13" s="157">
        <v>3.0216809859553799</v>
      </c>
      <c r="AT13" s="157">
        <v>3.1634940875206401</v>
      </c>
      <c r="AU13" s="157">
        <v>3.2807478509324901</v>
      </c>
      <c r="AV13" s="157">
        <v>3.3981752497845301</v>
      </c>
      <c r="AW13" s="157">
        <v>3.5095257312332899</v>
      </c>
      <c r="AX13" s="157">
        <v>3.63307538125486</v>
      </c>
      <c r="AY13" s="157">
        <v>3.5967269795035</v>
      </c>
      <c r="AZ13" s="157">
        <v>3.3889573307816501</v>
      </c>
      <c r="BA13" s="157">
        <v>3.3665432580596901</v>
      </c>
      <c r="BB13" s="157">
        <v>3.2924132249002498</v>
      </c>
      <c r="BC13" s="157">
        <v>3.4040796986409099</v>
      </c>
      <c r="BD13" s="157">
        <v>3.5415794171665702</v>
      </c>
      <c r="BE13" s="157">
        <v>3.57908293898064</v>
      </c>
      <c r="BF13" s="157">
        <v>3.5302969649031999</v>
      </c>
      <c r="BG13" s="157">
        <v>3.5451081520504002</v>
      </c>
      <c r="BH13" s="157">
        <v>3.5655208048540099</v>
      </c>
      <c r="BI13" s="157">
        <v>3.6299191238170798</v>
      </c>
      <c r="BJ13" s="157">
        <v>3.73282175276282</v>
      </c>
      <c r="BK13" s="157">
        <v>3.8179796246509898</v>
      </c>
      <c r="BL13" s="157">
        <v>3.97988398434478</v>
      </c>
      <c r="BM13" s="157">
        <v>3.5650027702876601</v>
      </c>
      <c r="BN13" s="157">
        <v>3.7463013694393599</v>
      </c>
      <c r="BO13" s="158">
        <v>4.32705360756706</v>
      </c>
    </row>
    <row r="14" spans="1:67" x14ac:dyDescent="0.3">
      <c r="A14" s="37"/>
      <c r="B14" s="9" t="s">
        <v>3</v>
      </c>
      <c r="C14" s="35" t="s">
        <v>10</v>
      </c>
      <c r="D14" s="159">
        <v>72.086766278097897</v>
      </c>
      <c r="E14" s="159">
        <v>59.627442496321599</v>
      </c>
      <c r="F14" s="159">
        <v>62.017197173986098</v>
      </c>
      <c r="G14" s="159">
        <v>73.863420535185597</v>
      </c>
      <c r="H14" s="159">
        <v>76.478436406966097</v>
      </c>
      <c r="I14" s="159">
        <v>71.998964795515903</v>
      </c>
      <c r="J14" s="159">
        <v>83.960559309940507</v>
      </c>
      <c r="K14" s="159">
        <v>86.545589436155296</v>
      </c>
      <c r="L14" s="159">
        <v>82.871682044007599</v>
      </c>
      <c r="M14" s="159">
        <v>78.784760203739395</v>
      </c>
      <c r="N14" s="159">
        <v>82.566998716005301</v>
      </c>
      <c r="O14" s="159">
        <v>82.837814438031003</v>
      </c>
      <c r="P14" s="159">
        <v>83.529157495558906</v>
      </c>
      <c r="Q14" s="159">
        <v>86.181739362252202</v>
      </c>
      <c r="R14" s="159">
        <v>80.931040844930607</v>
      </c>
      <c r="S14" s="159">
        <v>75.147783174727806</v>
      </c>
      <c r="T14" s="159">
        <v>83.902928696874</v>
      </c>
      <c r="U14" s="159">
        <v>90.019315425474801</v>
      </c>
      <c r="V14" s="159">
        <v>89.350288452328996</v>
      </c>
      <c r="W14" s="159">
        <v>84.327869995064006</v>
      </c>
      <c r="X14" s="159">
        <v>78.165666991712897</v>
      </c>
      <c r="Y14" s="159">
        <v>73.386447718272606</v>
      </c>
      <c r="Z14" s="159">
        <v>70.622772257081607</v>
      </c>
      <c r="AA14" s="159">
        <v>75.526341240807795</v>
      </c>
      <c r="AB14" s="159">
        <v>77.808994718582895</v>
      </c>
      <c r="AC14" s="159">
        <v>79.025545624562795</v>
      </c>
      <c r="AD14" s="159">
        <v>85.264037680156505</v>
      </c>
      <c r="AE14" s="159">
        <v>87.870564622618005</v>
      </c>
      <c r="AF14" s="159">
        <v>78.4188186827637</v>
      </c>
      <c r="AG14" s="159">
        <v>79.843868511924796</v>
      </c>
      <c r="AH14" s="159">
        <v>73.026835270376907</v>
      </c>
      <c r="AI14" s="159">
        <v>73.157689656293996</v>
      </c>
      <c r="AJ14" s="159">
        <v>72.4742065894891</v>
      </c>
      <c r="AK14" s="159">
        <v>74.6753614819239</v>
      </c>
      <c r="AL14" s="159">
        <v>76.732040913077199</v>
      </c>
      <c r="AM14" s="159">
        <v>72.103821539452696</v>
      </c>
      <c r="AN14" s="160">
        <v>71.881008543140396</v>
      </c>
      <c r="AO14" s="160">
        <v>70.1896238788961</v>
      </c>
      <c r="AP14" s="160">
        <v>70.7036222909408</v>
      </c>
      <c r="AQ14" s="160">
        <v>73.403838824790896</v>
      </c>
      <c r="AR14" s="160">
        <v>75.377328031470299</v>
      </c>
      <c r="AS14" s="160">
        <v>79.489192598537997</v>
      </c>
      <c r="AT14" s="160">
        <v>84.067443612771299</v>
      </c>
      <c r="AU14" s="160">
        <v>83.296374352567298</v>
      </c>
      <c r="AV14" s="160">
        <v>86.891214243353602</v>
      </c>
      <c r="AW14" s="160">
        <v>90.806265895879704</v>
      </c>
      <c r="AX14" s="160">
        <v>99.219321292286097</v>
      </c>
      <c r="AY14" s="160">
        <v>93.085609236161602</v>
      </c>
      <c r="AZ14" s="160">
        <v>108.821229267795</v>
      </c>
      <c r="BA14" s="160">
        <v>95.666002169138395</v>
      </c>
      <c r="BB14" s="160">
        <v>84.812287608636893</v>
      </c>
      <c r="BC14" s="160">
        <v>80.664807474857895</v>
      </c>
      <c r="BD14" s="160">
        <v>93.234377163872395</v>
      </c>
      <c r="BE14" s="160">
        <v>93.015947354125601</v>
      </c>
      <c r="BF14" s="160">
        <v>97.799691129493397</v>
      </c>
      <c r="BG14" s="160">
        <v>97.549890799901704</v>
      </c>
      <c r="BH14" s="160">
        <v>98.757419997113203</v>
      </c>
      <c r="BI14" s="160">
        <v>98.969232342400602</v>
      </c>
      <c r="BJ14" s="160">
        <v>93.825077190697101</v>
      </c>
      <c r="BK14" s="160">
        <v>96.225205447437801</v>
      </c>
      <c r="BL14" s="160">
        <v>82.823662563129105</v>
      </c>
      <c r="BM14" s="160">
        <v>42.447069469550598</v>
      </c>
      <c r="BN14" s="160">
        <v>70.500059594838007</v>
      </c>
      <c r="BO14" s="161">
        <v>66.788847786389297</v>
      </c>
    </row>
    <row r="15" spans="1:67" x14ac:dyDescent="0.3">
      <c r="A15" s="52"/>
      <c r="B15" s="49" t="s">
        <v>4</v>
      </c>
      <c r="C15" s="48" t="s">
        <v>11</v>
      </c>
      <c r="D15" s="156">
        <v>2923.3816604516901</v>
      </c>
      <c r="E15" s="156">
        <v>3046.8127567830802</v>
      </c>
      <c r="F15" s="156">
        <v>3093.4690483935601</v>
      </c>
      <c r="G15" s="156">
        <v>3089.8888343325102</v>
      </c>
      <c r="H15" s="156">
        <v>3288.7508631978098</v>
      </c>
      <c r="I15" s="156">
        <v>3440.8522232207902</v>
      </c>
      <c r="J15" s="156">
        <v>3713.4630769351602</v>
      </c>
      <c r="K15" s="156">
        <v>3754.7504551612401</v>
      </c>
      <c r="L15" s="156">
        <v>3852.4149831057998</v>
      </c>
      <c r="M15" s="156">
        <v>3914.91666041298</v>
      </c>
      <c r="N15" s="156">
        <v>3922.15402638765</v>
      </c>
      <c r="O15" s="156">
        <v>4007.7587244027</v>
      </c>
      <c r="P15" s="156">
        <v>3966.14979997918</v>
      </c>
      <c r="Q15" s="156">
        <v>3955.2491934640798</v>
      </c>
      <c r="R15" s="156">
        <v>3955.0175392548999</v>
      </c>
      <c r="S15" s="156">
        <v>4062.5015393897502</v>
      </c>
      <c r="T15" s="156">
        <v>4094.1446123788601</v>
      </c>
      <c r="U15" s="156">
        <v>4148.1220172631602</v>
      </c>
      <c r="V15" s="156">
        <v>4142.5654085808401</v>
      </c>
      <c r="W15" s="156">
        <v>4121.1296892282699</v>
      </c>
      <c r="X15" s="156">
        <v>4125.5671799169804</v>
      </c>
      <c r="Y15" s="156">
        <v>4104.6620832730496</v>
      </c>
      <c r="Z15" s="156">
        <v>4166.24422329361</v>
      </c>
      <c r="AA15" s="156">
        <v>4240.7888096303204</v>
      </c>
      <c r="AB15" s="156">
        <v>4284.7115778286998</v>
      </c>
      <c r="AC15" s="156">
        <v>4246.7838142637302</v>
      </c>
      <c r="AD15" s="156">
        <v>4258.3735038908098</v>
      </c>
      <c r="AE15" s="156">
        <v>4269.9925037538596</v>
      </c>
      <c r="AF15" s="156">
        <v>4376.3999110924196</v>
      </c>
      <c r="AG15" s="156">
        <v>4526.3191014310796</v>
      </c>
      <c r="AH15" s="156">
        <v>4604.5241612435402</v>
      </c>
      <c r="AI15" s="156">
        <v>4547.4275084151795</v>
      </c>
      <c r="AJ15" s="156">
        <v>4577.0380968566396</v>
      </c>
      <c r="AK15" s="156">
        <v>4616.2021846488497</v>
      </c>
      <c r="AL15" s="156">
        <v>4690.81534503086</v>
      </c>
      <c r="AM15" s="156">
        <v>4769.4845741523104</v>
      </c>
      <c r="AN15" s="157">
        <v>4750.9464513058401</v>
      </c>
      <c r="AO15" s="157">
        <v>4774.3131127319302</v>
      </c>
      <c r="AP15" s="157">
        <v>4754.2210304496302</v>
      </c>
      <c r="AQ15" s="157">
        <v>4700.8961536515499</v>
      </c>
      <c r="AR15" s="157">
        <v>4755.1641114104004</v>
      </c>
      <c r="AS15" s="157">
        <v>4857.6841857727104</v>
      </c>
      <c r="AT15" s="157">
        <v>4943.0918695127202</v>
      </c>
      <c r="AU15" s="157">
        <v>5123.7361811968403</v>
      </c>
      <c r="AV15" s="157">
        <v>5233.0395321163596</v>
      </c>
      <c r="AW15" s="157">
        <v>5159.1555304685198</v>
      </c>
      <c r="AX15" s="157">
        <v>5059.16425103249</v>
      </c>
      <c r="AY15" s="157">
        <v>5144.6829236268904</v>
      </c>
      <c r="AZ15" s="157">
        <v>5022.6104999374402</v>
      </c>
      <c r="BA15" s="157">
        <v>4738.0179691656303</v>
      </c>
      <c r="BB15" s="157">
        <v>4870.3968129968198</v>
      </c>
      <c r="BC15" s="157">
        <v>4892.9732400662997</v>
      </c>
      <c r="BD15" s="157">
        <v>4969.1314953127203</v>
      </c>
      <c r="BE15" s="157">
        <v>4996.43311223197</v>
      </c>
      <c r="BF15" s="157">
        <v>5037.0362319575297</v>
      </c>
      <c r="BG15" s="157">
        <v>5066.8492287684803</v>
      </c>
      <c r="BH15" s="157">
        <v>5127.7676390482502</v>
      </c>
      <c r="BI15" s="157">
        <v>5333.8580123975298</v>
      </c>
      <c r="BJ15" s="157">
        <v>5331.1800051662103</v>
      </c>
      <c r="BK15" s="157">
        <v>5226.1249641550203</v>
      </c>
      <c r="BL15" s="157">
        <v>5063.6396066192701</v>
      </c>
      <c r="BM15" s="157">
        <v>3690.63021367181</v>
      </c>
      <c r="BN15" s="157">
        <v>4792.1359930233202</v>
      </c>
      <c r="BO15" s="158">
        <v>5231.6816095773602</v>
      </c>
    </row>
    <row r="16" spans="1:67" ht="26.4" x14ac:dyDescent="0.3">
      <c r="A16" s="37"/>
      <c r="B16" s="9" t="s">
        <v>69</v>
      </c>
      <c r="C16" s="35" t="s">
        <v>12</v>
      </c>
      <c r="D16" s="159">
        <v>515.58619341271697</v>
      </c>
      <c r="E16" s="159">
        <v>534.38399432201595</v>
      </c>
      <c r="F16" s="159">
        <v>553.80212348255304</v>
      </c>
      <c r="G16" s="159">
        <v>559.731777060588</v>
      </c>
      <c r="H16" s="159">
        <v>575.89217988014605</v>
      </c>
      <c r="I16" s="159">
        <v>599.89680567455002</v>
      </c>
      <c r="J16" s="159">
        <v>626.59626136293195</v>
      </c>
      <c r="K16" s="159">
        <v>647.84566504763495</v>
      </c>
      <c r="L16" s="159">
        <v>667.67789228374602</v>
      </c>
      <c r="M16" s="159">
        <v>683.01605275682095</v>
      </c>
      <c r="N16" s="159">
        <v>698.77459346915396</v>
      </c>
      <c r="O16" s="159">
        <v>723.62449365028704</v>
      </c>
      <c r="P16" s="159">
        <v>692.48832371734602</v>
      </c>
      <c r="Q16" s="159">
        <v>753.51537066537105</v>
      </c>
      <c r="R16" s="159">
        <v>765.98319680542897</v>
      </c>
      <c r="S16" s="159">
        <v>775.81284937487203</v>
      </c>
      <c r="T16" s="159">
        <v>706.12515144407303</v>
      </c>
      <c r="U16" s="159">
        <v>723.17036894827004</v>
      </c>
      <c r="V16" s="159">
        <v>738.46155975767499</v>
      </c>
      <c r="W16" s="159">
        <v>751.22640147165203</v>
      </c>
      <c r="X16" s="159">
        <v>770.86355995681402</v>
      </c>
      <c r="Y16" s="159">
        <v>785.18540100603298</v>
      </c>
      <c r="Z16" s="159">
        <v>796.061246211926</v>
      </c>
      <c r="AA16" s="159">
        <v>808.27782098899399</v>
      </c>
      <c r="AB16" s="159">
        <v>826.756874161258</v>
      </c>
      <c r="AC16" s="159">
        <v>847.61563664016796</v>
      </c>
      <c r="AD16" s="159">
        <v>855.10292218602501</v>
      </c>
      <c r="AE16" s="159">
        <v>870.11094280509894</v>
      </c>
      <c r="AF16" s="159">
        <v>879.96420488529202</v>
      </c>
      <c r="AG16" s="159">
        <v>887.56288462458701</v>
      </c>
      <c r="AH16" s="159">
        <v>899.11083606125305</v>
      </c>
      <c r="AI16" s="159">
        <v>902.94372817395299</v>
      </c>
      <c r="AJ16" s="159">
        <v>922.48912944783206</v>
      </c>
      <c r="AK16" s="159">
        <v>941.69045995511703</v>
      </c>
      <c r="AL16" s="159">
        <v>935.65692231516198</v>
      </c>
      <c r="AM16" s="159">
        <v>913.61685602116495</v>
      </c>
      <c r="AN16" s="160">
        <v>892.45548606949205</v>
      </c>
      <c r="AO16" s="160">
        <v>990.89331643173603</v>
      </c>
      <c r="AP16" s="160">
        <v>940.31655382528902</v>
      </c>
      <c r="AQ16" s="160">
        <v>933.568494457268</v>
      </c>
      <c r="AR16" s="160">
        <v>939.20058409810201</v>
      </c>
      <c r="AS16" s="160">
        <v>1002.68483791118</v>
      </c>
      <c r="AT16" s="160">
        <v>1042.88359978176</v>
      </c>
      <c r="AU16" s="160">
        <v>1091.15877776509</v>
      </c>
      <c r="AV16" s="160">
        <v>1128.46760834105</v>
      </c>
      <c r="AW16" s="160">
        <v>1097.3793917430501</v>
      </c>
      <c r="AX16" s="160">
        <v>1115.5854358032</v>
      </c>
      <c r="AY16" s="160">
        <v>1142.9241582780401</v>
      </c>
      <c r="AZ16" s="160">
        <v>1178.7572346785801</v>
      </c>
      <c r="BA16" s="160">
        <v>1225.7037665780799</v>
      </c>
      <c r="BB16" s="160">
        <v>1272.6689628831</v>
      </c>
      <c r="BC16" s="160">
        <v>1289.24580583632</v>
      </c>
      <c r="BD16" s="160">
        <v>1297.1272426601199</v>
      </c>
      <c r="BE16" s="160">
        <v>1343.3053717484499</v>
      </c>
      <c r="BF16" s="160">
        <v>1382.2472536937501</v>
      </c>
      <c r="BG16" s="160">
        <v>1418.0260907930101</v>
      </c>
      <c r="BH16" s="160">
        <v>1464.5325272351399</v>
      </c>
      <c r="BI16" s="160">
        <v>1504.7350927569601</v>
      </c>
      <c r="BJ16" s="160">
        <v>1542.3074767937101</v>
      </c>
      <c r="BK16" s="160">
        <v>1558.3571873016399</v>
      </c>
      <c r="BL16" s="160">
        <v>1554.00806737422</v>
      </c>
      <c r="BM16" s="160">
        <v>1498.66148048236</v>
      </c>
      <c r="BN16" s="160">
        <v>1521.03764934165</v>
      </c>
      <c r="BO16" s="161">
        <v>1561.6867613889499</v>
      </c>
    </row>
    <row r="17" spans="1:67" x14ac:dyDescent="0.3">
      <c r="A17" s="55"/>
      <c r="B17" s="49" t="s">
        <v>5</v>
      </c>
      <c r="C17" s="48" t="s">
        <v>13</v>
      </c>
      <c r="D17" s="156">
        <v>1138.4952751478099</v>
      </c>
      <c r="E17" s="156">
        <v>1070.8041974233499</v>
      </c>
      <c r="F17" s="156">
        <v>1221.29686991924</v>
      </c>
      <c r="G17" s="156">
        <v>1297.92998408158</v>
      </c>
      <c r="H17" s="156">
        <v>1211.7603337923999</v>
      </c>
      <c r="I17" s="156">
        <v>1335.38630348479</v>
      </c>
      <c r="J17" s="156">
        <v>1395.19397970507</v>
      </c>
      <c r="K17" s="156">
        <v>1080.4910869211999</v>
      </c>
      <c r="L17" s="156">
        <v>1565.9471499768099</v>
      </c>
      <c r="M17" s="156">
        <v>950.468549550494</v>
      </c>
      <c r="N17" s="156">
        <v>1311.3224413380599</v>
      </c>
      <c r="O17" s="156">
        <v>1383.4707763777801</v>
      </c>
      <c r="P17" s="156">
        <v>1573.7547037566401</v>
      </c>
      <c r="Q17" s="156">
        <v>1721.0381924463099</v>
      </c>
      <c r="R17" s="156">
        <v>1719.83066331433</v>
      </c>
      <c r="S17" s="156">
        <v>1739.1322420782899</v>
      </c>
      <c r="T17" s="156">
        <v>1757.2394990484299</v>
      </c>
      <c r="U17" s="156">
        <v>1861.49764755314</v>
      </c>
      <c r="V17" s="156">
        <v>1746.84004823942</v>
      </c>
      <c r="W17" s="156">
        <v>2004.9877726746899</v>
      </c>
      <c r="X17" s="156">
        <v>1851.2756843621501</v>
      </c>
      <c r="Y17" s="156">
        <v>1720.07152883616</v>
      </c>
      <c r="Z17" s="156">
        <v>1750.7615903657299</v>
      </c>
      <c r="AA17" s="156">
        <v>1855.5175215102299</v>
      </c>
      <c r="AB17" s="156">
        <v>2091.1080747790402</v>
      </c>
      <c r="AC17" s="156">
        <v>1836.59571351612</v>
      </c>
      <c r="AD17" s="156">
        <v>1907.48550239733</v>
      </c>
      <c r="AE17" s="156">
        <v>1842.1241019502199</v>
      </c>
      <c r="AF17" s="156">
        <v>1775.6049341979499</v>
      </c>
      <c r="AG17" s="156">
        <v>2032.69164785459</v>
      </c>
      <c r="AH17" s="156">
        <v>1857.43128450328</v>
      </c>
      <c r="AI17" s="156">
        <v>2059.1320626769502</v>
      </c>
      <c r="AJ17" s="156">
        <v>1917.9931725251399</v>
      </c>
      <c r="AK17" s="156">
        <v>2101.3442940028499</v>
      </c>
      <c r="AL17" s="156">
        <v>1981.92896127326</v>
      </c>
      <c r="AM17" s="156">
        <v>1817.0180161681999</v>
      </c>
      <c r="AN17" s="157">
        <v>2004.5193681666301</v>
      </c>
      <c r="AO17" s="157">
        <v>1854.59983988154</v>
      </c>
      <c r="AP17" s="157">
        <v>2323.2654394675001</v>
      </c>
      <c r="AQ17" s="157">
        <v>2228.6505312234199</v>
      </c>
      <c r="AR17" s="157">
        <v>2232.3606636596901</v>
      </c>
      <c r="AS17" s="157">
        <v>2509.3188366453301</v>
      </c>
      <c r="AT17" s="157">
        <v>2526.0803976718698</v>
      </c>
      <c r="AU17" s="157">
        <v>2462.4037354918</v>
      </c>
      <c r="AV17" s="157">
        <v>2535.9526356627898</v>
      </c>
      <c r="AW17" s="157">
        <v>2787.5646464844199</v>
      </c>
      <c r="AX17" s="157">
        <v>3120.7133793064199</v>
      </c>
      <c r="AY17" s="157">
        <v>2922.8017263721699</v>
      </c>
      <c r="AZ17" s="157">
        <v>3148.1968525131501</v>
      </c>
      <c r="BA17" s="157">
        <v>2595.24104017532</v>
      </c>
      <c r="BB17" s="157">
        <v>2682.9075167740298</v>
      </c>
      <c r="BC17" s="157">
        <v>2658.4110815290301</v>
      </c>
      <c r="BD17" s="157">
        <v>2879.2451575549298</v>
      </c>
      <c r="BE17" s="157">
        <v>2609.8526749070202</v>
      </c>
      <c r="BF17" s="157">
        <v>2845.7895675016498</v>
      </c>
      <c r="BG17" s="157">
        <v>3057.3889424215399</v>
      </c>
      <c r="BH17" s="157">
        <v>2705.5270446639702</v>
      </c>
      <c r="BI17" s="157">
        <v>2775.4623737894899</v>
      </c>
      <c r="BJ17" s="157">
        <v>2551.6046378375099</v>
      </c>
      <c r="BK17" s="157">
        <v>2930.8133169012799</v>
      </c>
      <c r="BL17" s="157">
        <v>2380.6857507274499</v>
      </c>
      <c r="BM17" s="157">
        <v>1219.01660176984</v>
      </c>
      <c r="BN17" s="157">
        <v>2128.4478789793902</v>
      </c>
      <c r="BO17" s="158">
        <v>1968.6222474778499</v>
      </c>
    </row>
    <row r="18" spans="1:67" ht="26.4" x14ac:dyDescent="0.3">
      <c r="A18" s="53"/>
      <c r="B18" s="9" t="s">
        <v>70</v>
      </c>
      <c r="C18" s="35" t="s">
        <v>14</v>
      </c>
      <c r="D18" s="159">
        <v>3770.9153567082999</v>
      </c>
      <c r="E18" s="159">
        <v>3922.9098115325701</v>
      </c>
      <c r="F18" s="159">
        <v>3933.9326972777098</v>
      </c>
      <c r="G18" s="159">
        <v>4000.4162275287899</v>
      </c>
      <c r="H18" s="159">
        <v>4125.4554507250004</v>
      </c>
      <c r="I18" s="159">
        <v>4343.3214141853996</v>
      </c>
      <c r="J18" s="159">
        <v>4535.1859906630198</v>
      </c>
      <c r="K18" s="159">
        <v>4698.3895330925698</v>
      </c>
      <c r="L18" s="159">
        <v>4841.4524735606601</v>
      </c>
      <c r="M18" s="159">
        <v>4960.9974821906399</v>
      </c>
      <c r="N18" s="159">
        <v>5101.0687284870201</v>
      </c>
      <c r="O18" s="159">
        <v>5238.7439302633002</v>
      </c>
      <c r="P18" s="159">
        <v>5173.9641063321997</v>
      </c>
      <c r="Q18" s="159">
        <v>5311.3063331600697</v>
      </c>
      <c r="R18" s="159">
        <v>5459.1708026073602</v>
      </c>
      <c r="S18" s="159">
        <v>5499.3007630704396</v>
      </c>
      <c r="T18" s="159">
        <v>5523.3725734322397</v>
      </c>
      <c r="U18" s="159">
        <v>5575.0326204204102</v>
      </c>
      <c r="V18" s="159">
        <v>5666.93230790497</v>
      </c>
      <c r="W18" s="159">
        <v>5798.4047208402599</v>
      </c>
      <c r="X18" s="159">
        <v>5895.1273698100003</v>
      </c>
      <c r="Y18" s="159">
        <v>5981.37909034726</v>
      </c>
      <c r="Z18" s="159">
        <v>6117.5678752905596</v>
      </c>
      <c r="AA18" s="159">
        <v>6358.9456895971198</v>
      </c>
      <c r="AB18" s="159">
        <v>6622.4978205384105</v>
      </c>
      <c r="AC18" s="159">
        <v>6764.0677074198302</v>
      </c>
      <c r="AD18" s="159">
        <v>6867.1236008373899</v>
      </c>
      <c r="AE18" s="159">
        <v>6943.6584372175002</v>
      </c>
      <c r="AF18" s="159">
        <v>7090.1024997226205</v>
      </c>
      <c r="AG18" s="159">
        <v>7195.0247093254702</v>
      </c>
      <c r="AH18" s="159">
        <v>7326.8465405013203</v>
      </c>
      <c r="AI18" s="159">
        <v>7483.9119161239196</v>
      </c>
      <c r="AJ18" s="159">
        <v>7767.6566469468598</v>
      </c>
      <c r="AK18" s="159">
        <v>8066.9809334879101</v>
      </c>
      <c r="AL18" s="159">
        <v>8256.2416597097508</v>
      </c>
      <c r="AM18" s="159">
        <v>8351.9854239642209</v>
      </c>
      <c r="AN18" s="160">
        <v>8486.8739461668192</v>
      </c>
      <c r="AO18" s="160">
        <v>8717.6251533574396</v>
      </c>
      <c r="AP18" s="160">
        <v>8956.1294514125802</v>
      </c>
      <c r="AQ18" s="160">
        <v>9176.9093832973595</v>
      </c>
      <c r="AR18" s="160">
        <v>9371.5431651550298</v>
      </c>
      <c r="AS18" s="160">
        <v>9710.3077611155095</v>
      </c>
      <c r="AT18" s="160">
        <v>10143.8220382863</v>
      </c>
      <c r="AU18" s="160">
        <v>10534.251144128901</v>
      </c>
      <c r="AV18" s="160">
        <v>10813.904974516799</v>
      </c>
      <c r="AW18" s="160">
        <v>11028.450190143099</v>
      </c>
      <c r="AX18" s="160">
        <v>11159.8813637199</v>
      </c>
      <c r="AY18" s="160">
        <v>11466.6909135806</v>
      </c>
      <c r="AZ18" s="160">
        <v>11690.745713079101</v>
      </c>
      <c r="BA18" s="160">
        <v>11766.6216759088</v>
      </c>
      <c r="BB18" s="160">
        <v>11871.820919063999</v>
      </c>
      <c r="BC18" s="160">
        <v>12084.1426323581</v>
      </c>
      <c r="BD18" s="160">
        <v>12620.205511842199</v>
      </c>
      <c r="BE18" s="160">
        <v>12563.5109065042</v>
      </c>
      <c r="BF18" s="160">
        <v>12750.8812673723</v>
      </c>
      <c r="BG18" s="160">
        <v>13031.8586226149</v>
      </c>
      <c r="BH18" s="160">
        <v>13451.143869740799</v>
      </c>
      <c r="BI18" s="160">
        <v>13917.6165757403</v>
      </c>
      <c r="BJ18" s="160">
        <v>14214.4760672871</v>
      </c>
      <c r="BK18" s="160">
        <v>14240.443525729899</v>
      </c>
      <c r="BL18" s="160">
        <v>14194.7028781429</v>
      </c>
      <c r="BM18" s="160">
        <v>9313.3417467366307</v>
      </c>
      <c r="BN18" s="160">
        <v>11546.7568678639</v>
      </c>
      <c r="BO18" s="161">
        <v>13866.1297882934</v>
      </c>
    </row>
    <row r="19" spans="1:67" x14ac:dyDescent="0.3">
      <c r="A19" s="52"/>
      <c r="B19" s="49" t="s">
        <v>6</v>
      </c>
      <c r="C19" s="48" t="s">
        <v>15</v>
      </c>
      <c r="D19" s="156">
        <v>1175.5870048274401</v>
      </c>
      <c r="E19" s="156">
        <v>1284.77744244676</v>
      </c>
      <c r="F19" s="156">
        <v>1315.15911633786</v>
      </c>
      <c r="G19" s="156">
        <v>1307.1233685111699</v>
      </c>
      <c r="H19" s="156">
        <v>1354.9805690235901</v>
      </c>
      <c r="I19" s="156">
        <v>1357.5702761086</v>
      </c>
      <c r="J19" s="156">
        <v>1359.80867070258</v>
      </c>
      <c r="K19" s="156">
        <v>1392.5143572035399</v>
      </c>
      <c r="L19" s="156">
        <v>1471.7052994195799</v>
      </c>
      <c r="M19" s="156">
        <v>1496.30549818244</v>
      </c>
      <c r="N19" s="156">
        <v>1539.4348262318399</v>
      </c>
      <c r="O19" s="156">
        <v>1621.0873765250301</v>
      </c>
      <c r="P19" s="156">
        <v>1566.33453877071</v>
      </c>
      <c r="Q19" s="156">
        <v>1636.46679992233</v>
      </c>
      <c r="R19" s="156">
        <v>1727.2406055000799</v>
      </c>
      <c r="S19" s="156">
        <v>1742.7746348496501</v>
      </c>
      <c r="T19" s="156">
        <v>1706.4950321827901</v>
      </c>
      <c r="U19" s="156">
        <v>1743.7627880691</v>
      </c>
      <c r="V19" s="156">
        <v>1704.0193098478101</v>
      </c>
      <c r="W19" s="156">
        <v>1767.24913000472</v>
      </c>
      <c r="X19" s="156">
        <v>1823.3907670103799</v>
      </c>
      <c r="Y19" s="156">
        <v>1886.5382854076599</v>
      </c>
      <c r="Z19" s="156">
        <v>1872.79630950858</v>
      </c>
      <c r="AA19" s="156">
        <v>1869.5300591201401</v>
      </c>
      <c r="AB19" s="156">
        <v>1927.6305170594801</v>
      </c>
      <c r="AC19" s="156">
        <v>1942.3440430518699</v>
      </c>
      <c r="AD19" s="156">
        <v>1972.97065367603</v>
      </c>
      <c r="AE19" s="156">
        <v>2002.74323932223</v>
      </c>
      <c r="AF19" s="156">
        <v>1997.3654641032999</v>
      </c>
      <c r="AG19" s="156">
        <v>2037.30538609819</v>
      </c>
      <c r="AH19" s="156">
        <v>2138.8688139999099</v>
      </c>
      <c r="AI19" s="156">
        <v>2192.6184361411301</v>
      </c>
      <c r="AJ19" s="156">
        <v>2234.9203505261398</v>
      </c>
      <c r="AK19" s="156">
        <v>2206.61936700763</v>
      </c>
      <c r="AL19" s="156">
        <v>2268.3626916615499</v>
      </c>
      <c r="AM19" s="156">
        <v>2312.9227837734802</v>
      </c>
      <c r="AN19" s="157">
        <v>2384.0458524921301</v>
      </c>
      <c r="AO19" s="157">
        <v>2411.9640508760799</v>
      </c>
      <c r="AP19" s="157">
        <v>2347.7505475747798</v>
      </c>
      <c r="AQ19" s="157">
        <v>2377.0860542402902</v>
      </c>
      <c r="AR19" s="157">
        <v>2411.9115670901901</v>
      </c>
      <c r="AS19" s="157">
        <v>2437.6055240903802</v>
      </c>
      <c r="AT19" s="157">
        <v>2475.7963217747201</v>
      </c>
      <c r="AU19" s="157">
        <v>2442.0083760561101</v>
      </c>
      <c r="AV19" s="157">
        <v>2481.0281386828001</v>
      </c>
      <c r="AW19" s="157">
        <v>2516.8571090185201</v>
      </c>
      <c r="AX19" s="157">
        <v>2572.3599697934601</v>
      </c>
      <c r="AY19" s="157">
        <v>2638.82012530874</v>
      </c>
      <c r="AZ19" s="157">
        <v>2603.7543599311698</v>
      </c>
      <c r="BA19" s="157">
        <v>2714.2106918318</v>
      </c>
      <c r="BB19" s="157">
        <v>2741.9768286522399</v>
      </c>
      <c r="BC19" s="157">
        <v>2868.1692247177002</v>
      </c>
      <c r="BD19" s="157">
        <v>2877.4763655233701</v>
      </c>
      <c r="BE19" s="157">
        <v>2851.5604217861901</v>
      </c>
      <c r="BF19" s="157">
        <v>2943.2237146430498</v>
      </c>
      <c r="BG19" s="157">
        <v>2849.4034727401599</v>
      </c>
      <c r="BH19" s="157">
        <v>2918.62751480409</v>
      </c>
      <c r="BI19" s="157">
        <v>3024.6128509594</v>
      </c>
      <c r="BJ19" s="157">
        <v>2993.4401306438299</v>
      </c>
      <c r="BK19" s="157">
        <v>3057.5381293984901</v>
      </c>
      <c r="BL19" s="157">
        <v>3049.5792845863498</v>
      </c>
      <c r="BM19" s="157">
        <v>2835.4864208880499</v>
      </c>
      <c r="BN19" s="157">
        <v>2941.61097507452</v>
      </c>
      <c r="BO19" s="158">
        <v>2948.17597624377</v>
      </c>
    </row>
    <row r="20" spans="1:67" x14ac:dyDescent="0.3">
      <c r="A20" s="37"/>
      <c r="B20" s="9" t="s">
        <v>7</v>
      </c>
      <c r="C20" s="35" t="s">
        <v>16</v>
      </c>
      <c r="D20" s="159">
        <v>1502.2816159536392</v>
      </c>
      <c r="E20" s="159">
        <v>1506.1903274483204</v>
      </c>
      <c r="F20" s="159">
        <v>1548.4649912943212</v>
      </c>
      <c r="G20" s="159">
        <v>1514.9727456328567</v>
      </c>
      <c r="H20" s="159">
        <v>1628.8953933295661</v>
      </c>
      <c r="I20" s="159">
        <v>1526.4051503310695</v>
      </c>
      <c r="J20" s="159">
        <v>1563.3372849388768</v>
      </c>
      <c r="K20" s="159">
        <v>1630.5050812664936</v>
      </c>
      <c r="L20" s="159">
        <v>1820.4537786631486</v>
      </c>
      <c r="M20" s="159">
        <v>1867.3705173194892</v>
      </c>
      <c r="N20" s="159">
        <v>1892.1030920212174</v>
      </c>
      <c r="O20" s="159">
        <v>2077.5488219295962</v>
      </c>
      <c r="P20" s="159">
        <v>2207.8319700081129</v>
      </c>
      <c r="Q20" s="159">
        <v>2166.5749897709284</v>
      </c>
      <c r="R20" s="159">
        <v>2281.1205261991454</v>
      </c>
      <c r="S20" s="159">
        <v>2516.0310718911269</v>
      </c>
      <c r="T20" s="159">
        <v>2555.4996139201389</v>
      </c>
      <c r="U20" s="159">
        <v>2441.1923742644303</v>
      </c>
      <c r="V20" s="159">
        <v>2512.0386418224671</v>
      </c>
      <c r="W20" s="159">
        <v>2581.8025097119576</v>
      </c>
      <c r="X20" s="159">
        <v>2544.8438680624899</v>
      </c>
      <c r="Y20" s="159">
        <v>2645.6069108632028</v>
      </c>
      <c r="Z20" s="159">
        <v>2748.2519843648133</v>
      </c>
      <c r="AA20" s="159">
        <v>2875.528375372498</v>
      </c>
      <c r="AB20" s="159">
        <v>2954.6464855696704</v>
      </c>
      <c r="AC20" s="159">
        <v>2987.0013961127443</v>
      </c>
      <c r="AD20" s="159">
        <v>3065.6258003040543</v>
      </c>
      <c r="AE20" s="159">
        <v>3278.068151200438</v>
      </c>
      <c r="AF20" s="159">
        <v>3381.1641272751681</v>
      </c>
      <c r="AG20" s="159">
        <v>3458.7808995748369</v>
      </c>
      <c r="AH20" s="159">
        <v>3454.7955464246888</v>
      </c>
      <c r="AI20" s="159">
        <v>3586.9099161405138</v>
      </c>
      <c r="AJ20" s="159">
        <v>3707.4675920218051</v>
      </c>
      <c r="AK20" s="159">
        <v>3684.6212014082375</v>
      </c>
      <c r="AL20" s="159">
        <v>3586.1577464212314</v>
      </c>
      <c r="AM20" s="159">
        <v>3848.0429320916328</v>
      </c>
      <c r="AN20" s="160">
        <v>3838.9438468418939</v>
      </c>
      <c r="AO20" s="160">
        <v>3873.6793078779442</v>
      </c>
      <c r="AP20" s="160">
        <v>3903.2883617594021</v>
      </c>
      <c r="AQ20" s="160">
        <v>4041.2470943166468</v>
      </c>
      <c r="AR20" s="160">
        <v>4322.9952943081162</v>
      </c>
      <c r="AS20" s="160">
        <v>4302.4855503036206</v>
      </c>
      <c r="AT20" s="160">
        <v>4303.0978126557593</v>
      </c>
      <c r="AU20" s="160">
        <v>4194.194041512289</v>
      </c>
      <c r="AV20" s="160">
        <v>4257.5380584640388</v>
      </c>
      <c r="AW20" s="160">
        <v>4133.6273970758139</v>
      </c>
      <c r="AX20" s="160">
        <v>4200.8472842097108</v>
      </c>
      <c r="AY20" s="160">
        <v>4336.3681197418082</v>
      </c>
      <c r="AZ20" s="160">
        <v>4540.5607678578717</v>
      </c>
      <c r="BA20" s="160">
        <v>4825.1482008721105</v>
      </c>
      <c r="BB20" s="160">
        <v>4850.1674095542967</v>
      </c>
      <c r="BC20" s="160">
        <v>5147.9029488599263</v>
      </c>
      <c r="BD20" s="160">
        <v>5063.8101534055941</v>
      </c>
      <c r="BE20" s="160">
        <v>5307.5462127900719</v>
      </c>
      <c r="BF20" s="160">
        <v>5300.392842061442</v>
      </c>
      <c r="BG20" s="160">
        <v>5494.6944887781547</v>
      </c>
      <c r="BH20" s="160">
        <v>5595.9801608117405</v>
      </c>
      <c r="BI20" s="160">
        <v>5781.1387055085843</v>
      </c>
      <c r="BJ20" s="160">
        <v>5977.4656013443137</v>
      </c>
      <c r="BK20" s="160">
        <v>5991.5249402081818</v>
      </c>
      <c r="BL20" s="160">
        <v>5922.1652783982081</v>
      </c>
      <c r="BM20" s="160">
        <v>5984.6929196966821</v>
      </c>
      <c r="BN20" s="160">
        <v>6221.6776880739699</v>
      </c>
      <c r="BO20" s="161">
        <v>6250.1989874612391</v>
      </c>
    </row>
    <row r="21" spans="1:67" x14ac:dyDescent="0.3">
      <c r="A21" s="52"/>
      <c r="B21" s="49" t="s">
        <v>8</v>
      </c>
      <c r="C21" s="48" t="s">
        <v>17</v>
      </c>
      <c r="D21" s="156">
        <v>3569.12711599063</v>
      </c>
      <c r="E21" s="156">
        <v>3547.1120638664802</v>
      </c>
      <c r="F21" s="156">
        <v>3544.5094134792498</v>
      </c>
      <c r="G21" s="156">
        <v>3578.74737262906</v>
      </c>
      <c r="H21" s="156">
        <v>3869.8949429741701</v>
      </c>
      <c r="I21" s="156">
        <v>3867.6688212057702</v>
      </c>
      <c r="J21" s="156">
        <v>3884.1901761751801</v>
      </c>
      <c r="K21" s="156">
        <v>3940.1295173757399</v>
      </c>
      <c r="L21" s="156">
        <v>4038.8087223759999</v>
      </c>
      <c r="M21" s="156">
        <v>4158.1426811488</v>
      </c>
      <c r="N21" s="156">
        <v>4251.1135559766799</v>
      </c>
      <c r="O21" s="156">
        <v>4325.89783747201</v>
      </c>
      <c r="P21" s="156">
        <v>4355.0780399681098</v>
      </c>
      <c r="Q21" s="156">
        <v>4439.4242823939603</v>
      </c>
      <c r="R21" s="156">
        <v>4526.1384739266196</v>
      </c>
      <c r="S21" s="156">
        <v>4623.1015096063202</v>
      </c>
      <c r="T21" s="156">
        <v>4722.9230486613296</v>
      </c>
      <c r="U21" s="156">
        <v>4805.2866029726201</v>
      </c>
      <c r="V21" s="156">
        <v>4886.9243156919001</v>
      </c>
      <c r="W21" s="156">
        <v>4965.7649053173</v>
      </c>
      <c r="X21" s="156">
        <v>5050.4120062379197</v>
      </c>
      <c r="Y21" s="156">
        <v>5131.52933556273</v>
      </c>
      <c r="Z21" s="156">
        <v>5207.2821177775604</v>
      </c>
      <c r="AA21" s="156">
        <v>5286.0986687640598</v>
      </c>
      <c r="AB21" s="156">
        <v>5360.4375604151101</v>
      </c>
      <c r="AC21" s="156">
        <v>5456.5256618322601</v>
      </c>
      <c r="AD21" s="156">
        <v>5535.6707146873696</v>
      </c>
      <c r="AE21" s="156">
        <v>5617.8248346747696</v>
      </c>
      <c r="AF21" s="156">
        <v>5714.3618263602502</v>
      </c>
      <c r="AG21" s="156">
        <v>5805.6902398229504</v>
      </c>
      <c r="AH21" s="156">
        <v>5886.8157276984703</v>
      </c>
      <c r="AI21" s="156">
        <v>5965.9111697470598</v>
      </c>
      <c r="AJ21" s="156">
        <v>6055.2157399692196</v>
      </c>
      <c r="AK21" s="156">
        <v>6143.3013120012702</v>
      </c>
      <c r="AL21" s="156">
        <v>6233.9366784796002</v>
      </c>
      <c r="AM21" s="156">
        <v>6289.3713100189298</v>
      </c>
      <c r="AN21" s="157">
        <v>6334.0406224734797</v>
      </c>
      <c r="AO21" s="157">
        <v>6387.5370575092802</v>
      </c>
      <c r="AP21" s="157">
        <v>6461.9468441434801</v>
      </c>
      <c r="AQ21" s="157">
        <v>6561.9293665015703</v>
      </c>
      <c r="AR21" s="157">
        <v>6673.5052435010202</v>
      </c>
      <c r="AS21" s="157">
        <v>6805.7650243040498</v>
      </c>
      <c r="AT21" s="157">
        <v>6968.1009168095898</v>
      </c>
      <c r="AU21" s="157">
        <v>7136.9282750847397</v>
      </c>
      <c r="AV21" s="157">
        <v>7303.6262832932098</v>
      </c>
      <c r="AW21" s="157">
        <v>7461.5157138488803</v>
      </c>
      <c r="AX21" s="157">
        <v>7600.6793642741204</v>
      </c>
      <c r="AY21" s="157">
        <v>7743.9893667456299</v>
      </c>
      <c r="AZ21" s="157">
        <v>7878.7207686881202</v>
      </c>
      <c r="BA21" s="157">
        <v>8034.6232378693703</v>
      </c>
      <c r="BB21" s="157">
        <v>8144.9626361272003</v>
      </c>
      <c r="BC21" s="157">
        <v>8293.0961626928893</v>
      </c>
      <c r="BD21" s="157">
        <v>8431.4483397974</v>
      </c>
      <c r="BE21" s="157">
        <v>8566.5167209539104</v>
      </c>
      <c r="BF21" s="157">
        <v>8718.3761096500093</v>
      </c>
      <c r="BG21" s="157">
        <v>8863.5018269197808</v>
      </c>
      <c r="BH21" s="157">
        <v>9001.4861944896402</v>
      </c>
      <c r="BI21" s="157">
        <v>9157.6145389396606</v>
      </c>
      <c r="BJ21" s="157">
        <v>9246.9111186137707</v>
      </c>
      <c r="BK21" s="157">
        <v>9330.2090836461393</v>
      </c>
      <c r="BL21" s="157">
        <v>9410.5845763445195</v>
      </c>
      <c r="BM21" s="157">
        <v>9465.19487593335</v>
      </c>
      <c r="BN21" s="157">
        <v>9512.5876148078405</v>
      </c>
      <c r="BO21" s="158">
        <v>9555.1429575895909</v>
      </c>
    </row>
    <row r="22" spans="1:67" x14ac:dyDescent="0.3">
      <c r="A22" s="51"/>
      <c r="B22" s="9" t="s">
        <v>68</v>
      </c>
      <c r="C22" s="35" t="s">
        <v>18</v>
      </c>
      <c r="D22" s="159">
        <v>1250.9496318472</v>
      </c>
      <c r="E22" s="159">
        <v>1331.3017520144499</v>
      </c>
      <c r="F22" s="159">
        <v>1361.8890333593399</v>
      </c>
      <c r="G22" s="159">
        <v>1381.12105523183</v>
      </c>
      <c r="H22" s="159">
        <v>1408.19676028308</v>
      </c>
      <c r="I22" s="159">
        <v>1494.7251159517</v>
      </c>
      <c r="J22" s="159">
        <v>1542.1121514229501</v>
      </c>
      <c r="K22" s="159">
        <v>1604.10602994685</v>
      </c>
      <c r="L22" s="159">
        <v>1710.44932224941</v>
      </c>
      <c r="M22" s="159">
        <v>1728.4502971627001</v>
      </c>
      <c r="N22" s="159">
        <v>1835.5094361884101</v>
      </c>
      <c r="O22" s="159">
        <v>1918.94437997157</v>
      </c>
      <c r="P22" s="159">
        <v>2008.9596387633901</v>
      </c>
      <c r="Q22" s="159">
        <v>2062.6926912866102</v>
      </c>
      <c r="R22" s="159">
        <v>2129.1150273091298</v>
      </c>
      <c r="S22" s="159">
        <v>2219.7334741714699</v>
      </c>
      <c r="T22" s="159">
        <v>2321.70092412126</v>
      </c>
      <c r="U22" s="159">
        <v>2409.4488042627599</v>
      </c>
      <c r="V22" s="159">
        <v>2471.3778987038199</v>
      </c>
      <c r="W22" s="159">
        <v>2541.3824000899299</v>
      </c>
      <c r="X22" s="159">
        <v>2627.6746687667401</v>
      </c>
      <c r="Y22" s="159">
        <v>2714.3355703075999</v>
      </c>
      <c r="Z22" s="159">
        <v>2788.8589221893199</v>
      </c>
      <c r="AA22" s="159">
        <v>2828.49410560966</v>
      </c>
      <c r="AB22" s="159">
        <v>2939.4859040371898</v>
      </c>
      <c r="AC22" s="159">
        <v>3007.2995063431399</v>
      </c>
      <c r="AD22" s="159">
        <v>3110.29293127962</v>
      </c>
      <c r="AE22" s="159">
        <v>3217.7142065694902</v>
      </c>
      <c r="AF22" s="159">
        <v>3314.4314090371699</v>
      </c>
      <c r="AG22" s="159">
        <v>3454.93700675235</v>
      </c>
      <c r="AH22" s="159">
        <v>3577.5817038014302</v>
      </c>
      <c r="AI22" s="159">
        <v>3705.0384234864</v>
      </c>
      <c r="AJ22" s="159">
        <v>3705.4157157702898</v>
      </c>
      <c r="AK22" s="159">
        <v>3905.3611675478801</v>
      </c>
      <c r="AL22" s="159">
        <v>4032.0507057855202</v>
      </c>
      <c r="AM22" s="159">
        <v>4197.7111708518196</v>
      </c>
      <c r="AN22" s="160">
        <v>4392.5688725012296</v>
      </c>
      <c r="AO22" s="160">
        <v>4531.8707998387899</v>
      </c>
      <c r="AP22" s="160">
        <v>4646.2910940460997</v>
      </c>
      <c r="AQ22" s="160">
        <v>4850.5604433045601</v>
      </c>
      <c r="AR22" s="160">
        <v>4780.0731607565604</v>
      </c>
      <c r="AS22" s="160">
        <v>4759.8952760584898</v>
      </c>
      <c r="AT22" s="160">
        <v>4890.7725597724802</v>
      </c>
      <c r="AU22" s="160">
        <v>4800.0069045966502</v>
      </c>
      <c r="AV22" s="160">
        <v>4873.8711427920698</v>
      </c>
      <c r="AW22" s="160">
        <v>4943.7490907603897</v>
      </c>
      <c r="AX22" s="160">
        <v>4987.8212103566702</v>
      </c>
      <c r="AY22" s="160">
        <v>5063.52114355513</v>
      </c>
      <c r="AZ22" s="160">
        <v>5145.2948345942104</v>
      </c>
      <c r="BA22" s="160">
        <v>5170.1090006992999</v>
      </c>
      <c r="BB22" s="160">
        <v>5253.0913271844101</v>
      </c>
      <c r="BC22" s="160">
        <v>5307.2883229559402</v>
      </c>
      <c r="BD22" s="160">
        <v>5504.1453314029204</v>
      </c>
      <c r="BE22" s="160">
        <v>5583.8014615888796</v>
      </c>
      <c r="BF22" s="160">
        <v>5662.3275246880003</v>
      </c>
      <c r="BG22" s="160">
        <v>5704.5746547164699</v>
      </c>
      <c r="BH22" s="160">
        <v>5777.3516194682097</v>
      </c>
      <c r="BI22" s="160">
        <v>5990.7207911127098</v>
      </c>
      <c r="BJ22" s="160">
        <v>6134.3832589231297</v>
      </c>
      <c r="BK22" s="160">
        <v>6227.6614118109901</v>
      </c>
      <c r="BL22" s="160">
        <v>6169.5448808660904</v>
      </c>
      <c r="BM22" s="160">
        <v>5410.7769242970799</v>
      </c>
      <c r="BN22" s="160">
        <v>5857.2263977659204</v>
      </c>
      <c r="BO22" s="161">
        <v>6129.1985529145104</v>
      </c>
    </row>
    <row r="23" spans="1:67" ht="26.4" x14ac:dyDescent="0.3">
      <c r="A23" s="43"/>
      <c r="B23" s="49" t="s">
        <v>71</v>
      </c>
      <c r="C23" s="48" t="s">
        <v>19</v>
      </c>
      <c r="D23" s="156">
        <v>2858.0022036701398</v>
      </c>
      <c r="E23" s="156">
        <v>2931.29224842334</v>
      </c>
      <c r="F23" s="156">
        <v>2951.6352186689601</v>
      </c>
      <c r="G23" s="156">
        <v>2983.4703398628299</v>
      </c>
      <c r="H23" s="156">
        <v>3076.5006913122202</v>
      </c>
      <c r="I23" s="156">
        <v>3136.1664579797998</v>
      </c>
      <c r="J23" s="156">
        <v>3238.1649547420002</v>
      </c>
      <c r="K23" s="156">
        <v>3338.3322841621198</v>
      </c>
      <c r="L23" s="156">
        <v>3423.2337019811098</v>
      </c>
      <c r="M23" s="156">
        <v>3501.0474942222199</v>
      </c>
      <c r="N23" s="156">
        <v>3640.2638174216099</v>
      </c>
      <c r="O23" s="156">
        <v>3697.1941877007398</v>
      </c>
      <c r="P23" s="156">
        <v>3697.5362714312701</v>
      </c>
      <c r="Q23" s="156">
        <v>3751.90989940084</v>
      </c>
      <c r="R23" s="156">
        <v>3769.0084539680402</v>
      </c>
      <c r="S23" s="156">
        <v>3857.6838767761601</v>
      </c>
      <c r="T23" s="156">
        <v>4038.5433086821599</v>
      </c>
      <c r="U23" s="156">
        <v>4177.0886512096204</v>
      </c>
      <c r="V23" s="156">
        <v>4303.4276135185901</v>
      </c>
      <c r="W23" s="156">
        <v>4370.4775626788396</v>
      </c>
      <c r="X23" s="156">
        <v>4457.4892021170299</v>
      </c>
      <c r="Y23" s="156">
        <v>4589.1794448946903</v>
      </c>
      <c r="Z23" s="156">
        <v>4626.7061800695101</v>
      </c>
      <c r="AA23" s="156">
        <v>4704.29277573113</v>
      </c>
      <c r="AB23" s="156">
        <v>4823.9330577306901</v>
      </c>
      <c r="AC23" s="156">
        <v>4924.0107542188898</v>
      </c>
      <c r="AD23" s="156">
        <v>5006.8164239077196</v>
      </c>
      <c r="AE23" s="156">
        <v>5077.1648190838096</v>
      </c>
      <c r="AF23" s="156">
        <v>5234.2511550976697</v>
      </c>
      <c r="AG23" s="156">
        <v>5373.5723676407097</v>
      </c>
      <c r="AH23" s="156">
        <v>5533.7378251507098</v>
      </c>
      <c r="AI23" s="156">
        <v>5697.4228159491604</v>
      </c>
      <c r="AJ23" s="156">
        <v>5744.2325123909604</v>
      </c>
      <c r="AK23" s="156">
        <v>6024.30071626872</v>
      </c>
      <c r="AL23" s="156">
        <v>6181.4729702019304</v>
      </c>
      <c r="AM23" s="156">
        <v>6292.23238342068</v>
      </c>
      <c r="AN23" s="157">
        <v>6554.3652846499399</v>
      </c>
      <c r="AO23" s="157">
        <v>6577.5768924020003</v>
      </c>
      <c r="AP23" s="157">
        <v>6792.1731710737604</v>
      </c>
      <c r="AQ23" s="157">
        <v>7178.6846666228303</v>
      </c>
      <c r="AR23" s="157">
        <v>7168.74385717117</v>
      </c>
      <c r="AS23" s="157">
        <v>7219.9995849628003</v>
      </c>
      <c r="AT23" s="157">
        <v>7640.3208154895101</v>
      </c>
      <c r="AU23" s="157">
        <v>7290.9063159643702</v>
      </c>
      <c r="AV23" s="157">
        <v>7776.2253434558297</v>
      </c>
      <c r="AW23" s="157">
        <v>8065.6966657858102</v>
      </c>
      <c r="AX23" s="157">
        <v>8260.9277218924199</v>
      </c>
      <c r="AY23" s="157">
        <v>8433.3428482180097</v>
      </c>
      <c r="AZ23" s="157">
        <v>8621.5279469193301</v>
      </c>
      <c r="BA23" s="157">
        <v>8915.8391760157992</v>
      </c>
      <c r="BB23" s="157">
        <v>9043.2494694060006</v>
      </c>
      <c r="BC23" s="157">
        <v>9207.1870526721996</v>
      </c>
      <c r="BD23" s="157">
        <v>9502.7811386953399</v>
      </c>
      <c r="BE23" s="157">
        <v>9721.0140947538694</v>
      </c>
      <c r="BF23" s="157">
        <v>9872.8822250218891</v>
      </c>
      <c r="BG23" s="157">
        <v>9994.7218706710191</v>
      </c>
      <c r="BH23" s="157">
        <v>10144.661053379599</v>
      </c>
      <c r="BI23" s="157">
        <v>10387.695988203801</v>
      </c>
      <c r="BJ23" s="157">
        <v>10635.1073134906</v>
      </c>
      <c r="BK23" s="157">
        <v>10772.2092810622</v>
      </c>
      <c r="BL23" s="157">
        <v>10776.6311497026</v>
      </c>
      <c r="BM23" s="157">
        <v>10649.7704812952</v>
      </c>
      <c r="BN23" s="157">
        <v>10842.454499699599</v>
      </c>
      <c r="BO23" s="158">
        <v>11083.263955578799</v>
      </c>
    </row>
    <row r="24" spans="1:67" ht="39.6" x14ac:dyDescent="0.3">
      <c r="A24" s="37"/>
      <c r="B24" s="9" t="s">
        <v>78</v>
      </c>
      <c r="C24" s="35" t="s">
        <v>20</v>
      </c>
      <c r="D24" s="159">
        <v>771.44216787735002</v>
      </c>
      <c r="E24" s="159">
        <v>793.31738159304405</v>
      </c>
      <c r="F24" s="159">
        <v>807.75276752973002</v>
      </c>
      <c r="G24" s="159">
        <v>835.91713173548601</v>
      </c>
      <c r="H24" s="159">
        <v>848.16416029486595</v>
      </c>
      <c r="I24" s="159">
        <v>872.689946803103</v>
      </c>
      <c r="J24" s="159">
        <v>892.08693251798195</v>
      </c>
      <c r="K24" s="159">
        <v>890.28734121102798</v>
      </c>
      <c r="L24" s="159">
        <v>974.81753569031503</v>
      </c>
      <c r="M24" s="159">
        <v>970.82644620644601</v>
      </c>
      <c r="N24" s="159">
        <v>999.80223826942097</v>
      </c>
      <c r="O24" s="159">
        <v>1029.09588118895</v>
      </c>
      <c r="P24" s="159">
        <v>1052.8062118825001</v>
      </c>
      <c r="Q24" s="159">
        <v>1068.05047031408</v>
      </c>
      <c r="R24" s="159">
        <v>1095.75731407528</v>
      </c>
      <c r="S24" s="159">
        <v>1139.01218521808</v>
      </c>
      <c r="T24" s="159">
        <v>1152.9258426599699</v>
      </c>
      <c r="U24" s="159">
        <v>1222.15977767141</v>
      </c>
      <c r="V24" s="159">
        <v>1252.4642021879899</v>
      </c>
      <c r="W24" s="159">
        <v>1255.40596766868</v>
      </c>
      <c r="X24" s="159">
        <v>1335.8078724813599</v>
      </c>
      <c r="Y24" s="159">
        <v>1343.46765325858</v>
      </c>
      <c r="Z24" s="159">
        <v>1340.7762110486501</v>
      </c>
      <c r="AA24" s="159">
        <v>1368.8250091464099</v>
      </c>
      <c r="AB24" s="159">
        <v>1430.31835332114</v>
      </c>
      <c r="AC24" s="159">
        <v>1478.83526810593</v>
      </c>
      <c r="AD24" s="159">
        <v>1557.2530160911699</v>
      </c>
      <c r="AE24" s="159">
        <v>1514.70005097738</v>
      </c>
      <c r="AF24" s="159">
        <v>1532.24923435858</v>
      </c>
      <c r="AG24" s="159">
        <v>1582.0031544680601</v>
      </c>
      <c r="AH24" s="159">
        <v>1664.6062638176099</v>
      </c>
      <c r="AI24" s="159">
        <v>1733.2797587601699</v>
      </c>
      <c r="AJ24" s="159">
        <v>1713.5453142945901</v>
      </c>
      <c r="AK24" s="159">
        <v>1812.7299930971601</v>
      </c>
      <c r="AL24" s="159">
        <v>1913.24655546187</v>
      </c>
      <c r="AM24" s="159">
        <v>1861.25992182809</v>
      </c>
      <c r="AN24" s="160">
        <v>1896.8313923359001</v>
      </c>
      <c r="AO24" s="160">
        <v>1920.1850318536401</v>
      </c>
      <c r="AP24" s="160">
        <v>1967.1623235570901</v>
      </c>
      <c r="AQ24" s="160">
        <v>2028.32912550368</v>
      </c>
      <c r="AR24" s="160">
        <v>1975.1300434675099</v>
      </c>
      <c r="AS24" s="160">
        <v>2046.1275672432901</v>
      </c>
      <c r="AT24" s="160">
        <v>2078.6891327692601</v>
      </c>
      <c r="AU24" s="160">
        <v>2176.0973770351002</v>
      </c>
      <c r="AV24" s="160">
        <v>2100.7065799407601</v>
      </c>
      <c r="AW24" s="160">
        <v>2130.6219475038301</v>
      </c>
      <c r="AX24" s="160">
        <v>2197.2154932450399</v>
      </c>
      <c r="AY24" s="160">
        <v>2279.9954607237401</v>
      </c>
      <c r="AZ24" s="160">
        <v>2290.6754480682098</v>
      </c>
      <c r="BA24" s="160">
        <v>2364.1972611299798</v>
      </c>
      <c r="BB24" s="160">
        <v>2452.6406395951199</v>
      </c>
      <c r="BC24" s="160">
        <v>2502.8702089627</v>
      </c>
      <c r="BD24" s="160">
        <v>2410.4541573247702</v>
      </c>
      <c r="BE24" s="160">
        <v>2463.7300917037001</v>
      </c>
      <c r="BF24" s="160">
        <v>2508.9737906700898</v>
      </c>
      <c r="BG24" s="160">
        <v>2600.6490009935801</v>
      </c>
      <c r="BH24" s="160">
        <v>2885.8469758209699</v>
      </c>
      <c r="BI24" s="160">
        <v>2887.90196157326</v>
      </c>
      <c r="BJ24" s="160">
        <v>2974.15885106108</v>
      </c>
      <c r="BK24" s="160">
        <v>3051.4384443122099</v>
      </c>
      <c r="BL24" s="160">
        <v>3089.1135506420401</v>
      </c>
      <c r="BM24" s="160">
        <v>2096.72785022791</v>
      </c>
      <c r="BN24" s="160">
        <v>2780.9847442540899</v>
      </c>
      <c r="BO24" s="161">
        <v>2854.1236364307902</v>
      </c>
    </row>
    <row r="25" spans="1:67" x14ac:dyDescent="0.3">
      <c r="A25" s="43" t="s">
        <v>48</v>
      </c>
      <c r="B25" s="42"/>
      <c r="C25" s="41" t="s">
        <v>49</v>
      </c>
      <c r="D25" s="162">
        <v>19428.6231768162</v>
      </c>
      <c r="E25" s="162">
        <v>20029.313335978499</v>
      </c>
      <c r="F25" s="162">
        <v>20399.242115204299</v>
      </c>
      <c r="G25" s="162">
        <v>20745.059926377999</v>
      </c>
      <c r="H25" s="162">
        <v>21442.340761531901</v>
      </c>
      <c r="I25" s="162">
        <v>22074.389610515998</v>
      </c>
      <c r="J25" s="162">
        <v>22707.062260447401</v>
      </c>
      <c r="K25" s="162">
        <v>23194.6005479864</v>
      </c>
      <c r="L25" s="162">
        <v>24468.8643788134</v>
      </c>
      <c r="M25" s="162">
        <v>24322.0163948181</v>
      </c>
      <c r="N25" s="162">
        <v>25117.743631172601</v>
      </c>
      <c r="O25" s="162">
        <v>26240.7924210196</v>
      </c>
      <c r="P25" s="162">
        <v>26411.378475857498</v>
      </c>
      <c r="Q25" s="162">
        <v>26978.610070917199</v>
      </c>
      <c r="R25" s="162">
        <v>27542.203215967998</v>
      </c>
      <c r="S25" s="162">
        <v>28167.458938493699</v>
      </c>
      <c r="T25" s="162">
        <v>28779.669277685301</v>
      </c>
      <c r="U25" s="162">
        <v>29263.7998962247</v>
      </c>
      <c r="V25" s="162">
        <v>29426.8510697743</v>
      </c>
      <c r="W25" s="162">
        <v>30155.974426573899</v>
      </c>
      <c r="X25" s="162">
        <v>30457.7017128593</v>
      </c>
      <c r="Y25" s="162">
        <v>30973.644691449401</v>
      </c>
      <c r="Z25" s="162">
        <v>31524.0572077055</v>
      </c>
      <c r="AA25" s="162">
        <v>32348.905950005101</v>
      </c>
      <c r="AB25" s="162">
        <v>33141.090596816102</v>
      </c>
      <c r="AC25" s="162">
        <v>33584.559246110497</v>
      </c>
      <c r="AD25" s="162">
        <v>34505.486454214501</v>
      </c>
      <c r="AE25" s="162">
        <v>34633.202982467497</v>
      </c>
      <c r="AF25" s="162">
        <v>35532.795108140403</v>
      </c>
      <c r="AG25" s="162">
        <v>36469.405169985199</v>
      </c>
      <c r="AH25" s="162">
        <v>36955.010108025497</v>
      </c>
      <c r="AI25" s="162">
        <v>37827.172142870397</v>
      </c>
      <c r="AJ25" s="162">
        <v>38339.175940131303</v>
      </c>
      <c r="AK25" s="162">
        <v>39572.061516714697</v>
      </c>
      <c r="AL25" s="162">
        <v>40177.649231178497</v>
      </c>
      <c r="AM25" s="162">
        <v>40800.769402413403</v>
      </c>
      <c r="AN25" s="163">
        <v>41589.531429376402</v>
      </c>
      <c r="AO25" s="163">
        <v>42070.1361708228</v>
      </c>
      <c r="AP25" s="163">
        <v>43181.561026539501</v>
      </c>
      <c r="AQ25" s="163">
        <v>44202.709415311801</v>
      </c>
      <c r="AR25" s="163">
        <v>44858.694584207798</v>
      </c>
      <c r="AS25" s="163">
        <v>45799.450602904202</v>
      </c>
      <c r="AT25" s="163">
        <v>46825.645742906403</v>
      </c>
      <c r="AU25" s="163">
        <v>47397.760054093902</v>
      </c>
      <c r="AV25" s="163">
        <v>48339.219580009201</v>
      </c>
      <c r="AW25" s="163">
        <v>49414.577988131598</v>
      </c>
      <c r="AX25" s="163">
        <v>50582.386350679997</v>
      </c>
      <c r="AY25" s="163">
        <v>51325.266235070798</v>
      </c>
      <c r="AZ25" s="163">
        <v>51956.251076841698</v>
      </c>
      <c r="BA25" s="163">
        <v>52606.713835745402</v>
      </c>
      <c r="BB25" s="163">
        <v>53310.401600538797</v>
      </c>
      <c r="BC25" s="163">
        <v>54415.775456308598</v>
      </c>
      <c r="BD25" s="163">
        <v>55536.198277780903</v>
      </c>
      <c r="BE25" s="163">
        <v>56234.974061100598</v>
      </c>
      <c r="BF25" s="163">
        <v>57020.404268927901</v>
      </c>
      <c r="BG25" s="163">
        <v>58271.114055275597</v>
      </c>
      <c r="BH25" s="163">
        <v>58850.8232973626</v>
      </c>
      <c r="BI25" s="163">
        <v>60763.584749603397</v>
      </c>
      <c r="BJ25" s="163">
        <v>61752.608520328002</v>
      </c>
      <c r="BK25" s="163">
        <v>62857.1428451213</v>
      </c>
      <c r="BL25" s="163">
        <v>61793.282062858001</v>
      </c>
      <c r="BM25" s="163">
        <v>52012.032851800199</v>
      </c>
      <c r="BN25" s="163">
        <v>58017.950500134102</v>
      </c>
      <c r="BO25" s="164">
        <v>61823.011786596202</v>
      </c>
    </row>
    <row r="26" spans="1:67" x14ac:dyDescent="0.3">
      <c r="A26" s="37" t="s">
        <v>21</v>
      </c>
      <c r="B26" s="36"/>
      <c r="C26" s="35" t="s">
        <v>22</v>
      </c>
      <c r="D26" s="159">
        <v>2153.72025278512</v>
      </c>
      <c r="E26" s="159">
        <v>2317.7601863894201</v>
      </c>
      <c r="F26" s="159">
        <v>2353.6433882689198</v>
      </c>
      <c r="G26" s="159">
        <v>2404.41391775598</v>
      </c>
      <c r="H26" s="159">
        <v>2499.3839532382799</v>
      </c>
      <c r="I26" s="159">
        <v>2649.5891451648599</v>
      </c>
      <c r="J26" s="159">
        <v>2855.5090049382202</v>
      </c>
      <c r="K26" s="159">
        <v>3038.9418638328798</v>
      </c>
      <c r="L26" s="159">
        <v>3060.3891147705299</v>
      </c>
      <c r="M26" s="159">
        <v>3074.0470776494599</v>
      </c>
      <c r="N26" s="159">
        <v>3087.7502777643899</v>
      </c>
      <c r="O26" s="159">
        <v>3068.9166161180001</v>
      </c>
      <c r="P26" s="159">
        <v>3212.4663256922099</v>
      </c>
      <c r="Q26" s="159">
        <v>3238.5562175080299</v>
      </c>
      <c r="R26" s="159">
        <v>3223.0360922613499</v>
      </c>
      <c r="S26" s="159">
        <v>3326.9426537933</v>
      </c>
      <c r="T26" s="159">
        <v>3249.1122741783502</v>
      </c>
      <c r="U26" s="159">
        <v>3172.9657117173701</v>
      </c>
      <c r="V26" s="159">
        <v>3317.4508210481099</v>
      </c>
      <c r="W26" s="159">
        <v>3306.6203460053598</v>
      </c>
      <c r="X26" s="159">
        <v>3419.65308801736</v>
      </c>
      <c r="Y26" s="159">
        <v>3523.3096270778001</v>
      </c>
      <c r="Z26" s="159">
        <v>3712.3599954197098</v>
      </c>
      <c r="AA26" s="159">
        <v>3780.75483615233</v>
      </c>
      <c r="AB26" s="159">
        <v>3989.3517305159298</v>
      </c>
      <c r="AC26" s="159">
        <v>4185.8684451230001</v>
      </c>
      <c r="AD26" s="159">
        <v>4191.0523382718602</v>
      </c>
      <c r="AE26" s="159">
        <v>4460.7336931783702</v>
      </c>
      <c r="AF26" s="159">
        <v>4415.6807797031197</v>
      </c>
      <c r="AG26" s="159">
        <v>4493.7928286548304</v>
      </c>
      <c r="AH26" s="159">
        <v>4418.0013845855601</v>
      </c>
      <c r="AI26" s="159">
        <v>4430.2987014370001</v>
      </c>
      <c r="AJ26" s="159">
        <v>4460.00641323939</v>
      </c>
      <c r="AK26" s="159">
        <v>4600.5654188448098</v>
      </c>
      <c r="AL26" s="159">
        <v>4724.6238806817501</v>
      </c>
      <c r="AM26" s="159">
        <v>4686.1038032831502</v>
      </c>
      <c r="AN26" s="160">
        <v>4891.2446964519104</v>
      </c>
      <c r="AO26" s="160">
        <v>4877.47755476978</v>
      </c>
      <c r="AP26" s="160">
        <v>4985.20707618902</v>
      </c>
      <c r="AQ26" s="160">
        <v>5227.7343122662796</v>
      </c>
      <c r="AR26" s="160">
        <v>5351.8576887481504</v>
      </c>
      <c r="AS26" s="160">
        <v>5144.7710494474804</v>
      </c>
      <c r="AT26" s="160">
        <v>5548.4559738245998</v>
      </c>
      <c r="AU26" s="160">
        <v>5551.7732201952304</v>
      </c>
      <c r="AV26" s="160">
        <v>5427.3847722727496</v>
      </c>
      <c r="AW26" s="160">
        <v>5494.0666773188304</v>
      </c>
      <c r="AX26" s="160">
        <v>5286.2875746050604</v>
      </c>
      <c r="AY26" s="160">
        <v>5586.3811507200699</v>
      </c>
      <c r="AZ26" s="160">
        <v>5882.5394393627703</v>
      </c>
      <c r="BA26" s="160">
        <v>6088.96942828586</v>
      </c>
      <c r="BB26" s="160">
        <v>6255.8600665986396</v>
      </c>
      <c r="BC26" s="160">
        <v>6269.3865909207298</v>
      </c>
      <c r="BD26" s="160">
        <v>6528.2440341494603</v>
      </c>
      <c r="BE26" s="160">
        <v>6577.0701880908</v>
      </c>
      <c r="BF26" s="160">
        <v>6796.5156627379301</v>
      </c>
      <c r="BG26" s="160">
        <v>6976.50395052574</v>
      </c>
      <c r="BH26" s="160">
        <v>7148.1102752865399</v>
      </c>
      <c r="BI26" s="160">
        <v>7481.2537833517699</v>
      </c>
      <c r="BJ26" s="160">
        <v>7476.05885967419</v>
      </c>
      <c r="BK26" s="160">
        <v>7611.1178133179501</v>
      </c>
      <c r="BL26" s="160">
        <v>7695.0851114524303</v>
      </c>
      <c r="BM26" s="160">
        <v>5593.9174020229602</v>
      </c>
      <c r="BN26" s="160">
        <v>5991.8718203872204</v>
      </c>
      <c r="BO26" s="161">
        <v>6957.3235831291404</v>
      </c>
    </row>
    <row r="27" spans="1:67" x14ac:dyDescent="0.3">
      <c r="A27" s="31" t="s">
        <v>48</v>
      </c>
      <c r="B27" s="30"/>
      <c r="C27" s="30" t="s">
        <v>86</v>
      </c>
      <c r="D27" s="165">
        <v>21575.787951042399</v>
      </c>
      <c r="E27" s="165">
        <v>22414.300758004301</v>
      </c>
      <c r="F27" s="165">
        <v>22811.425688605301</v>
      </c>
      <c r="G27" s="165">
        <v>23030.261902883602</v>
      </c>
      <c r="H27" s="165">
        <v>23966.188820302701</v>
      </c>
      <c r="I27" s="165">
        <v>24769.262857781599</v>
      </c>
      <c r="J27" s="165">
        <v>25639.884569443999</v>
      </c>
      <c r="K27" s="165">
        <v>26086.480900127699</v>
      </c>
      <c r="L27" s="165">
        <v>27584.599118910101</v>
      </c>
      <c r="M27" s="165">
        <v>27396.5030943161</v>
      </c>
      <c r="N27" s="165">
        <v>28264.072181624499</v>
      </c>
      <c r="O27" s="165">
        <v>29195.3455172752</v>
      </c>
      <c r="P27" s="165">
        <v>29668.125620930401</v>
      </c>
      <c r="Q27" s="165">
        <v>30236.217981601902</v>
      </c>
      <c r="R27" s="165">
        <v>30776.827888245502</v>
      </c>
      <c r="S27" s="165">
        <v>31419.4804997135</v>
      </c>
      <c r="T27" s="165">
        <v>32028.885289052901</v>
      </c>
      <c r="U27" s="165">
        <v>32485.593008394299</v>
      </c>
      <c r="V27" s="165">
        <v>32726.028819551499</v>
      </c>
      <c r="W27" s="165">
        <v>33431.936706208602</v>
      </c>
      <c r="X27" s="165">
        <v>33869.858410567504</v>
      </c>
      <c r="Y27" s="165">
        <v>34531.331381176802</v>
      </c>
      <c r="Z27" s="165">
        <v>35225.272955826898</v>
      </c>
      <c r="AA27" s="165">
        <v>36113.924361115103</v>
      </c>
      <c r="AB27" s="165">
        <v>37151.657810338598</v>
      </c>
      <c r="AC27" s="165">
        <v>37793.057308744203</v>
      </c>
      <c r="AD27" s="165">
        <v>38710.837448899598</v>
      </c>
      <c r="AE27" s="165">
        <v>39035.792918715102</v>
      </c>
      <c r="AF27" s="165">
        <v>39945.013681540702</v>
      </c>
      <c r="AG27" s="165">
        <v>41010.006170875298</v>
      </c>
      <c r="AH27" s="165">
        <v>41319.090312142704</v>
      </c>
      <c r="AI27" s="165">
        <v>42268.046058843298</v>
      </c>
      <c r="AJ27" s="165">
        <v>42736.220860528803</v>
      </c>
      <c r="AK27" s="165">
        <v>44234.794047000498</v>
      </c>
      <c r="AL27" s="165">
        <v>44884.831826975897</v>
      </c>
      <c r="AM27" s="165">
        <v>45505.1088719818</v>
      </c>
      <c r="AN27" s="165">
        <v>46477.515246652903</v>
      </c>
      <c r="AO27" s="165">
        <v>46942.812448798701</v>
      </c>
      <c r="AP27" s="165">
        <v>48175.338131458302</v>
      </c>
      <c r="AQ27" s="165">
        <v>49429.935854817602</v>
      </c>
      <c r="AR27" s="165">
        <v>50232.690110631404</v>
      </c>
      <c r="AS27" s="165">
        <v>50910.1337255209</v>
      </c>
      <c r="AT27" s="165">
        <v>52449.481129747597</v>
      </c>
      <c r="AU27" s="165">
        <v>52886.103950427801</v>
      </c>
      <c r="AV27" s="165">
        <v>53809.6316863842</v>
      </c>
      <c r="AW27" s="165">
        <v>54894.650801869699</v>
      </c>
      <c r="AX27" s="165">
        <v>55859.981722091499</v>
      </c>
      <c r="AY27" s="165">
        <v>56891.306118462999</v>
      </c>
      <c r="AZ27" s="165">
        <v>57966.125339154001</v>
      </c>
      <c r="BA27" s="165">
        <v>58690.776616955802</v>
      </c>
      <c r="BB27" s="165">
        <v>59580.577472555597</v>
      </c>
      <c r="BC27" s="165">
        <v>60548.418065937301</v>
      </c>
      <c r="BD27" s="165">
        <v>62335.471560440601</v>
      </c>
      <c r="BE27" s="165">
        <v>62777.733681300102</v>
      </c>
      <c r="BF27" s="165">
        <v>63782.060198294799</v>
      </c>
      <c r="BG27" s="165">
        <v>65045.759058553202</v>
      </c>
      <c r="BH27" s="165">
        <v>66346.6473759496</v>
      </c>
      <c r="BI27" s="165">
        <v>68188.106922285195</v>
      </c>
      <c r="BJ27" s="165">
        <v>69198.595916090606</v>
      </c>
      <c r="BK27" s="165">
        <v>70207.349929720294</v>
      </c>
      <c r="BL27" s="165">
        <v>69843.227599034595</v>
      </c>
      <c r="BM27" s="165">
        <v>57634.509733991399</v>
      </c>
      <c r="BN27" s="165">
        <v>63827.7352495628</v>
      </c>
      <c r="BO27" s="166">
        <v>68579.002535791602</v>
      </c>
    </row>
    <row r="28" spans="1:67" x14ac:dyDescent="0.3">
      <c r="A28" s="24"/>
      <c r="B28" s="23"/>
      <c r="C28" s="23"/>
      <c r="D28" s="6"/>
      <c r="T28" s="21"/>
      <c r="U28" s="21"/>
      <c r="V28" s="21"/>
      <c r="W28" s="21"/>
      <c r="AA28" s="75"/>
    </row>
    <row r="29" spans="1:67" s="9" customFormat="1" x14ac:dyDescent="0.3">
      <c r="A29" s="20" t="s">
        <v>93</v>
      </c>
      <c r="B29" s="19"/>
      <c r="C29" s="77"/>
      <c r="D29" s="18"/>
      <c r="E29" s="18"/>
      <c r="F29" s="18"/>
      <c r="G29" s="17"/>
    </row>
    <row r="30" spans="1:67" s="9" customFormat="1" x14ac:dyDescent="0.3">
      <c r="A30" s="16" t="s">
        <v>90</v>
      </c>
      <c r="B30" s="15"/>
      <c r="C30" s="15"/>
      <c r="G30" s="14"/>
    </row>
    <row r="31" spans="1:67" s="9" customFormat="1" x14ac:dyDescent="0.3">
      <c r="A31" s="16" t="s">
        <v>91</v>
      </c>
      <c r="B31" s="15"/>
      <c r="C31" s="15"/>
      <c r="G31" s="14"/>
    </row>
    <row r="32" spans="1:67" s="9" customFormat="1" x14ac:dyDescent="0.3">
      <c r="A32" s="13" t="str">
        <f>+'Cuadro 1'!A32</f>
        <v>Actualizado el 10 de marzo de 2021</v>
      </c>
      <c r="B32" s="12"/>
      <c r="C32" s="12"/>
      <c r="D32" s="11"/>
      <c r="E32" s="11"/>
      <c r="F32" s="11"/>
      <c r="G32" s="10"/>
    </row>
    <row r="33" spans="1:67" x14ac:dyDescent="0.3">
      <c r="Q33" s="9"/>
      <c r="W33" s="21"/>
    </row>
    <row r="34" spans="1:67" x14ac:dyDescent="0.3">
      <c r="W34" s="21"/>
    </row>
    <row r="35" spans="1:67" s="5" customFormat="1" ht="12" customHeight="1" x14ac:dyDescent="0.3">
      <c r="A35" s="201" t="s">
        <v>96</v>
      </c>
      <c r="B35" s="201"/>
      <c r="C35" s="201"/>
      <c r="D35" s="201"/>
      <c r="E35" s="201"/>
      <c r="F35" s="201"/>
      <c r="G35" s="201"/>
    </row>
    <row r="36" spans="1:67" s="5" customFormat="1" ht="12" customHeight="1" x14ac:dyDescent="0.3">
      <c r="A36" s="201"/>
      <c r="B36" s="201"/>
      <c r="C36" s="201"/>
      <c r="D36" s="201"/>
      <c r="E36" s="201"/>
      <c r="F36" s="201"/>
      <c r="G36" s="201"/>
    </row>
    <row r="37" spans="1:67" s="5" customFormat="1" x14ac:dyDescent="0.3">
      <c r="A37" s="65" t="s">
        <v>80</v>
      </c>
      <c r="B37" s="64"/>
      <c r="C37" s="64"/>
      <c r="D37" s="64"/>
      <c r="E37" s="64"/>
      <c r="F37" s="64"/>
      <c r="G37" s="63"/>
    </row>
    <row r="38" spans="1:67" s="5" customFormat="1" x14ac:dyDescent="0.3">
      <c r="A38" s="65" t="s">
        <v>47</v>
      </c>
      <c r="B38" s="64"/>
      <c r="C38" s="64"/>
      <c r="D38" s="64"/>
      <c r="E38" s="64"/>
      <c r="F38" s="64"/>
      <c r="G38" s="63"/>
    </row>
    <row r="39" spans="1:67" s="5" customFormat="1" ht="13.8" x14ac:dyDescent="0.3">
      <c r="A39" s="62" t="s">
        <v>97</v>
      </c>
      <c r="B39" s="61"/>
      <c r="C39" s="61"/>
      <c r="D39" s="61"/>
      <c r="E39" s="61"/>
      <c r="F39" s="61"/>
      <c r="G39" s="60"/>
    </row>
    <row r="41" spans="1:67" s="58" customFormat="1" ht="26.25" customHeight="1" x14ac:dyDescent="0.3">
      <c r="A41" s="211" t="s">
        <v>0</v>
      </c>
      <c r="B41" s="213" t="s">
        <v>46</v>
      </c>
      <c r="C41" s="213" t="s">
        <v>1</v>
      </c>
      <c r="D41" s="213">
        <v>2005</v>
      </c>
      <c r="E41" s="213"/>
      <c r="F41" s="213"/>
      <c r="G41" s="213"/>
      <c r="H41" s="213">
        <v>2006</v>
      </c>
      <c r="I41" s="213"/>
      <c r="J41" s="213"/>
      <c r="K41" s="213"/>
      <c r="L41" s="213">
        <v>2007</v>
      </c>
      <c r="M41" s="213"/>
      <c r="N41" s="213"/>
      <c r="O41" s="213"/>
      <c r="P41" s="213">
        <v>2008</v>
      </c>
      <c r="Q41" s="213"/>
      <c r="R41" s="213"/>
      <c r="S41" s="213"/>
      <c r="T41" s="213">
        <v>2009</v>
      </c>
      <c r="U41" s="213"/>
      <c r="V41" s="213"/>
      <c r="W41" s="213"/>
      <c r="X41" s="213">
        <v>2010</v>
      </c>
      <c r="Y41" s="213"/>
      <c r="Z41" s="213"/>
      <c r="AA41" s="213"/>
      <c r="AB41" s="213">
        <v>2011</v>
      </c>
      <c r="AC41" s="213"/>
      <c r="AD41" s="213"/>
      <c r="AE41" s="213"/>
      <c r="AF41" s="213">
        <v>2012</v>
      </c>
      <c r="AG41" s="213"/>
      <c r="AH41" s="213"/>
      <c r="AI41" s="213"/>
      <c r="AJ41" s="213">
        <v>2013</v>
      </c>
      <c r="AK41" s="213"/>
      <c r="AL41" s="213"/>
      <c r="AM41" s="213"/>
      <c r="AN41" s="213">
        <v>2014</v>
      </c>
      <c r="AO41" s="213"/>
      <c r="AP41" s="213"/>
      <c r="AQ41" s="213"/>
      <c r="AR41" s="213">
        <v>2015</v>
      </c>
      <c r="AS41" s="213"/>
      <c r="AT41" s="213"/>
      <c r="AU41" s="213"/>
      <c r="AV41" s="213">
        <v>2016</v>
      </c>
      <c r="AW41" s="213"/>
      <c r="AX41" s="213"/>
      <c r="AY41" s="213"/>
      <c r="AZ41" s="213">
        <v>2017</v>
      </c>
      <c r="BA41" s="213"/>
      <c r="BB41" s="213"/>
      <c r="BC41" s="213"/>
      <c r="BD41" s="213">
        <v>2018</v>
      </c>
      <c r="BE41" s="213"/>
      <c r="BF41" s="213"/>
      <c r="BG41" s="213"/>
      <c r="BH41" s="213" t="s">
        <v>100</v>
      </c>
      <c r="BI41" s="213"/>
      <c r="BJ41" s="213"/>
      <c r="BK41" s="213"/>
      <c r="BL41" s="213" t="s">
        <v>92</v>
      </c>
      <c r="BM41" s="213"/>
      <c r="BN41" s="213"/>
      <c r="BO41" s="218"/>
    </row>
    <row r="42" spans="1:67" s="58" customFormat="1" ht="26.25" customHeight="1" x14ac:dyDescent="0.3">
      <c r="A42" s="212"/>
      <c r="B42" s="214"/>
      <c r="C42" s="214"/>
      <c r="D42" s="168" t="s">
        <v>30</v>
      </c>
      <c r="E42" s="168" t="s">
        <v>73</v>
      </c>
      <c r="F42" s="168" t="s">
        <v>74</v>
      </c>
      <c r="G42" s="168" t="s">
        <v>75</v>
      </c>
      <c r="H42" s="168" t="s">
        <v>30</v>
      </c>
      <c r="I42" s="168" t="s">
        <v>73</v>
      </c>
      <c r="J42" s="168" t="s">
        <v>74</v>
      </c>
      <c r="K42" s="168" t="s">
        <v>75</v>
      </c>
      <c r="L42" s="168" t="s">
        <v>30</v>
      </c>
      <c r="M42" s="168" t="s">
        <v>73</v>
      </c>
      <c r="N42" s="168" t="s">
        <v>74</v>
      </c>
      <c r="O42" s="168" t="s">
        <v>75</v>
      </c>
      <c r="P42" s="168" t="s">
        <v>30</v>
      </c>
      <c r="Q42" s="168" t="s">
        <v>73</v>
      </c>
      <c r="R42" s="168" t="s">
        <v>74</v>
      </c>
      <c r="S42" s="168" t="s">
        <v>75</v>
      </c>
      <c r="T42" s="168" t="s">
        <v>30</v>
      </c>
      <c r="U42" s="168" t="s">
        <v>73</v>
      </c>
      <c r="V42" s="168" t="s">
        <v>74</v>
      </c>
      <c r="W42" s="168" t="s">
        <v>75</v>
      </c>
      <c r="X42" s="168" t="s">
        <v>30</v>
      </c>
      <c r="Y42" s="168" t="s">
        <v>73</v>
      </c>
      <c r="Z42" s="168" t="s">
        <v>74</v>
      </c>
      <c r="AA42" s="168" t="s">
        <v>75</v>
      </c>
      <c r="AB42" s="168" t="s">
        <v>30</v>
      </c>
      <c r="AC42" s="168" t="s">
        <v>73</v>
      </c>
      <c r="AD42" s="168" t="s">
        <v>74</v>
      </c>
      <c r="AE42" s="168" t="s">
        <v>75</v>
      </c>
      <c r="AF42" s="168" t="s">
        <v>30</v>
      </c>
      <c r="AG42" s="168" t="s">
        <v>73</v>
      </c>
      <c r="AH42" s="168" t="s">
        <v>74</v>
      </c>
      <c r="AI42" s="168" t="s">
        <v>75</v>
      </c>
      <c r="AJ42" s="168" t="s">
        <v>30</v>
      </c>
      <c r="AK42" s="168" t="s">
        <v>73</v>
      </c>
      <c r="AL42" s="168" t="s">
        <v>74</v>
      </c>
      <c r="AM42" s="168" t="s">
        <v>75</v>
      </c>
      <c r="AN42" s="167" t="s">
        <v>30</v>
      </c>
      <c r="AO42" s="167" t="s">
        <v>73</v>
      </c>
      <c r="AP42" s="167" t="s">
        <v>74</v>
      </c>
      <c r="AQ42" s="167" t="s">
        <v>75</v>
      </c>
      <c r="AR42" s="167" t="s">
        <v>30</v>
      </c>
      <c r="AS42" s="167" t="s">
        <v>73</v>
      </c>
      <c r="AT42" s="167" t="s">
        <v>74</v>
      </c>
      <c r="AU42" s="167" t="s">
        <v>75</v>
      </c>
      <c r="AV42" s="167" t="s">
        <v>30</v>
      </c>
      <c r="AW42" s="167" t="s">
        <v>73</v>
      </c>
      <c r="AX42" s="167" t="s">
        <v>74</v>
      </c>
      <c r="AY42" s="167" t="s">
        <v>75</v>
      </c>
      <c r="AZ42" s="167" t="s">
        <v>30</v>
      </c>
      <c r="BA42" s="167" t="s">
        <v>73</v>
      </c>
      <c r="BB42" s="167" t="s">
        <v>74</v>
      </c>
      <c r="BC42" s="167" t="s">
        <v>75</v>
      </c>
      <c r="BD42" s="168" t="s">
        <v>30</v>
      </c>
      <c r="BE42" s="168" t="s">
        <v>73</v>
      </c>
      <c r="BF42" s="168" t="s">
        <v>74</v>
      </c>
      <c r="BG42" s="168" t="s">
        <v>75</v>
      </c>
      <c r="BH42" s="168" t="s">
        <v>30</v>
      </c>
      <c r="BI42" s="168" t="s">
        <v>73</v>
      </c>
      <c r="BJ42" s="168" t="s">
        <v>74</v>
      </c>
      <c r="BK42" s="168" t="s">
        <v>75</v>
      </c>
      <c r="BL42" s="183" t="s">
        <v>30</v>
      </c>
      <c r="BM42" s="191" t="s">
        <v>73</v>
      </c>
      <c r="BN42" s="192" t="s">
        <v>74</v>
      </c>
      <c r="BO42" s="59" t="s">
        <v>75</v>
      </c>
    </row>
    <row r="43" spans="1:67" x14ac:dyDescent="0.3">
      <c r="A43" s="57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23"/>
      <c r="BE43" s="23"/>
      <c r="BF43" s="56"/>
      <c r="BG43" s="56"/>
      <c r="BH43" s="23"/>
      <c r="BI43" s="23"/>
      <c r="BJ43" s="56"/>
      <c r="BK43" s="56"/>
      <c r="BL43" s="56"/>
      <c r="BM43" s="56"/>
      <c r="BN43" s="56"/>
      <c r="BO43" s="155"/>
    </row>
    <row r="44" spans="1:67" x14ac:dyDescent="0.3">
      <c r="A44" s="55"/>
      <c r="B44" s="49" t="s">
        <v>2</v>
      </c>
      <c r="C44" s="48" t="s">
        <v>9</v>
      </c>
      <c r="D44" s="48"/>
      <c r="E44" s="46">
        <f>E13/D13*100-100</f>
        <v>0.53924029702933751</v>
      </c>
      <c r="F44" s="46">
        <f t="shared" ref="F44:BG48" si="0">F13/E13*100-100</f>
        <v>0.20036711868714008</v>
      </c>
      <c r="G44" s="46">
        <f t="shared" si="0"/>
        <v>-2.5153815342757895</v>
      </c>
      <c r="H44" s="46">
        <f t="shared" si="0"/>
        <v>-2.3300715466573507</v>
      </c>
      <c r="I44" s="46">
        <f t="shared" si="0"/>
        <v>3.4215367636243172</v>
      </c>
      <c r="J44" s="46">
        <f t="shared" si="0"/>
        <v>1.7252966295300212</v>
      </c>
      <c r="K44" s="46">
        <f t="shared" si="0"/>
        <v>2.5892106507124879</v>
      </c>
      <c r="L44" s="46">
        <f t="shared" si="0"/>
        <v>0.66554787210120026</v>
      </c>
      <c r="M44" s="46">
        <f t="shared" si="0"/>
        <v>-2.5859075654105652</v>
      </c>
      <c r="N44" s="46">
        <f t="shared" si="0"/>
        <v>-0.8891147704288187</v>
      </c>
      <c r="O44" s="46">
        <f t="shared" si="0"/>
        <v>1.4874760504765732</v>
      </c>
      <c r="P44" s="46">
        <f t="shared" si="0"/>
        <v>0.53086177451329775</v>
      </c>
      <c r="Q44" s="46">
        <f t="shared" si="0"/>
        <v>6.3339277127454352E-2</v>
      </c>
      <c r="R44" s="46">
        <f t="shared" si="0"/>
        <v>5.6275831012315933</v>
      </c>
      <c r="S44" s="46">
        <f t="shared" si="0"/>
        <v>0.75776616563109656</v>
      </c>
      <c r="T44" s="46">
        <f t="shared" si="0"/>
        <v>0.17641673229758226</v>
      </c>
      <c r="U44" s="46">
        <f t="shared" si="0"/>
        <v>7.2452379688780155</v>
      </c>
      <c r="V44" s="46">
        <f t="shared" si="0"/>
        <v>0.39995351603275253</v>
      </c>
      <c r="W44" s="46">
        <f t="shared" si="0"/>
        <v>-1.8848044172688532</v>
      </c>
      <c r="X44" s="46">
        <f t="shared" si="0"/>
        <v>2.3289847601579226</v>
      </c>
      <c r="Y44" s="46">
        <f t="shared" si="0"/>
        <v>1.3303725916021136</v>
      </c>
      <c r="Z44" s="46">
        <f t="shared" si="0"/>
        <v>2.1431533928683422</v>
      </c>
      <c r="AA44" s="46">
        <f t="shared" si="0"/>
        <v>0.5427543251125968</v>
      </c>
      <c r="AB44" s="46">
        <f t="shared" si="0"/>
        <v>-0.27412907477368265</v>
      </c>
      <c r="AC44" s="46">
        <f t="shared" si="0"/>
        <v>0.1378865389367121</v>
      </c>
      <c r="AD44" s="46">
        <f t="shared" si="0"/>
        <v>1.2269654402143289</v>
      </c>
      <c r="AE44" s="46">
        <f t="shared" si="0"/>
        <v>4.1958933061137174</v>
      </c>
      <c r="AF44" s="46">
        <f t="shared" si="0"/>
        <v>1.1154439164096743</v>
      </c>
      <c r="AG44" s="46">
        <f t="shared" si="0"/>
        <v>-3.0078625724935648</v>
      </c>
      <c r="AH44" s="46">
        <f t="shared" si="0"/>
        <v>0.49330637951968015</v>
      </c>
      <c r="AI44" s="46">
        <f t="shared" si="0"/>
        <v>-0.61828345964708831</v>
      </c>
      <c r="AJ44" s="46">
        <f t="shared" si="0"/>
        <v>-4.3117727923924747</v>
      </c>
      <c r="AK44" s="46">
        <f t="shared" si="0"/>
        <v>7.73429950484541</v>
      </c>
      <c r="AL44" s="46">
        <f t="shared" si="0"/>
        <v>-3.2001944794042458</v>
      </c>
      <c r="AM44" s="46">
        <f t="shared" si="0"/>
        <v>-1.9105363439846741</v>
      </c>
      <c r="AN44" s="46">
        <f t="shared" si="0"/>
        <v>2.591549583858054</v>
      </c>
      <c r="AO44" s="46">
        <f t="shared" si="0"/>
        <v>3.8234852529773349</v>
      </c>
      <c r="AP44" s="46">
        <f t="shared" si="0"/>
        <v>-1.5989777110353316</v>
      </c>
      <c r="AQ44" s="46">
        <f t="shared" si="0"/>
        <v>4.057183762877429</v>
      </c>
      <c r="AR44" s="46">
        <f t="shared" si="0"/>
        <v>1.2254737641257663</v>
      </c>
      <c r="AS44" s="46">
        <f t="shared" si="0"/>
        <v>0.51195238293360035</v>
      </c>
      <c r="AT44" s="46">
        <f t="shared" si="0"/>
        <v>4.6931857540355963</v>
      </c>
      <c r="AU44" s="46">
        <f t="shared" si="0"/>
        <v>3.7064638076736998</v>
      </c>
      <c r="AV44" s="46">
        <f t="shared" si="0"/>
        <v>3.5792875340500103</v>
      </c>
      <c r="AW44" s="46">
        <f t="shared" si="0"/>
        <v>3.2767727755012004</v>
      </c>
      <c r="AX44" s="46">
        <f t="shared" si="0"/>
        <v>3.5204087242338886</v>
      </c>
      <c r="AY44" s="46">
        <f t="shared" si="0"/>
        <v>-1.0004857575733865</v>
      </c>
      <c r="AZ44" s="46">
        <f t="shared" si="0"/>
        <v>-5.7766310844792201</v>
      </c>
      <c r="BA44" s="46">
        <f t="shared" si="0"/>
        <v>-0.66138550988455336</v>
      </c>
      <c r="BB44" s="46">
        <f t="shared" si="0"/>
        <v>-2.2019628882524813</v>
      </c>
      <c r="BC44" s="46">
        <f t="shared" si="0"/>
        <v>3.3916299720865908</v>
      </c>
      <c r="BD44" s="46">
        <f t="shared" si="0"/>
        <v>4.0392626112883789</v>
      </c>
      <c r="BE44" s="46">
        <f t="shared" si="0"/>
        <v>1.0589490562398396</v>
      </c>
      <c r="BF44" s="46">
        <f t="shared" si="0"/>
        <v>-1.3630858772815913</v>
      </c>
      <c r="BG44" s="46">
        <f>BG13/BF13*100-100</f>
        <v>0.41954507777808203</v>
      </c>
      <c r="BH44" s="46">
        <f>BH13/BG13*100-100</f>
        <v>0.57579774517748206</v>
      </c>
      <c r="BI44" s="46">
        <f>BI13/BH13*100-100</f>
        <v>1.8061406029492133</v>
      </c>
      <c r="BJ44" s="46">
        <f t="shared" ref="BJ44:BO58" si="1">BJ13/BI13*100-100</f>
        <v>2.8348463267559509</v>
      </c>
      <c r="BK44" s="46">
        <f t="shared" si="1"/>
        <v>2.2813270369832281</v>
      </c>
      <c r="BL44" s="46">
        <f t="shared" si="1"/>
        <v>4.2405768393431345</v>
      </c>
      <c r="BM44" s="46">
        <f>BM13/BL13*100-100</f>
        <v>-10.42445497630311</v>
      </c>
      <c r="BN44" s="46">
        <f>BN13/BM13*100-100</f>
        <v>5.0855107508673996</v>
      </c>
      <c r="BO44" s="45">
        <f>BO13/BN13*100-100</f>
        <v>15.502016011451076</v>
      </c>
    </row>
    <row r="45" spans="1:67" x14ac:dyDescent="0.3">
      <c r="A45" s="37"/>
      <c r="B45" s="9" t="s">
        <v>3</v>
      </c>
      <c r="C45" s="35" t="s">
        <v>10</v>
      </c>
      <c r="D45" s="35"/>
      <c r="E45" s="33">
        <f t="shared" ref="E45:T58" si="2">E14/D14*100-100</f>
        <v>-17.283787892094438</v>
      </c>
      <c r="F45" s="33">
        <f t="shared" si="2"/>
        <v>4.0078101250308009</v>
      </c>
      <c r="G45" s="33">
        <f t="shared" si="2"/>
        <v>19.101513613982775</v>
      </c>
      <c r="H45" s="33">
        <f t="shared" si="2"/>
        <v>3.5403395250763054</v>
      </c>
      <c r="I45" s="33">
        <f t="shared" si="2"/>
        <v>-5.8571694478865908</v>
      </c>
      <c r="J45" s="33">
        <f t="shared" si="2"/>
        <v>16.613564581652952</v>
      </c>
      <c r="K45" s="33">
        <f t="shared" si="2"/>
        <v>3.0788624414377068</v>
      </c>
      <c r="L45" s="33">
        <f t="shared" si="2"/>
        <v>-4.2450544459668151</v>
      </c>
      <c r="M45" s="33">
        <f t="shared" si="2"/>
        <v>-4.9316265091589599</v>
      </c>
      <c r="N45" s="33">
        <f t="shared" si="2"/>
        <v>4.8007235187172483</v>
      </c>
      <c r="O45" s="33">
        <f t="shared" si="2"/>
        <v>0.32799511455804975</v>
      </c>
      <c r="P45" s="33">
        <f t="shared" si="2"/>
        <v>0.83457423667915975</v>
      </c>
      <c r="Q45" s="33">
        <f t="shared" si="2"/>
        <v>3.1756358452847309</v>
      </c>
      <c r="R45" s="33">
        <f t="shared" si="2"/>
        <v>-6.0925882398950648</v>
      </c>
      <c r="S45" s="33">
        <f t="shared" si="2"/>
        <v>-7.1459079357250772</v>
      </c>
      <c r="T45" s="33">
        <f t="shared" si="2"/>
        <v>11.650570585414883</v>
      </c>
      <c r="U45" s="33">
        <f t="shared" si="0"/>
        <v>7.2898369861416796</v>
      </c>
      <c r="V45" s="33">
        <f t="shared" si="0"/>
        <v>-0.7432038001885104</v>
      </c>
      <c r="W45" s="33">
        <f t="shared" si="0"/>
        <v>-5.6210433612025668</v>
      </c>
      <c r="X45" s="33">
        <f t="shared" si="0"/>
        <v>-7.3074334780563106</v>
      </c>
      <c r="Y45" s="33">
        <f t="shared" si="0"/>
        <v>-6.1142179902935965</v>
      </c>
      <c r="Z45" s="33">
        <f t="shared" si="0"/>
        <v>-3.7659207484747554</v>
      </c>
      <c r="AA45" s="33">
        <f t="shared" si="0"/>
        <v>6.943325540770573</v>
      </c>
      <c r="AB45" s="33">
        <f t="shared" si="0"/>
        <v>3.0223276280484583</v>
      </c>
      <c r="AC45" s="33">
        <f t="shared" si="0"/>
        <v>1.5635093479614852</v>
      </c>
      <c r="AD45" s="33">
        <f t="shared" si="0"/>
        <v>7.8942726763719548</v>
      </c>
      <c r="AE45" s="33">
        <f t="shared" si="0"/>
        <v>3.0570062283927086</v>
      </c>
      <c r="AF45" s="33">
        <f t="shared" si="0"/>
        <v>-10.756441568854342</v>
      </c>
      <c r="AG45" s="33">
        <f t="shared" si="0"/>
        <v>1.8172294011798584</v>
      </c>
      <c r="AH45" s="33">
        <f t="shared" si="0"/>
        <v>-8.537954596388019</v>
      </c>
      <c r="AI45" s="33">
        <f t="shared" si="0"/>
        <v>0.17918671325767832</v>
      </c>
      <c r="AJ45" s="33">
        <f t="shared" si="0"/>
        <v>-0.93426004841870736</v>
      </c>
      <c r="AK45" s="33">
        <f t="shared" si="0"/>
        <v>3.0371562463631392</v>
      </c>
      <c r="AL45" s="33">
        <f t="shared" si="0"/>
        <v>2.7541606633550089</v>
      </c>
      <c r="AM45" s="33">
        <f t="shared" si="0"/>
        <v>-6.0316646325977388</v>
      </c>
      <c r="AN45" s="33">
        <f t="shared" si="0"/>
        <v>-0.30901690306438923</v>
      </c>
      <c r="AO45" s="33">
        <f t="shared" si="0"/>
        <v>-2.3530341303282967</v>
      </c>
      <c r="AP45" s="33">
        <f t="shared" si="0"/>
        <v>0.73229970989949322</v>
      </c>
      <c r="AQ45" s="33">
        <f t="shared" si="0"/>
        <v>3.8190639267941435</v>
      </c>
      <c r="AR45" s="33">
        <f t="shared" si="0"/>
        <v>2.6885367826469775</v>
      </c>
      <c r="AS45" s="33">
        <f t="shared" si="0"/>
        <v>5.4550415548704194</v>
      </c>
      <c r="AT45" s="33">
        <f t="shared" si="0"/>
        <v>5.7595892782001954</v>
      </c>
      <c r="AU45" s="33">
        <f t="shared" si="0"/>
        <v>-0.9172031729139718</v>
      </c>
      <c r="AV45" s="33">
        <f t="shared" si="0"/>
        <v>4.3157219251470451</v>
      </c>
      <c r="AW45" s="33">
        <f t="shared" si="0"/>
        <v>4.5056933392153269</v>
      </c>
      <c r="AX45" s="33">
        <f t="shared" si="0"/>
        <v>9.2648401664847455</v>
      </c>
      <c r="AY45" s="33">
        <f t="shared" si="0"/>
        <v>-6.1819734062234204</v>
      </c>
      <c r="AZ45" s="33">
        <f t="shared" si="0"/>
        <v>16.904460486165533</v>
      </c>
      <c r="BA45" s="33">
        <f t="shared" si="0"/>
        <v>-12.088842578945048</v>
      </c>
      <c r="BB45" s="33">
        <f t="shared" si="0"/>
        <v>-11.345425035439476</v>
      </c>
      <c r="BC45" s="33">
        <f t="shared" si="0"/>
        <v>-4.8901877908510016</v>
      </c>
      <c r="BD45" s="33">
        <f t="shared" si="0"/>
        <v>15.582470326892263</v>
      </c>
      <c r="BE45" s="33">
        <f t="shared" si="0"/>
        <v>-0.23428033348994859</v>
      </c>
      <c r="BF45" s="33">
        <f t="shared" si="0"/>
        <v>5.1429286175577573</v>
      </c>
      <c r="BG45" s="33">
        <f t="shared" si="0"/>
        <v>-0.25542036657451206</v>
      </c>
      <c r="BH45" s="33">
        <f t="shared" ref="BH45:BH57" si="3">BH14/BG14*100-100</f>
        <v>1.2378580717106331</v>
      </c>
      <c r="BI45" s="33">
        <f t="shared" ref="BI45:BI58" si="4">BI14/BH14*100-100</f>
        <v>0.21447739855251768</v>
      </c>
      <c r="BJ45" s="33">
        <f t="shared" si="1"/>
        <v>-5.1977316888812766</v>
      </c>
      <c r="BK45" s="33">
        <f t="shared" si="1"/>
        <v>2.5580882303592603</v>
      </c>
      <c r="BL45" s="33">
        <f t="shared" si="1"/>
        <v>-13.927268663125048</v>
      </c>
      <c r="BM45" s="33">
        <f t="shared" si="1"/>
        <v>-48.750069538162514</v>
      </c>
      <c r="BN45" s="33">
        <f>BN14/BM14*100-100</f>
        <v>66.089344861395489</v>
      </c>
      <c r="BO45" s="32">
        <f>BO14/BN14*100-100</f>
        <v>-5.2641257748957173</v>
      </c>
    </row>
    <row r="46" spans="1:67" x14ac:dyDescent="0.3">
      <c r="A46" s="52"/>
      <c r="B46" s="49" t="s">
        <v>4</v>
      </c>
      <c r="C46" s="48" t="s">
        <v>11</v>
      </c>
      <c r="D46" s="48"/>
      <c r="E46" s="46">
        <f t="shared" si="2"/>
        <v>4.2222025950699305</v>
      </c>
      <c r="F46" s="46">
        <f t="shared" si="0"/>
        <v>1.5313146994875098</v>
      </c>
      <c r="G46" s="46">
        <f t="shared" si="0"/>
        <v>-0.11573460102692934</v>
      </c>
      <c r="H46" s="46">
        <f t="shared" si="0"/>
        <v>6.4358959020044608</v>
      </c>
      <c r="I46" s="46">
        <f t="shared" si="0"/>
        <v>4.6248976085432361</v>
      </c>
      <c r="J46" s="46">
        <f t="shared" si="0"/>
        <v>7.9227713377121916</v>
      </c>
      <c r="K46" s="46">
        <f t="shared" si="0"/>
        <v>1.1118295071390776</v>
      </c>
      <c r="L46" s="46">
        <f t="shared" si="0"/>
        <v>2.6010923791303071</v>
      </c>
      <c r="M46" s="46">
        <f t="shared" si="0"/>
        <v>1.6224025080701949</v>
      </c>
      <c r="N46" s="46">
        <f t="shared" si="0"/>
        <v>0.18486641230074952</v>
      </c>
      <c r="O46" s="46">
        <f t="shared" si="0"/>
        <v>2.1825939888927053</v>
      </c>
      <c r="P46" s="46">
        <f t="shared" si="0"/>
        <v>-1.0382093155999854</v>
      </c>
      <c r="Q46" s="46">
        <f t="shared" si="0"/>
        <v>-0.27484101874209443</v>
      </c>
      <c r="R46" s="46">
        <f t="shared" si="0"/>
        <v>-5.8568802583351953E-3</v>
      </c>
      <c r="S46" s="46">
        <f t="shared" si="0"/>
        <v>2.7176617819778244</v>
      </c>
      <c r="T46" s="46">
        <f t="shared" si="0"/>
        <v>0.7789061168912923</v>
      </c>
      <c r="U46" s="46">
        <f t="shared" si="0"/>
        <v>1.3184049415620791</v>
      </c>
      <c r="V46" s="46">
        <f t="shared" si="0"/>
        <v>-0.13395480314211738</v>
      </c>
      <c r="W46" s="46">
        <f t="shared" si="0"/>
        <v>-0.51745035354586832</v>
      </c>
      <c r="X46" s="46">
        <f t="shared" si="0"/>
        <v>0.10767656015072191</v>
      </c>
      <c r="Y46" s="46">
        <f t="shared" si="0"/>
        <v>-0.50672054852714155</v>
      </c>
      <c r="Z46" s="46">
        <f t="shared" si="0"/>
        <v>1.5002974367004356</v>
      </c>
      <c r="AA46" s="46">
        <f t="shared" si="0"/>
        <v>1.7892514778641555</v>
      </c>
      <c r="AB46" s="46">
        <f t="shared" si="0"/>
        <v>1.0357216586366178</v>
      </c>
      <c r="AC46" s="46">
        <f t="shared" si="0"/>
        <v>-0.88518825307232873</v>
      </c>
      <c r="AD46" s="46">
        <f t="shared" si="0"/>
        <v>0.27290510028208814</v>
      </c>
      <c r="AE46" s="46">
        <f t="shared" si="0"/>
        <v>0.27285065183768609</v>
      </c>
      <c r="AF46" s="46">
        <f t="shared" si="0"/>
        <v>2.4919811274847632</v>
      </c>
      <c r="AG46" s="46">
        <f t="shared" si="0"/>
        <v>3.4256282191825136</v>
      </c>
      <c r="AH46" s="46">
        <f t="shared" si="0"/>
        <v>1.7277849409188804</v>
      </c>
      <c r="AI46" s="46">
        <f t="shared" si="0"/>
        <v>-1.2400120148992926</v>
      </c>
      <c r="AJ46" s="46">
        <f t="shared" si="0"/>
        <v>0.65115031271338353</v>
      </c>
      <c r="AK46" s="46">
        <f t="shared" si="0"/>
        <v>0.85566444856787882</v>
      </c>
      <c r="AL46" s="46">
        <f t="shared" si="0"/>
        <v>1.6163321578533925</v>
      </c>
      <c r="AM46" s="46">
        <f t="shared" si="0"/>
        <v>1.6770907259179921</v>
      </c>
      <c r="AN46" s="46">
        <f t="shared" si="0"/>
        <v>-0.38868189126631592</v>
      </c>
      <c r="AO46" s="46">
        <f t="shared" si="0"/>
        <v>0.49183171533468339</v>
      </c>
      <c r="AP46" s="46">
        <f t="shared" si="0"/>
        <v>-0.42083713003069079</v>
      </c>
      <c r="AQ46" s="46">
        <f t="shared" si="0"/>
        <v>-1.1216322601862174</v>
      </c>
      <c r="AR46" s="46">
        <f t="shared" si="0"/>
        <v>1.1544172852381962</v>
      </c>
      <c r="AS46" s="46">
        <f t="shared" si="0"/>
        <v>2.1559734209026544</v>
      </c>
      <c r="AT46" s="46">
        <f t="shared" si="0"/>
        <v>1.7581975376281775</v>
      </c>
      <c r="AU46" s="46">
        <f t="shared" si="0"/>
        <v>3.6544801604491965</v>
      </c>
      <c r="AV46" s="46">
        <f t="shared" si="0"/>
        <v>2.1332743735058557</v>
      </c>
      <c r="AW46" s="46">
        <f t="shared" si="0"/>
        <v>-1.411875473028573</v>
      </c>
      <c r="AX46" s="46">
        <f t="shared" si="0"/>
        <v>-1.9381326817055538</v>
      </c>
      <c r="AY46" s="46">
        <f t="shared" si="0"/>
        <v>1.6903715386775104</v>
      </c>
      <c r="AZ46" s="46">
        <f t="shared" si="0"/>
        <v>-2.3727880901820839</v>
      </c>
      <c r="BA46" s="46">
        <f t="shared" si="0"/>
        <v>-5.6662273687229856</v>
      </c>
      <c r="BB46" s="46">
        <f t="shared" si="0"/>
        <v>2.793970911311277</v>
      </c>
      <c r="BC46" s="46">
        <f t="shared" si="0"/>
        <v>0.46354389460081791</v>
      </c>
      <c r="BD46" s="46">
        <f t="shared" si="0"/>
        <v>1.5564821532804558</v>
      </c>
      <c r="BE46" s="46">
        <f t="shared" si="0"/>
        <v>0.54942431982334483</v>
      </c>
      <c r="BF46" s="46">
        <f t="shared" si="0"/>
        <v>0.81264211515525631</v>
      </c>
      <c r="BG46" s="46">
        <f t="shared" si="0"/>
        <v>0.59187576658277408</v>
      </c>
      <c r="BH46" s="46">
        <f t="shared" si="3"/>
        <v>1.2022937239554778</v>
      </c>
      <c r="BI46" s="46">
        <f t="shared" si="4"/>
        <v>4.0191051517211633</v>
      </c>
      <c r="BJ46" s="46">
        <f t="shared" si="1"/>
        <v>-5.0207696288410375E-2</v>
      </c>
      <c r="BK46" s="46">
        <f t="shared" si="1"/>
        <v>-1.9705776377722373</v>
      </c>
      <c r="BL46" s="46">
        <f t="shared" si="1"/>
        <v>-3.1090982066101702</v>
      </c>
      <c r="BM46" s="46">
        <f t="shared" si="1"/>
        <v>-27.115069389074222</v>
      </c>
      <c r="BN46" s="46">
        <f t="shared" si="1"/>
        <v>29.846007743366442</v>
      </c>
      <c r="BO46" s="45">
        <f>BO15/BN15*100-100</f>
        <v>9.1722275243014195</v>
      </c>
    </row>
    <row r="47" spans="1:67" ht="26.4" x14ac:dyDescent="0.3">
      <c r="A47" s="37"/>
      <c r="B47" s="9" t="s">
        <v>69</v>
      </c>
      <c r="C47" s="35" t="s">
        <v>12</v>
      </c>
      <c r="D47" s="35"/>
      <c r="E47" s="33">
        <f t="shared" si="2"/>
        <v>3.6459085114119318</v>
      </c>
      <c r="F47" s="33">
        <f t="shared" si="0"/>
        <v>3.6337407869360305</v>
      </c>
      <c r="G47" s="33">
        <f t="shared" si="0"/>
        <v>1.0707170172527896</v>
      </c>
      <c r="H47" s="33">
        <f t="shared" si="0"/>
        <v>2.8871690838107895</v>
      </c>
      <c r="I47" s="33">
        <f t="shared" si="0"/>
        <v>4.1682500011373236</v>
      </c>
      <c r="J47" s="33">
        <f t="shared" si="0"/>
        <v>4.4506747553623001</v>
      </c>
      <c r="K47" s="33">
        <f t="shared" si="0"/>
        <v>3.3912432925282303</v>
      </c>
      <c r="L47" s="33">
        <f t="shared" si="0"/>
        <v>3.0612579980222421</v>
      </c>
      <c r="M47" s="33">
        <f t="shared" si="0"/>
        <v>2.2972395297696409</v>
      </c>
      <c r="N47" s="33">
        <f t="shared" si="0"/>
        <v>2.3071991717804679</v>
      </c>
      <c r="O47" s="33">
        <f t="shared" si="0"/>
        <v>3.556211175017495</v>
      </c>
      <c r="P47" s="33">
        <f t="shared" si="0"/>
        <v>-4.3028076310513228</v>
      </c>
      <c r="Q47" s="33">
        <f t="shared" si="0"/>
        <v>8.812718548151949</v>
      </c>
      <c r="R47" s="33">
        <f t="shared" si="0"/>
        <v>1.6546213422359983</v>
      </c>
      <c r="S47" s="33">
        <f t="shared" si="0"/>
        <v>1.2832726109969599</v>
      </c>
      <c r="T47" s="33">
        <f t="shared" si="0"/>
        <v>-8.9825397951260157</v>
      </c>
      <c r="U47" s="33">
        <f t="shared" si="0"/>
        <v>2.4139088473676935</v>
      </c>
      <c r="V47" s="33">
        <f t="shared" si="0"/>
        <v>2.1144658943428993</v>
      </c>
      <c r="W47" s="33">
        <f t="shared" si="0"/>
        <v>1.728572265584944</v>
      </c>
      <c r="X47" s="33">
        <f t="shared" si="0"/>
        <v>2.614013358248954</v>
      </c>
      <c r="Y47" s="33">
        <f t="shared" si="0"/>
        <v>1.8578957150369604</v>
      </c>
      <c r="Z47" s="33">
        <f t="shared" si="0"/>
        <v>1.3851308483267815</v>
      </c>
      <c r="AA47" s="33">
        <f t="shared" si="0"/>
        <v>1.5346274969672038</v>
      </c>
      <c r="AB47" s="33">
        <f t="shared" si="0"/>
        <v>2.2862254403632392</v>
      </c>
      <c r="AC47" s="33">
        <f t="shared" si="0"/>
        <v>2.5229620860511233</v>
      </c>
      <c r="AD47" s="33">
        <f t="shared" si="0"/>
        <v>0.88333499550994077</v>
      </c>
      <c r="AE47" s="33">
        <f t="shared" si="0"/>
        <v>1.7551127741098895</v>
      </c>
      <c r="AF47" s="33">
        <f t="shared" si="0"/>
        <v>1.1324144537738761</v>
      </c>
      <c r="AG47" s="33">
        <f t="shared" si="0"/>
        <v>0.86352145883996911</v>
      </c>
      <c r="AH47" s="33">
        <f t="shared" si="0"/>
        <v>1.3010854370674139</v>
      </c>
      <c r="AI47" s="33">
        <f t="shared" si="0"/>
        <v>0.42629806682019478</v>
      </c>
      <c r="AJ47" s="33">
        <f t="shared" si="0"/>
        <v>2.1646311574040453</v>
      </c>
      <c r="AK47" s="33">
        <f t="shared" si="0"/>
        <v>2.0814695690537093</v>
      </c>
      <c r="AL47" s="33">
        <f t="shared" si="0"/>
        <v>-0.64071347183899263</v>
      </c>
      <c r="AM47" s="33">
        <f t="shared" si="0"/>
        <v>-2.3555713390610862</v>
      </c>
      <c r="AN47" s="33">
        <f t="shared" si="0"/>
        <v>-2.3162193004878873</v>
      </c>
      <c r="AO47" s="33">
        <f t="shared" si="0"/>
        <v>11.029998907371734</v>
      </c>
      <c r="AP47" s="33">
        <f t="shared" si="0"/>
        <v>-5.104158214385464</v>
      </c>
      <c r="AQ47" s="33">
        <f t="shared" si="0"/>
        <v>-0.71763698518007857</v>
      </c>
      <c r="AR47" s="33">
        <f t="shared" si="0"/>
        <v>0.60328617281672337</v>
      </c>
      <c r="AS47" s="33">
        <f t="shared" si="0"/>
        <v>6.7593924969755932</v>
      </c>
      <c r="AT47" s="33">
        <f t="shared" si="0"/>
        <v>4.009112370176382</v>
      </c>
      <c r="AU47" s="33">
        <f t="shared" si="0"/>
        <v>4.6290092195746695</v>
      </c>
      <c r="AV47" s="33">
        <f t="shared" si="0"/>
        <v>3.419193552415507</v>
      </c>
      <c r="AW47" s="33">
        <f t="shared" si="0"/>
        <v>-2.754905534568465</v>
      </c>
      <c r="AX47" s="33">
        <f t="shared" si="0"/>
        <v>1.6590473811643136</v>
      </c>
      <c r="AY47" s="33">
        <f t="shared" si="0"/>
        <v>2.4506166535920073</v>
      </c>
      <c r="AZ47" s="33">
        <f t="shared" si="0"/>
        <v>3.1352103410367249</v>
      </c>
      <c r="BA47" s="33">
        <f t="shared" si="0"/>
        <v>3.9827142110649305</v>
      </c>
      <c r="BB47" s="33">
        <f t="shared" si="0"/>
        <v>3.8316922559630768</v>
      </c>
      <c r="BC47" s="33">
        <f t="shared" si="0"/>
        <v>1.3025259071036714</v>
      </c>
      <c r="BD47" s="33">
        <f t="shared" si="0"/>
        <v>0.61132150192936763</v>
      </c>
      <c r="BE47" s="33">
        <f t="shared" si="0"/>
        <v>3.560030779526997</v>
      </c>
      <c r="BF47" s="33">
        <f t="shared" si="0"/>
        <v>2.8989597424607325</v>
      </c>
      <c r="BG47" s="33">
        <f t="shared" si="0"/>
        <v>2.5884542004803563</v>
      </c>
      <c r="BH47" s="33">
        <f t="shared" si="3"/>
        <v>3.2796601377145294</v>
      </c>
      <c r="BI47" s="33">
        <f t="shared" si="4"/>
        <v>2.7450783628355282</v>
      </c>
      <c r="BJ47" s="33">
        <f t="shared" si="1"/>
        <v>2.4969434299501927</v>
      </c>
      <c r="BK47" s="33">
        <f t="shared" si="1"/>
        <v>1.0406297544050886</v>
      </c>
      <c r="BL47" s="33">
        <f t="shared" si="1"/>
        <v>-0.27908363774741929</v>
      </c>
      <c r="BM47" s="33">
        <f t="shared" si="1"/>
        <v>-3.5615379388202371</v>
      </c>
      <c r="BN47" s="33">
        <f t="shared" si="1"/>
        <v>1.4930769323628681</v>
      </c>
      <c r="BO47" s="32">
        <f t="shared" si="1"/>
        <v>2.6724592954614934</v>
      </c>
    </row>
    <row r="48" spans="1:67" x14ac:dyDescent="0.3">
      <c r="A48" s="55"/>
      <c r="B48" s="49" t="s">
        <v>5</v>
      </c>
      <c r="C48" s="48" t="s">
        <v>13</v>
      </c>
      <c r="D48" s="48"/>
      <c r="E48" s="46">
        <f t="shared" si="2"/>
        <v>-5.9456617170125554</v>
      </c>
      <c r="F48" s="46">
        <f t="shared" si="0"/>
        <v>14.054172822446603</v>
      </c>
      <c r="G48" s="46">
        <f t="shared" si="0"/>
        <v>6.2747327083060043</v>
      </c>
      <c r="H48" s="46">
        <f t="shared" si="0"/>
        <v>-6.6390060593410283</v>
      </c>
      <c r="I48" s="46">
        <f t="shared" si="0"/>
        <v>10.202179939780876</v>
      </c>
      <c r="J48" s="46">
        <f t="shared" si="0"/>
        <v>4.4786797696072966</v>
      </c>
      <c r="K48" s="46">
        <f t="shared" si="0"/>
        <v>-22.556210631757111</v>
      </c>
      <c r="L48" s="46">
        <f t="shared" si="0"/>
        <v>44.929205703944348</v>
      </c>
      <c r="M48" s="46">
        <f t="shared" si="0"/>
        <v>-39.303919064920578</v>
      </c>
      <c r="N48" s="46">
        <f t="shared" si="0"/>
        <v>37.965895027060583</v>
      </c>
      <c r="O48" s="46">
        <f t="shared" si="0"/>
        <v>5.5019522861288692</v>
      </c>
      <c r="P48" s="46">
        <f t="shared" si="0"/>
        <v>13.754098071884371</v>
      </c>
      <c r="Q48" s="46">
        <f t="shared" si="0"/>
        <v>9.3587322305119187</v>
      </c>
      <c r="R48" s="46">
        <f t="shared" si="0"/>
        <v>-7.0162831788394442E-2</v>
      </c>
      <c r="S48" s="46">
        <f t="shared" si="0"/>
        <v>1.1222953035831722</v>
      </c>
      <c r="T48" s="46">
        <f t="shared" si="0"/>
        <v>1.041166193808337</v>
      </c>
      <c r="U48" s="46">
        <f t="shared" si="0"/>
        <v>5.9330642499879644</v>
      </c>
      <c r="V48" s="46">
        <f t="shared" si="0"/>
        <v>-6.1594275697545271</v>
      </c>
      <c r="W48" s="46">
        <f t="shared" si="0"/>
        <v>14.777982946718453</v>
      </c>
      <c r="X48" s="46">
        <f t="shared" si="0"/>
        <v>-7.6664850732473582</v>
      </c>
      <c r="Y48" s="46">
        <f t="shared" si="0"/>
        <v>-7.0872294512524689</v>
      </c>
      <c r="Z48" s="46">
        <f t="shared" si="0"/>
        <v>1.7842317028720061</v>
      </c>
      <c r="AA48" s="46">
        <f t="shared" si="0"/>
        <v>5.9834492440867848</v>
      </c>
      <c r="AB48" s="46">
        <f t="shared" si="0"/>
        <v>12.696757133129097</v>
      </c>
      <c r="AC48" s="46">
        <f t="shared" si="0"/>
        <v>-12.171172037093953</v>
      </c>
      <c r="AD48" s="46">
        <f t="shared" si="0"/>
        <v>3.859847235812893</v>
      </c>
      <c r="AE48" s="46">
        <f t="shared" si="0"/>
        <v>-3.4265739039674941</v>
      </c>
      <c r="AF48" s="46">
        <f t="shared" si="0"/>
        <v>-3.611003606209124</v>
      </c>
      <c r="AG48" s="46">
        <f t="shared" si="0"/>
        <v>14.478824016828256</v>
      </c>
      <c r="AH48" s="46">
        <f t="shared" si="0"/>
        <v>-8.6220831150798887</v>
      </c>
      <c r="AI48" s="46">
        <f t="shared" si="0"/>
        <v>10.85912463392205</v>
      </c>
      <c r="AJ48" s="46">
        <f t="shared" si="0"/>
        <v>-6.8542903444631094</v>
      </c>
      <c r="AK48" s="46">
        <f t="shared" si="0"/>
        <v>9.5595294135650306</v>
      </c>
      <c r="AL48" s="46">
        <f t="shared" si="0"/>
        <v>-5.6828066238548587</v>
      </c>
      <c r="AM48" s="46">
        <f t="shared" si="0"/>
        <v>-8.3207293665619346</v>
      </c>
      <c r="AN48" s="46">
        <f t="shared" si="0"/>
        <v>10.319179574996213</v>
      </c>
      <c r="AO48" s="46">
        <f t="shared" si="0"/>
        <v>-7.4790760651122667</v>
      </c>
      <c r="AP48" s="46">
        <f t="shared" si="0"/>
        <v>25.270443224878932</v>
      </c>
      <c r="AQ48" s="46">
        <f t="shared" si="0"/>
        <v>-4.0724966952448796</v>
      </c>
      <c r="AR48" s="46">
        <f t="shared" si="0"/>
        <v>0.16647439265560138</v>
      </c>
      <c r="AS48" s="46">
        <f t="shared" si="0"/>
        <v>12.406515555223933</v>
      </c>
      <c r="AT48" s="46">
        <f t="shared" si="0"/>
        <v>0.66797255022991919</v>
      </c>
      <c r="AU48" s="46">
        <f t="shared" si="0"/>
        <v>-2.5207694196414536</v>
      </c>
      <c r="AV48" s="46">
        <f t="shared" si="0"/>
        <v>2.9868741307891327</v>
      </c>
      <c r="AW48" s="46">
        <f t="shared" si="0"/>
        <v>9.9217945667928262</v>
      </c>
      <c r="AX48" s="46">
        <f t="shared" si="0"/>
        <v>11.951246879320124</v>
      </c>
      <c r="AY48" s="46">
        <f t="shared" si="0"/>
        <v>-6.3418721580331692</v>
      </c>
      <c r="AZ48" s="46">
        <f t="shared" si="0"/>
        <v>7.7116119135711756</v>
      </c>
      <c r="BA48" s="46">
        <f t="shared" si="0"/>
        <v>-17.564207012544813</v>
      </c>
      <c r="BB48" s="46">
        <f t="shared" si="0"/>
        <v>3.3779704945166742</v>
      </c>
      <c r="BC48" s="46">
        <f t="shared" si="0"/>
        <v>-0.91305552248236665</v>
      </c>
      <c r="BD48" s="46">
        <f t="shared" si="0"/>
        <v>8.3069950151909211</v>
      </c>
      <c r="BE48" s="46">
        <f t="shared" si="0"/>
        <v>-9.3563579308640499</v>
      </c>
      <c r="BF48" s="46">
        <f t="shared" si="0"/>
        <v>9.0402379744686243</v>
      </c>
      <c r="BG48" s="46">
        <f t="shared" si="0"/>
        <v>7.4355243035645628</v>
      </c>
      <c r="BH48" s="46">
        <f t="shared" si="3"/>
        <v>-11.508574943653883</v>
      </c>
      <c r="BI48" s="46">
        <f t="shared" si="4"/>
        <v>2.5849059340748823</v>
      </c>
      <c r="BJ48" s="46">
        <f t="shared" si="1"/>
        <v>-8.0656015396214826</v>
      </c>
      <c r="BK48" s="46">
        <f t="shared" si="1"/>
        <v>14.861576650258399</v>
      </c>
      <c r="BL48" s="46">
        <f t="shared" si="1"/>
        <v>-18.770474495983052</v>
      </c>
      <c r="BM48" s="46">
        <f t="shared" si="1"/>
        <v>-48.795568613062287</v>
      </c>
      <c r="BN48" s="46">
        <f t="shared" si="1"/>
        <v>74.603682664303705</v>
      </c>
      <c r="BO48" s="45">
        <f t="shared" si="1"/>
        <v>-7.5090225642818211</v>
      </c>
    </row>
    <row r="49" spans="1:67" ht="26.4" x14ac:dyDescent="0.3">
      <c r="A49" s="53"/>
      <c r="B49" s="9" t="s">
        <v>70</v>
      </c>
      <c r="C49" s="35" t="s">
        <v>14</v>
      </c>
      <c r="D49" s="35"/>
      <c r="E49" s="33">
        <f t="shared" si="2"/>
        <v>4.0307044960284912</v>
      </c>
      <c r="F49" s="33">
        <f t="shared" ref="F49:BG53" si="5">F18/E18*100-100</f>
        <v>0.28098748823475717</v>
      </c>
      <c r="G49" s="33">
        <f t="shared" si="5"/>
        <v>1.690001720087551</v>
      </c>
      <c r="H49" s="33">
        <f t="shared" si="5"/>
        <v>3.1256553339563879</v>
      </c>
      <c r="I49" s="33">
        <f t="shared" si="5"/>
        <v>5.2810160250818399</v>
      </c>
      <c r="J49" s="33">
        <f t="shared" si="5"/>
        <v>4.4174620798494288</v>
      </c>
      <c r="K49" s="33">
        <f t="shared" si="5"/>
        <v>3.5986074830349111</v>
      </c>
      <c r="L49" s="33">
        <f t="shared" si="5"/>
        <v>3.0449357053186503</v>
      </c>
      <c r="M49" s="33">
        <f t="shared" si="5"/>
        <v>2.4691971940821418</v>
      </c>
      <c r="N49" s="33">
        <f t="shared" si="5"/>
        <v>2.8234492518736118</v>
      </c>
      <c r="O49" s="33">
        <f t="shared" si="5"/>
        <v>2.6989481832979436</v>
      </c>
      <c r="P49" s="33">
        <f t="shared" si="5"/>
        <v>-1.236552593397036</v>
      </c>
      <c r="Q49" s="33">
        <f t="shared" si="5"/>
        <v>2.6544874298563883</v>
      </c>
      <c r="R49" s="33">
        <f t="shared" si="5"/>
        <v>2.7839567174675892</v>
      </c>
      <c r="S49" s="33">
        <f t="shared" si="5"/>
        <v>0.73509259765079094</v>
      </c>
      <c r="T49" s="33">
        <f t="shared" si="5"/>
        <v>0.43772492902095905</v>
      </c>
      <c r="U49" s="33">
        <f t="shared" si="5"/>
        <v>0.9352989736136692</v>
      </c>
      <c r="V49" s="33">
        <f t="shared" si="5"/>
        <v>1.6484152424139467</v>
      </c>
      <c r="W49" s="33">
        <f t="shared" si="5"/>
        <v>2.3199926484368802</v>
      </c>
      <c r="X49" s="33">
        <f t="shared" si="5"/>
        <v>1.6680906840135918</v>
      </c>
      <c r="Y49" s="33">
        <f t="shared" si="5"/>
        <v>1.4631018996972074</v>
      </c>
      <c r="Z49" s="33">
        <f t="shared" si="5"/>
        <v>2.2768793431447989</v>
      </c>
      <c r="AA49" s="33">
        <f t="shared" si="5"/>
        <v>3.9456499580741564</v>
      </c>
      <c r="AB49" s="33">
        <f t="shared" si="5"/>
        <v>4.1445884869318377</v>
      </c>
      <c r="AC49" s="33">
        <f t="shared" si="5"/>
        <v>2.1377113397058167</v>
      </c>
      <c r="AD49" s="33">
        <f t="shared" si="5"/>
        <v>1.5235786789140633</v>
      </c>
      <c r="AE49" s="33">
        <f t="shared" si="5"/>
        <v>1.1145108320283867</v>
      </c>
      <c r="AF49" s="33">
        <f t="shared" si="5"/>
        <v>2.1090332110835277</v>
      </c>
      <c r="AG49" s="33">
        <f t="shared" si="5"/>
        <v>1.4798405186237318</v>
      </c>
      <c r="AH49" s="33">
        <f t="shared" si="5"/>
        <v>1.8321247876327078</v>
      </c>
      <c r="AI49" s="33">
        <f t="shared" si="5"/>
        <v>2.1436968108226893</v>
      </c>
      <c r="AJ49" s="33">
        <f t="shared" si="5"/>
        <v>3.7913959170419815</v>
      </c>
      <c r="AK49" s="33">
        <f t="shared" si="5"/>
        <v>3.8534695873652112</v>
      </c>
      <c r="AL49" s="33">
        <f t="shared" si="5"/>
        <v>2.3461159482375251</v>
      </c>
      <c r="AM49" s="33">
        <f t="shared" si="5"/>
        <v>1.1596531230632081</v>
      </c>
      <c r="AN49" s="33">
        <f t="shared" si="5"/>
        <v>1.6150473852069211</v>
      </c>
      <c r="AO49" s="33">
        <f t="shared" si="5"/>
        <v>2.7189187521141633</v>
      </c>
      <c r="AP49" s="33">
        <f t="shared" si="5"/>
        <v>2.7358861371010477</v>
      </c>
      <c r="AQ49" s="33">
        <f t="shared" si="5"/>
        <v>2.4651266273284733</v>
      </c>
      <c r="AR49" s="33">
        <f t="shared" si="5"/>
        <v>2.120907744952973</v>
      </c>
      <c r="AS49" s="33">
        <f t="shared" si="5"/>
        <v>3.6148219134289832</v>
      </c>
      <c r="AT49" s="33">
        <f t="shared" si="5"/>
        <v>4.4644751519285393</v>
      </c>
      <c r="AU49" s="33">
        <f t="shared" si="5"/>
        <v>3.8489348922820881</v>
      </c>
      <c r="AV49" s="33">
        <f t="shared" si="5"/>
        <v>2.6547101123914274</v>
      </c>
      <c r="AW49" s="33">
        <f t="shared" si="5"/>
        <v>1.9839754106576635</v>
      </c>
      <c r="AX49" s="33">
        <f t="shared" si="5"/>
        <v>1.1917465401826774</v>
      </c>
      <c r="AY49" s="33">
        <f t="shared" si="5"/>
        <v>2.7492187404260449</v>
      </c>
      <c r="AZ49" s="33">
        <f t="shared" si="5"/>
        <v>1.9539621429329799</v>
      </c>
      <c r="BA49" s="33">
        <f t="shared" si="5"/>
        <v>0.64902585935824675</v>
      </c>
      <c r="BB49" s="33">
        <f t="shared" si="5"/>
        <v>0.89404797785404355</v>
      </c>
      <c r="BC49" s="33">
        <f t="shared" si="5"/>
        <v>1.7884511124418196</v>
      </c>
      <c r="BD49" s="33">
        <f t="shared" si="5"/>
        <v>4.4360853375618632</v>
      </c>
      <c r="BE49" s="33">
        <f t="shared" si="5"/>
        <v>-0.44923678370213338</v>
      </c>
      <c r="BF49" s="33">
        <f t="shared" si="5"/>
        <v>1.4913853481123454</v>
      </c>
      <c r="BG49" s="33">
        <f t="shared" si="5"/>
        <v>2.2035916526144774</v>
      </c>
      <c r="BH49" s="33">
        <f t="shared" si="3"/>
        <v>3.2173864010333091</v>
      </c>
      <c r="BI49" s="33">
        <f t="shared" si="4"/>
        <v>3.4679036260169624</v>
      </c>
      <c r="BJ49" s="33">
        <f t="shared" si="1"/>
        <v>2.1329765044990125</v>
      </c>
      <c r="BK49" s="33">
        <f t="shared" si="1"/>
        <v>0.18268319085331086</v>
      </c>
      <c r="BL49" s="33">
        <f t="shared" si="1"/>
        <v>-0.32120240850893822</v>
      </c>
      <c r="BM49" s="33">
        <f t="shared" si="1"/>
        <v>-34.388610831175782</v>
      </c>
      <c r="BN49" s="33">
        <f t="shared" si="1"/>
        <v>23.980813566836545</v>
      </c>
      <c r="BO49" s="32">
        <f t="shared" si="1"/>
        <v>20.086791009557075</v>
      </c>
    </row>
    <row r="50" spans="1:67" x14ac:dyDescent="0.3">
      <c r="A50" s="52"/>
      <c r="B50" s="49" t="s">
        <v>6</v>
      </c>
      <c r="C50" s="48" t="s">
        <v>15</v>
      </c>
      <c r="D50" s="48"/>
      <c r="E50" s="46">
        <f t="shared" si="2"/>
        <v>9.2881630343768222</v>
      </c>
      <c r="F50" s="46">
        <f t="shared" si="5"/>
        <v>2.3647421636887174</v>
      </c>
      <c r="G50" s="46">
        <f t="shared" si="5"/>
        <v>-0.61100955214196517</v>
      </c>
      <c r="H50" s="46">
        <f t="shared" si="5"/>
        <v>3.6612611835507209</v>
      </c>
      <c r="I50" s="46">
        <f t="shared" si="5"/>
        <v>0.19112503486866217</v>
      </c>
      <c r="J50" s="46">
        <f t="shared" si="5"/>
        <v>0.1648824103895663</v>
      </c>
      <c r="K50" s="46">
        <f t="shared" si="5"/>
        <v>2.4051682568005504</v>
      </c>
      <c r="L50" s="46">
        <f t="shared" si="5"/>
        <v>5.6869031049038483</v>
      </c>
      <c r="M50" s="46">
        <f t="shared" si="5"/>
        <v>1.6715438051736413</v>
      </c>
      <c r="N50" s="46">
        <f t="shared" si="5"/>
        <v>2.8823878614219467</v>
      </c>
      <c r="O50" s="46">
        <f t="shared" si="5"/>
        <v>5.3040602240405121</v>
      </c>
      <c r="P50" s="46">
        <f t="shared" si="5"/>
        <v>-3.3775377285145822</v>
      </c>
      <c r="Q50" s="46">
        <f t="shared" si="5"/>
        <v>4.4774765170320023</v>
      </c>
      <c r="R50" s="46">
        <f t="shared" si="5"/>
        <v>5.5469384152527965</v>
      </c>
      <c r="S50" s="46">
        <f t="shared" si="5"/>
        <v>0.89935526643508013</v>
      </c>
      <c r="T50" s="46">
        <f t="shared" si="5"/>
        <v>-2.0817150962258495</v>
      </c>
      <c r="U50" s="46">
        <f t="shared" si="5"/>
        <v>2.1838771976171927</v>
      </c>
      <c r="V50" s="46">
        <f t="shared" si="5"/>
        <v>-2.2791791689337799</v>
      </c>
      <c r="W50" s="46">
        <f t="shared" si="5"/>
        <v>3.7106281479026819</v>
      </c>
      <c r="X50" s="46">
        <f t="shared" si="5"/>
        <v>3.1767811369928438</v>
      </c>
      <c r="Y50" s="46">
        <f t="shared" si="5"/>
        <v>3.4631917381492627</v>
      </c>
      <c r="Z50" s="46">
        <f t="shared" si="5"/>
        <v>-0.72842284757081188</v>
      </c>
      <c r="AA50" s="46">
        <f t="shared" si="5"/>
        <v>-0.17440499919058539</v>
      </c>
      <c r="AB50" s="46">
        <f t="shared" si="5"/>
        <v>3.1077573562354956</v>
      </c>
      <c r="AC50" s="46">
        <f t="shared" si="5"/>
        <v>0.76329596684507806</v>
      </c>
      <c r="AD50" s="46">
        <f t="shared" si="5"/>
        <v>1.5767860865698395</v>
      </c>
      <c r="AE50" s="46">
        <f t="shared" si="5"/>
        <v>1.5090232381676856</v>
      </c>
      <c r="AF50" s="46">
        <f t="shared" si="5"/>
        <v>-0.26852045301374972</v>
      </c>
      <c r="AG50" s="46">
        <f t="shared" si="5"/>
        <v>1.9996301484475936</v>
      </c>
      <c r="AH50" s="46">
        <f t="shared" si="5"/>
        <v>4.9851842828645374</v>
      </c>
      <c r="AI50" s="46">
        <f t="shared" si="5"/>
        <v>2.5129929329654743</v>
      </c>
      <c r="AJ50" s="46">
        <f t="shared" si="5"/>
        <v>1.9292875444146347</v>
      </c>
      <c r="AK50" s="46">
        <f t="shared" si="5"/>
        <v>-1.2663083725488207</v>
      </c>
      <c r="AL50" s="46">
        <f t="shared" si="5"/>
        <v>2.7980958373282618</v>
      </c>
      <c r="AM50" s="46">
        <f t="shared" si="5"/>
        <v>1.9644165492463941</v>
      </c>
      <c r="AN50" s="46">
        <f t="shared" si="5"/>
        <v>3.0750299671748849</v>
      </c>
      <c r="AO50" s="46">
        <f t="shared" si="5"/>
        <v>1.1710428452861237</v>
      </c>
      <c r="AP50" s="46">
        <f t="shared" si="5"/>
        <v>-2.6622910601829375</v>
      </c>
      <c r="AQ50" s="46">
        <f t="shared" si="5"/>
        <v>1.2495154860389164</v>
      </c>
      <c r="AR50" s="46">
        <f t="shared" si="5"/>
        <v>1.4650505726445004</v>
      </c>
      <c r="AS50" s="46">
        <f t="shared" si="5"/>
        <v>1.0652943230082172</v>
      </c>
      <c r="AT50" s="46">
        <f t="shared" si="5"/>
        <v>1.5667341293292907</v>
      </c>
      <c r="AU50" s="46">
        <f t="shared" si="5"/>
        <v>-1.3647304271940186</v>
      </c>
      <c r="AV50" s="46">
        <f t="shared" si="5"/>
        <v>1.5978553967823643</v>
      </c>
      <c r="AW50" s="46">
        <f t="shared" si="5"/>
        <v>1.4441178548963052</v>
      </c>
      <c r="AX50" s="46">
        <f t="shared" si="5"/>
        <v>2.2052448101268709</v>
      </c>
      <c r="AY50" s="46">
        <f t="shared" si="5"/>
        <v>2.5836257870478505</v>
      </c>
      <c r="AZ50" s="46">
        <f t="shared" si="5"/>
        <v>-1.3288425778345783</v>
      </c>
      <c r="BA50" s="46">
        <f t="shared" si="5"/>
        <v>4.2421947938111089</v>
      </c>
      <c r="BB50" s="46">
        <f t="shared" si="5"/>
        <v>1.0229912108149932</v>
      </c>
      <c r="BC50" s="46">
        <f t="shared" si="5"/>
        <v>4.6022415195786834</v>
      </c>
      <c r="BD50" s="46">
        <f t="shared" si="5"/>
        <v>0.32449761769500185</v>
      </c>
      <c r="BE50" s="46">
        <f t="shared" si="5"/>
        <v>-0.90064836144939875</v>
      </c>
      <c r="BF50" s="46">
        <f t="shared" si="5"/>
        <v>3.2144959004390472</v>
      </c>
      <c r="BG50" s="46">
        <f t="shared" si="5"/>
        <v>-3.1876694060365764</v>
      </c>
      <c r="BH50" s="46">
        <f t="shared" si="3"/>
        <v>2.42942225368175</v>
      </c>
      <c r="BI50" s="46">
        <f t="shared" si="4"/>
        <v>3.6313416363589681</v>
      </c>
      <c r="BJ50" s="46">
        <f t="shared" si="1"/>
        <v>-1.0306350548527945</v>
      </c>
      <c r="BK50" s="46">
        <f t="shared" si="1"/>
        <v>2.1412821355098828</v>
      </c>
      <c r="BL50" s="46">
        <f t="shared" si="1"/>
        <v>-0.26030238954717788</v>
      </c>
      <c r="BM50" s="46">
        <f t="shared" si="1"/>
        <v>-7.020406545270049</v>
      </c>
      <c r="BN50" s="46">
        <f t="shared" si="1"/>
        <v>3.7427283518160124</v>
      </c>
      <c r="BO50" s="45">
        <f t="shared" si="1"/>
        <v>0.22317706946562055</v>
      </c>
    </row>
    <row r="51" spans="1:67" x14ac:dyDescent="0.3">
      <c r="A51" s="37"/>
      <c r="B51" s="9" t="s">
        <v>7</v>
      </c>
      <c r="C51" s="35" t="s">
        <v>16</v>
      </c>
      <c r="D51" s="35"/>
      <c r="E51" s="33">
        <f t="shared" si="2"/>
        <v>0.26018500480684281</v>
      </c>
      <c r="F51" s="33">
        <f t="shared" si="5"/>
        <v>2.8067278799764637</v>
      </c>
      <c r="G51" s="33">
        <f t="shared" si="5"/>
        <v>-2.1629320552781195</v>
      </c>
      <c r="H51" s="33">
        <f t="shared" si="5"/>
        <v>7.5197819911354316</v>
      </c>
      <c r="I51" s="33">
        <f t="shared" si="5"/>
        <v>-6.2920088925415882</v>
      </c>
      <c r="J51" s="33">
        <f t="shared" si="5"/>
        <v>2.4195499209234868</v>
      </c>
      <c r="K51" s="33">
        <f t="shared" si="5"/>
        <v>4.2964366662721147</v>
      </c>
      <c r="L51" s="33">
        <f t="shared" si="5"/>
        <v>11.649684479922783</v>
      </c>
      <c r="M51" s="33">
        <f t="shared" si="5"/>
        <v>2.5772002127290534</v>
      </c>
      <c r="N51" s="33">
        <f t="shared" si="5"/>
        <v>1.324459954376394</v>
      </c>
      <c r="O51" s="33">
        <f t="shared" si="5"/>
        <v>9.8010373055454636</v>
      </c>
      <c r="P51" s="33">
        <f t="shared" si="5"/>
        <v>6.2710029580682374</v>
      </c>
      <c r="Q51" s="33">
        <f t="shared" si="5"/>
        <v>-1.8686648620743114</v>
      </c>
      <c r="R51" s="33">
        <f t="shared" si="5"/>
        <v>5.2869407691412391</v>
      </c>
      <c r="S51" s="33">
        <f t="shared" si="5"/>
        <v>10.298033049722051</v>
      </c>
      <c r="T51" s="33">
        <f t="shared" si="5"/>
        <v>1.5686826156461819</v>
      </c>
      <c r="U51" s="33">
        <f t="shared" si="5"/>
        <v>-4.472989901194353</v>
      </c>
      <c r="V51" s="33">
        <f t="shared" si="5"/>
        <v>2.9021173548186283</v>
      </c>
      <c r="W51" s="33">
        <f t="shared" si="5"/>
        <v>2.777181319108891</v>
      </c>
      <c r="X51" s="33">
        <f t="shared" si="5"/>
        <v>-1.4315053731042724</v>
      </c>
      <c r="Y51" s="33">
        <f t="shared" si="5"/>
        <v>3.9594980291434752</v>
      </c>
      <c r="Z51" s="33">
        <f t="shared" si="5"/>
        <v>3.8798308652784499</v>
      </c>
      <c r="AA51" s="33">
        <f t="shared" si="5"/>
        <v>4.6311761705905212</v>
      </c>
      <c r="AB51" s="33">
        <f t="shared" si="5"/>
        <v>2.7514286026450065</v>
      </c>
      <c r="AC51" s="33">
        <f t="shared" si="5"/>
        <v>1.095051834495024</v>
      </c>
      <c r="AD51" s="33">
        <f t="shared" si="5"/>
        <v>2.632218528375347</v>
      </c>
      <c r="AE51" s="33">
        <f t="shared" si="5"/>
        <v>6.9298200346341332</v>
      </c>
      <c r="AF51" s="33">
        <f t="shared" si="5"/>
        <v>3.1450223521733705</v>
      </c>
      <c r="AG51" s="33">
        <f t="shared" si="5"/>
        <v>2.2955635804115389</v>
      </c>
      <c r="AH51" s="33">
        <f t="shared" si="5"/>
        <v>-0.11522421529036819</v>
      </c>
      <c r="AI51" s="33">
        <f t="shared" si="5"/>
        <v>3.8240864890701829</v>
      </c>
      <c r="AJ51" s="33">
        <f t="shared" si="5"/>
        <v>3.3610455433742885</v>
      </c>
      <c r="AK51" s="33">
        <f t="shared" si="5"/>
        <v>-0.61622630667713452</v>
      </c>
      <c r="AL51" s="33">
        <f t="shared" si="5"/>
        <v>-2.6722816160688154</v>
      </c>
      <c r="AM51" s="33">
        <f t="shared" si="5"/>
        <v>7.3026677627816809</v>
      </c>
      <c r="AN51" s="33">
        <f t="shared" si="5"/>
        <v>-0.23646007620796183</v>
      </c>
      <c r="AO51" s="33">
        <f t="shared" si="5"/>
        <v>0.90481815889611994</v>
      </c>
      <c r="AP51" s="33">
        <f t="shared" si="5"/>
        <v>0.76436513010361296</v>
      </c>
      <c r="AQ51" s="33">
        <f t="shared" si="5"/>
        <v>3.5344232803507225</v>
      </c>
      <c r="AR51" s="33">
        <f t="shared" si="5"/>
        <v>6.9718132402174007</v>
      </c>
      <c r="AS51" s="33">
        <f t="shared" si="5"/>
        <v>-0.47443364168125868</v>
      </c>
      <c r="AT51" s="33">
        <f t="shared" si="5"/>
        <v>1.4230433663996678E-2</v>
      </c>
      <c r="AU51" s="33">
        <f t="shared" si="5"/>
        <v>-2.5308225814243741</v>
      </c>
      <c r="AV51" s="33">
        <f t="shared" si="5"/>
        <v>1.5102786453082189</v>
      </c>
      <c r="AW51" s="33">
        <f t="shared" si="5"/>
        <v>-2.9103829416601315</v>
      </c>
      <c r="AX51" s="33">
        <f t="shared" si="5"/>
        <v>1.6261718988375549</v>
      </c>
      <c r="AY51" s="33">
        <f t="shared" si="5"/>
        <v>3.2260357581075993</v>
      </c>
      <c r="AZ51" s="33">
        <f t="shared" si="5"/>
        <v>4.7088402662692062</v>
      </c>
      <c r="BA51" s="33">
        <f t="shared" si="5"/>
        <v>6.2676714961905589</v>
      </c>
      <c r="BB51" s="33">
        <f t="shared" si="5"/>
        <v>0.51851689607511275</v>
      </c>
      <c r="BC51" s="33">
        <f t="shared" si="5"/>
        <v>6.1386652081147446</v>
      </c>
      <c r="BD51" s="33">
        <f t="shared" si="5"/>
        <v>-1.6335349809373412</v>
      </c>
      <c r="BE51" s="33">
        <f t="shared" si="5"/>
        <v>4.8132937847315702</v>
      </c>
      <c r="BF51" s="33">
        <f t="shared" si="5"/>
        <v>-0.13477736117289396</v>
      </c>
      <c r="BG51" s="33">
        <f t="shared" si="5"/>
        <v>3.6657970929027357</v>
      </c>
      <c r="BH51" s="33">
        <f t="shared" si="3"/>
        <v>1.8433358258669728</v>
      </c>
      <c r="BI51" s="33">
        <f t="shared" si="4"/>
        <v>3.3087777185754987</v>
      </c>
      <c r="BJ51" s="33">
        <f t="shared" si="1"/>
        <v>3.3959900607238183</v>
      </c>
      <c r="BK51" s="33">
        <f t="shared" si="1"/>
        <v>0.23520568417335141</v>
      </c>
      <c r="BL51" s="33">
        <f t="shared" si="1"/>
        <v>-1.1576295267422125</v>
      </c>
      <c r="BM51" s="33">
        <f t="shared" si="1"/>
        <v>1.0558239825989091</v>
      </c>
      <c r="BN51" s="33">
        <f t="shared" si="1"/>
        <v>3.9598484259289108</v>
      </c>
      <c r="BO51" s="32">
        <f t="shared" si="1"/>
        <v>0.45841814406331594</v>
      </c>
    </row>
    <row r="52" spans="1:67" x14ac:dyDescent="0.3">
      <c r="A52" s="52"/>
      <c r="B52" s="49" t="s">
        <v>8</v>
      </c>
      <c r="C52" s="48" t="s">
        <v>17</v>
      </c>
      <c r="D52" s="48"/>
      <c r="E52" s="46">
        <f t="shared" si="2"/>
        <v>-0.61681894224267353</v>
      </c>
      <c r="F52" s="46">
        <f t="shared" si="5"/>
        <v>-7.3373785219331467E-2</v>
      </c>
      <c r="G52" s="46">
        <f t="shared" si="5"/>
        <v>0.96594352435934638</v>
      </c>
      <c r="H52" s="46">
        <f t="shared" si="5"/>
        <v>8.1354602610919784</v>
      </c>
      <c r="I52" s="46">
        <f t="shared" si="5"/>
        <v>-5.7524087893938258E-2</v>
      </c>
      <c r="J52" s="46">
        <f t="shared" si="5"/>
        <v>0.42716570971191459</v>
      </c>
      <c r="K52" s="46">
        <f t="shared" si="5"/>
        <v>1.4401802863227573</v>
      </c>
      <c r="L52" s="46">
        <f t="shared" si="5"/>
        <v>2.5044660223754249</v>
      </c>
      <c r="M52" s="46">
        <f t="shared" si="5"/>
        <v>2.9546821098919622</v>
      </c>
      <c r="N52" s="46">
        <f t="shared" si="5"/>
        <v>2.2358750518439336</v>
      </c>
      <c r="O52" s="46">
        <f t="shared" si="5"/>
        <v>1.7591692273237527</v>
      </c>
      <c r="P52" s="46">
        <f t="shared" si="5"/>
        <v>0.67454673208725069</v>
      </c>
      <c r="Q52" s="46">
        <f t="shared" si="5"/>
        <v>1.9367332032118583</v>
      </c>
      <c r="R52" s="46">
        <f t="shared" si="5"/>
        <v>1.9532756055003375</v>
      </c>
      <c r="S52" s="46">
        <f t="shared" si="5"/>
        <v>2.1422905250970246</v>
      </c>
      <c r="T52" s="46">
        <f t="shared" si="5"/>
        <v>2.1591898609102884</v>
      </c>
      <c r="U52" s="46">
        <f t="shared" si="5"/>
        <v>1.7439105711162455</v>
      </c>
      <c r="V52" s="46">
        <f t="shared" si="5"/>
        <v>1.6989145385995812</v>
      </c>
      <c r="W52" s="46">
        <f t="shared" si="5"/>
        <v>1.6132967185974962</v>
      </c>
      <c r="X52" s="46">
        <f t="shared" si="5"/>
        <v>1.7046135395975028</v>
      </c>
      <c r="Y52" s="46">
        <f t="shared" si="5"/>
        <v>1.6061527104050128</v>
      </c>
      <c r="Z52" s="46">
        <f t="shared" si="5"/>
        <v>1.4762223357049891</v>
      </c>
      <c r="AA52" s="46">
        <f t="shared" si="5"/>
        <v>1.5135832705783514</v>
      </c>
      <c r="AB52" s="46">
        <f t="shared" si="5"/>
        <v>1.406309195292252</v>
      </c>
      <c r="AC52" s="46">
        <f t="shared" si="5"/>
        <v>1.7925421261638377</v>
      </c>
      <c r="AD52" s="46">
        <f t="shared" si="5"/>
        <v>1.4504660613752662</v>
      </c>
      <c r="AE52" s="46">
        <f t="shared" si="5"/>
        <v>1.4840861066650461</v>
      </c>
      <c r="AF52" s="46">
        <f t="shared" si="5"/>
        <v>1.7184051572706238</v>
      </c>
      <c r="AG52" s="46">
        <f t="shared" si="5"/>
        <v>1.5982259478460605</v>
      </c>
      <c r="AH52" s="46">
        <f t="shared" si="5"/>
        <v>1.3973444073722021</v>
      </c>
      <c r="AI52" s="46">
        <f t="shared" si="5"/>
        <v>1.3436031584347319</v>
      </c>
      <c r="AJ52" s="46">
        <f t="shared" si="5"/>
        <v>1.4969141792626743</v>
      </c>
      <c r="AK52" s="46">
        <f t="shared" si="5"/>
        <v>1.4547057580560789</v>
      </c>
      <c r="AL52" s="46">
        <f t="shared" si="5"/>
        <v>1.4753527765481493</v>
      </c>
      <c r="AM52" s="46">
        <f t="shared" si="5"/>
        <v>0.8892395672015283</v>
      </c>
      <c r="AN52" s="46">
        <f t="shared" si="5"/>
        <v>0.71023493848092301</v>
      </c>
      <c r="AO52" s="46">
        <f t="shared" si="5"/>
        <v>0.84458623214369766</v>
      </c>
      <c r="AP52" s="46">
        <f t="shared" si="5"/>
        <v>1.1649214081149211</v>
      </c>
      <c r="AQ52" s="46">
        <f t="shared" si="5"/>
        <v>1.5472507708525143</v>
      </c>
      <c r="AR52" s="46">
        <f t="shared" si="5"/>
        <v>1.7003516918216377</v>
      </c>
      <c r="AS52" s="46">
        <f t="shared" si="5"/>
        <v>1.9818637429232666</v>
      </c>
      <c r="AT52" s="46">
        <f t="shared" si="5"/>
        <v>2.3852703101829462</v>
      </c>
      <c r="AU52" s="46">
        <f t="shared" si="5"/>
        <v>2.4228604076022719</v>
      </c>
      <c r="AV52" s="46">
        <f t="shared" si="5"/>
        <v>2.3357108518298872</v>
      </c>
      <c r="AW52" s="46">
        <f t="shared" si="5"/>
        <v>2.1617950375806743</v>
      </c>
      <c r="AX52" s="46">
        <f t="shared" si="5"/>
        <v>1.8650855370705273</v>
      </c>
      <c r="AY52" s="46">
        <f t="shared" si="5"/>
        <v>1.8854893832927218</v>
      </c>
      <c r="AZ52" s="46">
        <f t="shared" si="5"/>
        <v>1.7398190462535581</v>
      </c>
      <c r="BA52" s="46">
        <f t="shared" si="5"/>
        <v>1.9787789637226751</v>
      </c>
      <c r="BB52" s="46">
        <f t="shared" si="5"/>
        <v>1.373298971105072</v>
      </c>
      <c r="BC52" s="46">
        <f t="shared" si="5"/>
        <v>1.8187133960398967</v>
      </c>
      <c r="BD52" s="46">
        <f t="shared" si="5"/>
        <v>1.668281355845096</v>
      </c>
      <c r="BE52" s="46">
        <f t="shared" si="5"/>
        <v>1.601959422783537</v>
      </c>
      <c r="BF52" s="46">
        <f t="shared" si="5"/>
        <v>1.7727087174726108</v>
      </c>
      <c r="BG52" s="46">
        <f t="shared" si="5"/>
        <v>1.6645957394420918</v>
      </c>
      <c r="BH52" s="46">
        <f t="shared" si="3"/>
        <v>1.5567703404852864</v>
      </c>
      <c r="BI52" s="46">
        <f t="shared" si="4"/>
        <v>1.7344729645377441</v>
      </c>
      <c r="BJ52" s="46">
        <f t="shared" si="1"/>
        <v>0.97510742884412593</v>
      </c>
      <c r="BK52" s="46">
        <f t="shared" si="1"/>
        <v>0.90081935431057047</v>
      </c>
      <c r="BL52" s="46">
        <f t="shared" si="1"/>
        <v>0.86145435732261433</v>
      </c>
      <c r="BM52" s="46">
        <f t="shared" si="1"/>
        <v>0.58030719713315193</v>
      </c>
      <c r="BN52" s="46">
        <f t="shared" si="1"/>
        <v>0.5007053684123548</v>
      </c>
      <c r="BO52" s="45">
        <f t="shared" si="1"/>
        <v>0.44735822160004091</v>
      </c>
    </row>
    <row r="53" spans="1:67" x14ac:dyDescent="0.3">
      <c r="A53" s="51"/>
      <c r="B53" s="9" t="s">
        <v>68</v>
      </c>
      <c r="C53" s="35" t="s">
        <v>18</v>
      </c>
      <c r="D53" s="35"/>
      <c r="E53" s="33">
        <f t="shared" si="2"/>
        <v>6.4232898049299365</v>
      </c>
      <c r="F53" s="33">
        <f t="shared" si="5"/>
        <v>2.2975468407975228</v>
      </c>
      <c r="G53" s="33">
        <f t="shared" si="5"/>
        <v>1.4121577750759116</v>
      </c>
      <c r="H53" s="33">
        <f t="shared" si="5"/>
        <v>1.9604150518656098</v>
      </c>
      <c r="I53" s="33">
        <f t="shared" si="5"/>
        <v>6.1446211288844097</v>
      </c>
      <c r="J53" s="33">
        <f t="shared" si="5"/>
        <v>3.1702842860895259</v>
      </c>
      <c r="K53" s="33">
        <f t="shared" si="5"/>
        <v>4.0200629031226072</v>
      </c>
      <c r="L53" s="33">
        <f t="shared" si="5"/>
        <v>6.6294428371473515</v>
      </c>
      <c r="M53" s="33">
        <f t="shared" si="5"/>
        <v>1.0524120579975573</v>
      </c>
      <c r="N53" s="33">
        <f t="shared" si="5"/>
        <v>6.1939379571082043</v>
      </c>
      <c r="O53" s="33">
        <f t="shared" si="5"/>
        <v>4.5456014629061059</v>
      </c>
      <c r="P53" s="33">
        <f t="shared" si="5"/>
        <v>4.6908737809875305</v>
      </c>
      <c r="Q53" s="33">
        <f t="shared" si="5"/>
        <v>2.6746705850345194</v>
      </c>
      <c r="R53" s="33">
        <f t="shared" si="5"/>
        <v>3.2201760496416227</v>
      </c>
      <c r="S53" s="33">
        <f t="shared" si="5"/>
        <v>4.2561555247143019</v>
      </c>
      <c r="T53" s="33">
        <f t="shared" si="5"/>
        <v>4.5936798780695938</v>
      </c>
      <c r="U53" s="33">
        <f t="shared" si="5"/>
        <v>3.7794652717688706</v>
      </c>
      <c r="V53" s="33">
        <f t="shared" si="5"/>
        <v>2.5702598175771953</v>
      </c>
      <c r="W53" s="33">
        <f t="shared" si="5"/>
        <v>2.8326101573873359</v>
      </c>
      <c r="X53" s="33">
        <f t="shared" si="5"/>
        <v>3.395485412732711</v>
      </c>
      <c r="Y53" s="33">
        <f t="shared" si="5"/>
        <v>3.2980072674496199</v>
      </c>
      <c r="Z53" s="33">
        <f t="shared" si="5"/>
        <v>2.7455467443649297</v>
      </c>
      <c r="AA53" s="33">
        <f t="shared" si="5"/>
        <v>1.4211971464381321</v>
      </c>
      <c r="AB53" s="33">
        <f t="shared" si="5"/>
        <v>3.9240597393292518</v>
      </c>
      <c r="AC53" s="33">
        <f t="shared" si="5"/>
        <v>2.3069885183940642</v>
      </c>
      <c r="AD53" s="33">
        <f t="shared" si="5"/>
        <v>3.4247810941092354</v>
      </c>
      <c r="AE53" s="33">
        <f t="shared" si="5"/>
        <v>3.4537349909892612</v>
      </c>
      <c r="AF53" s="33">
        <f t="shared" si="5"/>
        <v>3.0057735478873866</v>
      </c>
      <c r="AG53" s="33">
        <f t="shared" si="5"/>
        <v>4.2392066805810487</v>
      </c>
      <c r="AH53" s="33">
        <f t="shared" si="5"/>
        <v>3.5498388772178089</v>
      </c>
      <c r="AI53" s="33">
        <f t="shared" si="5"/>
        <v>3.562650142959356</v>
      </c>
      <c r="AJ53" s="33">
        <f t="shared" si="5"/>
        <v>1.0183221893143468E-2</v>
      </c>
      <c r="AK53" s="33">
        <f t="shared" si="5"/>
        <v>5.3960329181586815</v>
      </c>
      <c r="AL53" s="33">
        <f t="shared" si="5"/>
        <v>3.2439903200345128</v>
      </c>
      <c r="AM53" s="33">
        <f t="shared" si="5"/>
        <v>4.1085908177840054</v>
      </c>
      <c r="AN53" s="33">
        <f t="shared" si="5"/>
        <v>4.6419987873979522</v>
      </c>
      <c r="AO53" s="33">
        <f t="shared" si="5"/>
        <v>3.1713088942015446</v>
      </c>
      <c r="AP53" s="33">
        <f t="shared" si="5"/>
        <v>2.5247916205241268</v>
      </c>
      <c r="AQ53" s="33">
        <f t="shared" si="5"/>
        <v>4.3963958590587993</v>
      </c>
      <c r="AR53" s="33">
        <f t="shared" si="5"/>
        <v>-1.453178109455294</v>
      </c>
      <c r="AS53" s="33">
        <f t="shared" ref="F53:BG58" si="6">AS22/AR22*100-100</f>
        <v>-0.42212501816347014</v>
      </c>
      <c r="AT53" s="33">
        <f t="shared" si="6"/>
        <v>2.7495832602091497</v>
      </c>
      <c r="AU53" s="33">
        <f t="shared" si="6"/>
        <v>-1.8558551653453463</v>
      </c>
      <c r="AV53" s="33">
        <f t="shared" si="6"/>
        <v>1.5388360821873874</v>
      </c>
      <c r="AW53" s="33">
        <f t="shared" si="6"/>
        <v>1.4337257986736489</v>
      </c>
      <c r="AX53" s="33">
        <f t="shared" si="6"/>
        <v>0.89147160964640193</v>
      </c>
      <c r="AY53" s="33">
        <f t="shared" si="6"/>
        <v>1.517695402579335</v>
      </c>
      <c r="AZ53" s="33">
        <f t="shared" si="6"/>
        <v>1.6149570372222541</v>
      </c>
      <c r="BA53" s="33">
        <f t="shared" si="6"/>
        <v>0.4822690808357919</v>
      </c>
      <c r="BB53" s="33">
        <f t="shared" si="6"/>
        <v>1.6050401736962669</v>
      </c>
      <c r="BC53" s="33">
        <f t="shared" si="6"/>
        <v>1.0317162294716695</v>
      </c>
      <c r="BD53" s="33">
        <f t="shared" si="6"/>
        <v>3.7091824763976433</v>
      </c>
      <c r="BE53" s="33">
        <f t="shared" si="6"/>
        <v>1.4472025244590725</v>
      </c>
      <c r="BF53" s="33">
        <f t="shared" si="6"/>
        <v>1.4063190398029661</v>
      </c>
      <c r="BG53" s="33">
        <f t="shared" si="6"/>
        <v>0.74610890741078606</v>
      </c>
      <c r="BH53" s="33">
        <f t="shared" si="3"/>
        <v>1.2757649633276174</v>
      </c>
      <c r="BI53" s="33">
        <f t="shared" si="4"/>
        <v>3.6932003744674375</v>
      </c>
      <c r="BJ53" s="33">
        <f t="shared" si="1"/>
        <v>2.3980831826371229</v>
      </c>
      <c r="BK53" s="33">
        <f t="shared" si="1"/>
        <v>1.5205791511669418</v>
      </c>
      <c r="BL53" s="33">
        <f t="shared" si="1"/>
        <v>-0.93319991409101988</v>
      </c>
      <c r="BM53" s="33">
        <f t="shared" si="1"/>
        <v>-12.298605022263715</v>
      </c>
      <c r="BN53" s="33">
        <f t="shared" si="1"/>
        <v>8.251115869590933</v>
      </c>
      <c r="BO53" s="32">
        <f t="shared" si="1"/>
        <v>4.643360810712835</v>
      </c>
    </row>
    <row r="54" spans="1:67" ht="26.4" x14ac:dyDescent="0.3">
      <c r="A54" s="74"/>
      <c r="B54" s="73" t="s">
        <v>71</v>
      </c>
      <c r="C54" s="72" t="s">
        <v>19</v>
      </c>
      <c r="D54" s="72"/>
      <c r="E54" s="46">
        <f t="shared" si="2"/>
        <v>2.5643802744127981</v>
      </c>
      <c r="F54" s="46">
        <f t="shared" si="6"/>
        <v>0.69399324671779539</v>
      </c>
      <c r="G54" s="46">
        <f t="shared" si="6"/>
        <v>1.0785587931907656</v>
      </c>
      <c r="H54" s="46">
        <f t="shared" si="6"/>
        <v>3.118192602969458</v>
      </c>
      <c r="I54" s="46">
        <f t="shared" si="6"/>
        <v>1.9394036489596971</v>
      </c>
      <c r="J54" s="46">
        <f t="shared" si="6"/>
        <v>3.2523304527625214</v>
      </c>
      <c r="K54" s="46">
        <f t="shared" si="6"/>
        <v>3.0933362203625165</v>
      </c>
      <c r="L54" s="46">
        <f t="shared" si="6"/>
        <v>2.5432284923158761</v>
      </c>
      <c r="M54" s="46">
        <f t="shared" si="6"/>
        <v>2.2731077985145305</v>
      </c>
      <c r="N54" s="46">
        <f t="shared" si="6"/>
        <v>3.9764191553853152</v>
      </c>
      <c r="O54" s="46">
        <f t="shared" si="6"/>
        <v>1.56390781367746</v>
      </c>
      <c r="P54" s="46">
        <f t="shared" si="6"/>
        <v>9.2525226743163103E-3</v>
      </c>
      <c r="Q54" s="46">
        <f t="shared" si="6"/>
        <v>1.4705367027683707</v>
      </c>
      <c r="R54" s="46">
        <f t="shared" si="6"/>
        <v>0.45572934920241437</v>
      </c>
      <c r="S54" s="46">
        <f t="shared" si="6"/>
        <v>2.3527520272543399</v>
      </c>
      <c r="T54" s="46">
        <f t="shared" si="6"/>
        <v>4.688290634564467</v>
      </c>
      <c r="U54" s="46">
        <f t="shared" si="6"/>
        <v>3.4305771150110473</v>
      </c>
      <c r="V54" s="46">
        <f t="shared" si="6"/>
        <v>3.0245698106594858</v>
      </c>
      <c r="W54" s="46">
        <f t="shared" si="6"/>
        <v>1.5580591840239606</v>
      </c>
      <c r="X54" s="46">
        <f t="shared" si="6"/>
        <v>1.9908954614300143</v>
      </c>
      <c r="Y54" s="46">
        <f t="shared" si="6"/>
        <v>2.9543592100036022</v>
      </c>
      <c r="Z54" s="46">
        <f t="shared" si="6"/>
        <v>0.81772211406044448</v>
      </c>
      <c r="AA54" s="46">
        <f t="shared" si="6"/>
        <v>1.6769293886834618</v>
      </c>
      <c r="AB54" s="46">
        <f t="shared" si="6"/>
        <v>2.5432150527868913</v>
      </c>
      <c r="AC54" s="46">
        <f t="shared" si="6"/>
        <v>2.0746079037688503</v>
      </c>
      <c r="AD54" s="46">
        <f t="shared" si="6"/>
        <v>1.6816711786805456</v>
      </c>
      <c r="AE54" s="46">
        <f t="shared" si="6"/>
        <v>1.405052416944514</v>
      </c>
      <c r="AF54" s="46">
        <f t="shared" si="6"/>
        <v>3.0939774778122597</v>
      </c>
      <c r="AG54" s="46">
        <f t="shared" si="6"/>
        <v>2.6617219620299437</v>
      </c>
      <c r="AH54" s="46">
        <f t="shared" si="6"/>
        <v>2.9806141343607067</v>
      </c>
      <c r="AI54" s="46">
        <f t="shared" si="6"/>
        <v>2.9579462556846465</v>
      </c>
      <c r="AJ54" s="46">
        <f t="shared" si="6"/>
        <v>0.8215942181921605</v>
      </c>
      <c r="AK54" s="46">
        <f t="shared" si="6"/>
        <v>4.8756418420323513</v>
      </c>
      <c r="AL54" s="46">
        <f t="shared" si="6"/>
        <v>2.6089709218659181</v>
      </c>
      <c r="AM54" s="46">
        <f t="shared" si="6"/>
        <v>1.7917964496920007</v>
      </c>
      <c r="AN54" s="46">
        <f t="shared" si="6"/>
        <v>4.1659761632445509</v>
      </c>
      <c r="AO54" s="46">
        <f t="shared" si="6"/>
        <v>0.35413967247784228</v>
      </c>
      <c r="AP54" s="46">
        <f t="shared" si="6"/>
        <v>3.2625430638393311</v>
      </c>
      <c r="AQ54" s="46">
        <f t="shared" si="6"/>
        <v>5.6905424201363104</v>
      </c>
      <c r="AR54" s="46">
        <f t="shared" si="6"/>
        <v>-0.13847675323977171</v>
      </c>
      <c r="AS54" s="46">
        <f t="shared" si="6"/>
        <v>0.71498896895802488</v>
      </c>
      <c r="AT54" s="46">
        <f t="shared" si="6"/>
        <v>5.8216240261581049</v>
      </c>
      <c r="AU54" s="46">
        <f t="shared" si="6"/>
        <v>-4.5732961738564626</v>
      </c>
      <c r="AV54" s="46">
        <f t="shared" si="6"/>
        <v>6.6564979230194155</v>
      </c>
      <c r="AW54" s="46">
        <f t="shared" si="6"/>
        <v>3.7225171538217978</v>
      </c>
      <c r="AX54" s="46">
        <f t="shared" si="6"/>
        <v>2.4205107654837548</v>
      </c>
      <c r="AY54" s="46">
        <f t="shared" si="6"/>
        <v>2.087115783239085</v>
      </c>
      <c r="AZ54" s="46">
        <f t="shared" si="6"/>
        <v>2.231441340500993</v>
      </c>
      <c r="BA54" s="46">
        <f t="shared" si="6"/>
        <v>3.4136783051504693</v>
      </c>
      <c r="BB54" s="46">
        <f t="shared" si="6"/>
        <v>1.4290331047350264</v>
      </c>
      <c r="BC54" s="46">
        <f t="shared" si="6"/>
        <v>1.8128172159886873</v>
      </c>
      <c r="BD54" s="46">
        <f t="shared" si="6"/>
        <v>3.2104711714024461</v>
      </c>
      <c r="BE54" s="46">
        <f t="shared" si="6"/>
        <v>2.2965167025670468</v>
      </c>
      <c r="BF54" s="46">
        <f t="shared" si="6"/>
        <v>1.56226633134888</v>
      </c>
      <c r="BG54" s="46">
        <f t="shared" si="6"/>
        <v>1.2340838558809111</v>
      </c>
      <c r="BH54" s="46">
        <f t="shared" si="3"/>
        <v>1.5001836434145162</v>
      </c>
      <c r="BI54" s="46">
        <f>BI23/BH23*100-100</f>
        <v>2.3956930009330932</v>
      </c>
      <c r="BJ54" s="46">
        <f t="shared" si="1"/>
        <v>2.3817728740594504</v>
      </c>
      <c r="BK54" s="46">
        <f t="shared" si="1"/>
        <v>1.2891451259517339</v>
      </c>
      <c r="BL54" s="46">
        <f t="shared" si="1"/>
        <v>4.1048855671348861E-2</v>
      </c>
      <c r="BM54" s="46">
        <f t="shared" si="1"/>
        <v>-1.177182986455847</v>
      </c>
      <c r="BN54" s="46">
        <f t="shared" si="1"/>
        <v>1.8092786012883693</v>
      </c>
      <c r="BO54" s="45">
        <f t="shared" si="1"/>
        <v>2.2209865477034896</v>
      </c>
    </row>
    <row r="55" spans="1:67" ht="39.6" x14ac:dyDescent="0.3">
      <c r="A55" s="37"/>
      <c r="B55" s="9" t="s">
        <v>78</v>
      </c>
      <c r="C55" s="35" t="s">
        <v>20</v>
      </c>
      <c r="D55" s="35"/>
      <c r="E55" s="33">
        <f t="shared" si="2"/>
        <v>2.8356258740541023</v>
      </c>
      <c r="F55" s="33">
        <f t="shared" si="6"/>
        <v>1.8196230501969666</v>
      </c>
      <c r="G55" s="33">
        <f t="shared" si="6"/>
        <v>3.4867555194998801</v>
      </c>
      <c r="H55" s="33">
        <f t="shared" si="6"/>
        <v>1.4651007970076364</v>
      </c>
      <c r="I55" s="33">
        <f t="shared" si="6"/>
        <v>2.8916320278978418</v>
      </c>
      <c r="J55" s="33">
        <f t="shared" si="6"/>
        <v>2.2226663416870167</v>
      </c>
      <c r="K55" s="33">
        <f t="shared" si="6"/>
        <v>-0.20172824433987557</v>
      </c>
      <c r="L55" s="33">
        <f t="shared" si="6"/>
        <v>9.4947092434565405</v>
      </c>
      <c r="M55" s="33">
        <f t="shared" si="6"/>
        <v>-0.40941913104207117</v>
      </c>
      <c r="N55" s="33">
        <f t="shared" si="6"/>
        <v>2.9846521153394008</v>
      </c>
      <c r="O55" s="33">
        <f t="shared" si="6"/>
        <v>2.9299437226939915</v>
      </c>
      <c r="P55" s="33">
        <f t="shared" si="6"/>
        <v>2.3039962676905077</v>
      </c>
      <c r="Q55" s="33">
        <f t="shared" si="6"/>
        <v>1.4479643318519209</v>
      </c>
      <c r="R55" s="33">
        <f t="shared" si="6"/>
        <v>2.5941511690034815</v>
      </c>
      <c r="S55" s="33">
        <f t="shared" si="6"/>
        <v>3.947486417583562</v>
      </c>
      <c r="T55" s="33">
        <f t="shared" si="6"/>
        <v>1.2215547491466054</v>
      </c>
      <c r="U55" s="33">
        <f t="shared" si="6"/>
        <v>6.0050640249079095</v>
      </c>
      <c r="V55" s="33">
        <f t="shared" si="6"/>
        <v>2.4795795991845893</v>
      </c>
      <c r="W55" s="33">
        <f t="shared" si="6"/>
        <v>0.23487820853888763</v>
      </c>
      <c r="X55" s="33">
        <f t="shared" si="6"/>
        <v>6.404454565560826</v>
      </c>
      <c r="Y55" s="33">
        <f t="shared" si="6"/>
        <v>0.57341934682504814</v>
      </c>
      <c r="Z55" s="33">
        <f t="shared" si="6"/>
        <v>-0.20033546795129098</v>
      </c>
      <c r="AA55" s="33">
        <f t="shared" si="6"/>
        <v>2.0919820822165462</v>
      </c>
      <c r="AB55" s="33">
        <f t="shared" si="6"/>
        <v>4.4924182246697058</v>
      </c>
      <c r="AC55" s="33">
        <f t="shared" si="6"/>
        <v>3.3920360926737487</v>
      </c>
      <c r="AD55" s="33">
        <f t="shared" si="6"/>
        <v>5.3026695857528523</v>
      </c>
      <c r="AE55" s="33">
        <f t="shared" si="6"/>
        <v>-2.7325659140864218</v>
      </c>
      <c r="AF55" s="33">
        <f t="shared" si="6"/>
        <v>1.1585913243929724</v>
      </c>
      <c r="AG55" s="33">
        <f t="shared" si="6"/>
        <v>3.2471166565997862</v>
      </c>
      <c r="AH55" s="33">
        <f t="shared" si="6"/>
        <v>5.2214250721468858</v>
      </c>
      <c r="AI55" s="33">
        <f t="shared" si="6"/>
        <v>4.1255098238705443</v>
      </c>
      <c r="AJ55" s="33">
        <f t="shared" si="6"/>
        <v>-1.1385608333472987</v>
      </c>
      <c r="AK55" s="33">
        <f t="shared" si="6"/>
        <v>5.7882728851790688</v>
      </c>
      <c r="AL55" s="33">
        <f t="shared" si="6"/>
        <v>5.5450377467948897</v>
      </c>
      <c r="AM55" s="33">
        <f t="shared" si="6"/>
        <v>-2.717194680704921</v>
      </c>
      <c r="AN55" s="33">
        <f t="shared" si="6"/>
        <v>1.9111500812241502</v>
      </c>
      <c r="AO55" s="33">
        <f t="shared" si="6"/>
        <v>1.2311921666891408</v>
      </c>
      <c r="AP55" s="33">
        <f t="shared" si="6"/>
        <v>2.4464981720069261</v>
      </c>
      <c r="AQ55" s="33">
        <f t="shared" si="6"/>
        <v>3.1093927132554029</v>
      </c>
      <c r="AR55" s="33">
        <f t="shared" si="6"/>
        <v>-2.6228032407195911</v>
      </c>
      <c r="AS55" s="33">
        <f t="shared" si="6"/>
        <v>3.5945746463932977</v>
      </c>
      <c r="AT55" s="33">
        <f t="shared" si="6"/>
        <v>1.5913751443092963</v>
      </c>
      <c r="AU55" s="33">
        <f t="shared" si="6"/>
        <v>4.6860419256664585</v>
      </c>
      <c r="AV55" s="33">
        <f t="shared" si="6"/>
        <v>-3.4644955639374473</v>
      </c>
      <c r="AW55" s="33">
        <f t="shared" si="6"/>
        <v>1.4240621631181654</v>
      </c>
      <c r="AX55" s="33">
        <f t="shared" si="6"/>
        <v>3.125544905759952</v>
      </c>
      <c r="AY55" s="33">
        <f t="shared" si="6"/>
        <v>3.7674942550329291</v>
      </c>
      <c r="AZ55" s="33">
        <f t="shared" si="6"/>
        <v>0.46842143014967519</v>
      </c>
      <c r="BA55" s="33">
        <f t="shared" si="6"/>
        <v>3.2096128294286643</v>
      </c>
      <c r="BB55" s="33">
        <f t="shared" si="6"/>
        <v>3.7409475054915049</v>
      </c>
      <c r="BC55" s="33">
        <f t="shared" si="6"/>
        <v>2.0479791681129456</v>
      </c>
      <c r="BD55" s="33">
        <f t="shared" si="6"/>
        <v>-3.6924028783830209</v>
      </c>
      <c r="BE55" s="33">
        <f t="shared" si="6"/>
        <v>2.2102031775645941</v>
      </c>
      <c r="BF55" s="33">
        <f t="shared" si="6"/>
        <v>1.8363902409091821</v>
      </c>
      <c r="BG55" s="33">
        <f t="shared" si="6"/>
        <v>3.6538927056311081</v>
      </c>
      <c r="BH55" s="33">
        <f t="shared" si="3"/>
        <v>10.966415487765929</v>
      </c>
      <c r="BI55" s="33">
        <f t="shared" si="4"/>
        <v>7.1209103237549698E-2</v>
      </c>
      <c r="BJ55" s="33">
        <f t="shared" si="1"/>
        <v>2.9868357941357857</v>
      </c>
      <c r="BK55" s="33">
        <f t="shared" si="1"/>
        <v>2.5983680469373382</v>
      </c>
      <c r="BL55" s="33">
        <f t="shared" si="1"/>
        <v>1.2346670928281611</v>
      </c>
      <c r="BM55" s="33">
        <f t="shared" si="1"/>
        <v>-32.125258076313614</v>
      </c>
      <c r="BN55" s="33">
        <f t="shared" si="1"/>
        <v>32.634511624949425</v>
      </c>
      <c r="BO55" s="32">
        <f t="shared" si="1"/>
        <v>2.6299638042896589</v>
      </c>
    </row>
    <row r="56" spans="1:67" x14ac:dyDescent="0.3">
      <c r="A56" s="43" t="s">
        <v>48</v>
      </c>
      <c r="B56" s="42"/>
      <c r="C56" s="41" t="s">
        <v>49</v>
      </c>
      <c r="D56" s="41"/>
      <c r="E56" s="39">
        <f t="shared" si="2"/>
        <v>3.0917793489303449</v>
      </c>
      <c r="F56" s="39">
        <f t="shared" si="6"/>
        <v>1.8469369020319988</v>
      </c>
      <c r="G56" s="39">
        <f t="shared" si="6"/>
        <v>1.6952483294266472</v>
      </c>
      <c r="H56" s="39">
        <f t="shared" si="6"/>
        <v>3.3611897850788495</v>
      </c>
      <c r="I56" s="39">
        <f t="shared" si="6"/>
        <v>2.9476672160625697</v>
      </c>
      <c r="J56" s="39">
        <f t="shared" si="6"/>
        <v>2.8660935187535301</v>
      </c>
      <c r="K56" s="39">
        <f t="shared" si="6"/>
        <v>2.1470777767154061</v>
      </c>
      <c r="L56" s="39">
        <f t="shared" si="6"/>
        <v>5.4937951105936236</v>
      </c>
      <c r="M56" s="39">
        <f t="shared" si="6"/>
        <v>-0.60014221224933806</v>
      </c>
      <c r="N56" s="39">
        <f t="shared" si="6"/>
        <v>3.2716335004363941</v>
      </c>
      <c r="O56" s="39">
        <f t="shared" si="6"/>
        <v>4.4711372420141515</v>
      </c>
      <c r="P56" s="39">
        <f t="shared" si="6"/>
        <v>0.65007966261435968</v>
      </c>
      <c r="Q56" s="39">
        <f t="shared" si="6"/>
        <v>2.147678870976776</v>
      </c>
      <c r="R56" s="39">
        <f t="shared" si="6"/>
        <v>2.0890369947499607</v>
      </c>
      <c r="S56" s="39">
        <f t="shared" si="6"/>
        <v>2.2701732233360303</v>
      </c>
      <c r="T56" s="39">
        <f t="shared" si="6"/>
        <v>2.1734666961915821</v>
      </c>
      <c r="U56" s="39">
        <f t="shared" si="6"/>
        <v>1.6821966015946259</v>
      </c>
      <c r="V56" s="39">
        <f t="shared" si="6"/>
        <v>0.55717703827873777</v>
      </c>
      <c r="W56" s="39">
        <f t="shared" si="6"/>
        <v>2.4777484857987986</v>
      </c>
      <c r="X56" s="39">
        <f t="shared" si="6"/>
        <v>1.0005555848313605</v>
      </c>
      <c r="Y56" s="39">
        <f t="shared" si="6"/>
        <v>1.6939655639619957</v>
      </c>
      <c r="Z56" s="39">
        <f t="shared" si="6"/>
        <v>1.777035030068788</v>
      </c>
      <c r="AA56" s="39">
        <f t="shared" si="6"/>
        <v>2.6165691074116637</v>
      </c>
      <c r="AB56" s="39">
        <f t="shared" si="6"/>
        <v>2.4488761630310165</v>
      </c>
      <c r="AC56" s="39">
        <f t="shared" si="6"/>
        <v>1.3381232823309546</v>
      </c>
      <c r="AD56" s="39">
        <f t="shared" si="6"/>
        <v>2.7421149146408936</v>
      </c>
      <c r="AE56" s="39">
        <f t="shared" si="6"/>
        <v>0.37013397397676329</v>
      </c>
      <c r="AF56" s="39">
        <f t="shared" si="6"/>
        <v>2.5974846338304474</v>
      </c>
      <c r="AG56" s="39">
        <f t="shared" si="6"/>
        <v>2.6359031396047499</v>
      </c>
      <c r="AH56" s="39">
        <f t="shared" si="6"/>
        <v>1.3315406044515328</v>
      </c>
      <c r="AI56" s="39">
        <f t="shared" si="6"/>
        <v>2.3600643926098996</v>
      </c>
      <c r="AJ56" s="39">
        <f t="shared" si="6"/>
        <v>1.3535344258013993</v>
      </c>
      <c r="AK56" s="39">
        <f t="shared" si="6"/>
        <v>3.2157331146308792</v>
      </c>
      <c r="AL56" s="39">
        <f t="shared" si="6"/>
        <v>1.5303415876072251</v>
      </c>
      <c r="AM56" s="39">
        <f t="shared" si="6"/>
        <v>1.5509124678985842</v>
      </c>
      <c r="AN56" s="39">
        <f t="shared" si="6"/>
        <v>1.9332038059957313</v>
      </c>
      <c r="AO56" s="39">
        <f t="shared" si="6"/>
        <v>1.1555906617089846</v>
      </c>
      <c r="AP56" s="39">
        <f t="shared" si="6"/>
        <v>2.6418380278205831</v>
      </c>
      <c r="AQ56" s="39">
        <f t="shared" si="6"/>
        <v>2.3647787724596157</v>
      </c>
      <c r="AR56" s="39">
        <f t="shared" si="6"/>
        <v>1.4840383713419243</v>
      </c>
      <c r="AS56" s="39">
        <f t="shared" si="6"/>
        <v>2.0971542471670261</v>
      </c>
      <c r="AT56" s="39">
        <f t="shared" si="6"/>
        <v>2.2406276199678388</v>
      </c>
      <c r="AU56" s="39">
        <f t="shared" si="6"/>
        <v>1.2217969493227372</v>
      </c>
      <c r="AV56" s="39">
        <f t="shared" si="6"/>
        <v>1.9862953963242944</v>
      </c>
      <c r="AW56" s="39">
        <f t="shared" si="6"/>
        <v>2.2246085424331312</v>
      </c>
      <c r="AX56" s="39">
        <f t="shared" si="6"/>
        <v>2.3632871312366177</v>
      </c>
      <c r="AY56" s="39">
        <f t="shared" si="6"/>
        <v>1.4686532961108725</v>
      </c>
      <c r="AZ56" s="39">
        <f t="shared" si="6"/>
        <v>1.2293844495242894</v>
      </c>
      <c r="BA56" s="39">
        <f t="shared" si="6"/>
        <v>1.2519432126496071</v>
      </c>
      <c r="BB56" s="39">
        <f t="shared" si="6"/>
        <v>1.3376387032851653</v>
      </c>
      <c r="BC56" s="39">
        <f t="shared" si="6"/>
        <v>2.0734675083720049</v>
      </c>
      <c r="BD56" s="39">
        <f t="shared" si="6"/>
        <v>2.0590036842751829</v>
      </c>
      <c r="BE56" s="39">
        <f t="shared" si="6"/>
        <v>1.2582348179912515</v>
      </c>
      <c r="BF56" s="39">
        <f>BF25/BE25*100-100</f>
        <v>1.3966934651270719</v>
      </c>
      <c r="BG56" s="39">
        <f t="shared" si="6"/>
        <v>2.1934425095425922</v>
      </c>
      <c r="BH56" s="39">
        <f t="shared" si="3"/>
        <v>0.99484839355756094</v>
      </c>
      <c r="BI56" s="39">
        <f t="shared" si="4"/>
        <v>3.2501863951434444</v>
      </c>
      <c r="BJ56" s="39">
        <f t="shared" si="1"/>
        <v>1.6276586952534302</v>
      </c>
      <c r="BK56" s="39">
        <f t="shared" si="1"/>
        <v>1.7886439961960434</v>
      </c>
      <c r="BL56" s="39">
        <f t="shared" si="1"/>
        <v>-1.6925057902880383</v>
      </c>
      <c r="BM56" s="39">
        <f>BM25/BL25*100-100</f>
        <v>-15.828984777193128</v>
      </c>
      <c r="BN56" s="39">
        <f>BN25/BM25*100-100</f>
        <v>11.547169604861992</v>
      </c>
      <c r="BO56" s="38">
        <f>BO25/BN25*100-100</f>
        <v>6.5584207192105168</v>
      </c>
    </row>
    <row r="57" spans="1:67" x14ac:dyDescent="0.3">
      <c r="A57" s="37" t="s">
        <v>21</v>
      </c>
      <c r="B57" s="36"/>
      <c r="C57" s="35" t="s">
        <v>22</v>
      </c>
      <c r="D57" s="35"/>
      <c r="E57" s="33">
        <f t="shared" si="2"/>
        <v>7.6165849948325075</v>
      </c>
      <c r="F57" s="33">
        <f t="shared" si="6"/>
        <v>1.5481844105450051</v>
      </c>
      <c r="G57" s="33">
        <f t="shared" si="6"/>
        <v>2.1571037371299155</v>
      </c>
      <c r="H57" s="33">
        <f t="shared" si="6"/>
        <v>3.9498205687868762</v>
      </c>
      <c r="I57" s="33">
        <f t="shared" si="6"/>
        <v>6.0096885767378438</v>
      </c>
      <c r="J57" s="33">
        <f t="shared" si="6"/>
        <v>7.7717656772989159</v>
      </c>
      <c r="K57" s="33">
        <f t="shared" si="6"/>
        <v>6.4238235136865995</v>
      </c>
      <c r="L57" s="33">
        <f t="shared" si="6"/>
        <v>0.7057473258339968</v>
      </c>
      <c r="M57" s="33">
        <f t="shared" si="6"/>
        <v>0.44628190621290287</v>
      </c>
      <c r="N57" s="33">
        <f t="shared" si="6"/>
        <v>0.4457706654710023</v>
      </c>
      <c r="O57" s="33">
        <f t="shared" si="6"/>
        <v>-0.60994769499383494</v>
      </c>
      <c r="P57" s="33">
        <f t="shared" si="6"/>
        <v>4.6775369790200472</v>
      </c>
      <c r="Q57" s="33">
        <f t="shared" si="6"/>
        <v>0.81214522334948924</v>
      </c>
      <c r="R57" s="33">
        <f t="shared" si="6"/>
        <v>-0.47922976179249588</v>
      </c>
      <c r="S57" s="33">
        <f t="shared" si="6"/>
        <v>3.2238721056036042</v>
      </c>
      <c r="T57" s="33">
        <f t="shared" si="6"/>
        <v>-2.3393964884308929</v>
      </c>
      <c r="U57" s="33">
        <f t="shared" si="6"/>
        <v>-2.3436113016511939</v>
      </c>
      <c r="V57" s="33">
        <f t="shared" si="6"/>
        <v>4.5536297098066427</v>
      </c>
      <c r="W57" s="33">
        <f t="shared" si="6"/>
        <v>-0.32646979946271415</v>
      </c>
      <c r="X57" s="33">
        <f t="shared" si="6"/>
        <v>3.4183767770180111</v>
      </c>
      <c r="Y57" s="33">
        <f t="shared" si="6"/>
        <v>3.0312004285948859</v>
      </c>
      <c r="Z57" s="33">
        <f t="shared" si="6"/>
        <v>5.365704078034895</v>
      </c>
      <c r="AA57" s="33">
        <f t="shared" si="6"/>
        <v>1.8423547505362023</v>
      </c>
      <c r="AB57" s="33">
        <f t="shared" si="6"/>
        <v>5.5173345906736699</v>
      </c>
      <c r="AC57" s="33">
        <f t="shared" si="6"/>
        <v>4.9260312923487248</v>
      </c>
      <c r="AD57" s="33">
        <f t="shared" si="6"/>
        <v>0.12384271547998082</v>
      </c>
      <c r="AE57" s="33">
        <f t="shared" si="6"/>
        <v>6.4346930827809672</v>
      </c>
      <c r="AF57" s="33">
        <f t="shared" si="6"/>
        <v>-1.0099888622391546</v>
      </c>
      <c r="AG57" s="33">
        <f t="shared" si="6"/>
        <v>1.7689695620832993</v>
      </c>
      <c r="AH57" s="33">
        <f t="shared" si="6"/>
        <v>-1.6865807338955108</v>
      </c>
      <c r="AI57" s="33">
        <f t="shared" si="6"/>
        <v>0.27834569935502884</v>
      </c>
      <c r="AJ57" s="33">
        <f t="shared" si="6"/>
        <v>0.67055776155125102</v>
      </c>
      <c r="AK57" s="33">
        <f t="shared" si="6"/>
        <v>3.1515426791355168</v>
      </c>
      <c r="AL57" s="33">
        <f t="shared" si="6"/>
        <v>2.6965916260808456</v>
      </c>
      <c r="AM57" s="33">
        <f t="shared" si="6"/>
        <v>-0.81530463316038038</v>
      </c>
      <c r="AN57" s="33">
        <f t="shared" si="6"/>
        <v>4.3776429584217738</v>
      </c>
      <c r="AO57" s="33">
        <f t="shared" si="6"/>
        <v>-0.28146499585508877</v>
      </c>
      <c r="AP57" s="33">
        <f t="shared" si="6"/>
        <v>2.2087138322941087</v>
      </c>
      <c r="AQ57" s="33">
        <f t="shared" si="6"/>
        <v>4.864938053138232</v>
      </c>
      <c r="AR57" s="33">
        <f t="shared" si="6"/>
        <v>2.3743244982942286</v>
      </c>
      <c r="AS57" s="33">
        <f t="shared" si="6"/>
        <v>-3.869434714903818</v>
      </c>
      <c r="AT57" s="33">
        <f t="shared" si="6"/>
        <v>7.8465090185203366</v>
      </c>
      <c r="AU57" s="33">
        <f t="shared" si="6"/>
        <v>5.9786837748745825E-2</v>
      </c>
      <c r="AV57" s="33">
        <f t="shared" si="6"/>
        <v>-2.2405174525141405</v>
      </c>
      <c r="AW57" s="33">
        <f t="shared" si="6"/>
        <v>1.2286194519825386</v>
      </c>
      <c r="AX57" s="33">
        <f t="shared" si="6"/>
        <v>-3.7818817083444856</v>
      </c>
      <c r="AY57" s="33">
        <f t="shared" si="6"/>
        <v>5.6768303252482326</v>
      </c>
      <c r="AZ57" s="33">
        <f t="shared" si="6"/>
        <v>5.3014336231699275</v>
      </c>
      <c r="BA57" s="33">
        <f t="shared" si="6"/>
        <v>3.5091985536343628</v>
      </c>
      <c r="BB57" s="33">
        <f t="shared" si="6"/>
        <v>2.740868389607968</v>
      </c>
      <c r="BC57" s="33">
        <f t="shared" si="6"/>
        <v>0.21622165742343213</v>
      </c>
      <c r="BD57" s="33">
        <f t="shared" si="6"/>
        <v>4.1289118077932301</v>
      </c>
      <c r="BE57" s="33">
        <f t="shared" si="6"/>
        <v>0.74792170277227399</v>
      </c>
      <c r="BF57" s="33">
        <f t="shared" si="6"/>
        <v>3.3365232295146114</v>
      </c>
      <c r="BG57" s="33">
        <f t="shared" si="6"/>
        <v>2.6482435518334881</v>
      </c>
      <c r="BH57" s="33">
        <f t="shared" si="3"/>
        <v>2.4597753542140168</v>
      </c>
      <c r="BI57" s="33">
        <f t="shared" si="4"/>
        <v>4.6605815416281615</v>
      </c>
      <c r="BJ57" s="33">
        <f t="shared" si="1"/>
        <v>-6.9439212036087383E-2</v>
      </c>
      <c r="BK57" s="33">
        <f t="shared" si="1"/>
        <v>1.8065528399230146</v>
      </c>
      <c r="BL57" s="33">
        <f t="shared" si="1"/>
        <v>1.103219004014818</v>
      </c>
      <c r="BM57" s="33">
        <f t="shared" si="1"/>
        <v>-27.30532124072738</v>
      </c>
      <c r="BN57" s="33">
        <f t="shared" si="1"/>
        <v>7.1140560320098132</v>
      </c>
      <c r="BO57" s="32">
        <f t="shared" si="1"/>
        <v>16.112690519463229</v>
      </c>
    </row>
    <row r="58" spans="1:67" x14ac:dyDescent="0.3">
      <c r="A58" s="31" t="s">
        <v>48</v>
      </c>
      <c r="B58" s="68"/>
      <c r="C58" s="29" t="s">
        <v>86</v>
      </c>
      <c r="D58" s="29"/>
      <c r="E58" s="26">
        <f t="shared" si="2"/>
        <v>3.8863600664994067</v>
      </c>
      <c r="F58" s="26">
        <f t="shared" si="6"/>
        <v>1.7717480232310407</v>
      </c>
      <c r="G58" s="26">
        <f t="shared" si="6"/>
        <v>0.95932721288707512</v>
      </c>
      <c r="H58" s="26">
        <f t="shared" si="6"/>
        <v>4.0639004513531347</v>
      </c>
      <c r="I58" s="26">
        <f t="shared" si="6"/>
        <v>3.3508625151053621</v>
      </c>
      <c r="J58" s="26">
        <f t="shared" si="6"/>
        <v>3.5149278226860048</v>
      </c>
      <c r="K58" s="26">
        <f t="shared" si="6"/>
        <v>1.7418032030297184</v>
      </c>
      <c r="L58" s="26">
        <f t="shared" si="6"/>
        <v>5.7428912106541219</v>
      </c>
      <c r="M58" s="26">
        <f t="shared" si="6"/>
        <v>-0.68188783089856031</v>
      </c>
      <c r="N58" s="26">
        <f t="shared" si="6"/>
        <v>3.1667146873514298</v>
      </c>
      <c r="O58" s="26">
        <f t="shared" si="6"/>
        <v>3.2949014907206191</v>
      </c>
      <c r="P58" s="26">
        <f t="shared" si="6"/>
        <v>1.6193680714463596</v>
      </c>
      <c r="Q58" s="26">
        <f t="shared" si="6"/>
        <v>1.9148239020220501</v>
      </c>
      <c r="R58" s="26">
        <f t="shared" si="6"/>
        <v>1.7879547864503138</v>
      </c>
      <c r="S58" s="26">
        <f t="shared" si="6"/>
        <v>2.088105420745606</v>
      </c>
      <c r="T58" s="26">
        <f t="shared" si="6"/>
        <v>1.9395762744866403</v>
      </c>
      <c r="U58" s="26">
        <f t="shared" si="6"/>
        <v>1.4259244904083204</v>
      </c>
      <c r="V58" s="26">
        <f t="shared" si="6"/>
        <v>0.74013058987432601</v>
      </c>
      <c r="W58" s="26">
        <f t="shared" si="6"/>
        <v>2.1570227495350025</v>
      </c>
      <c r="X58" s="26">
        <f t="shared" si="6"/>
        <v>1.3098903249525904</v>
      </c>
      <c r="Y58" s="26">
        <f t="shared" si="6"/>
        <v>1.9529841624697184</v>
      </c>
      <c r="Z58" s="26">
        <f t="shared" si="6"/>
        <v>2.0095998239684718</v>
      </c>
      <c r="AA58" s="26">
        <f t="shared" si="6"/>
        <v>2.5227665557129768</v>
      </c>
      <c r="AB58" s="26">
        <f t="shared" si="6"/>
        <v>2.8734995367627505</v>
      </c>
      <c r="AC58" s="26">
        <f t="shared" si="6"/>
        <v>1.7264357399069183</v>
      </c>
      <c r="AD58" s="26">
        <f t="shared" ref="AD58:BH58" si="7">AD27/AC27*100-100</f>
        <v>2.4284358173453313</v>
      </c>
      <c r="AE58" s="26">
        <f t="shared" si="7"/>
        <v>0.83944314106989282</v>
      </c>
      <c r="AF58" s="26">
        <f t="shared" si="7"/>
        <v>2.3291976282354199</v>
      </c>
      <c r="AG58" s="26">
        <f t="shared" si="7"/>
        <v>2.6661462625227443</v>
      </c>
      <c r="AH58" s="26">
        <f t="shared" si="7"/>
        <v>0.75367982140639356</v>
      </c>
      <c r="AI58" s="26">
        <f t="shared" si="7"/>
        <v>2.2966520790553773</v>
      </c>
      <c r="AJ58" s="26">
        <f t="shared" si="7"/>
        <v>1.1076329410489905</v>
      </c>
      <c r="AK58" s="26">
        <f t="shared" si="7"/>
        <v>3.5065645868930204</v>
      </c>
      <c r="AL58" s="26">
        <f t="shared" si="7"/>
        <v>1.469516913054278</v>
      </c>
      <c r="AM58" s="26">
        <f t="shared" si="7"/>
        <v>1.3819301972590097</v>
      </c>
      <c r="AN58" s="26">
        <f t="shared" si="7"/>
        <v>2.1369169281777687</v>
      </c>
      <c r="AO58" s="26">
        <f t="shared" si="7"/>
        <v>1.0011232306127056</v>
      </c>
      <c r="AP58" s="26">
        <f t="shared" si="7"/>
        <v>2.6255897726705939</v>
      </c>
      <c r="AQ58" s="26">
        <f t="shared" si="7"/>
        <v>2.6042323147495523</v>
      </c>
      <c r="AR58" s="26">
        <f t="shared" si="7"/>
        <v>1.624024474099258</v>
      </c>
      <c r="AS58" s="26">
        <f t="shared" si="7"/>
        <v>1.3486110606410193</v>
      </c>
      <c r="AT58" s="26">
        <f t="shared" si="7"/>
        <v>3.0236561791921304</v>
      </c>
      <c r="AU58" s="26">
        <f t="shared" si="7"/>
        <v>0.83246356546426625</v>
      </c>
      <c r="AV58" s="26">
        <f t="shared" si="7"/>
        <v>1.746257838962876</v>
      </c>
      <c r="AW58" s="26">
        <f t="shared" si="7"/>
        <v>2.016403163302158</v>
      </c>
      <c r="AX58" s="26">
        <f t="shared" si="7"/>
        <v>1.7585154584659932</v>
      </c>
      <c r="AY58" s="26">
        <f t="shared" si="7"/>
        <v>1.8462669778562315</v>
      </c>
      <c r="AZ58" s="26">
        <f t="shared" si="7"/>
        <v>1.8892503864350374</v>
      </c>
      <c r="BA58" s="26">
        <f t="shared" si="7"/>
        <v>1.2501288874526892</v>
      </c>
      <c r="BB58" s="26">
        <f t="shared" si="7"/>
        <v>1.5160829467414629</v>
      </c>
      <c r="BC58" s="26">
        <f t="shared" si="7"/>
        <v>1.6244229821832761</v>
      </c>
      <c r="BD58" s="26">
        <f t="shared" si="7"/>
        <v>2.9514453912853611</v>
      </c>
      <c r="BE58" s="26">
        <f t="shared" si="7"/>
        <v>0.70948708622616152</v>
      </c>
      <c r="BF58" s="26">
        <f t="shared" si="7"/>
        <v>1.59981327470868</v>
      </c>
      <c r="BG58" s="26">
        <f t="shared" si="7"/>
        <v>1.9812763280609573</v>
      </c>
      <c r="BH58" s="26">
        <f t="shared" si="7"/>
        <v>1.999958700190362</v>
      </c>
      <c r="BI58" s="26">
        <f t="shared" si="4"/>
        <v>2.7755125830263268</v>
      </c>
      <c r="BJ58" s="26">
        <f t="shared" si="1"/>
        <v>1.4819138401320942</v>
      </c>
      <c r="BK58" s="26">
        <f t="shared" si="1"/>
        <v>1.4577665923350338</v>
      </c>
      <c r="BL58" s="26">
        <f t="shared" si="1"/>
        <v>-0.51863847738191282</v>
      </c>
      <c r="BM58" s="26">
        <f t="shared" si="1"/>
        <v>-17.48017421980073</v>
      </c>
      <c r="BN58" s="26">
        <f t="shared" si="1"/>
        <v>10.745689594924741</v>
      </c>
      <c r="BO58" s="25">
        <f t="shared" si="1"/>
        <v>7.4438913861687439</v>
      </c>
    </row>
    <row r="59" spans="1:67" x14ac:dyDescent="0.3">
      <c r="A59" s="24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BD59" s="21"/>
      <c r="BE59" s="21"/>
      <c r="BF59" s="21"/>
      <c r="BG59" s="21"/>
    </row>
    <row r="60" spans="1:67" s="9" customFormat="1" x14ac:dyDescent="0.3">
      <c r="A60" s="20" t="s">
        <v>93</v>
      </c>
      <c r="B60" s="19"/>
      <c r="C60" s="19"/>
      <c r="D60" s="19"/>
      <c r="E60" s="19"/>
      <c r="F60" s="19"/>
      <c r="G60" s="176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</row>
    <row r="61" spans="1:67" s="9" customFormat="1" x14ac:dyDescent="0.3">
      <c r="A61" s="16" t="s">
        <v>90</v>
      </c>
      <c r="B61" s="15"/>
      <c r="C61" s="15"/>
      <c r="D61" s="15"/>
      <c r="E61" s="15"/>
      <c r="F61" s="15"/>
      <c r="G61" s="17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67" s="9" customFormat="1" x14ac:dyDescent="0.3">
      <c r="A62" s="16" t="s">
        <v>91</v>
      </c>
      <c r="B62" s="15"/>
      <c r="C62" s="15"/>
      <c r="D62" s="15"/>
      <c r="E62" s="15"/>
      <c r="F62" s="15"/>
      <c r="G62" s="17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67" s="9" customFormat="1" x14ac:dyDescent="0.3">
      <c r="A63" s="13" t="str">
        <f>+A32</f>
        <v>Actualizado el 10 de marzo de 2021</v>
      </c>
      <c r="B63" s="12"/>
      <c r="C63" s="12"/>
      <c r="D63" s="12"/>
      <c r="E63" s="12"/>
      <c r="F63" s="12"/>
      <c r="G63" s="178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</row>
    <row r="64" spans="1:67" x14ac:dyDescent="0.3">
      <c r="A64" s="21"/>
      <c r="B64" s="21"/>
      <c r="C64" s="21"/>
      <c r="D64" s="66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67" x14ac:dyDescent="0.3">
      <c r="W65" s="21"/>
    </row>
    <row r="66" spans="1:67" s="5" customFormat="1" ht="12" customHeight="1" x14ac:dyDescent="0.3">
      <c r="A66" s="201" t="s">
        <v>96</v>
      </c>
      <c r="B66" s="201"/>
      <c r="C66" s="201"/>
      <c r="D66" s="201"/>
      <c r="E66" s="201"/>
      <c r="F66" s="201"/>
      <c r="G66" s="201"/>
    </row>
    <row r="67" spans="1:67" s="5" customFormat="1" ht="12" customHeight="1" x14ac:dyDescent="0.3">
      <c r="A67" s="201"/>
      <c r="B67" s="201"/>
      <c r="C67" s="201"/>
      <c r="D67" s="201"/>
      <c r="E67" s="201"/>
      <c r="F67" s="201"/>
      <c r="G67" s="201"/>
    </row>
    <row r="68" spans="1:67" s="5" customFormat="1" x14ac:dyDescent="0.3">
      <c r="A68" s="65" t="s">
        <v>81</v>
      </c>
      <c r="B68" s="64"/>
      <c r="C68" s="64"/>
      <c r="D68" s="64"/>
      <c r="E68" s="64"/>
      <c r="F68" s="64"/>
      <c r="G68" s="63"/>
    </row>
    <row r="69" spans="1:67" s="5" customFormat="1" x14ac:dyDescent="0.3">
      <c r="A69" s="65" t="s">
        <v>47</v>
      </c>
      <c r="B69" s="64"/>
      <c r="C69" s="64"/>
      <c r="D69" s="64"/>
      <c r="E69" s="64"/>
      <c r="F69" s="64"/>
      <c r="G69" s="63"/>
    </row>
    <row r="70" spans="1:67" s="5" customFormat="1" ht="13.8" x14ac:dyDescent="0.3">
      <c r="A70" s="62" t="s">
        <v>99</v>
      </c>
      <c r="B70" s="61"/>
      <c r="C70" s="61"/>
      <c r="D70" s="61"/>
      <c r="E70" s="61"/>
      <c r="F70" s="61"/>
      <c r="G70" s="60"/>
    </row>
    <row r="71" spans="1:67" x14ac:dyDescent="0.3">
      <c r="W71" s="21"/>
    </row>
    <row r="72" spans="1:67" s="58" customFormat="1" ht="25.5" customHeight="1" x14ac:dyDescent="0.3">
      <c r="A72" s="211" t="s">
        <v>0</v>
      </c>
      <c r="B72" s="213" t="s">
        <v>46</v>
      </c>
      <c r="C72" s="213" t="s">
        <v>1</v>
      </c>
      <c r="D72" s="213"/>
      <c r="E72" s="213"/>
      <c r="F72" s="213"/>
      <c r="G72" s="213"/>
      <c r="H72" s="213">
        <v>2006</v>
      </c>
      <c r="I72" s="213"/>
      <c r="J72" s="213"/>
      <c r="K72" s="213"/>
      <c r="L72" s="213">
        <v>2007</v>
      </c>
      <c r="M72" s="213"/>
      <c r="N72" s="213"/>
      <c r="O72" s="213"/>
      <c r="P72" s="213">
        <v>2008</v>
      </c>
      <c r="Q72" s="213"/>
      <c r="R72" s="213"/>
      <c r="S72" s="213"/>
      <c r="T72" s="213">
        <v>2009</v>
      </c>
      <c r="U72" s="213"/>
      <c r="V72" s="213"/>
      <c r="W72" s="213"/>
      <c r="X72" s="213">
        <v>2010</v>
      </c>
      <c r="Y72" s="213"/>
      <c r="Z72" s="213"/>
      <c r="AA72" s="213"/>
      <c r="AB72" s="213">
        <v>2011</v>
      </c>
      <c r="AC72" s="213"/>
      <c r="AD72" s="213"/>
      <c r="AE72" s="213"/>
      <c r="AF72" s="213">
        <v>2012</v>
      </c>
      <c r="AG72" s="213"/>
      <c r="AH72" s="213"/>
      <c r="AI72" s="213"/>
      <c r="AJ72" s="213">
        <v>2013</v>
      </c>
      <c r="AK72" s="213"/>
      <c r="AL72" s="213"/>
      <c r="AM72" s="213"/>
      <c r="AN72" s="213">
        <v>2014</v>
      </c>
      <c r="AO72" s="213"/>
      <c r="AP72" s="213"/>
      <c r="AQ72" s="213"/>
      <c r="AR72" s="213">
        <v>2015</v>
      </c>
      <c r="AS72" s="213"/>
      <c r="AT72" s="213"/>
      <c r="AU72" s="213"/>
      <c r="AV72" s="213">
        <v>2016</v>
      </c>
      <c r="AW72" s="213"/>
      <c r="AX72" s="213"/>
      <c r="AY72" s="213"/>
      <c r="AZ72" s="213">
        <v>2017</v>
      </c>
      <c r="BA72" s="213"/>
      <c r="BB72" s="213"/>
      <c r="BC72" s="213"/>
      <c r="BD72" s="213">
        <v>2018</v>
      </c>
      <c r="BE72" s="213"/>
      <c r="BF72" s="213"/>
      <c r="BG72" s="213"/>
      <c r="BH72" s="213" t="s">
        <v>100</v>
      </c>
      <c r="BI72" s="213"/>
      <c r="BJ72" s="213"/>
      <c r="BK72" s="213"/>
      <c r="BL72" s="213" t="s">
        <v>92</v>
      </c>
      <c r="BM72" s="213"/>
      <c r="BN72" s="213"/>
      <c r="BO72" s="218"/>
    </row>
    <row r="73" spans="1:67" s="58" customFormat="1" ht="25.5" customHeight="1" x14ac:dyDescent="0.3">
      <c r="A73" s="212"/>
      <c r="B73" s="214"/>
      <c r="C73" s="214"/>
      <c r="D73" s="167"/>
      <c r="E73" s="167"/>
      <c r="F73" s="167"/>
      <c r="G73" s="167"/>
      <c r="H73" s="168" t="s">
        <v>30</v>
      </c>
      <c r="I73" s="168" t="s">
        <v>73</v>
      </c>
      <c r="J73" s="168" t="s">
        <v>74</v>
      </c>
      <c r="K73" s="168" t="s">
        <v>75</v>
      </c>
      <c r="L73" s="168" t="s">
        <v>30</v>
      </c>
      <c r="M73" s="168" t="s">
        <v>73</v>
      </c>
      <c r="N73" s="168" t="s">
        <v>74</v>
      </c>
      <c r="O73" s="168" t="s">
        <v>75</v>
      </c>
      <c r="P73" s="168" t="s">
        <v>30</v>
      </c>
      <c r="Q73" s="168" t="s">
        <v>73</v>
      </c>
      <c r="R73" s="168" t="s">
        <v>74</v>
      </c>
      <c r="S73" s="168" t="s">
        <v>75</v>
      </c>
      <c r="T73" s="168" t="s">
        <v>30</v>
      </c>
      <c r="U73" s="168" t="s">
        <v>73</v>
      </c>
      <c r="V73" s="168" t="s">
        <v>74</v>
      </c>
      <c r="W73" s="168" t="s">
        <v>75</v>
      </c>
      <c r="X73" s="168" t="s">
        <v>30</v>
      </c>
      <c r="Y73" s="168" t="s">
        <v>73</v>
      </c>
      <c r="Z73" s="168" t="s">
        <v>74</v>
      </c>
      <c r="AA73" s="168" t="s">
        <v>75</v>
      </c>
      <c r="AB73" s="168" t="s">
        <v>30</v>
      </c>
      <c r="AC73" s="168" t="s">
        <v>73</v>
      </c>
      <c r="AD73" s="168" t="s">
        <v>74</v>
      </c>
      <c r="AE73" s="168" t="s">
        <v>75</v>
      </c>
      <c r="AF73" s="168" t="s">
        <v>30</v>
      </c>
      <c r="AG73" s="168" t="s">
        <v>73</v>
      </c>
      <c r="AH73" s="168" t="s">
        <v>74</v>
      </c>
      <c r="AI73" s="168" t="s">
        <v>75</v>
      </c>
      <c r="AJ73" s="168" t="s">
        <v>30</v>
      </c>
      <c r="AK73" s="168" t="s">
        <v>73</v>
      </c>
      <c r="AL73" s="168" t="s">
        <v>74</v>
      </c>
      <c r="AM73" s="168" t="s">
        <v>75</v>
      </c>
      <c r="AN73" s="168" t="s">
        <v>30</v>
      </c>
      <c r="AO73" s="168" t="s">
        <v>73</v>
      </c>
      <c r="AP73" s="168" t="s">
        <v>74</v>
      </c>
      <c r="AQ73" s="168" t="s">
        <v>75</v>
      </c>
      <c r="AR73" s="168" t="s">
        <v>30</v>
      </c>
      <c r="AS73" s="168" t="s">
        <v>73</v>
      </c>
      <c r="AT73" s="168" t="s">
        <v>74</v>
      </c>
      <c r="AU73" s="168" t="s">
        <v>75</v>
      </c>
      <c r="AV73" s="168" t="s">
        <v>30</v>
      </c>
      <c r="AW73" s="168" t="s">
        <v>73</v>
      </c>
      <c r="AX73" s="168" t="s">
        <v>74</v>
      </c>
      <c r="AY73" s="168" t="s">
        <v>75</v>
      </c>
      <c r="AZ73" s="168" t="s">
        <v>30</v>
      </c>
      <c r="BA73" s="168" t="s">
        <v>73</v>
      </c>
      <c r="BB73" s="168" t="s">
        <v>74</v>
      </c>
      <c r="BC73" s="168" t="s">
        <v>75</v>
      </c>
      <c r="BD73" s="168" t="s">
        <v>30</v>
      </c>
      <c r="BE73" s="168" t="s">
        <v>73</v>
      </c>
      <c r="BF73" s="167" t="s">
        <v>74</v>
      </c>
      <c r="BG73" s="168" t="s">
        <v>75</v>
      </c>
      <c r="BH73" s="168" t="s">
        <v>30</v>
      </c>
      <c r="BI73" s="168" t="s">
        <v>73</v>
      </c>
      <c r="BJ73" s="168" t="s">
        <v>74</v>
      </c>
      <c r="BK73" s="168" t="s">
        <v>75</v>
      </c>
      <c r="BL73" s="183" t="s">
        <v>30</v>
      </c>
      <c r="BM73" s="191" t="s">
        <v>73</v>
      </c>
      <c r="BN73" s="192" t="s">
        <v>74</v>
      </c>
      <c r="BO73" s="59" t="s">
        <v>75</v>
      </c>
    </row>
    <row r="74" spans="1:67" x14ac:dyDescent="0.3">
      <c r="A74" s="57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23"/>
      <c r="BE74" s="23"/>
      <c r="BF74" s="56"/>
      <c r="BG74" s="56"/>
      <c r="BH74" s="56"/>
      <c r="BI74" s="56"/>
      <c r="BJ74" s="56"/>
      <c r="BK74" s="56"/>
      <c r="BL74" s="56"/>
      <c r="BM74" s="56"/>
      <c r="BN74" s="56"/>
      <c r="BO74" s="155"/>
    </row>
    <row r="75" spans="1:67" x14ac:dyDescent="0.3">
      <c r="A75" s="55"/>
      <c r="B75" s="49" t="s">
        <v>2</v>
      </c>
      <c r="C75" s="48" t="s">
        <v>9</v>
      </c>
      <c r="D75" s="54"/>
      <c r="E75" s="54"/>
      <c r="F75" s="54"/>
      <c r="G75" s="54"/>
      <c r="H75" s="46">
        <f>H13/D13*100-100</f>
        <v>-4.0816105804894676</v>
      </c>
      <c r="I75" s="46">
        <f>SUM(H13:I13)/SUM(D13:E13)*100-100</f>
        <v>-2.703001414044806</v>
      </c>
      <c r="J75" s="46">
        <f>SUM(H13:J13)/SUM(D13:F13)*100-100</f>
        <v>-1.7423978677791467</v>
      </c>
      <c r="K75" s="46">
        <f>SUM(H13:K13)/SUM(D13:G13)*100-100</f>
        <v>1.712683298822526E-2</v>
      </c>
      <c r="L75" s="46">
        <f t="shared" ref="L75:L89" si="8">L13/H13*100-100</f>
        <v>8.6481914446562058</v>
      </c>
      <c r="M75" s="46">
        <f t="shared" ref="M75:M89" si="9">SUM(L13:M13)/SUM(H13:I13)*100-100</f>
        <v>5.4395933191168808</v>
      </c>
      <c r="N75" s="46">
        <f t="shared" ref="N75:N89" si="10">SUM(L13:N13)/SUM(H13:J13)*100-100</f>
        <v>3.485452615084867</v>
      </c>
      <c r="O75" s="46">
        <f t="shared" ref="O75:O89" si="11">SUM(L13:O13)/SUM(H13:K13)*100-100</f>
        <v>2.2290200238020788</v>
      </c>
      <c r="P75" s="46">
        <f t="shared" ref="P75:P89" si="12">P13/L13*100-100</f>
        <v>-1.4957426109021412</v>
      </c>
      <c r="Q75" s="46">
        <f t="shared" ref="Q75:Q89" si="13">SUM(P13:Q13)/SUM(L13:M13)*100-100</f>
        <v>-0.17384056406073967</v>
      </c>
      <c r="R75" s="46">
        <f t="shared" ref="R75:R89" si="14">SUM(P13:R13)/SUM(L13:N13)*100-100</f>
        <v>2.4569205310686328</v>
      </c>
      <c r="S75" s="46">
        <f t="shared" ref="S75:S89" si="15">SUM(P13:S13)/SUM(L13:O13)*100-100</f>
        <v>3.607848533629749</v>
      </c>
      <c r="T75" s="46">
        <f t="shared" ref="T75:T89" si="16">T13/P13*100-100</f>
        <v>6.6832796207163767</v>
      </c>
      <c r="U75" s="46">
        <f t="shared" ref="U75:U89" si="17">SUM(T13:U13)/SUM(P13:Q13)*100-100</f>
        <v>10.513009290870272</v>
      </c>
      <c r="V75" s="46">
        <f t="shared" ref="V75:V89" si="18">SUM(T13:V13)/SUM(P13:R13)*100-100</f>
        <v>9.8798862638571165</v>
      </c>
      <c r="W75" s="46">
        <f t="shared" ref="W75:W89" si="19">SUM(T13:W13)/SUM(P13:S13)*100-100</f>
        <v>8.8339817915463783</v>
      </c>
      <c r="X75" s="46">
        <f t="shared" ref="X75:X89" si="20">X13/T13*100-100</f>
        <v>8.1051710394145999</v>
      </c>
      <c r="Y75" s="46">
        <f t="shared" ref="Y75:Y89" si="21">SUM(X13:Y13)/SUM(T13:U13)*100-100</f>
        <v>5.0198044488367799</v>
      </c>
      <c r="Z75" s="46">
        <f t="shared" ref="Z75:Z89" si="22">SUM(X13:Z13)/SUM(T13:V13)*100-100</f>
        <v>4.6425184957153505</v>
      </c>
      <c r="AA75" s="46">
        <f t="shared" ref="AA75:AA89" si="23">SUM(X13:AA13)/SUM(T13:W13)*100-100</f>
        <v>5.105955866438066</v>
      </c>
      <c r="AB75" s="46">
        <f t="shared" ref="AB75:AB89" si="24">AB13/X13*100-100</f>
        <v>3.7785305658562152</v>
      </c>
      <c r="AC75" s="46">
        <f t="shared" ref="AC75:AC89" si="25">SUM(AB13:AC13)/SUM(X13:Y13)*100-100</f>
        <v>3.1638471046730956</v>
      </c>
      <c r="AD75" s="46">
        <f t="shared" ref="AD75:AD89" si="26">SUM(AB13:AD13)/SUM(X13:Z13)*100-100</f>
        <v>2.6455378814008554</v>
      </c>
      <c r="AE75" s="46">
        <f t="shared" ref="AE75:AE89" si="27">SUM(AB13:AE13)/SUM(X13:AA13)*100-100</f>
        <v>3.3287930277572571</v>
      </c>
      <c r="AF75" s="46">
        <f t="shared" ref="AF75:AF89" si="28">AF13/AB13*100-100</f>
        <v>6.7979051892136795</v>
      </c>
      <c r="AG75" s="46">
        <f t="shared" ref="AG75:AG89" si="29">SUM(AF13:AG13)/SUM(AB13:AC13)*100-100</f>
        <v>5.119265421594136</v>
      </c>
      <c r="AH75" s="46">
        <f t="shared" ref="AH75:AH89" si="30">SUM(AF13:AH13)/SUM(AB13:AD13)*100-100</f>
        <v>4.3036220090994561</v>
      </c>
      <c r="AI75" s="46">
        <f t="shared" ref="AI75:AI89" si="31">SUM(AF13:AI13)/SUM(AB13:AE13)*100-100</f>
        <v>2.6549117909352731</v>
      </c>
      <c r="AJ75" s="46">
        <f t="shared" ref="AJ75:AJ89" si="32">AJ13/AF13*100-100</f>
        <v>-7.3087652001505035</v>
      </c>
      <c r="AK75" s="46">
        <f t="shared" ref="AK75:AK89" si="33">SUM(AJ13:AK13)/SUM(AF13:AG13)*100-100</f>
        <v>-2.2542270831909406</v>
      </c>
      <c r="AL75" s="46">
        <f t="shared" ref="AL75:AL89" si="34">SUM(AJ13:AL13)/SUM(AF13:AH13)*100-100</f>
        <v>-1.7817961140869443</v>
      </c>
      <c r="AM75" s="46">
        <f t="shared" ref="AM75:AM89" si="35">SUM(AJ13:AM13)/SUM(AF13:AI13)*100-100</f>
        <v>-1.8646550308346832</v>
      </c>
      <c r="AN75" s="46">
        <f t="shared" ref="AN75:AN89" si="36">AN13/AJ13*100-100</f>
        <v>4.9451630057297962</v>
      </c>
      <c r="AO75" s="46">
        <f t="shared" ref="AO75:AO89" si="37">SUM(AN13:AO13)/SUM(AJ13:AK13)*100-100</f>
        <v>2.9694611590645792</v>
      </c>
      <c r="AP75" s="46">
        <f t="shared" ref="AP75:AP89" si="38">SUM(AN13:AP13)/SUM(AJ13:AL13)*100-100</f>
        <v>2.9156743220103607</v>
      </c>
      <c r="AQ75" s="46">
        <f t="shared" ref="AQ75:AQ89" si="39">SUM(AN13:AQ13)/SUM(AJ13:AM13)*100-100</f>
        <v>4.4335344381464949</v>
      </c>
      <c r="AR75" s="46">
        <f t="shared" ref="AR75:AR89" si="40">AR13/AN13*100-100</f>
        <v>7.611107210369056</v>
      </c>
      <c r="AS75" s="46">
        <f t="shared" ref="AS75:AS89" si="41">SUM(AR13:AS13)/SUM(AN13:AO13)*100-100</f>
        <v>5.8627428436885509</v>
      </c>
      <c r="AT75" s="46">
        <f t="shared" ref="AT75:AT89" si="42">SUM(AR13:AT13)/SUM(AN13:AP13)*100-100</f>
        <v>7.5246844918716533</v>
      </c>
      <c r="AU75" s="46">
        <f t="shared" ref="AU75:AU89" si="43">SUM(AR13:AU13)/SUM(AN13:AQ13)*100-100</f>
        <v>8.2832944556362236</v>
      </c>
      <c r="AV75" s="46">
        <f t="shared" ref="AV75:AV89" si="44">AV13/AR13*100-100</f>
        <v>13.035502583742911</v>
      </c>
      <c r="AW75" s="46">
        <f t="shared" ref="AW75:AW89" si="45">SUM(AV13:AW13)/SUM(AR13:AS13)*100-100</f>
        <v>14.594127188977481</v>
      </c>
      <c r="AX75" s="46">
        <f t="shared" ref="AX75:AX89" si="46">SUM(AV13:AX13)/SUM(AR13:AT13)*100-100</f>
        <v>14.680043228920695</v>
      </c>
      <c r="AY75" s="46">
        <f t="shared" ref="AY75:AY89" si="47">SUM(AV13:AY13)/SUM(AR13:AU13)*100-100</f>
        <v>13.352002468457471</v>
      </c>
      <c r="AZ75" s="46">
        <f t="shared" ref="AZ75:AZ89" si="48">AZ13/AV13*100-100</f>
        <v>-0.27126084811148132</v>
      </c>
      <c r="BA75" s="46">
        <f t="shared" ref="BA75:BA89" si="49">SUM(AZ13:BA13)/SUM(AV13:AW13)*100-100</f>
        <v>-2.2033436680991656</v>
      </c>
      <c r="BB75" s="46">
        <f t="shared" ref="BB75:BB89" si="50">SUM(AZ13:BB13)/SUM(AV13:AX13)*100-100</f>
        <v>-4.6757708501921655</v>
      </c>
      <c r="BC75" s="46">
        <f t="shared" ref="BC75:BC89" si="51">SUM(AZ13:BC13)/SUM(AV13:AY13)*100-100</f>
        <v>-4.8488747469859703</v>
      </c>
      <c r="BD75" s="46">
        <f t="shared" ref="BD75:BD89" si="52">BD13/AZ13*100-100</f>
        <v>4.5035115962855201</v>
      </c>
      <c r="BE75" s="46">
        <f t="shared" ref="BE75:BE89" si="53">SUM(BD13:BE13)/SUM(AZ13:BA13)*100-100</f>
        <v>5.4053990892849697</v>
      </c>
      <c r="BF75" s="46">
        <f t="shared" ref="BF75:BF89" si="54">SUM(BD13:BF13)/SUM(AZ13:BB13)*100-100</f>
        <v>6.0016986459825432</v>
      </c>
      <c r="BG75" s="46">
        <f t="shared" ref="BG75:BG89" si="55">SUM(BD13:BG13)/SUM(AZ13:BC13)*100-100</f>
        <v>5.5313285724780883</v>
      </c>
      <c r="BH75" s="46">
        <f t="shared" ref="BH75:BH89" si="56">BH13/BD13*100-100</f>
        <v>0.67600877651909741</v>
      </c>
      <c r="BI75" s="46">
        <f t="shared" ref="BI75" si="57">SUM(BH13:BI13)/SUM(BD13:BE13)*100-100</f>
        <v>1.0501491123129085</v>
      </c>
      <c r="BJ75" s="46">
        <f t="shared" ref="BJ75" si="58">SUM(BH13:BJ13)/SUM(BD13:BF13)*100-100</f>
        <v>2.6035435121364259</v>
      </c>
      <c r="BK75" s="46">
        <f t="shared" ref="BK75:BK89" si="59">SUM(BH13:BK13)/SUM(BD13:BG13)*100-100</f>
        <v>3.8755368979935838</v>
      </c>
      <c r="BL75" s="46">
        <f t="shared" ref="BL75:BL89" si="60">BL13/BH13*100-100</f>
        <v>11.621392839067624</v>
      </c>
      <c r="BM75" s="46">
        <f>SUM(BL13:BM13)/SUM(BH13:BI13)*100-100</f>
        <v>4.8565039723136039</v>
      </c>
      <c r="BN75" s="46">
        <f>SUM(BL13:BN13)/SUM(BH13:BJ13)*100-100</f>
        <v>3.3209896799457823</v>
      </c>
      <c r="BO75" s="45">
        <f>SUM(BL13:BO13)/SUM(BH13:BK13)*100-100</f>
        <v>5.913374177554914</v>
      </c>
    </row>
    <row r="76" spans="1:67" x14ac:dyDescent="0.3">
      <c r="A76" s="37"/>
      <c r="B76" s="9" t="s">
        <v>3</v>
      </c>
      <c r="C76" s="35" t="s">
        <v>10</v>
      </c>
      <c r="D76" s="34"/>
      <c r="E76" s="34"/>
      <c r="F76" s="34"/>
      <c r="G76" s="34"/>
      <c r="H76" s="33">
        <f t="shared" ref="H76:H89" si="61">H14/D14*100-100</f>
        <v>6.0922002131790833</v>
      </c>
      <c r="I76" s="33">
        <f t="shared" ref="I76:I89" si="62">SUM(H14:I14)/SUM(D14:E14)*100-100</f>
        <v>12.726943117254734</v>
      </c>
      <c r="J76" s="33">
        <f t="shared" ref="J76:J89" si="63">SUM(H14:J14)/SUM(D14:F14)*100-100</f>
        <v>19.979493967191459</v>
      </c>
      <c r="K76" s="33">
        <f t="shared" ref="K76:K89" si="64">SUM(H14:K14)/SUM(D14:G14)*100-100</f>
        <v>19.203930113401398</v>
      </c>
      <c r="L76" s="33">
        <f t="shared" si="8"/>
        <v>8.359540201660252</v>
      </c>
      <c r="M76" s="33">
        <f t="shared" si="9"/>
        <v>8.8761258875298239</v>
      </c>
      <c r="N76" s="33">
        <f t="shared" si="10"/>
        <v>5.0703768116653833</v>
      </c>
      <c r="O76" s="33">
        <f t="shared" si="11"/>
        <v>2.5323266527404513</v>
      </c>
      <c r="P76" s="33">
        <f t="shared" si="12"/>
        <v>0.79336564111510199</v>
      </c>
      <c r="Q76" s="33">
        <f t="shared" si="13"/>
        <v>4.9824519815425958</v>
      </c>
      <c r="R76" s="33">
        <f t="shared" si="14"/>
        <v>2.6281247670824683</v>
      </c>
      <c r="S76" s="33">
        <f t="shared" si="15"/>
        <v>-0.38877565083387822</v>
      </c>
      <c r="T76" s="33">
        <f t="shared" si="16"/>
        <v>0.447473927095416</v>
      </c>
      <c r="U76" s="33">
        <f t="shared" si="17"/>
        <v>2.4814831236594301</v>
      </c>
      <c r="V76" s="33">
        <f t="shared" si="18"/>
        <v>5.0392982865125333</v>
      </c>
      <c r="W76" s="33">
        <f t="shared" si="19"/>
        <v>6.6947114333528361</v>
      </c>
      <c r="X76" s="33">
        <f t="shared" si="20"/>
        <v>-6.837975496527406</v>
      </c>
      <c r="Y76" s="33">
        <f t="shared" si="21"/>
        <v>-12.862143957058521</v>
      </c>
      <c r="Z76" s="33">
        <f t="shared" si="22"/>
        <v>-15.610305110713824</v>
      </c>
      <c r="AA76" s="33">
        <f t="shared" si="23"/>
        <v>-14.355326976888421</v>
      </c>
      <c r="AB76" s="33">
        <f t="shared" si="24"/>
        <v>-0.45630298679319026</v>
      </c>
      <c r="AC76" s="33">
        <f t="shared" si="25"/>
        <v>3.4855505931202515</v>
      </c>
      <c r="AD76" s="33">
        <f t="shared" si="26"/>
        <v>8.9675711455130909</v>
      </c>
      <c r="AE76" s="33">
        <f t="shared" si="27"/>
        <v>10.83902630576776</v>
      </c>
      <c r="AF76" s="33">
        <f t="shared" si="28"/>
        <v>0.78374481817479591</v>
      </c>
      <c r="AG76" s="33">
        <f t="shared" si="29"/>
        <v>0.91060734989760306</v>
      </c>
      <c r="AH76" s="33">
        <f t="shared" si="30"/>
        <v>-4.4647331869898039</v>
      </c>
      <c r="AI76" s="33">
        <f t="shared" si="31"/>
        <v>-7.7346415849398369</v>
      </c>
      <c r="AJ76" s="33">
        <f t="shared" si="32"/>
        <v>-7.5805937823712952</v>
      </c>
      <c r="AK76" s="33">
        <f t="shared" si="33"/>
        <v>-7.0219451724616562</v>
      </c>
      <c r="AL76" s="33">
        <f t="shared" si="34"/>
        <v>-3.2028746488912674</v>
      </c>
      <c r="AM76" s="33">
        <f t="shared" si="35"/>
        <v>-2.7793920458182697</v>
      </c>
      <c r="AN76" s="33">
        <f t="shared" si="36"/>
        <v>-0.81849539893373446</v>
      </c>
      <c r="AO76" s="33">
        <f t="shared" si="37"/>
        <v>-3.4515464203820443</v>
      </c>
      <c r="AP76" s="33">
        <f t="shared" si="38"/>
        <v>-4.9612624823874398</v>
      </c>
      <c r="AQ76" s="33">
        <f t="shared" si="39"/>
        <v>-3.3134526144797292</v>
      </c>
      <c r="AR76" s="33">
        <f t="shared" si="40"/>
        <v>4.8640378859341524</v>
      </c>
      <c r="AS76" s="33">
        <f t="shared" si="41"/>
        <v>9.0067088389950811</v>
      </c>
      <c r="AT76" s="33">
        <f t="shared" si="42"/>
        <v>12.29458402525745</v>
      </c>
      <c r="AU76" s="33">
        <f t="shared" si="43"/>
        <v>12.597835359057868</v>
      </c>
      <c r="AV76" s="33">
        <f t="shared" si="44"/>
        <v>15.274999144406152</v>
      </c>
      <c r="AW76" s="33">
        <f t="shared" si="45"/>
        <v>14.742346774723813</v>
      </c>
      <c r="AX76" s="33">
        <f t="shared" si="46"/>
        <v>15.896792785033114</v>
      </c>
      <c r="AY76" s="33">
        <f t="shared" si="47"/>
        <v>14.825442036457545</v>
      </c>
      <c r="AZ76" s="33">
        <f t="shared" si="48"/>
        <v>25.238472284462119</v>
      </c>
      <c r="BA76" s="33">
        <f t="shared" si="49"/>
        <v>15.076044565578101</v>
      </c>
      <c r="BB76" s="33">
        <f t="shared" si="50"/>
        <v>4.4716382502031422</v>
      </c>
      <c r="BC76" s="33">
        <f t="shared" si="51"/>
        <v>-1.0292945709224455E-2</v>
      </c>
      <c r="BD76" s="33">
        <f t="shared" si="52"/>
        <v>-14.323356029700221</v>
      </c>
      <c r="BE76" s="33">
        <f t="shared" si="53"/>
        <v>-8.9183597385443107</v>
      </c>
      <c r="BF76" s="33">
        <f t="shared" si="54"/>
        <v>-1.814556559028361</v>
      </c>
      <c r="BG76" s="33">
        <f t="shared" si="55"/>
        <v>3.1450545614490437</v>
      </c>
      <c r="BH76" s="33">
        <f t="shared" si="56"/>
        <v>5.923826598351468</v>
      </c>
      <c r="BI76" s="33">
        <f t="shared" ref="BI76:BI89" si="65">SUM(BH14:BI14)/SUM(BD14:BE14)*100-100</f>
        <v>6.1617760136610116</v>
      </c>
      <c r="BJ76" s="33">
        <f t="shared" ref="BJ76:BJ89" si="66">SUM(BH14:BJ14)/SUM(BD14:BF14)*100-100</f>
        <v>2.6409834428698673</v>
      </c>
      <c r="BK76" s="33">
        <f t="shared" si="59"/>
        <v>1.618718565149095</v>
      </c>
      <c r="BL76" s="33">
        <f t="shared" si="60"/>
        <v>-16.134238252123083</v>
      </c>
      <c r="BM76" s="33">
        <f t="shared" ref="BM76:BM89" si="67">SUM(BL14:BM14)/SUM(BH14:BI14)*100-100</f>
        <v>-36.644488464013946</v>
      </c>
      <c r="BN76" s="33">
        <f t="shared" ref="BN76:BN89" si="68">SUM(BL14:BN14)/SUM(BH14:BJ14)*100-100</f>
        <v>-32.852124752279423</v>
      </c>
      <c r="BO76" s="32">
        <f t="shared" ref="BO76:BO89" si="69">SUM(BL14:BO14)/SUM(BH14:BK14)*100-100</f>
        <v>-32.291063307042535</v>
      </c>
    </row>
    <row r="77" spans="1:67" x14ac:dyDescent="0.3">
      <c r="A77" s="52"/>
      <c r="B77" s="49" t="s">
        <v>4</v>
      </c>
      <c r="C77" s="48" t="s">
        <v>11</v>
      </c>
      <c r="D77" s="40"/>
      <c r="E77" s="40"/>
      <c r="F77" s="40"/>
      <c r="G77" s="40"/>
      <c r="H77" s="46">
        <f t="shared" si="61"/>
        <v>12.498169763084135</v>
      </c>
      <c r="I77" s="46">
        <f t="shared" si="62"/>
        <v>12.719998983476415</v>
      </c>
      <c r="J77" s="46">
        <f t="shared" si="63"/>
        <v>15.219041427966374</v>
      </c>
      <c r="K77" s="46">
        <f t="shared" si="64"/>
        <v>16.820302970685731</v>
      </c>
      <c r="L77" s="46">
        <f t="shared" si="8"/>
        <v>17.139155361860176</v>
      </c>
      <c r="M77" s="46">
        <f t="shared" si="9"/>
        <v>15.420353084336867</v>
      </c>
      <c r="N77" s="46">
        <f t="shared" si="10"/>
        <v>11.935378815529646</v>
      </c>
      <c r="O77" s="46">
        <f t="shared" si="11"/>
        <v>10.56097438136203</v>
      </c>
      <c r="P77" s="46">
        <f t="shared" si="12"/>
        <v>2.9522992038019567</v>
      </c>
      <c r="Q77" s="46">
        <f t="shared" si="13"/>
        <v>1.9835299559152446</v>
      </c>
      <c r="R77" s="46">
        <f t="shared" si="14"/>
        <v>1.5991367633305629</v>
      </c>
      <c r="S77" s="46">
        <f t="shared" si="15"/>
        <v>1.5395930120473764</v>
      </c>
      <c r="T77" s="46">
        <f t="shared" si="16"/>
        <v>3.2271804862325553</v>
      </c>
      <c r="U77" s="46">
        <f t="shared" si="17"/>
        <v>4.0506435348648893</v>
      </c>
      <c r="V77" s="46">
        <f t="shared" si="18"/>
        <v>4.2808830771885624</v>
      </c>
      <c r="W77" s="46">
        <f t="shared" si="19"/>
        <v>3.5576044296019376</v>
      </c>
      <c r="X77" s="46">
        <f t="shared" si="20"/>
        <v>0.76750018656186114</v>
      </c>
      <c r="Y77" s="46">
        <f t="shared" si="21"/>
        <v>-0.14604437095859168</v>
      </c>
      <c r="Z77" s="46">
        <f t="shared" si="22"/>
        <v>9.3997627298065822E-2</v>
      </c>
      <c r="AA77" s="46">
        <f t="shared" si="23"/>
        <v>0.79547360420968971</v>
      </c>
      <c r="AB77" s="46">
        <f t="shared" si="24"/>
        <v>3.8575156086761808</v>
      </c>
      <c r="AC77" s="46">
        <f t="shared" si="25"/>
        <v>3.6604828282223281</v>
      </c>
      <c r="AD77" s="46">
        <f t="shared" si="26"/>
        <v>3.1734461411830921</v>
      </c>
      <c r="AE77" s="46">
        <f t="shared" si="27"/>
        <v>2.5400759818629837</v>
      </c>
      <c r="AF77" s="46">
        <f t="shared" si="28"/>
        <v>2.1398951037489269</v>
      </c>
      <c r="AG77" s="46">
        <f t="shared" si="29"/>
        <v>4.3512139826640919</v>
      </c>
      <c r="AH77" s="46">
        <f t="shared" si="30"/>
        <v>5.6089259680300216</v>
      </c>
      <c r="AI77" s="46">
        <f t="shared" si="31"/>
        <v>5.8312858418676967</v>
      </c>
      <c r="AJ77" s="46">
        <f t="shared" si="32"/>
        <v>4.5845487121888056</v>
      </c>
      <c r="AK77" s="46">
        <f t="shared" si="33"/>
        <v>3.2632869640534636</v>
      </c>
      <c r="AL77" s="46">
        <f t="shared" si="34"/>
        <v>2.7897065886925958</v>
      </c>
      <c r="AM77" s="46">
        <f t="shared" si="35"/>
        <v>3.3169783545121732</v>
      </c>
      <c r="AN77" s="46">
        <f t="shared" si="36"/>
        <v>3.7995828474452793</v>
      </c>
      <c r="AO77" s="46">
        <f t="shared" si="37"/>
        <v>3.6115588450377061</v>
      </c>
      <c r="AP77" s="46">
        <f t="shared" si="38"/>
        <v>2.8480508763972523</v>
      </c>
      <c r="AQ77" s="46">
        <f t="shared" si="39"/>
        <v>1.7521421882063208</v>
      </c>
      <c r="AR77" s="46">
        <f t="shared" si="40"/>
        <v>8.8775155598753486E-2</v>
      </c>
      <c r="AS77" s="46">
        <f t="shared" si="41"/>
        <v>0.91954169391908636</v>
      </c>
      <c r="AT77" s="46">
        <f t="shared" si="42"/>
        <v>1.9360618222707444</v>
      </c>
      <c r="AU77" s="46">
        <f t="shared" si="43"/>
        <v>3.6843293946854629</v>
      </c>
      <c r="AV77" s="46">
        <f t="shared" si="44"/>
        <v>10.049609424820034</v>
      </c>
      <c r="AW77" s="46">
        <f t="shared" si="45"/>
        <v>8.1073448920456315</v>
      </c>
      <c r="AX77" s="46">
        <f t="shared" si="46"/>
        <v>6.1515720500848801</v>
      </c>
      <c r="AY77" s="46">
        <f t="shared" si="47"/>
        <v>4.6564073166259732</v>
      </c>
      <c r="AZ77" s="46">
        <f t="shared" si="48"/>
        <v>-4.0211626701359364</v>
      </c>
      <c r="BA77" s="46">
        <f t="shared" si="49"/>
        <v>-6.0773165792051458</v>
      </c>
      <c r="BB77" s="46">
        <f t="shared" si="50"/>
        <v>-5.309138276232531</v>
      </c>
      <c r="BC77" s="46">
        <f t="shared" si="51"/>
        <v>-5.2050957301858176</v>
      </c>
      <c r="BD77" s="46">
        <f t="shared" si="52"/>
        <v>-1.0647651181668607</v>
      </c>
      <c r="BE77" s="46">
        <f t="shared" si="53"/>
        <v>2.099620317383625</v>
      </c>
      <c r="BF77" s="46">
        <f t="shared" si="54"/>
        <v>2.5396412776138533</v>
      </c>
      <c r="BG77" s="46">
        <f t="shared" si="55"/>
        <v>2.7937491671352177</v>
      </c>
      <c r="BH77" s="46">
        <f t="shared" si="56"/>
        <v>3.1924319951115905</v>
      </c>
      <c r="BI77" s="46">
        <f t="shared" si="65"/>
        <v>4.9777515217304824</v>
      </c>
      <c r="BJ77" s="46">
        <f t="shared" si="66"/>
        <v>5.2671188520136099</v>
      </c>
      <c r="BK77" s="46">
        <f t="shared" si="59"/>
        <v>4.7309744375976521</v>
      </c>
      <c r="BL77" s="46">
        <f t="shared" si="60"/>
        <v>-1.2506033218167119</v>
      </c>
      <c r="BM77" s="46">
        <f t="shared" si="67"/>
        <v>-16.320177074188706</v>
      </c>
      <c r="BN77" s="46">
        <f t="shared" si="68"/>
        <v>-14.22419734746174</v>
      </c>
      <c r="BO77" s="45">
        <f t="shared" si="69"/>
        <v>-10.661071385150606</v>
      </c>
    </row>
    <row r="78" spans="1:67" ht="26.4" x14ac:dyDescent="0.3">
      <c r="A78" s="37"/>
      <c r="B78" s="9" t="s">
        <v>69</v>
      </c>
      <c r="C78" s="35" t="s">
        <v>12</v>
      </c>
      <c r="D78" s="44"/>
      <c r="E78" s="44"/>
      <c r="F78" s="44"/>
      <c r="G78" s="44"/>
      <c r="H78" s="33">
        <f t="shared" si="61"/>
        <v>11.696586766270386</v>
      </c>
      <c r="I78" s="33">
        <f t="shared" si="62"/>
        <v>11.98308288080176</v>
      </c>
      <c r="J78" s="33">
        <f t="shared" si="63"/>
        <v>12.384110531849245</v>
      </c>
      <c r="K78" s="33">
        <f t="shared" si="64"/>
        <v>13.252890310719053</v>
      </c>
      <c r="L78" s="33">
        <f t="shared" si="8"/>
        <v>15.938002912750491</v>
      </c>
      <c r="M78" s="33">
        <f t="shared" si="9"/>
        <v>14.875539882979695</v>
      </c>
      <c r="N78" s="33">
        <f t="shared" si="10"/>
        <v>13.708683646553681</v>
      </c>
      <c r="O78" s="33">
        <f t="shared" si="11"/>
        <v>13.176803811351249</v>
      </c>
      <c r="P78" s="33">
        <f t="shared" si="12"/>
        <v>3.7159282522800936</v>
      </c>
      <c r="Q78" s="33">
        <f t="shared" si="13"/>
        <v>7.0563542312531524</v>
      </c>
      <c r="R78" s="33">
        <f t="shared" si="14"/>
        <v>7.9297803125390374</v>
      </c>
      <c r="S78" s="33">
        <f t="shared" si="15"/>
        <v>7.7424992927760456</v>
      </c>
      <c r="T78" s="33">
        <f t="shared" si="16"/>
        <v>1.9692502038912778</v>
      </c>
      <c r="U78" s="33">
        <f t="shared" si="17"/>
        <v>-1.1554724275795678</v>
      </c>
      <c r="V78" s="33">
        <f t="shared" si="18"/>
        <v>-1.9995512276463216</v>
      </c>
      <c r="W78" s="33">
        <f t="shared" si="19"/>
        <v>-2.3032420147536641</v>
      </c>
      <c r="X78" s="33">
        <f t="shared" si="20"/>
        <v>9.1681210307190639</v>
      </c>
      <c r="Y78" s="33">
        <f t="shared" si="21"/>
        <v>8.8682458429387765</v>
      </c>
      <c r="Z78" s="33">
        <f t="shared" si="22"/>
        <v>8.5043259096170232</v>
      </c>
      <c r="AA78" s="33">
        <f t="shared" si="23"/>
        <v>8.2701580211746375</v>
      </c>
      <c r="AB78" s="33">
        <f t="shared" si="24"/>
        <v>7.2507402227672202</v>
      </c>
      <c r="AC78" s="33">
        <f t="shared" si="25"/>
        <v>7.604101979243822</v>
      </c>
      <c r="AD78" s="33">
        <f t="shared" si="26"/>
        <v>7.5406851801267862</v>
      </c>
      <c r="AE78" s="33">
        <f t="shared" si="27"/>
        <v>7.5686385816288606</v>
      </c>
      <c r="AF78" s="33">
        <f t="shared" si="28"/>
        <v>6.4356683792938156</v>
      </c>
      <c r="AG78" s="33">
        <f t="shared" si="29"/>
        <v>5.5635516056021146</v>
      </c>
      <c r="AH78" s="33">
        <f t="shared" si="30"/>
        <v>5.4225667027603777</v>
      </c>
      <c r="AI78" s="33">
        <f t="shared" si="31"/>
        <v>5.0004694442542075</v>
      </c>
      <c r="AJ78" s="33">
        <f t="shared" si="32"/>
        <v>4.8325743622813917</v>
      </c>
      <c r="AK78" s="33">
        <f t="shared" si="33"/>
        <v>5.468233017004053</v>
      </c>
      <c r="AL78" s="33">
        <f t="shared" si="34"/>
        <v>4.995000816185069</v>
      </c>
      <c r="AM78" s="33">
        <f t="shared" si="35"/>
        <v>4.0304923083422324</v>
      </c>
      <c r="AN78" s="33">
        <f t="shared" si="36"/>
        <v>-3.2557178637234472</v>
      </c>
      <c r="AO78" s="33">
        <f t="shared" si="37"/>
        <v>1.0282921885448957</v>
      </c>
      <c r="AP78" s="33">
        <f t="shared" si="38"/>
        <v>0.85107985800870267</v>
      </c>
      <c r="AQ78" s="33">
        <f t="shared" si="39"/>
        <v>1.1789695119064589</v>
      </c>
      <c r="AR78" s="33">
        <f t="shared" si="40"/>
        <v>5.2378072361325678</v>
      </c>
      <c r="AS78" s="33">
        <f t="shared" si="41"/>
        <v>3.1081135597566032</v>
      </c>
      <c r="AT78" s="33">
        <f t="shared" si="42"/>
        <v>5.7054801165997446</v>
      </c>
      <c r="AU78" s="33">
        <f t="shared" si="43"/>
        <v>8.48214301874944</v>
      </c>
      <c r="AV78" s="33">
        <f t="shared" si="44"/>
        <v>20.151927867964204</v>
      </c>
      <c r="AW78" s="33">
        <f t="shared" si="45"/>
        <v>14.622983151137745</v>
      </c>
      <c r="AX78" s="33">
        <f t="shared" si="46"/>
        <v>11.949447729199434</v>
      </c>
      <c r="AY78" s="33">
        <f t="shared" si="47"/>
        <v>10.020511027052166</v>
      </c>
      <c r="AZ78" s="33">
        <f t="shared" si="48"/>
        <v>4.4564528007552155</v>
      </c>
      <c r="BA78" s="33">
        <f t="shared" si="49"/>
        <v>8.0245408226985688</v>
      </c>
      <c r="BB78" s="33">
        <f t="shared" si="50"/>
        <v>10.046515519722533</v>
      </c>
      <c r="BC78" s="33">
        <f t="shared" si="51"/>
        <v>10.748903787845563</v>
      </c>
      <c r="BD78" s="33">
        <f t="shared" si="52"/>
        <v>10.041932681229014</v>
      </c>
      <c r="BE78" s="33">
        <f t="shared" si="53"/>
        <v>9.8139089396160841</v>
      </c>
      <c r="BF78" s="33">
        <f t="shared" si="54"/>
        <v>9.3972719847392909</v>
      </c>
      <c r="BG78" s="33">
        <f t="shared" si="55"/>
        <v>9.5508316504519257</v>
      </c>
      <c r="BH78" s="33">
        <f t="shared" si="56"/>
        <v>12.905849100178401</v>
      </c>
      <c r="BI78" s="33">
        <f t="shared" si="65"/>
        <v>12.453830625675153</v>
      </c>
      <c r="BJ78" s="33">
        <f t="shared" si="66"/>
        <v>12.153470937624562</v>
      </c>
      <c r="BK78" s="33">
        <f t="shared" si="59"/>
        <v>11.565159557343094</v>
      </c>
      <c r="BL78" s="33">
        <f t="shared" si="60"/>
        <v>6.1094949053811121</v>
      </c>
      <c r="BM78" s="33">
        <f t="shared" si="67"/>
        <v>2.808838358083122</v>
      </c>
      <c r="BN78" s="33">
        <f t="shared" si="68"/>
        <v>1.3771709232255773</v>
      </c>
      <c r="BO78" s="32">
        <f t="shared" si="69"/>
        <v>1.0784580689860519</v>
      </c>
    </row>
    <row r="79" spans="1:67" x14ac:dyDescent="0.3">
      <c r="A79" s="55"/>
      <c r="B79" s="49" t="s">
        <v>5</v>
      </c>
      <c r="C79" s="48" t="s">
        <v>13</v>
      </c>
      <c r="D79" s="54"/>
      <c r="E79" s="54"/>
      <c r="F79" s="54"/>
      <c r="G79" s="54"/>
      <c r="H79" s="46">
        <f t="shared" si="61"/>
        <v>6.4352536408267582</v>
      </c>
      <c r="I79" s="46">
        <f t="shared" si="62"/>
        <v>15.292049307957669</v>
      </c>
      <c r="J79" s="46">
        <f t="shared" si="63"/>
        <v>14.917064655889135</v>
      </c>
      <c r="K79" s="46">
        <f t="shared" si="64"/>
        <v>6.2240401555476126</v>
      </c>
      <c r="L79" s="46">
        <f t="shared" si="8"/>
        <v>29.229114562276919</v>
      </c>
      <c r="M79" s="46">
        <f t="shared" si="9"/>
        <v>-1.2064848289510621</v>
      </c>
      <c r="N79" s="46">
        <f t="shared" si="10"/>
        <v>-2.9069653602032304</v>
      </c>
      <c r="O79" s="46">
        <f t="shared" si="11"/>
        <v>3.7504185774985785</v>
      </c>
      <c r="P79" s="46">
        <f t="shared" si="12"/>
        <v>0.49858347901114541</v>
      </c>
      <c r="Q79" s="46">
        <f t="shared" si="13"/>
        <v>30.931979832340915</v>
      </c>
      <c r="R79" s="46">
        <f t="shared" si="14"/>
        <v>31.007487319484937</v>
      </c>
      <c r="S79" s="46">
        <f t="shared" si="15"/>
        <v>29.600557353368799</v>
      </c>
      <c r="T79" s="46">
        <f t="shared" si="16"/>
        <v>11.659046664248336</v>
      </c>
      <c r="U79" s="46">
        <f t="shared" si="17"/>
        <v>9.8320064600098505</v>
      </c>
      <c r="V79" s="46">
        <f t="shared" si="18"/>
        <v>6.9986038066134171</v>
      </c>
      <c r="W79" s="46">
        <f t="shared" si="19"/>
        <v>9.1328319240442397</v>
      </c>
      <c r="X79" s="46">
        <f t="shared" si="20"/>
        <v>5.3513585009124824</v>
      </c>
      <c r="Y79" s="46">
        <f t="shared" si="21"/>
        <v>-1.3095710321973826</v>
      </c>
      <c r="Z79" s="46">
        <f t="shared" si="22"/>
        <v>-0.81013448690563905</v>
      </c>
      <c r="AA79" s="46">
        <f t="shared" si="23"/>
        <v>-2.6176913614051216</v>
      </c>
      <c r="AB79" s="46">
        <f t="shared" si="24"/>
        <v>12.954979771125963</v>
      </c>
      <c r="AC79" s="46">
        <f t="shared" si="25"/>
        <v>9.9782114094058016</v>
      </c>
      <c r="AD79" s="46">
        <f t="shared" si="26"/>
        <v>9.6405486258540378</v>
      </c>
      <c r="AE79" s="46">
        <f t="shared" si="27"/>
        <v>6.961731426764814</v>
      </c>
      <c r="AF79" s="46">
        <f t="shared" si="28"/>
        <v>-15.087844783652727</v>
      </c>
      <c r="AG79" s="46">
        <f t="shared" si="29"/>
        <v>-3.0401275829012917</v>
      </c>
      <c r="AH79" s="46">
        <f t="shared" si="30"/>
        <v>-2.9041289955575564</v>
      </c>
      <c r="AI79" s="46">
        <f t="shared" si="31"/>
        <v>0.61931217547568451</v>
      </c>
      <c r="AJ79" s="46">
        <f t="shared" si="32"/>
        <v>8.0191395948957336</v>
      </c>
      <c r="AK79" s="46">
        <f t="shared" si="33"/>
        <v>5.5416084311822829</v>
      </c>
      <c r="AL79" s="46">
        <f t="shared" si="34"/>
        <v>5.9222498705961044</v>
      </c>
      <c r="AM79" s="46">
        <f t="shared" si="35"/>
        <v>1.2094007605644634</v>
      </c>
      <c r="AN79" s="46">
        <f t="shared" si="36"/>
        <v>4.5112879900179195</v>
      </c>
      <c r="AO79" s="46">
        <f t="shared" si="37"/>
        <v>-3.9861857784790686</v>
      </c>
      <c r="AP79" s="46">
        <f t="shared" si="38"/>
        <v>3.0179999820600898</v>
      </c>
      <c r="AQ79" s="46">
        <f t="shared" si="39"/>
        <v>7.5815959244978899</v>
      </c>
      <c r="AR79" s="46">
        <f t="shared" si="40"/>
        <v>11.366380345900467</v>
      </c>
      <c r="AS79" s="46">
        <f t="shared" si="41"/>
        <v>22.869474734449142</v>
      </c>
      <c r="AT79" s="46">
        <f t="shared" si="42"/>
        <v>17.555932093247662</v>
      </c>
      <c r="AU79" s="46">
        <f t="shared" si="43"/>
        <v>15.683306830816889</v>
      </c>
      <c r="AV79" s="46">
        <f t="shared" si="44"/>
        <v>13.599593333874509</v>
      </c>
      <c r="AW79" s="46">
        <f t="shared" si="45"/>
        <v>12.270710869529694</v>
      </c>
      <c r="AX79" s="46">
        <f t="shared" si="46"/>
        <v>16.187529307403665</v>
      </c>
      <c r="AY79" s="46">
        <f t="shared" si="47"/>
        <v>16.822623092655903</v>
      </c>
      <c r="AZ79" s="46">
        <f t="shared" si="48"/>
        <v>24.142573021295632</v>
      </c>
      <c r="BA79" s="46">
        <f t="shared" si="49"/>
        <v>7.8880294415403398</v>
      </c>
      <c r="BB79" s="46">
        <f t="shared" si="50"/>
        <v>-0.21180439886340707</v>
      </c>
      <c r="BC79" s="46">
        <f t="shared" si="51"/>
        <v>-2.4832857618721249</v>
      </c>
      <c r="BD79" s="46">
        <f t="shared" si="52"/>
        <v>-8.5430393192700365</v>
      </c>
      <c r="BE79" s="46">
        <f t="shared" si="53"/>
        <v>-4.4283591984219299</v>
      </c>
      <c r="BF79" s="46">
        <f t="shared" si="54"/>
        <v>-1.0853816815555035</v>
      </c>
      <c r="BG79" s="46">
        <f t="shared" si="55"/>
        <v>2.7742589712595844</v>
      </c>
      <c r="BH79" s="46">
        <f t="shared" si="56"/>
        <v>-6.0334602781265829</v>
      </c>
      <c r="BI79" s="46">
        <f t="shared" si="65"/>
        <v>-0.14771851870698072</v>
      </c>
      <c r="BJ79" s="46">
        <f t="shared" si="66"/>
        <v>-3.6268437612480398</v>
      </c>
      <c r="BK79" s="46">
        <f t="shared" si="59"/>
        <v>-3.7645590424915838</v>
      </c>
      <c r="BL79" s="46">
        <f t="shared" si="60"/>
        <v>-12.006580920238633</v>
      </c>
      <c r="BM79" s="46">
        <f t="shared" si="67"/>
        <v>-34.323858747514279</v>
      </c>
      <c r="BN79" s="46">
        <f t="shared" si="68"/>
        <v>-28.688662823804663</v>
      </c>
      <c r="BO79" s="45">
        <f t="shared" si="69"/>
        <v>-29.795799636391365</v>
      </c>
    </row>
    <row r="80" spans="1:67" ht="26.4" x14ac:dyDescent="0.3">
      <c r="A80" s="53"/>
      <c r="B80" s="9" t="s">
        <v>70</v>
      </c>
      <c r="C80" s="35" t="s">
        <v>14</v>
      </c>
      <c r="D80" s="34"/>
      <c r="E80" s="34"/>
      <c r="F80" s="34"/>
      <c r="G80" s="34"/>
      <c r="H80" s="33">
        <f t="shared" si="61"/>
        <v>9.401963727082574</v>
      </c>
      <c r="I80" s="33">
        <f t="shared" si="62"/>
        <v>10.072385058454827</v>
      </c>
      <c r="J80" s="33">
        <f t="shared" si="63"/>
        <v>11.835514687968313</v>
      </c>
      <c r="K80" s="33">
        <f t="shared" si="64"/>
        <v>13.272044982794114</v>
      </c>
      <c r="L80" s="33">
        <f t="shared" si="8"/>
        <v>17.355587313634231</v>
      </c>
      <c r="M80" s="33">
        <f t="shared" si="9"/>
        <v>15.748119381523111</v>
      </c>
      <c r="N80" s="33">
        <f t="shared" si="10"/>
        <v>14.607515030318339</v>
      </c>
      <c r="O80" s="33">
        <f t="shared" si="11"/>
        <v>13.782971733168054</v>
      </c>
      <c r="P80" s="33">
        <f t="shared" si="12"/>
        <v>6.8680139810810346</v>
      </c>
      <c r="Q80" s="33">
        <f t="shared" si="13"/>
        <v>6.9658145343587563</v>
      </c>
      <c r="R80" s="33">
        <f t="shared" si="14"/>
        <v>6.9844080442705803</v>
      </c>
      <c r="S80" s="33">
        <f t="shared" si="15"/>
        <v>6.4614359150070584</v>
      </c>
      <c r="T80" s="33">
        <f t="shared" si="16"/>
        <v>6.7532062441719347</v>
      </c>
      <c r="U80" s="33">
        <f t="shared" si="17"/>
        <v>5.8475816899394175</v>
      </c>
      <c r="V80" s="33">
        <f t="shared" si="18"/>
        <v>5.1484793176100681</v>
      </c>
      <c r="W80" s="33">
        <f t="shared" si="19"/>
        <v>5.2229700262098788</v>
      </c>
      <c r="X80" s="33">
        <f t="shared" si="20"/>
        <v>6.7305761368683363</v>
      </c>
      <c r="Y80" s="33">
        <f t="shared" si="21"/>
        <v>7.0109286218491604</v>
      </c>
      <c r="Z80" s="33">
        <f t="shared" si="22"/>
        <v>7.3290313037920356</v>
      </c>
      <c r="AA80" s="33">
        <f t="shared" si="23"/>
        <v>7.9298805348657027</v>
      </c>
      <c r="AB80" s="33">
        <f t="shared" si="24"/>
        <v>12.33850271757322</v>
      </c>
      <c r="AC80" s="33">
        <f t="shared" si="25"/>
        <v>12.714673905721824</v>
      </c>
      <c r="AD80" s="33">
        <f t="shared" si="26"/>
        <v>12.557549508931601</v>
      </c>
      <c r="AE80" s="33">
        <f t="shared" si="27"/>
        <v>11.679568029111181</v>
      </c>
      <c r="AF80" s="33">
        <f t="shared" si="28"/>
        <v>7.0608506315249002</v>
      </c>
      <c r="AG80" s="33">
        <f t="shared" si="29"/>
        <v>6.7124138690628001</v>
      </c>
      <c r="AH80" s="33">
        <f t="shared" si="30"/>
        <v>6.7063566154110816</v>
      </c>
      <c r="AI80" s="33">
        <f t="shared" si="31"/>
        <v>6.9806002039430268</v>
      </c>
      <c r="AJ80" s="33">
        <f t="shared" si="32"/>
        <v>9.5563378279897506</v>
      </c>
      <c r="AK80" s="33">
        <f t="shared" si="33"/>
        <v>10.847018361903224</v>
      </c>
      <c r="AL80" s="33">
        <f t="shared" si="34"/>
        <v>11.470055994523818</v>
      </c>
      <c r="AM80" s="33">
        <f t="shared" si="35"/>
        <v>11.503272445093842</v>
      </c>
      <c r="AN80" s="33">
        <f t="shared" si="36"/>
        <v>9.2591283563319422</v>
      </c>
      <c r="AO80" s="33">
        <f t="shared" si="37"/>
        <v>8.6510443458591482</v>
      </c>
      <c r="AP80" s="33">
        <f t="shared" si="38"/>
        <v>8.5914228790094711</v>
      </c>
      <c r="AQ80" s="33">
        <f t="shared" si="39"/>
        <v>8.9223726082604742</v>
      </c>
      <c r="AR80" s="33">
        <f t="shared" si="40"/>
        <v>10.423970293417398</v>
      </c>
      <c r="AS80" s="33">
        <f t="shared" si="41"/>
        <v>10.911981894306905</v>
      </c>
      <c r="AT80" s="33">
        <f t="shared" si="42"/>
        <v>11.71624912471853</v>
      </c>
      <c r="AU80" s="33">
        <f t="shared" si="43"/>
        <v>12.514698060407994</v>
      </c>
      <c r="AV80" s="33">
        <f t="shared" si="44"/>
        <v>15.390867693217402</v>
      </c>
      <c r="AW80" s="33">
        <f t="shared" si="45"/>
        <v>14.466648172944758</v>
      </c>
      <c r="AX80" s="33">
        <f t="shared" si="46"/>
        <v>12.922075629885228</v>
      </c>
      <c r="AY80" s="33">
        <f t="shared" si="47"/>
        <v>11.843592357979247</v>
      </c>
      <c r="AZ80" s="33">
        <f t="shared" si="48"/>
        <v>8.1084561093203149</v>
      </c>
      <c r="BA80" s="33">
        <f t="shared" si="49"/>
        <v>7.3939472742437005</v>
      </c>
      <c r="BB80" s="33">
        <f t="shared" si="50"/>
        <v>7.0508911651216977</v>
      </c>
      <c r="BC80" s="33">
        <f t="shared" si="51"/>
        <v>6.6212604346991668</v>
      </c>
      <c r="BD80" s="33">
        <f t="shared" si="52"/>
        <v>7.9503893213865666</v>
      </c>
      <c r="BE80" s="33">
        <f t="shared" si="53"/>
        <v>7.3595173777639502</v>
      </c>
      <c r="BF80" s="33">
        <f t="shared" si="54"/>
        <v>7.3746652624708133</v>
      </c>
      <c r="BG80" s="33">
        <f t="shared" si="55"/>
        <v>7.4939374590433943</v>
      </c>
      <c r="BH80" s="33">
        <f t="shared" si="56"/>
        <v>6.5841903851635948</v>
      </c>
      <c r="BI80" s="33">
        <f t="shared" si="65"/>
        <v>8.6764161049037796</v>
      </c>
      <c r="BJ80" s="33">
        <f t="shared" si="66"/>
        <v>9.6182351985852392</v>
      </c>
      <c r="BK80" s="33">
        <f t="shared" si="59"/>
        <v>9.5302363200995899</v>
      </c>
      <c r="BL80" s="33">
        <f t="shared" si="60"/>
        <v>5.5278496431428579</v>
      </c>
      <c r="BM80" s="33">
        <f t="shared" si="67"/>
        <v>-14.106286721651728</v>
      </c>
      <c r="BN80" s="33">
        <f t="shared" si="68"/>
        <v>-15.699679889082716</v>
      </c>
      <c r="BO80" s="32">
        <f t="shared" si="69"/>
        <v>-12.365269994204738</v>
      </c>
    </row>
    <row r="81" spans="1:67" x14ac:dyDescent="0.3">
      <c r="A81" s="52"/>
      <c r="B81" s="49" t="s">
        <v>6</v>
      </c>
      <c r="C81" s="48" t="s">
        <v>15</v>
      </c>
      <c r="D81" s="40"/>
      <c r="E81" s="40"/>
      <c r="F81" s="40"/>
      <c r="G81" s="40"/>
      <c r="H81" s="46">
        <f t="shared" si="61"/>
        <v>15.259913852355183</v>
      </c>
      <c r="I81" s="46">
        <f t="shared" si="62"/>
        <v>10.249961063182482</v>
      </c>
      <c r="J81" s="46">
        <f t="shared" si="63"/>
        <v>7.8621136173952664</v>
      </c>
      <c r="K81" s="46">
        <f t="shared" si="64"/>
        <v>7.5202339650888916</v>
      </c>
      <c r="L81" s="46">
        <f t="shared" si="8"/>
        <v>8.6144947805489664</v>
      </c>
      <c r="M81" s="46">
        <f t="shared" si="9"/>
        <v>9.4177018996073514</v>
      </c>
      <c r="N81" s="46">
        <f t="shared" si="10"/>
        <v>10.683882557699562</v>
      </c>
      <c r="O81" s="46">
        <f t="shared" si="11"/>
        <v>12.144088642097145</v>
      </c>
      <c r="P81" s="46">
        <f t="shared" si="12"/>
        <v>6.4299040975425186</v>
      </c>
      <c r="Q81" s="46">
        <f t="shared" si="13"/>
        <v>7.9107037373555613</v>
      </c>
      <c r="R81" s="46">
        <f t="shared" si="14"/>
        <v>9.3755167699575139</v>
      </c>
      <c r="S81" s="46">
        <f t="shared" si="15"/>
        <v>8.881139722214229</v>
      </c>
      <c r="T81" s="46">
        <f t="shared" si="16"/>
        <v>8.9483114840895155</v>
      </c>
      <c r="U81" s="46">
        <f t="shared" si="17"/>
        <v>7.7262513465736475</v>
      </c>
      <c r="V81" s="46">
        <f t="shared" si="18"/>
        <v>4.5483423558028164</v>
      </c>
      <c r="W81" s="46">
        <f t="shared" si="19"/>
        <v>3.7272069165331061</v>
      </c>
      <c r="X81" s="46">
        <f t="shared" si="20"/>
        <v>6.8500483519174225</v>
      </c>
      <c r="Y81" s="46">
        <f t="shared" si="21"/>
        <v>7.5261399493673906</v>
      </c>
      <c r="Z81" s="46">
        <f t="shared" si="22"/>
        <v>8.3124795390780974</v>
      </c>
      <c r="AA81" s="46">
        <f t="shared" si="23"/>
        <v>7.6678053509881892</v>
      </c>
      <c r="AB81" s="46">
        <f t="shared" si="24"/>
        <v>5.7168080443892535</v>
      </c>
      <c r="AC81" s="46">
        <f t="shared" si="25"/>
        <v>4.3139775837221634</v>
      </c>
      <c r="AD81" s="46">
        <f t="shared" si="26"/>
        <v>4.6611616189365463</v>
      </c>
      <c r="AE81" s="46">
        <f t="shared" si="27"/>
        <v>5.2793820103335491</v>
      </c>
      <c r="AF81" s="46">
        <f t="shared" si="28"/>
        <v>3.6176511227990886</v>
      </c>
      <c r="AG81" s="46">
        <f t="shared" si="29"/>
        <v>4.2557460658191388</v>
      </c>
      <c r="AH81" s="46">
        <f t="shared" si="30"/>
        <v>5.6580104436702499</v>
      </c>
      <c r="AI81" s="46">
        <f t="shared" si="31"/>
        <v>6.6338301647274278</v>
      </c>
      <c r="AJ81" s="46">
        <f t="shared" si="32"/>
        <v>11.893411130420645</v>
      </c>
      <c r="AK81" s="46">
        <f t="shared" si="33"/>
        <v>10.08431375045032</v>
      </c>
      <c r="AL81" s="46">
        <f t="shared" si="34"/>
        <v>8.6880910169596035</v>
      </c>
      <c r="AM81" s="46">
        <f t="shared" si="35"/>
        <v>7.849087774224401</v>
      </c>
      <c r="AN81" s="46">
        <f t="shared" si="36"/>
        <v>6.6725197580702797</v>
      </c>
      <c r="AO81" s="46">
        <f t="shared" si="37"/>
        <v>7.9807951381163207</v>
      </c>
      <c r="AP81" s="46">
        <f t="shared" si="38"/>
        <v>6.4659366901239252</v>
      </c>
      <c r="AQ81" s="46">
        <f t="shared" si="39"/>
        <v>5.5195717700767659</v>
      </c>
      <c r="AR81" s="46">
        <f t="shared" si="40"/>
        <v>1.1688413865417431</v>
      </c>
      <c r="AS81" s="46">
        <f t="shared" si="41"/>
        <v>1.1156604946704505</v>
      </c>
      <c r="AT81" s="46">
        <f t="shared" si="42"/>
        <v>2.5414200722301103</v>
      </c>
      <c r="AU81" s="46">
        <f t="shared" si="43"/>
        <v>2.5887958984942969</v>
      </c>
      <c r="AV81" s="46">
        <f t="shared" si="44"/>
        <v>2.865634567024955</v>
      </c>
      <c r="AW81" s="46">
        <f t="shared" si="45"/>
        <v>3.0594418728944248</v>
      </c>
      <c r="AX81" s="46">
        <f t="shared" si="46"/>
        <v>3.3436358382470388</v>
      </c>
      <c r="AY81" s="46">
        <f t="shared" si="47"/>
        <v>4.5226681718329331</v>
      </c>
      <c r="AZ81" s="46">
        <f t="shared" si="48"/>
        <v>4.9465872367544534</v>
      </c>
      <c r="BA81" s="46">
        <f t="shared" si="49"/>
        <v>6.404304784886051</v>
      </c>
      <c r="BB81" s="46">
        <f t="shared" si="50"/>
        <v>6.4687027811033602</v>
      </c>
      <c r="BC81" s="46">
        <f t="shared" si="51"/>
        <v>7.0432085424573216</v>
      </c>
      <c r="BD81" s="46">
        <f t="shared" si="52"/>
        <v>10.512589428729214</v>
      </c>
      <c r="BE81" s="46">
        <f t="shared" si="53"/>
        <v>7.7298690673101476</v>
      </c>
      <c r="BF81" s="46">
        <f t="shared" si="54"/>
        <v>7.5970600113788294</v>
      </c>
      <c r="BG81" s="46">
        <f t="shared" si="55"/>
        <v>5.431431505862605</v>
      </c>
      <c r="BH81" s="46">
        <f t="shared" si="56"/>
        <v>1.4301125032258852</v>
      </c>
      <c r="BI81" s="46">
        <f t="shared" si="65"/>
        <v>3.7389108572040186</v>
      </c>
      <c r="BJ81" s="46">
        <f t="shared" si="66"/>
        <v>3.0490319611037364</v>
      </c>
      <c r="BK81" s="46">
        <f t="shared" si="59"/>
        <v>4.10144448016365</v>
      </c>
      <c r="BL81" s="46">
        <f t="shared" si="60"/>
        <v>4.4867585575081534</v>
      </c>
      <c r="BM81" s="46">
        <f t="shared" si="67"/>
        <v>-0.97883741374839417</v>
      </c>
      <c r="BN81" s="46">
        <f t="shared" si="68"/>
        <v>-1.2309247925180102</v>
      </c>
      <c r="BO81" s="45">
        <f t="shared" si="69"/>
        <v>-1.8289308862617304</v>
      </c>
    </row>
    <row r="82" spans="1:67" x14ac:dyDescent="0.3">
      <c r="A82" s="37"/>
      <c r="B82" s="9" t="s">
        <v>7</v>
      </c>
      <c r="C82" s="35" t="s">
        <v>16</v>
      </c>
      <c r="D82" s="44"/>
      <c r="E82" s="44"/>
      <c r="F82" s="44"/>
      <c r="G82" s="44"/>
      <c r="H82" s="33">
        <f t="shared" si="61"/>
        <v>8.4280987020901108</v>
      </c>
      <c r="I82" s="33">
        <f t="shared" si="62"/>
        <v>4.8805042234378675</v>
      </c>
      <c r="J82" s="33">
        <f t="shared" si="63"/>
        <v>3.5484558206643015</v>
      </c>
      <c r="K82" s="33">
        <f t="shared" si="64"/>
        <v>4.5658325655766561</v>
      </c>
      <c r="L82" s="33">
        <f t="shared" si="8"/>
        <v>11.760017624092171</v>
      </c>
      <c r="M82" s="33">
        <f t="shared" si="9"/>
        <v>16.877116615464843</v>
      </c>
      <c r="N82" s="33">
        <f t="shared" si="10"/>
        <v>18.252927872194263</v>
      </c>
      <c r="O82" s="33">
        <f t="shared" si="11"/>
        <v>20.6064553695021</v>
      </c>
      <c r="P82" s="33">
        <f t="shared" si="12"/>
        <v>21.279210485060247</v>
      </c>
      <c r="Q82" s="33">
        <f t="shared" si="13"/>
        <v>18.617553567948946</v>
      </c>
      <c r="R82" s="33">
        <f t="shared" si="14"/>
        <v>19.276238258704552</v>
      </c>
      <c r="S82" s="33">
        <f t="shared" si="15"/>
        <v>19.772602701288974</v>
      </c>
      <c r="T82" s="33">
        <f t="shared" si="16"/>
        <v>15.747015562545215</v>
      </c>
      <c r="U82" s="33">
        <f t="shared" si="17"/>
        <v>14.225586099491778</v>
      </c>
      <c r="V82" s="33">
        <f t="shared" si="18"/>
        <v>12.819466914175791</v>
      </c>
      <c r="W82" s="33">
        <f t="shared" si="19"/>
        <v>10.019830065427527</v>
      </c>
      <c r="X82" s="33">
        <f t="shared" si="20"/>
        <v>-0.41697309596941068</v>
      </c>
      <c r="Y82" s="33">
        <f t="shared" si="21"/>
        <v>3.8777413376549106</v>
      </c>
      <c r="Z82" s="33">
        <f t="shared" si="22"/>
        <v>5.7262958876854242</v>
      </c>
      <c r="AA82" s="33">
        <f t="shared" si="23"/>
        <v>7.1720491764240251</v>
      </c>
      <c r="AB82" s="33">
        <f t="shared" si="24"/>
        <v>16.103251859579998</v>
      </c>
      <c r="AC82" s="33">
        <f t="shared" si="25"/>
        <v>14.472675587383236</v>
      </c>
      <c r="AD82" s="33">
        <f t="shared" si="26"/>
        <v>13.460271162149567</v>
      </c>
      <c r="AE82" s="33">
        <f t="shared" si="27"/>
        <v>13.603470054051201</v>
      </c>
      <c r="AF82" s="33">
        <f t="shared" si="28"/>
        <v>14.43548809607465</v>
      </c>
      <c r="AG82" s="33">
        <f t="shared" si="29"/>
        <v>15.118653327420532</v>
      </c>
      <c r="AH82" s="33">
        <f t="shared" si="30"/>
        <v>14.293635751992454</v>
      </c>
      <c r="AI82" s="33">
        <f t="shared" si="31"/>
        <v>12.99360390539664</v>
      </c>
      <c r="AJ82" s="33">
        <f t="shared" si="32"/>
        <v>9.6506248281298355</v>
      </c>
      <c r="AK82" s="33">
        <f t="shared" si="33"/>
        <v>8.0723421666784247</v>
      </c>
      <c r="AL82" s="33">
        <f t="shared" si="34"/>
        <v>6.6393704796308555</v>
      </c>
      <c r="AM82" s="33">
        <f t="shared" si="35"/>
        <v>6.8049471728739235</v>
      </c>
      <c r="AN82" s="33">
        <f t="shared" si="36"/>
        <v>3.5462549990461554</v>
      </c>
      <c r="AO82" s="33">
        <f t="shared" si="37"/>
        <v>4.33618115592283</v>
      </c>
      <c r="AP82" s="33">
        <f t="shared" si="38"/>
        <v>5.8084410321195463</v>
      </c>
      <c r="AQ82" s="33">
        <f t="shared" si="39"/>
        <v>5.6040261484527605</v>
      </c>
      <c r="AR82" s="33">
        <f t="shared" si="40"/>
        <v>12.608974415305056</v>
      </c>
      <c r="AS82" s="33">
        <f t="shared" si="41"/>
        <v>11.835891260073609</v>
      </c>
      <c r="AT82" s="33">
        <f t="shared" si="42"/>
        <v>11.300595213091995</v>
      </c>
      <c r="AU82" s="33">
        <f t="shared" si="43"/>
        <v>9.3606645012418284</v>
      </c>
      <c r="AV82" s="33">
        <f t="shared" si="44"/>
        <v>-1.5141639393006443</v>
      </c>
      <c r="AW82" s="33">
        <f t="shared" si="45"/>
        <v>-2.7165487152899885</v>
      </c>
      <c r="AX82" s="33">
        <f t="shared" si="46"/>
        <v>-2.6032708346384226</v>
      </c>
      <c r="AY82" s="33">
        <f t="shared" si="47"/>
        <v>-1.1352824843739455</v>
      </c>
      <c r="AZ82" s="33">
        <f t="shared" si="48"/>
        <v>6.6475673383865654</v>
      </c>
      <c r="BA82" s="33">
        <f t="shared" si="49"/>
        <v>11.613923219053362</v>
      </c>
      <c r="BB82" s="33">
        <f t="shared" si="50"/>
        <v>12.895981540811334</v>
      </c>
      <c r="BC82" s="33">
        <f t="shared" si="51"/>
        <v>14.386482014240357</v>
      </c>
      <c r="BD82" s="33">
        <f t="shared" si="52"/>
        <v>11.523893463815014</v>
      </c>
      <c r="BE82" s="33">
        <f t="shared" si="53"/>
        <v>10.737546947308701</v>
      </c>
      <c r="BF82" s="33">
        <f t="shared" si="54"/>
        <v>10.241175367821683</v>
      </c>
      <c r="BG82" s="33">
        <f t="shared" si="55"/>
        <v>9.3094655719613257</v>
      </c>
      <c r="BH82" s="33">
        <f t="shared" si="56"/>
        <v>10.509280389357485</v>
      </c>
      <c r="BI82" s="33">
        <f t="shared" si="65"/>
        <v>9.6975020876038514</v>
      </c>
      <c r="BJ82" s="33">
        <f t="shared" si="66"/>
        <v>10.738018054301676</v>
      </c>
      <c r="BK82" s="33">
        <f t="shared" si="59"/>
        <v>10.297741755942027</v>
      </c>
      <c r="BL82" s="33">
        <f t="shared" si="60"/>
        <v>5.8289184059428862</v>
      </c>
      <c r="BM82" s="33">
        <f t="shared" si="67"/>
        <v>4.6561817451231207</v>
      </c>
      <c r="BN82" s="33">
        <f t="shared" si="68"/>
        <v>4.4596367026030777</v>
      </c>
      <c r="BO82" s="32">
        <f t="shared" si="69"/>
        <v>4.4231158507680703</v>
      </c>
    </row>
    <row r="83" spans="1:67" x14ac:dyDescent="0.3">
      <c r="A83" s="52"/>
      <c r="B83" s="49" t="s">
        <v>8</v>
      </c>
      <c r="C83" s="48" t="s">
        <v>17</v>
      </c>
      <c r="D83" s="40"/>
      <c r="E83" s="40"/>
      <c r="F83" s="40"/>
      <c r="G83" s="40"/>
      <c r="H83" s="46">
        <f t="shared" si="61"/>
        <v>8.4269295323223758</v>
      </c>
      <c r="I83" s="46">
        <f t="shared" si="62"/>
        <v>8.7310806820760405</v>
      </c>
      <c r="J83" s="46">
        <f t="shared" si="63"/>
        <v>9.0144265067787899</v>
      </c>
      <c r="K83" s="46">
        <f t="shared" si="64"/>
        <v>9.2867577260188767</v>
      </c>
      <c r="L83" s="46">
        <f t="shared" si="8"/>
        <v>4.3648156317135829</v>
      </c>
      <c r="M83" s="46">
        <f t="shared" si="9"/>
        <v>5.9371095779725351</v>
      </c>
      <c r="N83" s="46">
        <f t="shared" si="10"/>
        <v>7.1100371199315902</v>
      </c>
      <c r="O83" s="46">
        <f t="shared" si="11"/>
        <v>7.7887701866864489</v>
      </c>
      <c r="P83" s="46">
        <f t="shared" si="12"/>
        <v>7.8307575161928185</v>
      </c>
      <c r="Q83" s="46">
        <f t="shared" si="13"/>
        <v>7.2899165728897088</v>
      </c>
      <c r="R83" s="46">
        <f t="shared" si="14"/>
        <v>7.0097307463131528</v>
      </c>
      <c r="S83" s="46">
        <f t="shared" si="15"/>
        <v>6.9737814676242209</v>
      </c>
      <c r="T83" s="46">
        <f t="shared" si="16"/>
        <v>8.4463471220808088</v>
      </c>
      <c r="U83" s="46">
        <f t="shared" si="17"/>
        <v>8.3427953325597315</v>
      </c>
      <c r="V83" s="46">
        <f t="shared" si="18"/>
        <v>8.2165204195139125</v>
      </c>
      <c r="W83" s="46">
        <f t="shared" si="19"/>
        <v>8.009235432878441</v>
      </c>
      <c r="X83" s="46">
        <f t="shared" si="20"/>
        <v>6.9340311964094781</v>
      </c>
      <c r="Y83" s="46">
        <f t="shared" si="21"/>
        <v>6.8610128667204009</v>
      </c>
      <c r="Z83" s="46">
        <f t="shared" si="22"/>
        <v>6.7574085295376847</v>
      </c>
      <c r="AA83" s="46">
        <f t="shared" si="23"/>
        <v>6.6788607907461142</v>
      </c>
      <c r="AB83" s="46">
        <f t="shared" si="24"/>
        <v>6.138619063044132</v>
      </c>
      <c r="AC83" s="46">
        <f t="shared" si="25"/>
        <v>6.2367465999801084</v>
      </c>
      <c r="AD83" s="46">
        <f t="shared" si="26"/>
        <v>6.2602929893574668</v>
      </c>
      <c r="AE83" s="46">
        <f t="shared" si="27"/>
        <v>6.2641666970297791</v>
      </c>
      <c r="AF83" s="46">
        <f t="shared" si="28"/>
        <v>6.6025256698957406</v>
      </c>
      <c r="AG83" s="46">
        <f t="shared" si="29"/>
        <v>6.4998727414528048</v>
      </c>
      <c r="AH83" s="46">
        <f t="shared" si="30"/>
        <v>6.446874925548201</v>
      </c>
      <c r="AI83" s="46">
        <f t="shared" si="31"/>
        <v>6.3827533443740094</v>
      </c>
      <c r="AJ83" s="46">
        <f t="shared" si="32"/>
        <v>5.964864038476108</v>
      </c>
      <c r="AK83" s="46">
        <f t="shared" si="33"/>
        <v>5.8894263835742748</v>
      </c>
      <c r="AL83" s="46">
        <f t="shared" si="34"/>
        <v>5.8918465327168121</v>
      </c>
      <c r="AM83" s="46">
        <f t="shared" si="35"/>
        <v>5.7718685439142234</v>
      </c>
      <c r="AN83" s="46">
        <f t="shared" si="36"/>
        <v>4.6047060002139233</v>
      </c>
      <c r="AO83" s="46">
        <f t="shared" si="37"/>
        <v>4.2879034048468867</v>
      </c>
      <c r="AP83" s="46">
        <f t="shared" si="38"/>
        <v>4.0747195390236755</v>
      </c>
      <c r="AQ83" s="46">
        <f t="shared" si="39"/>
        <v>4.140587713419734</v>
      </c>
      <c r="AR83" s="46">
        <f t="shared" si="40"/>
        <v>5.359369180915948</v>
      </c>
      <c r="AS83" s="46">
        <f t="shared" si="41"/>
        <v>5.9559640076287934</v>
      </c>
      <c r="AT83" s="46">
        <f t="shared" si="42"/>
        <v>6.5881879990245835</v>
      </c>
      <c r="AU83" s="46">
        <f t="shared" si="43"/>
        <v>7.1424088185953138</v>
      </c>
      <c r="AV83" s="46">
        <f t="shared" si="44"/>
        <v>9.44212998717326</v>
      </c>
      <c r="AW83" s="46">
        <f t="shared" si="45"/>
        <v>9.5396242065736772</v>
      </c>
      <c r="AX83" s="46">
        <f t="shared" si="46"/>
        <v>9.3823805489727761</v>
      </c>
      <c r="AY83" s="46">
        <f t="shared" si="47"/>
        <v>9.155611409135858</v>
      </c>
      <c r="AZ83" s="46">
        <f t="shared" si="48"/>
        <v>7.874095183517511</v>
      </c>
      <c r="BA83" s="46">
        <f t="shared" si="49"/>
        <v>7.7764372983181858</v>
      </c>
      <c r="BB83" s="46">
        <f t="shared" si="50"/>
        <v>7.5672842678973922</v>
      </c>
      <c r="BC83" s="46">
        <f t="shared" si="51"/>
        <v>7.4447232413824764</v>
      </c>
      <c r="BD83" s="46">
        <f t="shared" si="52"/>
        <v>7.0154481588679829</v>
      </c>
      <c r="BE83" s="46">
        <f t="shared" si="53"/>
        <v>6.8157959367111971</v>
      </c>
      <c r="BF83" s="46">
        <f t="shared" si="54"/>
        <v>6.8917341205341245</v>
      </c>
      <c r="BG83" s="46">
        <f t="shared" si="55"/>
        <v>6.8882335809348376</v>
      </c>
      <c r="BH83" s="46">
        <f t="shared" si="56"/>
        <v>6.7608533162872675</v>
      </c>
      <c r="BI83" s="46">
        <f t="shared" si="65"/>
        <v>6.8310275290486544</v>
      </c>
      <c r="BJ83" s="46">
        <f t="shared" si="66"/>
        <v>6.5704163374007152</v>
      </c>
      <c r="BK83" s="46">
        <f t="shared" si="59"/>
        <v>6.235939065816936</v>
      </c>
      <c r="BL83" s="46">
        <f t="shared" si="60"/>
        <v>4.5447870831075932</v>
      </c>
      <c r="BM83" s="46">
        <f t="shared" si="67"/>
        <v>3.9466641513212579</v>
      </c>
      <c r="BN83" s="46">
        <f t="shared" si="68"/>
        <v>3.5844515442308165</v>
      </c>
      <c r="BO83" s="45">
        <f t="shared" si="69"/>
        <v>3.2863725724526063</v>
      </c>
    </row>
    <row r="84" spans="1:67" x14ac:dyDescent="0.3">
      <c r="A84" s="51"/>
      <c r="B84" s="9" t="s">
        <v>68</v>
      </c>
      <c r="C84" s="35" t="s">
        <v>18</v>
      </c>
      <c r="D84" s="50"/>
      <c r="E84" s="50"/>
      <c r="F84" s="50"/>
      <c r="G84" s="50"/>
      <c r="H84" s="33">
        <f t="shared" si="61"/>
        <v>12.570220609416765</v>
      </c>
      <c r="I84" s="33">
        <f t="shared" si="62"/>
        <v>12.418252319554625</v>
      </c>
      <c r="J84" s="33">
        <f t="shared" si="63"/>
        <v>12.699690108641363</v>
      </c>
      <c r="K84" s="33">
        <f t="shared" si="64"/>
        <v>13.593296571376442</v>
      </c>
      <c r="L84" s="33">
        <f t="shared" si="8"/>
        <v>21.46380182735048</v>
      </c>
      <c r="M84" s="33">
        <f t="shared" si="9"/>
        <v>18.463388476458647</v>
      </c>
      <c r="N84" s="33">
        <f t="shared" si="10"/>
        <v>18.658462967488745</v>
      </c>
      <c r="O84" s="33">
        <f t="shared" si="11"/>
        <v>18.915306424903818</v>
      </c>
      <c r="P84" s="33">
        <f t="shared" si="12"/>
        <v>17.452157899738864</v>
      </c>
      <c r="Q84" s="33">
        <f t="shared" si="13"/>
        <v>18.399859858254914</v>
      </c>
      <c r="R84" s="33">
        <f t="shared" si="14"/>
        <v>17.563262386237867</v>
      </c>
      <c r="S84" s="33">
        <f t="shared" si="15"/>
        <v>17.05946200127056</v>
      </c>
      <c r="T84" s="33">
        <f t="shared" si="16"/>
        <v>15.56732546156961</v>
      </c>
      <c r="U84" s="33">
        <f t="shared" si="17"/>
        <v>16.197291538541563</v>
      </c>
      <c r="V84" s="33">
        <f t="shared" si="18"/>
        <v>16.155424191810908</v>
      </c>
      <c r="W84" s="33">
        <f t="shared" si="19"/>
        <v>15.71651404262866</v>
      </c>
      <c r="X84" s="33">
        <f t="shared" si="20"/>
        <v>13.178861302356921</v>
      </c>
      <c r="Y84" s="33">
        <f t="shared" si="21"/>
        <v>12.91146012618303</v>
      </c>
      <c r="Z84" s="33">
        <f t="shared" si="22"/>
        <v>12.889107577795869</v>
      </c>
      <c r="AA84" s="33">
        <f t="shared" si="23"/>
        <v>12.473978477894406</v>
      </c>
      <c r="AB84" s="33">
        <f t="shared" si="24"/>
        <v>11.866432286185329</v>
      </c>
      <c r="AC84" s="33">
        <f t="shared" si="25"/>
        <v>11.321115914049344</v>
      </c>
      <c r="AD84" s="33">
        <f t="shared" si="26"/>
        <v>11.391269027041417</v>
      </c>
      <c r="AE84" s="33">
        <f t="shared" si="27"/>
        <v>12.002789298281996</v>
      </c>
      <c r="AF84" s="33">
        <f t="shared" si="28"/>
        <v>12.755478925243935</v>
      </c>
      <c r="AG84" s="33">
        <f t="shared" si="29"/>
        <v>13.832397650894592</v>
      </c>
      <c r="AH84" s="33">
        <f t="shared" si="30"/>
        <v>14.241587952242412</v>
      </c>
      <c r="AI84" s="33">
        <f t="shared" si="31"/>
        <v>14.478419801109069</v>
      </c>
      <c r="AJ84" s="33">
        <f t="shared" si="32"/>
        <v>11.796421723106334</v>
      </c>
      <c r="AK84" s="33">
        <f t="shared" si="33"/>
        <v>12.429645069487847</v>
      </c>
      <c r="AL84" s="33">
        <f t="shared" si="34"/>
        <v>12.524245836066413</v>
      </c>
      <c r="AM84" s="33">
        <f t="shared" si="35"/>
        <v>12.728093332806495</v>
      </c>
      <c r="AN84" s="33">
        <f t="shared" si="36"/>
        <v>18.544563132455252</v>
      </c>
      <c r="AO84" s="33">
        <f t="shared" si="37"/>
        <v>17.260561032885207</v>
      </c>
      <c r="AP84" s="33">
        <f t="shared" si="38"/>
        <v>16.558719628269003</v>
      </c>
      <c r="AQ84" s="33">
        <f t="shared" si="39"/>
        <v>16.292074965652347</v>
      </c>
      <c r="AR84" s="33">
        <f t="shared" si="40"/>
        <v>8.821814739917258</v>
      </c>
      <c r="AS84" s="33">
        <f t="shared" si="41"/>
        <v>6.8971138477496652</v>
      </c>
      <c r="AT84" s="33">
        <f t="shared" si="42"/>
        <v>6.337243329088821</v>
      </c>
      <c r="AU84" s="33">
        <f t="shared" si="43"/>
        <v>4.3941365579611329</v>
      </c>
      <c r="AV84" s="33">
        <f t="shared" si="44"/>
        <v>1.9622708456759881</v>
      </c>
      <c r="AW84" s="33">
        <f t="shared" si="45"/>
        <v>2.9104058213226551</v>
      </c>
      <c r="AX84" s="33">
        <f t="shared" si="46"/>
        <v>2.5965433612189912</v>
      </c>
      <c r="AY84" s="33">
        <f t="shared" si="47"/>
        <v>3.318720049576342</v>
      </c>
      <c r="AZ84" s="33">
        <f t="shared" si="48"/>
        <v>5.5689550226116751</v>
      </c>
      <c r="BA84" s="33">
        <f t="shared" si="49"/>
        <v>5.0703081795712137</v>
      </c>
      <c r="BB84" s="33">
        <f t="shared" si="50"/>
        <v>5.1538734691541634</v>
      </c>
      <c r="BC84" s="33">
        <f t="shared" si="51"/>
        <v>5.0673048154251603</v>
      </c>
      <c r="BD84" s="33">
        <f t="shared" si="52"/>
        <v>6.9743427411776509</v>
      </c>
      <c r="BE84" s="33">
        <f t="shared" si="53"/>
        <v>7.4892168065692459</v>
      </c>
      <c r="BF84" s="33">
        <f t="shared" si="54"/>
        <v>7.5908374115060155</v>
      </c>
      <c r="BG84" s="33">
        <f t="shared" si="55"/>
        <v>7.5641016686353737</v>
      </c>
      <c r="BH84" s="33">
        <f t="shared" si="56"/>
        <v>4.9636459725465301</v>
      </c>
      <c r="BI84" s="33">
        <f t="shared" si="65"/>
        <v>6.1339184818148595</v>
      </c>
      <c r="BJ84" s="33">
        <f t="shared" si="66"/>
        <v>6.8785819860163855</v>
      </c>
      <c r="BK84" s="33">
        <f t="shared" si="59"/>
        <v>7.4606073324215032</v>
      </c>
      <c r="BL84" s="33">
        <f t="shared" si="60"/>
        <v>6.7884609978781327</v>
      </c>
      <c r="BM84" s="33">
        <f t="shared" si="67"/>
        <v>-1.5954236077689359</v>
      </c>
      <c r="BN84" s="33">
        <f t="shared" si="68"/>
        <v>-2.5968921535547054</v>
      </c>
      <c r="BO84" s="32">
        <f t="shared" si="69"/>
        <v>-2.3347185741907737</v>
      </c>
    </row>
    <row r="85" spans="1:67" ht="26.4" x14ac:dyDescent="0.3">
      <c r="A85" s="43"/>
      <c r="B85" s="49" t="s">
        <v>71</v>
      </c>
      <c r="C85" s="48" t="s">
        <v>19</v>
      </c>
      <c r="D85" s="47"/>
      <c r="E85" s="47"/>
      <c r="F85" s="47"/>
      <c r="G85" s="47"/>
      <c r="H85" s="46">
        <f t="shared" si="61"/>
        <v>7.645147626600604</v>
      </c>
      <c r="I85" s="46">
        <f t="shared" si="62"/>
        <v>7.313027532145</v>
      </c>
      <c r="J85" s="46">
        <f t="shared" si="63"/>
        <v>8.1215895792656312</v>
      </c>
      <c r="K85" s="46">
        <f t="shared" si="64"/>
        <v>9.0816107997502939</v>
      </c>
      <c r="L85" s="46">
        <f t="shared" si="8"/>
        <v>11.270369990425635</v>
      </c>
      <c r="M85" s="46">
        <f t="shared" si="9"/>
        <v>11.454243882877321</v>
      </c>
      <c r="N85" s="46">
        <f t="shared" si="10"/>
        <v>11.784284149070217</v>
      </c>
      <c r="O85" s="46">
        <f t="shared" si="11"/>
        <v>11.514237900395315</v>
      </c>
      <c r="P85" s="46">
        <f t="shared" si="12"/>
        <v>8.0129664910524241</v>
      </c>
      <c r="Q85" s="46">
        <f t="shared" si="13"/>
        <v>7.584396990069294</v>
      </c>
      <c r="R85" s="46">
        <f t="shared" si="14"/>
        <v>6.1896618390273659</v>
      </c>
      <c r="S85" s="46">
        <f t="shared" si="15"/>
        <v>5.7103785783358774</v>
      </c>
      <c r="T85" s="46">
        <f t="shared" si="16"/>
        <v>9.2225474537100496</v>
      </c>
      <c r="U85" s="46">
        <f t="shared" si="17"/>
        <v>10.285137599351032</v>
      </c>
      <c r="V85" s="46">
        <f t="shared" si="18"/>
        <v>11.593441272517424</v>
      </c>
      <c r="W85" s="46">
        <f t="shared" si="19"/>
        <v>12.028269933466703</v>
      </c>
      <c r="X85" s="46">
        <f t="shared" si="20"/>
        <v>10.373688268594506</v>
      </c>
      <c r="Y85" s="46">
        <f t="shared" si="21"/>
        <v>10.115310558907836</v>
      </c>
      <c r="Z85" s="46">
        <f t="shared" si="22"/>
        <v>9.2204629820801216</v>
      </c>
      <c r="AA85" s="46">
        <f t="shared" si="23"/>
        <v>8.8109606245120062</v>
      </c>
      <c r="AB85" s="46">
        <f t="shared" si="24"/>
        <v>8.2208579538369406</v>
      </c>
      <c r="AC85" s="46">
        <f t="shared" si="25"/>
        <v>7.7517503105356127</v>
      </c>
      <c r="AD85" s="46">
        <f t="shared" si="26"/>
        <v>7.9086942503345767</v>
      </c>
      <c r="AE85" s="46">
        <f t="shared" si="27"/>
        <v>7.9131774693008197</v>
      </c>
      <c r="AF85" s="46">
        <f t="shared" si="28"/>
        <v>8.5058829062608226</v>
      </c>
      <c r="AG85" s="46">
        <f t="shared" si="29"/>
        <v>8.8211393846434589</v>
      </c>
      <c r="AH85" s="46">
        <f t="shared" si="30"/>
        <v>9.3990081157778462</v>
      </c>
      <c r="AI85" s="46">
        <f t="shared" si="31"/>
        <v>10.120344360605003</v>
      </c>
      <c r="AJ85" s="46">
        <f t="shared" si="32"/>
        <v>9.7431579452700987</v>
      </c>
      <c r="AK85" s="46">
        <f t="shared" si="33"/>
        <v>10.94201561171586</v>
      </c>
      <c r="AL85" s="46">
        <f t="shared" si="34"/>
        <v>11.20365503680982</v>
      </c>
      <c r="AM85" s="46">
        <f t="shared" si="35"/>
        <v>11.004424017228033</v>
      </c>
      <c r="AN85" s="46">
        <f t="shared" si="36"/>
        <v>14.103411909448837</v>
      </c>
      <c r="AO85" s="46">
        <f t="shared" si="37"/>
        <v>11.585207110364237</v>
      </c>
      <c r="AP85" s="46">
        <f t="shared" si="38"/>
        <v>10.997818760582305</v>
      </c>
      <c r="AQ85" s="46">
        <f t="shared" si="39"/>
        <v>11.799906278279565</v>
      </c>
      <c r="AR85" s="46">
        <f t="shared" si="40"/>
        <v>9.37357846014595</v>
      </c>
      <c r="AS85" s="46">
        <f t="shared" si="41"/>
        <v>9.5705665478659512</v>
      </c>
      <c r="AT85" s="46">
        <f t="shared" si="42"/>
        <v>10.564829969707048</v>
      </c>
      <c r="AU85" s="46">
        <f t="shared" si="43"/>
        <v>8.1805959444515111</v>
      </c>
      <c r="AV85" s="46">
        <f t="shared" si="44"/>
        <v>8.4740297378176308</v>
      </c>
      <c r="AW85" s="46">
        <f t="shared" si="45"/>
        <v>10.099412592571383</v>
      </c>
      <c r="AX85" s="46">
        <f t="shared" si="46"/>
        <v>9.4138609305336871</v>
      </c>
      <c r="AY85" s="46">
        <f t="shared" si="47"/>
        <v>10.969390292163084</v>
      </c>
      <c r="AZ85" s="46">
        <f t="shared" si="48"/>
        <v>10.870346037166655</v>
      </c>
      <c r="BA85" s="46">
        <f t="shared" si="49"/>
        <v>10.702269034681706</v>
      </c>
      <c r="BB85" s="46">
        <f t="shared" si="50"/>
        <v>10.279974728492363</v>
      </c>
      <c r="BC85" s="46">
        <f t="shared" si="51"/>
        <v>9.9938278202987334</v>
      </c>
      <c r="BD85" s="46">
        <f t="shared" si="52"/>
        <v>10.221543062919622</v>
      </c>
      <c r="BE85" s="46">
        <f t="shared" si="53"/>
        <v>9.6161989350647161</v>
      </c>
      <c r="BF85" s="46">
        <f t="shared" si="54"/>
        <v>9.465773141075033</v>
      </c>
      <c r="BG85" s="46">
        <f t="shared" si="55"/>
        <v>9.2310657476995175</v>
      </c>
      <c r="BH85" s="46">
        <f t="shared" si="56"/>
        <v>6.7546532464114506</v>
      </c>
      <c r="BI85" s="46">
        <f t="shared" si="65"/>
        <v>6.8069899426379123</v>
      </c>
      <c r="BJ85" s="46">
        <f t="shared" si="66"/>
        <v>7.1169187600834647</v>
      </c>
      <c r="BK85" s="46">
        <f t="shared" si="59"/>
        <v>7.2861917349444525</v>
      </c>
      <c r="BL85" s="46">
        <f t="shared" si="60"/>
        <v>6.2295831570682765</v>
      </c>
      <c r="BM85" s="46">
        <f t="shared" si="67"/>
        <v>4.3543202935918401</v>
      </c>
      <c r="BN85" s="46">
        <f t="shared" si="68"/>
        <v>3.533786910208164</v>
      </c>
      <c r="BO85" s="45">
        <f t="shared" si="69"/>
        <v>3.3678050582706618</v>
      </c>
    </row>
    <row r="86" spans="1:67" ht="39.6" x14ac:dyDescent="0.3">
      <c r="A86" s="37"/>
      <c r="B86" s="9" t="s">
        <v>78</v>
      </c>
      <c r="C86" s="35" t="s">
        <v>20</v>
      </c>
      <c r="D86" s="44"/>
      <c r="E86" s="44"/>
      <c r="F86" s="44"/>
      <c r="G86" s="44"/>
      <c r="H86" s="33">
        <f t="shared" si="61"/>
        <v>9.9452681759177182</v>
      </c>
      <c r="I86" s="33">
        <f t="shared" si="62"/>
        <v>9.9756258193411469</v>
      </c>
      <c r="J86" s="33">
        <f t="shared" si="63"/>
        <v>10.133929374909712</v>
      </c>
      <c r="K86" s="33">
        <f t="shared" si="64"/>
        <v>9.1882628806921218</v>
      </c>
      <c r="L86" s="33">
        <f t="shared" si="8"/>
        <v>14.932648810746471</v>
      </c>
      <c r="M86" s="33">
        <f t="shared" si="9"/>
        <v>13.062692175449754</v>
      </c>
      <c r="N86" s="33">
        <f t="shared" si="10"/>
        <v>12.725322749689823</v>
      </c>
      <c r="O86" s="33">
        <f t="shared" si="11"/>
        <v>13.45369668468183</v>
      </c>
      <c r="P86" s="33">
        <f t="shared" si="12"/>
        <v>8.0003357897083305</v>
      </c>
      <c r="Q86" s="33">
        <f t="shared" si="13"/>
        <v>9.0053834067324203</v>
      </c>
      <c r="R86" s="33">
        <f t="shared" si="14"/>
        <v>9.2063394079006144</v>
      </c>
      <c r="S86" s="33">
        <f t="shared" si="15"/>
        <v>9.5881253844279684</v>
      </c>
      <c r="T86" s="33">
        <f t="shared" si="16"/>
        <v>9.5097872379047033</v>
      </c>
      <c r="U86" s="33">
        <f t="shared" si="17"/>
        <v>11.987087117621442</v>
      </c>
      <c r="V86" s="33">
        <f t="shared" si="18"/>
        <v>12.775416221026063</v>
      </c>
      <c r="W86" s="33">
        <f t="shared" si="19"/>
        <v>12.106861028136365</v>
      </c>
      <c r="X86" s="33">
        <f t="shared" si="20"/>
        <v>15.862427838329495</v>
      </c>
      <c r="Y86" s="33">
        <f t="shared" si="21"/>
        <v>12.807534297063299</v>
      </c>
      <c r="Z86" s="33">
        <f t="shared" si="22"/>
        <v>10.820028213881955</v>
      </c>
      <c r="AA86" s="33">
        <f t="shared" si="23"/>
        <v>10.360957122805871</v>
      </c>
      <c r="AB86" s="33">
        <f t="shared" si="24"/>
        <v>7.0751552514973497</v>
      </c>
      <c r="AC86" s="33">
        <f t="shared" si="25"/>
        <v>8.5798602450057615</v>
      </c>
      <c r="AD86" s="33">
        <f t="shared" si="26"/>
        <v>11.103212842882954</v>
      </c>
      <c r="AE86" s="33">
        <f t="shared" si="27"/>
        <v>10.989858749457525</v>
      </c>
      <c r="AF86" s="33">
        <f t="shared" si="28"/>
        <v>7.1264471158299045</v>
      </c>
      <c r="AG86" s="33">
        <f t="shared" si="29"/>
        <v>7.0501181473861152</v>
      </c>
      <c r="AH86" s="33">
        <f t="shared" si="30"/>
        <v>6.9956016208059424</v>
      </c>
      <c r="AI86" s="33">
        <f t="shared" si="31"/>
        <v>8.8784860489149224</v>
      </c>
      <c r="AJ86" s="33">
        <f t="shared" si="32"/>
        <v>11.832022876611376</v>
      </c>
      <c r="AK86" s="33">
        <f t="shared" si="33"/>
        <v>13.230235289964682</v>
      </c>
      <c r="AL86" s="33">
        <f t="shared" si="34"/>
        <v>13.824707074016729</v>
      </c>
      <c r="AM86" s="33">
        <f t="shared" si="35"/>
        <v>12.110359507963992</v>
      </c>
      <c r="AN86" s="33">
        <f t="shared" si="36"/>
        <v>10.696307620949199</v>
      </c>
      <c r="AO86" s="33">
        <f t="shared" si="37"/>
        <v>8.2449919944804293</v>
      </c>
      <c r="AP86" s="33">
        <f t="shared" si="38"/>
        <v>6.336161405043029</v>
      </c>
      <c r="AQ86" s="33">
        <f t="shared" si="39"/>
        <v>7.0091957773931597</v>
      </c>
      <c r="AR86" s="33">
        <f t="shared" si="40"/>
        <v>4.1278656314933215</v>
      </c>
      <c r="AS86" s="33">
        <f t="shared" si="41"/>
        <v>5.3508071180130088</v>
      </c>
      <c r="AT86" s="33">
        <f t="shared" si="42"/>
        <v>5.4591673166470827</v>
      </c>
      <c r="AU86" s="33">
        <f t="shared" si="43"/>
        <v>5.9332579855948495</v>
      </c>
      <c r="AV86" s="33">
        <f t="shared" si="44"/>
        <v>6.3578870104567926</v>
      </c>
      <c r="AW86" s="33">
        <f t="shared" si="45"/>
        <v>5.2240104233624862</v>
      </c>
      <c r="AX86" s="33">
        <f t="shared" si="46"/>
        <v>5.3868876406304906</v>
      </c>
      <c r="AY86" s="33">
        <f t="shared" si="47"/>
        <v>5.2258706526964147</v>
      </c>
      <c r="AZ86" s="33">
        <f t="shared" si="48"/>
        <v>9.0430938780991852</v>
      </c>
      <c r="BA86" s="33">
        <f t="shared" si="49"/>
        <v>10.009721036938444</v>
      </c>
      <c r="BB86" s="33">
        <f t="shared" si="50"/>
        <v>10.561790133480997</v>
      </c>
      <c r="BC86" s="33">
        <f t="shared" si="51"/>
        <v>10.355859076799788</v>
      </c>
      <c r="BD86" s="33">
        <f t="shared" si="52"/>
        <v>5.2289690081400693</v>
      </c>
      <c r="BE86" s="33">
        <f t="shared" si="53"/>
        <v>4.7114401087040392</v>
      </c>
      <c r="BF86" s="33">
        <f t="shared" si="54"/>
        <v>3.878215592124775</v>
      </c>
      <c r="BG86" s="33">
        <f t="shared" si="55"/>
        <v>3.885625175019797</v>
      </c>
      <c r="BH86" s="33">
        <f t="shared" si="56"/>
        <v>19.722126515105003</v>
      </c>
      <c r="BI86" s="33">
        <f t="shared" si="65"/>
        <v>18.455697249135824</v>
      </c>
      <c r="BJ86" s="33">
        <f t="shared" si="66"/>
        <v>18.48463410126962</v>
      </c>
      <c r="BK86" s="33">
        <f t="shared" si="59"/>
        <v>18.184838555829216</v>
      </c>
      <c r="BL86" s="33">
        <f t="shared" si="60"/>
        <v>7.0435673313289442</v>
      </c>
      <c r="BM86" s="33">
        <f t="shared" si="67"/>
        <v>-10.182422943897691</v>
      </c>
      <c r="BN86" s="33">
        <f t="shared" si="68"/>
        <v>-8.9287823125212924</v>
      </c>
      <c r="BO86" s="32">
        <f t="shared" si="69"/>
        <v>-8.2919547567442464</v>
      </c>
    </row>
    <row r="87" spans="1:67" x14ac:dyDescent="0.3">
      <c r="A87" s="43" t="s">
        <v>48</v>
      </c>
      <c r="B87" s="42"/>
      <c r="C87" s="41" t="s">
        <v>49</v>
      </c>
      <c r="D87" s="40"/>
      <c r="E87" s="40"/>
      <c r="F87" s="40"/>
      <c r="G87" s="40"/>
      <c r="H87" s="39">
        <f t="shared" si="61"/>
        <v>10.36469525601089</v>
      </c>
      <c r="I87" s="39">
        <f t="shared" si="62"/>
        <v>10.286381443026272</v>
      </c>
      <c r="J87" s="39">
        <f t="shared" si="63"/>
        <v>10.636341622553942</v>
      </c>
      <c r="K87" s="39">
        <f t="shared" si="64"/>
        <v>10.937853320484422</v>
      </c>
      <c r="L87" s="39">
        <f t="shared" si="8"/>
        <v>14.114707209164209</v>
      </c>
      <c r="M87" s="39">
        <f t="shared" si="9"/>
        <v>12.119822322339147</v>
      </c>
      <c r="N87" s="39">
        <f t="shared" si="10"/>
        <v>11.604336548580491</v>
      </c>
      <c r="O87" s="39">
        <f t="shared" si="11"/>
        <v>12.000913082482413</v>
      </c>
      <c r="P87" s="39">
        <f t="shared" si="12"/>
        <v>7.9387178210282912</v>
      </c>
      <c r="Q87" s="39">
        <f t="shared" si="13"/>
        <v>9.4261626357618979</v>
      </c>
      <c r="R87" s="39">
        <f t="shared" si="14"/>
        <v>9.5030416470341663</v>
      </c>
      <c r="S87" s="39">
        <f t="shared" si="15"/>
        <v>8.9368806719849658</v>
      </c>
      <c r="T87" s="39">
        <f t="shared" si="16"/>
        <v>8.966933717574193</v>
      </c>
      <c r="U87" s="39">
        <f t="shared" si="17"/>
        <v>8.7160172792665378</v>
      </c>
      <c r="V87" s="39">
        <f t="shared" si="18"/>
        <v>8.0785264040649025</v>
      </c>
      <c r="W87" s="39">
        <f t="shared" si="19"/>
        <v>7.8154640406425955</v>
      </c>
      <c r="X87" s="39">
        <f t="shared" si="20"/>
        <v>5.8306175063487728</v>
      </c>
      <c r="Y87" s="39">
        <f t="shared" si="21"/>
        <v>5.8367931459229823</v>
      </c>
      <c r="Z87" s="39">
        <f t="shared" si="22"/>
        <v>6.2707937424362399</v>
      </c>
      <c r="AA87" s="39">
        <f t="shared" si="23"/>
        <v>6.5274647248600957</v>
      </c>
      <c r="AB87" s="39">
        <f t="shared" si="24"/>
        <v>8.8102146027120227</v>
      </c>
      <c r="AC87" s="39">
        <f t="shared" si="25"/>
        <v>8.6182441839603712</v>
      </c>
      <c r="AD87" s="39">
        <f t="shared" si="26"/>
        <v>8.9029065159771648</v>
      </c>
      <c r="AE87" s="39">
        <f t="shared" si="27"/>
        <v>8.4275072058575802</v>
      </c>
      <c r="AF87" s="39">
        <f t="shared" si="28"/>
        <v>7.216734477513171</v>
      </c>
      <c r="AG87" s="39">
        <f t="shared" si="29"/>
        <v>7.9078292195281676</v>
      </c>
      <c r="AH87" s="39">
        <f t="shared" si="30"/>
        <v>7.6321123832215676</v>
      </c>
      <c r="AI87" s="39">
        <f t="shared" si="31"/>
        <v>8.0374609756424036</v>
      </c>
      <c r="AJ87" s="39">
        <f t="shared" si="32"/>
        <v>7.8980018978241731</v>
      </c>
      <c r="AK87" s="39">
        <f t="shared" si="33"/>
        <v>8.2067452881930478</v>
      </c>
      <c r="AL87" s="39">
        <f t="shared" si="34"/>
        <v>8.3809747601927</v>
      </c>
      <c r="AM87" s="39">
        <f t="shared" si="35"/>
        <v>8.2469765194693139</v>
      </c>
      <c r="AN87" s="39">
        <f t="shared" si="36"/>
        <v>8.4778960672516916</v>
      </c>
      <c r="AO87" s="39">
        <f t="shared" si="37"/>
        <v>7.3781784643546189</v>
      </c>
      <c r="AP87" s="39">
        <f t="shared" si="38"/>
        <v>7.4116559010644067</v>
      </c>
      <c r="AQ87" s="39">
        <f t="shared" si="39"/>
        <v>7.6495111454546532</v>
      </c>
      <c r="AR87" s="39">
        <f t="shared" si="40"/>
        <v>7.8605433686666828</v>
      </c>
      <c r="AS87" s="39">
        <f t="shared" si="41"/>
        <v>8.3654140491661906</v>
      </c>
      <c r="AT87" s="39">
        <f t="shared" si="42"/>
        <v>8.3904598043574907</v>
      </c>
      <c r="AU87" s="39">
        <f t="shared" si="43"/>
        <v>8.0900925811587996</v>
      </c>
      <c r="AV87" s="39">
        <f t="shared" si="44"/>
        <v>7.7588637566522038</v>
      </c>
      <c r="AW87" s="39">
        <f t="shared" si="45"/>
        <v>7.8268228038240579</v>
      </c>
      <c r="AX87" s="39">
        <f t="shared" si="46"/>
        <v>7.8935799743305353</v>
      </c>
      <c r="AY87" s="39">
        <f t="shared" si="47"/>
        <v>7.99425312645144</v>
      </c>
      <c r="AZ87" s="39">
        <f t="shared" si="48"/>
        <v>7.482602177401148</v>
      </c>
      <c r="BA87" s="39">
        <f t="shared" si="49"/>
        <v>6.9656294832943786</v>
      </c>
      <c r="BB87" s="39">
        <f t="shared" si="50"/>
        <v>6.4294377422601485</v>
      </c>
      <c r="BC87" s="39">
        <f t="shared" si="51"/>
        <v>6.324551787944003</v>
      </c>
      <c r="BD87" s="39">
        <f t="shared" si="52"/>
        <v>6.8903108417976142</v>
      </c>
      <c r="BE87" s="39">
        <f t="shared" si="53"/>
        <v>6.8936524823299834</v>
      </c>
      <c r="BF87" s="39">
        <f t="shared" si="54"/>
        <v>6.9158024154604618</v>
      </c>
      <c r="BG87" s="39">
        <f t="shared" si="55"/>
        <v>6.9591635995107168</v>
      </c>
      <c r="BH87" s="39">
        <f t="shared" si="56"/>
        <v>5.9684046124342416</v>
      </c>
      <c r="BI87" s="39">
        <f t="shared" si="65"/>
        <v>7.0172259483012596</v>
      </c>
      <c r="BJ87" s="39">
        <f t="shared" si="66"/>
        <v>7.4502769701025215</v>
      </c>
      <c r="BK87" s="39">
        <f t="shared" si="59"/>
        <v>7.5580310878965236</v>
      </c>
      <c r="BL87" s="39">
        <f t="shared" si="60"/>
        <v>4.9998599860322912</v>
      </c>
      <c r="BM87" s="39">
        <f t="shared" si="67"/>
        <v>-4.8565162233857961</v>
      </c>
      <c r="BN87" s="39">
        <f>SUM(BL25:BN25)/SUM(BH25:BJ25)*100-100</f>
        <v>-5.2621206066763619</v>
      </c>
      <c r="BO87" s="38">
        <f t="shared" si="69"/>
        <v>-4.3312185970775232</v>
      </c>
    </row>
    <row r="88" spans="1:67" x14ac:dyDescent="0.3">
      <c r="A88" s="37" t="s">
        <v>21</v>
      </c>
      <c r="B88" s="36"/>
      <c r="C88" s="35" t="s">
        <v>22</v>
      </c>
      <c r="D88" s="34"/>
      <c r="E88" s="34"/>
      <c r="F88" s="34"/>
      <c r="G88" s="34"/>
      <c r="H88" s="33">
        <f t="shared" si="61"/>
        <v>16.04960997168314</v>
      </c>
      <c r="I88" s="33">
        <f t="shared" si="62"/>
        <v>15.151417264248806</v>
      </c>
      <c r="J88" s="33">
        <f t="shared" si="63"/>
        <v>17.279661229819183</v>
      </c>
      <c r="K88" s="33">
        <f t="shared" si="64"/>
        <v>19.653056004004725</v>
      </c>
      <c r="L88" s="33">
        <f t="shared" si="8"/>
        <v>22.445737510853192</v>
      </c>
      <c r="M88" s="33">
        <f t="shared" si="9"/>
        <v>19.139021998822898</v>
      </c>
      <c r="N88" s="33">
        <f t="shared" si="10"/>
        <v>15.21278142822888</v>
      </c>
      <c r="O88" s="33">
        <f t="shared" si="11"/>
        <v>11.297937332088054</v>
      </c>
      <c r="P88" s="33">
        <f t="shared" si="12"/>
        <v>4.9692116008288423</v>
      </c>
      <c r="Q88" s="33">
        <f t="shared" si="13"/>
        <v>5.1608059950389702</v>
      </c>
      <c r="R88" s="33">
        <f t="shared" si="14"/>
        <v>4.8998376549653102</v>
      </c>
      <c r="S88" s="33">
        <f t="shared" si="15"/>
        <v>5.7757078267746778</v>
      </c>
      <c r="T88" s="33">
        <f t="shared" si="16"/>
        <v>1.1407418715352264</v>
      </c>
      <c r="U88" s="33">
        <f t="shared" si="17"/>
        <v>-0.44868169519929779</v>
      </c>
      <c r="V88" s="33">
        <f t="shared" si="18"/>
        <v>0.67676012673987884</v>
      </c>
      <c r="W88" s="33">
        <f t="shared" si="19"/>
        <v>0.34726451209272113</v>
      </c>
      <c r="X88" s="33">
        <f t="shared" si="20"/>
        <v>5.2488433592876333</v>
      </c>
      <c r="Y88" s="33">
        <f t="shared" si="21"/>
        <v>8.1108440343361679</v>
      </c>
      <c r="Z88" s="33">
        <f t="shared" si="22"/>
        <v>9.4028563570561943</v>
      </c>
      <c r="AA88" s="33">
        <f t="shared" si="23"/>
        <v>10.653936095800361</v>
      </c>
      <c r="AB88" s="33">
        <f t="shared" si="24"/>
        <v>16.659544925619002</v>
      </c>
      <c r="AC88" s="33">
        <f t="shared" si="25"/>
        <v>17.748294368118039</v>
      </c>
      <c r="AD88" s="33">
        <f t="shared" si="26"/>
        <v>16.057231206217011</v>
      </c>
      <c r="AE88" s="33">
        <f t="shared" si="27"/>
        <v>16.562176620989021</v>
      </c>
      <c r="AF88" s="33">
        <f t="shared" si="28"/>
        <v>10.686674878177627</v>
      </c>
      <c r="AG88" s="33">
        <f t="shared" si="29"/>
        <v>8.9814514709585183</v>
      </c>
      <c r="AH88" s="33">
        <f t="shared" si="30"/>
        <v>7.7727745199813967</v>
      </c>
      <c r="AI88" s="33">
        <f t="shared" si="31"/>
        <v>5.5313908834194336</v>
      </c>
      <c r="AJ88" s="33">
        <f t="shared" si="32"/>
        <v>1.0038233230086604</v>
      </c>
      <c r="AK88" s="33">
        <f t="shared" si="33"/>
        <v>1.6959276200616813</v>
      </c>
      <c r="AL88" s="33">
        <f t="shared" si="34"/>
        <v>3.434414396311297</v>
      </c>
      <c r="AM88" s="33">
        <f t="shared" si="35"/>
        <v>4.0181040368499907</v>
      </c>
      <c r="AN88" s="33">
        <f t="shared" si="36"/>
        <v>9.6690058994624479</v>
      </c>
      <c r="AO88" s="33">
        <f t="shared" si="37"/>
        <v>7.8157364928102595</v>
      </c>
      <c r="AP88" s="33">
        <f t="shared" si="38"/>
        <v>7.0273475605983293</v>
      </c>
      <c r="AQ88" s="33">
        <f t="shared" si="39"/>
        <v>8.1768157260163861</v>
      </c>
      <c r="AR88" s="33">
        <f t="shared" si="40"/>
        <v>9.4170915765135845</v>
      </c>
      <c r="AS88" s="33">
        <f t="shared" si="41"/>
        <v>7.4513991518482214</v>
      </c>
      <c r="AT88" s="33">
        <f t="shared" si="42"/>
        <v>8.7512645340569435</v>
      </c>
      <c r="AU88" s="33">
        <f t="shared" si="43"/>
        <v>8.083382453357018</v>
      </c>
      <c r="AV88" s="33">
        <f t="shared" si="44"/>
        <v>1.4112311634031158</v>
      </c>
      <c r="AW88" s="33">
        <f t="shared" si="45"/>
        <v>4.0472300392037539</v>
      </c>
      <c r="AX88" s="33">
        <f t="shared" si="46"/>
        <v>1.0137329599422742</v>
      </c>
      <c r="AY88" s="33">
        <f t="shared" si="47"/>
        <v>0.91338399002474091</v>
      </c>
      <c r="AZ88" s="33">
        <f t="shared" si="48"/>
        <v>8.3862612692451819</v>
      </c>
      <c r="BA88" s="33">
        <f t="shared" si="49"/>
        <v>9.6146324772273601</v>
      </c>
      <c r="BB88" s="33">
        <f t="shared" si="50"/>
        <v>12.460898506790571</v>
      </c>
      <c r="BC88" s="33">
        <f t="shared" si="51"/>
        <v>12.400754554716144</v>
      </c>
      <c r="BD88" s="33">
        <f t="shared" si="52"/>
        <v>10.976630100700802</v>
      </c>
      <c r="BE88" s="33">
        <f t="shared" si="53"/>
        <v>9.4708642588536662</v>
      </c>
      <c r="BF88" s="33">
        <f t="shared" si="54"/>
        <v>9.1865203188200297</v>
      </c>
      <c r="BG88" s="33">
        <f t="shared" si="55"/>
        <v>9.7220152598946896</v>
      </c>
      <c r="BH88" s="33">
        <f t="shared" si="56"/>
        <v>9.4951450634280548</v>
      </c>
      <c r="BI88" s="33">
        <f t="shared" si="65"/>
        <v>11.62925062728884</v>
      </c>
      <c r="BJ88" s="33">
        <f t="shared" si="66"/>
        <v>11.072313682057811</v>
      </c>
      <c r="BK88" s="33">
        <f t="shared" si="59"/>
        <v>10.559459948285536</v>
      </c>
      <c r="BL88" s="33">
        <f t="shared" si="60"/>
        <v>7.6520201158195533</v>
      </c>
      <c r="BM88" s="33">
        <f t="shared" si="67"/>
        <v>-9.1621313119996159</v>
      </c>
      <c r="BN88" s="33">
        <f t="shared" si="68"/>
        <v>-12.777627439599826</v>
      </c>
      <c r="BO88" s="32">
        <f t="shared" si="69"/>
        <v>-11.705073097341796</v>
      </c>
    </row>
    <row r="89" spans="1:67" x14ac:dyDescent="0.3">
      <c r="A89" s="31" t="s">
        <v>48</v>
      </c>
      <c r="B89" s="30"/>
      <c r="C89" s="29" t="s">
        <v>86</v>
      </c>
      <c r="D89" s="28"/>
      <c r="E89" s="27"/>
      <c r="F89" s="27"/>
      <c r="G89" s="27"/>
      <c r="H89" s="26">
        <f t="shared" si="61"/>
        <v>11.079089554848977</v>
      </c>
      <c r="I89" s="26">
        <f t="shared" si="62"/>
        <v>10.787345759686318</v>
      </c>
      <c r="J89" s="26">
        <f t="shared" si="63"/>
        <v>11.337799626504435</v>
      </c>
      <c r="K89" s="26">
        <f t="shared" si="64"/>
        <v>11.833274688410029</v>
      </c>
      <c r="L89" s="26">
        <f t="shared" si="8"/>
        <v>15.097979598417012</v>
      </c>
      <c r="M89" s="26">
        <f t="shared" si="9"/>
        <v>12.815415308750474</v>
      </c>
      <c r="N89" s="26">
        <f t="shared" si="10"/>
        <v>11.925778886972353</v>
      </c>
      <c r="O89" s="26">
        <f t="shared" si="11"/>
        <v>11.923637362505545</v>
      </c>
      <c r="P89" s="26">
        <f t="shared" si="12"/>
        <v>7.5532237863554172</v>
      </c>
      <c r="Q89" s="26">
        <f t="shared" si="13"/>
        <v>8.954424686163847</v>
      </c>
      <c r="R89" s="26">
        <f t="shared" si="14"/>
        <v>8.9326464266342782</v>
      </c>
      <c r="S89" s="26">
        <f t="shared" si="15"/>
        <v>8.5913264060989434</v>
      </c>
      <c r="T89" s="26">
        <f t="shared" si="16"/>
        <v>7.9572255365435609</v>
      </c>
      <c r="U89" s="26">
        <f t="shared" si="17"/>
        <v>7.6958270764192491</v>
      </c>
      <c r="V89" s="26">
        <f t="shared" si="18"/>
        <v>7.2334041547841963</v>
      </c>
      <c r="W89" s="26">
        <f t="shared" si="19"/>
        <v>7.0202670444245712</v>
      </c>
      <c r="X89" s="26">
        <f t="shared" si="20"/>
        <v>5.7478526177238649</v>
      </c>
      <c r="Y89" s="26">
        <f t="shared" si="21"/>
        <v>6.0245569628219329</v>
      </c>
      <c r="Z89" s="26">
        <f t="shared" si="22"/>
        <v>6.5671763958295486</v>
      </c>
      <c r="AA89" s="26">
        <f t="shared" si="23"/>
        <v>6.9394457011513708</v>
      </c>
      <c r="AB89" s="26">
        <f t="shared" si="24"/>
        <v>9.6894393829150403</v>
      </c>
      <c r="AC89" s="26">
        <f t="shared" si="25"/>
        <v>9.5663910924079545</v>
      </c>
      <c r="AD89" s="26">
        <f t="shared" si="26"/>
        <v>9.6781165297917795</v>
      </c>
      <c r="AE89" s="26">
        <f t="shared" si="27"/>
        <v>9.2678706893364051</v>
      </c>
      <c r="AF89" s="26">
        <f t="shared" si="28"/>
        <v>7.5187919889398955</v>
      </c>
      <c r="AG89" s="26">
        <f t="shared" si="29"/>
        <v>8.0196511839202742</v>
      </c>
      <c r="AH89" s="26">
        <f t="shared" si="30"/>
        <v>7.5830501914291943</v>
      </c>
      <c r="AI89" s="26">
        <f t="shared" si="31"/>
        <v>7.7612851592410408</v>
      </c>
      <c r="AJ89" s="26">
        <f t="shared" si="32"/>
        <v>6.987623539801092</v>
      </c>
      <c r="AK89" s="26">
        <f t="shared" si="33"/>
        <v>7.4312810571607315</v>
      </c>
      <c r="AL89" s="26">
        <f t="shared" si="34"/>
        <v>7.8362758535320438</v>
      </c>
      <c r="AM89" s="26">
        <f t="shared" si="35"/>
        <v>7.79058672701521</v>
      </c>
      <c r="AN89" s="26">
        <f t="shared" si="36"/>
        <v>8.7543875213813322</v>
      </c>
      <c r="AO89" s="26">
        <f t="shared" si="37"/>
        <v>7.4154737584463533</v>
      </c>
      <c r="AP89" s="26">
        <f t="shared" si="38"/>
        <v>7.3867176417410292</v>
      </c>
      <c r="AQ89" s="26">
        <f t="shared" si="39"/>
        <v>7.7044274082275592</v>
      </c>
      <c r="AR89" s="26">
        <f t="shared" si="40"/>
        <v>8.0795516800974667</v>
      </c>
      <c r="AS89" s="26">
        <f t="shared" si="41"/>
        <v>8.2663980433422211</v>
      </c>
      <c r="AT89" s="26">
        <f t="shared" si="42"/>
        <v>8.4724621116969701</v>
      </c>
      <c r="AU89" s="26">
        <f t="shared" si="43"/>
        <v>8.0893906882421476</v>
      </c>
      <c r="AV89" s="26">
        <f t="shared" si="44"/>
        <v>7.1207446144632343</v>
      </c>
      <c r="AW89" s="26">
        <f t="shared" si="45"/>
        <v>7.4760209032238407</v>
      </c>
      <c r="AX89" s="26">
        <f t="shared" si="46"/>
        <v>7.1435605103272906</v>
      </c>
      <c r="AY89" s="26">
        <f t="shared" si="47"/>
        <v>7.2536210885613599</v>
      </c>
      <c r="AZ89" s="26">
        <f t="shared" si="48"/>
        <v>7.7244417449182237</v>
      </c>
      <c r="BA89" s="26">
        <f t="shared" si="49"/>
        <v>7.3158290417079144</v>
      </c>
      <c r="BB89" s="26">
        <f t="shared" si="50"/>
        <v>7.0934083255155258</v>
      </c>
      <c r="BC89" s="26">
        <f t="shared" si="51"/>
        <v>6.9225294911446298</v>
      </c>
      <c r="BD89" s="26">
        <f t="shared" si="52"/>
        <v>7.5377579503925602</v>
      </c>
      <c r="BE89" s="26">
        <f t="shared" si="53"/>
        <v>7.248866671268587</v>
      </c>
      <c r="BF89" s="26">
        <f t="shared" si="54"/>
        <v>7.1822327761408502</v>
      </c>
      <c r="BG89" s="26">
        <f t="shared" si="55"/>
        <v>7.2449952406380476</v>
      </c>
      <c r="BH89" s="26">
        <f t="shared" si="56"/>
        <v>6.4348206809019786</v>
      </c>
      <c r="BI89" s="26">
        <f t="shared" si="65"/>
        <v>7.5304193816232186</v>
      </c>
      <c r="BJ89" s="26">
        <f t="shared" si="66"/>
        <v>7.8551914679938051</v>
      </c>
      <c r="BK89" s="26">
        <f t="shared" si="59"/>
        <v>7.8757166885290388</v>
      </c>
      <c r="BL89" s="26">
        <f t="shared" si="60"/>
        <v>5.2701686692197427</v>
      </c>
      <c r="BM89" s="26">
        <f t="shared" si="67"/>
        <v>-5.2454973452918381</v>
      </c>
      <c r="BN89" s="26">
        <f t="shared" si="68"/>
        <v>-6.1000703216545702</v>
      </c>
      <c r="BO89" s="25">
        <f t="shared" si="69"/>
        <v>-5.1311196248947795</v>
      </c>
    </row>
    <row r="90" spans="1:67" x14ac:dyDescent="0.3">
      <c r="A90" s="24"/>
      <c r="B90" s="23"/>
      <c r="C90" s="23"/>
      <c r="D90" s="23"/>
      <c r="E90" s="23"/>
      <c r="F90" s="22"/>
      <c r="G90" s="22"/>
      <c r="T90" s="21"/>
      <c r="U90" s="21"/>
      <c r="V90" s="21"/>
      <c r="W90" s="21"/>
    </row>
    <row r="91" spans="1:67" s="9" customFormat="1" x14ac:dyDescent="0.3">
      <c r="A91" s="20" t="s">
        <v>93</v>
      </c>
      <c r="B91" s="19"/>
      <c r="C91" s="19"/>
      <c r="D91" s="19"/>
      <c r="E91" s="19"/>
      <c r="F91" s="19"/>
      <c r="G91" s="176"/>
    </row>
    <row r="92" spans="1:67" s="9" customFormat="1" x14ac:dyDescent="0.3">
      <c r="A92" s="16" t="s">
        <v>90</v>
      </c>
      <c r="B92" s="15"/>
      <c r="C92" s="15"/>
      <c r="D92" s="15"/>
      <c r="E92" s="15"/>
      <c r="F92" s="15"/>
      <c r="G92" s="177"/>
    </row>
    <row r="93" spans="1:67" s="9" customFormat="1" x14ac:dyDescent="0.3">
      <c r="A93" s="16" t="s">
        <v>91</v>
      </c>
      <c r="B93" s="15"/>
      <c r="C93" s="15"/>
      <c r="D93" s="15"/>
      <c r="E93" s="15"/>
      <c r="F93" s="15"/>
      <c r="G93" s="177"/>
    </row>
    <row r="94" spans="1:67" s="9" customFormat="1" x14ac:dyDescent="0.3">
      <c r="A94" s="13" t="str">
        <f>+A32</f>
        <v>Actualizado el 10 de marzo de 2021</v>
      </c>
      <c r="B94" s="12"/>
      <c r="C94" s="12"/>
      <c r="D94" s="12"/>
      <c r="E94" s="12"/>
      <c r="F94" s="12"/>
      <c r="G94" s="178"/>
    </row>
    <row r="99" spans="4:60" x14ac:dyDescent="0.3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170"/>
    </row>
    <row r="100" spans="4:60" x14ac:dyDescent="0.3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170"/>
    </row>
    <row r="101" spans="4:60" x14ac:dyDescent="0.3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170"/>
    </row>
    <row r="102" spans="4:60" x14ac:dyDescent="0.3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170"/>
    </row>
    <row r="103" spans="4:60" x14ac:dyDescent="0.3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70"/>
    </row>
    <row r="104" spans="4:60" x14ac:dyDescent="0.3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170"/>
    </row>
    <row r="105" spans="4:60" x14ac:dyDescent="0.3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170"/>
    </row>
    <row r="106" spans="4:60" x14ac:dyDescent="0.3"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170"/>
    </row>
    <row r="107" spans="4:60" x14ac:dyDescent="0.3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170"/>
    </row>
    <row r="108" spans="4:60" x14ac:dyDescent="0.3">
      <c r="D108" s="6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170"/>
    </row>
    <row r="109" spans="4:60" x14ac:dyDescent="0.3">
      <c r="D109" s="6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70"/>
    </row>
    <row r="110" spans="4:60" x14ac:dyDescent="0.3">
      <c r="D110" s="6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170"/>
    </row>
    <row r="111" spans="4:60" x14ac:dyDescent="0.3">
      <c r="D111" s="6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170"/>
    </row>
    <row r="112" spans="4:60" x14ac:dyDescent="0.3">
      <c r="D112" s="6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170"/>
    </row>
    <row r="113" spans="4:61" x14ac:dyDescent="0.3"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170"/>
      <c r="BI113" s="171"/>
    </row>
    <row r="114" spans="4:61" x14ac:dyDescent="0.3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170"/>
      <c r="BI114" s="171"/>
    </row>
    <row r="115" spans="4:61" x14ac:dyDescent="0.3"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170"/>
    </row>
    <row r="116" spans="4:61" x14ac:dyDescent="0.3">
      <c r="D116" s="6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170"/>
    </row>
    <row r="117" spans="4:61" x14ac:dyDescent="0.3">
      <c r="D117" s="6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170"/>
    </row>
    <row r="118" spans="4:61" x14ac:dyDescent="0.3">
      <c r="D118" s="6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170"/>
    </row>
    <row r="119" spans="4:61" x14ac:dyDescent="0.3">
      <c r="D119" s="6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170"/>
    </row>
    <row r="120" spans="4:61" x14ac:dyDescent="0.3">
      <c r="D120" s="6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170"/>
    </row>
    <row r="121" spans="4:61" x14ac:dyDescent="0.3">
      <c r="D121" s="6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170"/>
    </row>
    <row r="122" spans="4:61" x14ac:dyDescent="0.3">
      <c r="D122" s="6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170"/>
    </row>
    <row r="123" spans="4:61" x14ac:dyDescent="0.3">
      <c r="D123" s="6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170"/>
    </row>
    <row r="124" spans="4:61" x14ac:dyDescent="0.3">
      <c r="D124" s="6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170"/>
    </row>
    <row r="125" spans="4:61" x14ac:dyDescent="0.3">
      <c r="D125" s="6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170"/>
    </row>
    <row r="126" spans="4:61" x14ac:dyDescent="0.3">
      <c r="D126" s="6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170"/>
    </row>
    <row r="127" spans="4:61" x14ac:dyDescent="0.3">
      <c r="D127" s="6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170"/>
    </row>
    <row r="128" spans="4:61" x14ac:dyDescent="0.3">
      <c r="D128" s="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170"/>
    </row>
    <row r="129" spans="4:61" x14ac:dyDescent="0.3">
      <c r="D129" s="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170"/>
    </row>
    <row r="130" spans="4:61" x14ac:dyDescent="0.3">
      <c r="D130" s="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170"/>
      <c r="BI130" s="172"/>
    </row>
    <row r="131" spans="4:61" x14ac:dyDescent="0.3">
      <c r="D131" s="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170"/>
      <c r="BI131" s="171"/>
    </row>
    <row r="132" spans="4:61" x14ac:dyDescent="0.3">
      <c r="D132" s="6"/>
    </row>
    <row r="133" spans="4:61" x14ac:dyDescent="0.3">
      <c r="D133" s="6"/>
    </row>
    <row r="134" spans="4:61" x14ac:dyDescent="0.3">
      <c r="D134" s="6"/>
    </row>
    <row r="135" spans="4:61" x14ac:dyDescent="0.3">
      <c r="D135" s="6"/>
    </row>
    <row r="136" spans="4:61" x14ac:dyDescent="0.3">
      <c r="D136" s="6"/>
    </row>
    <row r="137" spans="4:61" x14ac:dyDescent="0.3">
      <c r="D137" s="6"/>
    </row>
    <row r="138" spans="4:61" x14ac:dyDescent="0.3">
      <c r="D138" s="6"/>
    </row>
    <row r="139" spans="4:61" x14ac:dyDescent="0.3">
      <c r="D139" s="6"/>
    </row>
    <row r="140" spans="4:61" x14ac:dyDescent="0.3">
      <c r="D140" s="6"/>
    </row>
    <row r="141" spans="4:61" x14ac:dyDescent="0.3">
      <c r="D141" s="6"/>
    </row>
    <row r="142" spans="4:61" x14ac:dyDescent="0.3">
      <c r="D142" s="6"/>
    </row>
    <row r="143" spans="4:61" x14ac:dyDescent="0.3">
      <c r="D143" s="6"/>
    </row>
    <row r="144" spans="4:61" x14ac:dyDescent="0.3">
      <c r="D144" s="6"/>
    </row>
    <row r="145" spans="4:4" x14ac:dyDescent="0.3">
      <c r="D145" s="6"/>
    </row>
    <row r="146" spans="4:4" x14ac:dyDescent="0.3">
      <c r="D146" s="6"/>
    </row>
    <row r="147" spans="4:4" x14ac:dyDescent="0.3">
      <c r="D147" s="6"/>
    </row>
    <row r="148" spans="4:4" x14ac:dyDescent="0.3">
      <c r="D148" s="6"/>
    </row>
    <row r="149" spans="4:4" x14ac:dyDescent="0.3">
      <c r="D149" s="6"/>
    </row>
    <row r="150" spans="4:4" x14ac:dyDescent="0.3">
      <c r="D150" s="6"/>
    </row>
    <row r="151" spans="4:4" x14ac:dyDescent="0.3">
      <c r="D151" s="6"/>
    </row>
    <row r="152" spans="4:4" x14ac:dyDescent="0.3">
      <c r="D152" s="6"/>
    </row>
    <row r="153" spans="4:4" x14ac:dyDescent="0.3">
      <c r="D153" s="6"/>
    </row>
    <row r="154" spans="4:4" x14ac:dyDescent="0.3">
      <c r="D154" s="6"/>
    </row>
    <row r="155" spans="4:4" x14ac:dyDescent="0.3">
      <c r="D155" s="6"/>
    </row>
    <row r="156" spans="4:4" x14ac:dyDescent="0.3">
      <c r="D156" s="6"/>
    </row>
    <row r="157" spans="4:4" x14ac:dyDescent="0.3">
      <c r="D157" s="6"/>
    </row>
    <row r="158" spans="4:4" x14ac:dyDescent="0.3">
      <c r="D158" s="6"/>
    </row>
    <row r="159" spans="4:4" x14ac:dyDescent="0.3">
      <c r="D159" s="6"/>
    </row>
    <row r="160" spans="4:4" x14ac:dyDescent="0.3">
      <c r="D160" s="6"/>
    </row>
    <row r="161" spans="4:4" x14ac:dyDescent="0.3">
      <c r="D161" s="6"/>
    </row>
    <row r="162" spans="4:4" x14ac:dyDescent="0.3">
      <c r="D162" s="6"/>
    </row>
    <row r="163" spans="4:4" x14ac:dyDescent="0.3">
      <c r="D163" s="6"/>
    </row>
    <row r="164" spans="4:4" x14ac:dyDescent="0.3">
      <c r="D164" s="6"/>
    </row>
    <row r="165" spans="4:4" x14ac:dyDescent="0.3">
      <c r="D165" s="6"/>
    </row>
    <row r="166" spans="4:4" x14ac:dyDescent="0.3">
      <c r="D166" s="6"/>
    </row>
    <row r="167" spans="4:4" x14ac:dyDescent="0.3">
      <c r="D167" s="6"/>
    </row>
    <row r="168" spans="4:4" x14ac:dyDescent="0.3">
      <c r="D168" s="6"/>
    </row>
    <row r="169" spans="4:4" x14ac:dyDescent="0.3">
      <c r="D169" s="6"/>
    </row>
  </sheetData>
  <mergeCells count="61">
    <mergeCell ref="BL72:BO72"/>
    <mergeCell ref="AB72:AE72"/>
    <mergeCell ref="AB41:AE41"/>
    <mergeCell ref="AF41:AI41"/>
    <mergeCell ref="AJ41:AM41"/>
    <mergeCell ref="AZ41:BC41"/>
    <mergeCell ref="AZ72:BC72"/>
    <mergeCell ref="AN72:AQ72"/>
    <mergeCell ref="AN41:AQ41"/>
    <mergeCell ref="AR41:AU41"/>
    <mergeCell ref="AR72:AU72"/>
    <mergeCell ref="AV72:AY72"/>
    <mergeCell ref="AV41:AY41"/>
    <mergeCell ref="BH72:BK72"/>
    <mergeCell ref="BD72:BG72"/>
    <mergeCell ref="T41:W41"/>
    <mergeCell ref="H72:K72"/>
    <mergeCell ref="L72:O72"/>
    <mergeCell ref="P72:S72"/>
    <mergeCell ref="T72:W72"/>
    <mergeCell ref="A1:G2"/>
    <mergeCell ref="A3:G4"/>
    <mergeCell ref="A10:A11"/>
    <mergeCell ref="B10:B11"/>
    <mergeCell ref="C10:C11"/>
    <mergeCell ref="D10:G10"/>
    <mergeCell ref="AB10:AE10"/>
    <mergeCell ref="AF10:AI10"/>
    <mergeCell ref="AJ10:AM10"/>
    <mergeCell ref="AN10:AQ10"/>
    <mergeCell ref="AR10:AU10"/>
    <mergeCell ref="X41:AA41"/>
    <mergeCell ref="X72:AA72"/>
    <mergeCell ref="AF72:AI72"/>
    <mergeCell ref="AJ72:AM72"/>
    <mergeCell ref="A66:G67"/>
    <mergeCell ref="A72:A73"/>
    <mergeCell ref="B72:B73"/>
    <mergeCell ref="C72:C73"/>
    <mergeCell ref="D72:G72"/>
    <mergeCell ref="C41:C42"/>
    <mergeCell ref="A41:A42"/>
    <mergeCell ref="B41:B42"/>
    <mergeCell ref="D41:G41"/>
    <mergeCell ref="H41:K41"/>
    <mergeCell ref="L41:O41"/>
    <mergeCell ref="P41:S41"/>
    <mergeCell ref="A35:G36"/>
    <mergeCell ref="L10:O10"/>
    <mergeCell ref="P10:S10"/>
    <mergeCell ref="T10:W10"/>
    <mergeCell ref="X10:AA10"/>
    <mergeCell ref="H10:K10"/>
    <mergeCell ref="BL10:BO10"/>
    <mergeCell ref="BL41:BO41"/>
    <mergeCell ref="BH10:BK10"/>
    <mergeCell ref="AV10:AY10"/>
    <mergeCell ref="AZ10:BC10"/>
    <mergeCell ref="BD10:BG10"/>
    <mergeCell ref="BD41:BG41"/>
    <mergeCell ref="BH41:BK41"/>
  </mergeCells>
  <hyperlinks>
    <hyperlink ref="I5" location="Indice!A3" display="Índice"/>
    <hyperlink ref="I6" location="'Cuadro 3'!A40" display="Tasa de crecimiento anual"/>
    <hyperlink ref="I7" location="'Cuadro 3'!A71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3"/>
  <sheetViews>
    <sheetView showGridLines="0" zoomScaleNormal="100" workbookViewId="0">
      <selection activeCell="BP170" sqref="BP170"/>
    </sheetView>
  </sheetViews>
  <sheetFormatPr baseColWidth="10" defaultColWidth="11.44140625" defaultRowHeight="13.2" x14ac:dyDescent="0.3"/>
  <cols>
    <col min="1" max="1" width="14" style="6" customWidth="1"/>
    <col min="2" max="2" width="14.88671875" style="6" customWidth="1"/>
    <col min="3" max="3" width="14.33203125" style="6" customWidth="1"/>
    <col min="4" max="4" width="75.33203125" style="7" customWidth="1"/>
    <col min="5" max="5" width="11.44140625" style="6" customWidth="1"/>
    <col min="6" max="6" width="12.109375" style="6" bestFit="1" customWidth="1"/>
    <col min="7" max="7" width="12.44140625" style="6" bestFit="1" customWidth="1"/>
    <col min="8" max="8" width="12" style="6" bestFit="1" customWidth="1"/>
    <col min="9" max="9" width="12.44140625" style="6" bestFit="1" customWidth="1"/>
    <col min="10" max="10" width="12.109375" style="6" bestFit="1" customWidth="1"/>
    <col min="11" max="11" width="12" style="6" bestFit="1" customWidth="1"/>
    <col min="12" max="12" width="12.44140625" style="6" bestFit="1" customWidth="1"/>
    <col min="13" max="13" width="12" style="6" bestFit="1" customWidth="1"/>
    <col min="14" max="14" width="12.44140625" style="6" bestFit="1" customWidth="1"/>
    <col min="15" max="15" width="12.109375" style="6" bestFit="1" customWidth="1"/>
    <col min="16" max="18" width="12.44140625" style="6" bestFit="1" customWidth="1"/>
    <col min="19" max="19" width="12.109375" style="6" bestFit="1" customWidth="1"/>
    <col min="20" max="20" width="12.44140625" style="6" bestFit="1" customWidth="1"/>
    <col min="21" max="21" width="12" style="6" bestFit="1" customWidth="1"/>
    <col min="22" max="22" width="12.109375" style="6" bestFit="1" customWidth="1"/>
    <col min="23" max="23" width="12.44140625" style="6" bestFit="1" customWidth="1"/>
    <col min="24" max="24" width="12.109375" style="6" bestFit="1" customWidth="1"/>
    <col min="25" max="25" width="12.109375" style="21" customWidth="1"/>
    <col min="26" max="26" width="12" style="21" bestFit="1" customWidth="1"/>
    <col min="27" max="27" width="12.109375" style="21" bestFit="1" customWidth="1"/>
    <col min="28" max="30" width="12.109375" style="21" customWidth="1"/>
    <col min="31" max="31" width="12.44140625" style="6" bestFit="1" customWidth="1"/>
    <col min="32" max="32" width="12.109375" style="6" bestFit="1" customWidth="1"/>
    <col min="33" max="34" width="12.44140625" style="6" bestFit="1" customWidth="1"/>
    <col min="35" max="35" width="12" style="6" bestFit="1" customWidth="1"/>
    <col min="36" max="37" width="12.44140625" style="6" bestFit="1" customWidth="1"/>
    <col min="38" max="40" width="12.109375" style="6" bestFit="1" customWidth="1"/>
    <col min="41" max="42" width="12.44140625" style="6" bestFit="1" customWidth="1"/>
    <col min="43" max="44" width="12.109375" style="6" bestFit="1" customWidth="1"/>
    <col min="45" max="45" width="12.44140625" style="6" bestFit="1" customWidth="1"/>
    <col min="46" max="47" width="12" style="6" bestFit="1" customWidth="1"/>
    <col min="48" max="49" width="12.109375" style="6" bestFit="1" customWidth="1"/>
    <col min="50" max="51" width="12.44140625" style="6" bestFit="1" customWidth="1"/>
    <col min="52" max="53" width="12.109375" style="6" bestFit="1" customWidth="1"/>
    <col min="54" max="55" width="12.44140625" style="6" bestFit="1" customWidth="1"/>
    <col min="56" max="57" width="12.109375" style="6" bestFit="1" customWidth="1"/>
    <col min="58" max="60" width="12.44140625" style="6" bestFit="1" customWidth="1"/>
    <col min="61" max="62" width="11.33203125" style="86" customWidth="1"/>
    <col min="63" max="66" width="11.44140625" style="86"/>
    <col min="67" max="68" width="11.44140625" style="179"/>
    <col min="69" max="16384" width="11.44140625" style="86"/>
  </cols>
  <sheetData>
    <row r="1" spans="1:68" s="5" customFormat="1" ht="30.75" customHeight="1" x14ac:dyDescent="0.3">
      <c r="A1" s="210"/>
      <c r="B1" s="210"/>
      <c r="C1" s="210"/>
      <c r="D1" s="210"/>
      <c r="E1" s="210"/>
      <c r="F1" s="210"/>
      <c r="G1" s="210"/>
    </row>
    <row r="2" spans="1:68" s="5" customFormat="1" ht="30.75" customHeight="1" x14ac:dyDescent="0.3">
      <c r="A2" s="210"/>
      <c r="B2" s="210"/>
      <c r="C2" s="210"/>
      <c r="D2" s="210"/>
      <c r="E2" s="210"/>
      <c r="F2" s="210"/>
      <c r="G2" s="210"/>
    </row>
    <row r="3" spans="1:68" s="5" customFormat="1" ht="12" customHeight="1" x14ac:dyDescent="0.3">
      <c r="A3" s="201" t="s">
        <v>96</v>
      </c>
      <c r="B3" s="201"/>
      <c r="C3" s="201"/>
      <c r="D3" s="201"/>
      <c r="E3" s="201"/>
      <c r="F3" s="201"/>
      <c r="G3" s="201"/>
    </row>
    <row r="4" spans="1:68" s="5" customFormat="1" ht="16.5" customHeight="1" x14ac:dyDescent="0.3">
      <c r="A4" s="201"/>
      <c r="B4" s="201"/>
      <c r="C4" s="201"/>
      <c r="D4" s="201"/>
      <c r="E4" s="201"/>
      <c r="F4" s="201"/>
      <c r="G4" s="201"/>
    </row>
    <row r="5" spans="1:68" s="5" customFormat="1" ht="14.1" customHeight="1" x14ac:dyDescent="0.3">
      <c r="A5" s="65" t="s">
        <v>95</v>
      </c>
      <c r="B5" s="64"/>
      <c r="C5" s="64"/>
      <c r="D5" s="64"/>
      <c r="E5" s="64"/>
      <c r="F5" s="64"/>
      <c r="G5" s="63"/>
      <c r="I5" s="182" t="s">
        <v>72</v>
      </c>
    </row>
    <row r="6" spans="1:68" s="5" customFormat="1" ht="14.1" customHeight="1" x14ac:dyDescent="0.4">
      <c r="A6" s="65" t="s">
        <v>77</v>
      </c>
      <c r="B6" s="64"/>
      <c r="C6" s="64"/>
      <c r="D6" s="64"/>
      <c r="E6" s="64"/>
      <c r="F6" s="64"/>
      <c r="G6" s="63"/>
      <c r="H6" s="78"/>
      <c r="I6" s="182" t="s">
        <v>80</v>
      </c>
    </row>
    <row r="7" spans="1:68" s="5" customFormat="1" ht="14.1" customHeight="1" x14ac:dyDescent="0.4">
      <c r="A7" s="65" t="s">
        <v>51</v>
      </c>
      <c r="B7" s="64"/>
      <c r="C7" s="64"/>
      <c r="D7" s="64"/>
      <c r="E7" s="64"/>
      <c r="F7" s="64"/>
      <c r="G7" s="63"/>
      <c r="H7" s="78"/>
      <c r="I7" s="182" t="s">
        <v>81</v>
      </c>
    </row>
    <row r="8" spans="1:68" s="5" customFormat="1" ht="14.1" customHeight="1" x14ac:dyDescent="0.4">
      <c r="A8" s="62" t="s">
        <v>97</v>
      </c>
      <c r="B8" s="61"/>
      <c r="C8" s="61"/>
      <c r="D8" s="61"/>
      <c r="E8" s="61"/>
      <c r="F8" s="61"/>
      <c r="G8" s="60"/>
      <c r="R8" s="76"/>
    </row>
    <row r="9" spans="1:68" s="80" customFormat="1" x14ac:dyDescent="0.3">
      <c r="A9" s="79"/>
      <c r="B9" s="79"/>
      <c r="C9" s="79"/>
      <c r="D9" s="79"/>
      <c r="Y9" s="173"/>
      <c r="Z9" s="173"/>
      <c r="AA9" s="173"/>
      <c r="AB9" s="173"/>
      <c r="AC9" s="173"/>
      <c r="AD9" s="173"/>
      <c r="BO9" s="173"/>
      <c r="BP9" s="173"/>
    </row>
    <row r="10" spans="1:68" s="81" customFormat="1" ht="25.5" customHeight="1" x14ac:dyDescent="0.3">
      <c r="A10" s="211" t="s">
        <v>0</v>
      </c>
      <c r="B10" s="213" t="s">
        <v>46</v>
      </c>
      <c r="C10" s="213" t="s">
        <v>52</v>
      </c>
      <c r="D10" s="213" t="s">
        <v>1</v>
      </c>
      <c r="E10" s="213">
        <v>2005</v>
      </c>
      <c r="F10" s="213"/>
      <c r="G10" s="213"/>
      <c r="H10" s="213"/>
      <c r="I10" s="213">
        <v>2006</v>
      </c>
      <c r="J10" s="213"/>
      <c r="K10" s="213"/>
      <c r="L10" s="213"/>
      <c r="M10" s="213">
        <v>2007</v>
      </c>
      <c r="N10" s="213"/>
      <c r="O10" s="213"/>
      <c r="P10" s="213"/>
      <c r="Q10" s="213">
        <v>2008</v>
      </c>
      <c r="R10" s="213"/>
      <c r="S10" s="213"/>
      <c r="T10" s="213"/>
      <c r="U10" s="213">
        <v>2009</v>
      </c>
      <c r="V10" s="213"/>
      <c r="W10" s="213"/>
      <c r="X10" s="213"/>
      <c r="Y10" s="213">
        <v>2010</v>
      </c>
      <c r="Z10" s="213"/>
      <c r="AA10" s="213"/>
      <c r="AB10" s="213"/>
      <c r="AC10" s="213">
        <v>2011</v>
      </c>
      <c r="AD10" s="213"/>
      <c r="AE10" s="213"/>
      <c r="AF10" s="213"/>
      <c r="AG10" s="213">
        <v>2012</v>
      </c>
      <c r="AH10" s="213"/>
      <c r="AI10" s="213"/>
      <c r="AJ10" s="213"/>
      <c r="AK10" s="213">
        <v>2013</v>
      </c>
      <c r="AL10" s="213"/>
      <c r="AM10" s="213"/>
      <c r="AN10" s="213"/>
      <c r="AO10" s="213">
        <v>2014</v>
      </c>
      <c r="AP10" s="213"/>
      <c r="AQ10" s="213"/>
      <c r="AR10" s="213"/>
      <c r="AS10" s="213">
        <v>2015</v>
      </c>
      <c r="AT10" s="213"/>
      <c r="AU10" s="213"/>
      <c r="AV10" s="213"/>
      <c r="AW10" s="213">
        <v>2016</v>
      </c>
      <c r="AX10" s="213"/>
      <c r="AY10" s="213"/>
      <c r="AZ10" s="213"/>
      <c r="BA10" s="213">
        <v>2017</v>
      </c>
      <c r="BB10" s="213"/>
      <c r="BC10" s="213"/>
      <c r="BD10" s="213"/>
      <c r="BE10" s="213">
        <v>2018</v>
      </c>
      <c r="BF10" s="213"/>
      <c r="BG10" s="213"/>
      <c r="BH10" s="213"/>
      <c r="BI10" s="213" t="s">
        <v>100</v>
      </c>
      <c r="BJ10" s="213"/>
      <c r="BK10" s="213"/>
      <c r="BL10" s="213"/>
      <c r="BM10" s="213" t="s">
        <v>92</v>
      </c>
      <c r="BN10" s="213"/>
      <c r="BO10" s="213"/>
      <c r="BP10" s="218"/>
    </row>
    <row r="11" spans="1:68" s="81" customFormat="1" ht="25.5" customHeight="1" x14ac:dyDescent="0.3">
      <c r="A11" s="212"/>
      <c r="B11" s="215"/>
      <c r="C11" s="215"/>
      <c r="D11" s="215"/>
      <c r="E11" s="184" t="s">
        <v>30</v>
      </c>
      <c r="F11" s="184" t="s">
        <v>73</v>
      </c>
      <c r="G11" s="184" t="s">
        <v>74</v>
      </c>
      <c r="H11" s="184" t="s">
        <v>75</v>
      </c>
      <c r="I11" s="184" t="s">
        <v>30</v>
      </c>
      <c r="J11" s="184" t="s">
        <v>73</v>
      </c>
      <c r="K11" s="184" t="s">
        <v>74</v>
      </c>
      <c r="L11" s="184" t="s">
        <v>75</v>
      </c>
      <c r="M11" s="184" t="s">
        <v>30</v>
      </c>
      <c r="N11" s="184" t="s">
        <v>73</v>
      </c>
      <c r="O11" s="184" t="s">
        <v>74</v>
      </c>
      <c r="P11" s="184" t="s">
        <v>75</v>
      </c>
      <c r="Q11" s="184" t="s">
        <v>30</v>
      </c>
      <c r="R11" s="184" t="s">
        <v>73</v>
      </c>
      <c r="S11" s="184" t="s">
        <v>74</v>
      </c>
      <c r="T11" s="184" t="s">
        <v>75</v>
      </c>
      <c r="U11" s="184" t="s">
        <v>30</v>
      </c>
      <c r="V11" s="184" t="s">
        <v>73</v>
      </c>
      <c r="W11" s="184" t="s">
        <v>74</v>
      </c>
      <c r="X11" s="184" t="s">
        <v>75</v>
      </c>
      <c r="Y11" s="184" t="s">
        <v>30</v>
      </c>
      <c r="Z11" s="184" t="s">
        <v>73</v>
      </c>
      <c r="AA11" s="184" t="s">
        <v>74</v>
      </c>
      <c r="AB11" s="184" t="s">
        <v>75</v>
      </c>
      <c r="AC11" s="184" t="s">
        <v>30</v>
      </c>
      <c r="AD11" s="184" t="s">
        <v>73</v>
      </c>
      <c r="AE11" s="184" t="s">
        <v>74</v>
      </c>
      <c r="AF11" s="184" t="s">
        <v>75</v>
      </c>
      <c r="AG11" s="184" t="s">
        <v>30</v>
      </c>
      <c r="AH11" s="184" t="s">
        <v>73</v>
      </c>
      <c r="AI11" s="184" t="s">
        <v>74</v>
      </c>
      <c r="AJ11" s="184" t="s">
        <v>75</v>
      </c>
      <c r="AK11" s="184" t="s">
        <v>30</v>
      </c>
      <c r="AL11" s="184" t="s">
        <v>73</v>
      </c>
      <c r="AM11" s="184" t="s">
        <v>74</v>
      </c>
      <c r="AN11" s="184" t="s">
        <v>75</v>
      </c>
      <c r="AO11" s="184" t="s">
        <v>30</v>
      </c>
      <c r="AP11" s="184" t="s">
        <v>73</v>
      </c>
      <c r="AQ11" s="184" t="s">
        <v>74</v>
      </c>
      <c r="AR11" s="184" t="s">
        <v>75</v>
      </c>
      <c r="AS11" s="184" t="s">
        <v>30</v>
      </c>
      <c r="AT11" s="184" t="s">
        <v>73</v>
      </c>
      <c r="AU11" s="184" t="s">
        <v>74</v>
      </c>
      <c r="AV11" s="184" t="s">
        <v>75</v>
      </c>
      <c r="AW11" s="185" t="s">
        <v>30</v>
      </c>
      <c r="AX11" s="185" t="s">
        <v>73</v>
      </c>
      <c r="AY11" s="185" t="s">
        <v>74</v>
      </c>
      <c r="AZ11" s="185" t="s">
        <v>75</v>
      </c>
      <c r="BA11" s="185" t="s">
        <v>30</v>
      </c>
      <c r="BB11" s="185" t="s">
        <v>73</v>
      </c>
      <c r="BC11" s="185" t="s">
        <v>74</v>
      </c>
      <c r="BD11" s="185" t="s">
        <v>75</v>
      </c>
      <c r="BE11" s="185" t="s">
        <v>30</v>
      </c>
      <c r="BF11" s="185" t="s">
        <v>73</v>
      </c>
      <c r="BG11" s="185" t="s">
        <v>74</v>
      </c>
      <c r="BH11" s="185" t="s">
        <v>75</v>
      </c>
      <c r="BI11" s="185" t="s">
        <v>30</v>
      </c>
      <c r="BJ11" s="185" t="s">
        <v>73</v>
      </c>
      <c r="BK11" s="185" t="s">
        <v>74</v>
      </c>
      <c r="BL11" s="185" t="s">
        <v>75</v>
      </c>
      <c r="BM11" s="185" t="s">
        <v>30</v>
      </c>
      <c r="BN11" s="191" t="s">
        <v>73</v>
      </c>
      <c r="BO11" s="192" t="s">
        <v>74</v>
      </c>
      <c r="BP11" s="59" t="s">
        <v>75</v>
      </c>
    </row>
    <row r="12" spans="1:68" s="81" customFormat="1" x14ac:dyDescent="0.3">
      <c r="A12" s="82"/>
      <c r="B12" s="83"/>
      <c r="C12" s="83"/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I12" s="84"/>
      <c r="BJ12" s="84"/>
      <c r="BK12" s="84"/>
      <c r="BL12" s="84"/>
      <c r="BM12" s="84"/>
      <c r="BN12" s="84"/>
      <c r="BO12" s="84"/>
      <c r="BP12" s="154"/>
    </row>
    <row r="13" spans="1:68" x14ac:dyDescent="0.3">
      <c r="A13" s="85"/>
      <c r="B13" s="65" t="s">
        <v>2</v>
      </c>
      <c r="C13" s="65"/>
      <c r="D13" s="64" t="s">
        <v>9</v>
      </c>
      <c r="E13" s="95">
        <v>2.1886698256098001</v>
      </c>
      <c r="F13" s="140">
        <v>2.2004720152784101</v>
      </c>
      <c r="G13" s="140">
        <v>2.2048810376529402</v>
      </c>
      <c r="H13" s="140">
        <v>2.1494198671790699</v>
      </c>
      <c r="I13" s="140">
        <v>2.09933684643573</v>
      </c>
      <c r="J13" s="140">
        <v>2.1711664284288399</v>
      </c>
      <c r="K13" s="140">
        <v>2.2086254896400099</v>
      </c>
      <c r="L13" s="140">
        <v>2.2658114560521199</v>
      </c>
      <c r="M13" s="140">
        <v>2.2808915159837002</v>
      </c>
      <c r="N13" s="140">
        <v>2.2219097697130699</v>
      </c>
      <c r="O13" s="140">
        <v>2.2021544417649501</v>
      </c>
      <c r="P13" s="140">
        <v>2.2349109616807099</v>
      </c>
      <c r="Q13" s="140">
        <v>2.2467752496706801</v>
      </c>
      <c r="R13" s="140">
        <v>2.2481983408724999</v>
      </c>
      <c r="S13" s="140">
        <v>2.3747175707856099</v>
      </c>
      <c r="T13" s="140">
        <v>2.3927123770663199</v>
      </c>
      <c r="U13" s="140">
        <v>2.3969335220552201</v>
      </c>
      <c r="V13" s="140">
        <v>2.57059705968393</v>
      </c>
      <c r="W13" s="140">
        <v>2.5808782530071701</v>
      </c>
      <c r="X13" s="140">
        <v>2.53223374569016</v>
      </c>
      <c r="Y13" s="140">
        <v>2.5912090837188599</v>
      </c>
      <c r="Z13" s="140">
        <v>2.6256818191597602</v>
      </c>
      <c r="AA13" s="140">
        <v>2.6819542081530101</v>
      </c>
      <c r="AB13" s="140">
        <v>2.6965106306152999</v>
      </c>
      <c r="AC13" s="140">
        <v>2.6891187109724202</v>
      </c>
      <c r="AD13" s="140">
        <v>2.6928266436908799</v>
      </c>
      <c r="AE13" s="140">
        <v>2.72586669597385</v>
      </c>
      <c r="AF13" s="140">
        <v>2.8402411542038002</v>
      </c>
      <c r="AG13" s="140">
        <v>2.8719224513697301</v>
      </c>
      <c r="AH13" s="140">
        <v>2.7855389708439402</v>
      </c>
      <c r="AI13" s="140">
        <v>2.7992802122911198</v>
      </c>
      <c r="AJ13" s="140">
        <v>2.7819727257493501</v>
      </c>
      <c r="AK13" s="140">
        <v>2.6620203826687101</v>
      </c>
      <c r="AL13" s="140">
        <v>2.8679090119443398</v>
      </c>
      <c r="AM13" s="140">
        <v>2.7761303460697602</v>
      </c>
      <c r="AN13" s="140">
        <v>2.72309136685171</v>
      </c>
      <c r="AO13" s="140">
        <v>2.7936616298374299</v>
      </c>
      <c r="AP13" s="140">
        <v>2.90047687027235</v>
      </c>
      <c r="AQ13" s="140">
        <v>2.8540988916029599</v>
      </c>
      <c r="AR13" s="140">
        <v>2.9698949284095399</v>
      </c>
      <c r="AS13" s="140">
        <v>3.0062902115793002</v>
      </c>
      <c r="AT13" s="140">
        <v>3.0216809859553799</v>
      </c>
      <c r="AU13" s="140">
        <v>3.1634940875206401</v>
      </c>
      <c r="AV13" s="140">
        <v>3.2807478509324901</v>
      </c>
      <c r="AW13" s="140">
        <v>3.3981752497845301</v>
      </c>
      <c r="AX13" s="140">
        <v>3.5095257312332899</v>
      </c>
      <c r="AY13" s="140">
        <v>3.63307538125486</v>
      </c>
      <c r="AZ13" s="140">
        <v>3.5967269795035</v>
      </c>
      <c r="BA13" s="140">
        <v>3.3889573307816501</v>
      </c>
      <c r="BB13" s="140">
        <v>3.3665432580596901</v>
      </c>
      <c r="BC13" s="140">
        <v>3.2924132249002498</v>
      </c>
      <c r="BD13" s="140">
        <v>3.4040796986409099</v>
      </c>
      <c r="BE13" s="140">
        <v>3.5415794171665702</v>
      </c>
      <c r="BF13" s="140">
        <v>3.57908293898064</v>
      </c>
      <c r="BG13" s="140">
        <v>3.5302969649031999</v>
      </c>
      <c r="BH13" s="140">
        <v>3.5451081520504002</v>
      </c>
      <c r="BI13" s="140">
        <v>3.5655208048540099</v>
      </c>
      <c r="BJ13" s="140">
        <v>3.6299191238170798</v>
      </c>
      <c r="BK13" s="140">
        <v>3.73282175276282</v>
      </c>
      <c r="BL13" s="140">
        <v>3.8179796246509898</v>
      </c>
      <c r="BM13" s="140">
        <v>3.97988398434478</v>
      </c>
      <c r="BN13" s="140">
        <v>3.5650027702876601</v>
      </c>
      <c r="BO13" s="140">
        <v>3.7463013694393599</v>
      </c>
      <c r="BP13" s="141">
        <v>4.32705360756706</v>
      </c>
    </row>
    <row r="14" spans="1:68" x14ac:dyDescent="0.3">
      <c r="A14" s="87"/>
      <c r="B14" s="88"/>
      <c r="C14" s="89" t="s">
        <v>2</v>
      </c>
      <c r="D14" s="90" t="s">
        <v>9</v>
      </c>
      <c r="E14" s="97">
        <v>2.1886698256098001</v>
      </c>
      <c r="F14" s="97">
        <v>2.2004720152784101</v>
      </c>
      <c r="G14" s="97">
        <v>2.2048810376529402</v>
      </c>
      <c r="H14" s="97">
        <v>2.1494198671790699</v>
      </c>
      <c r="I14" s="97">
        <v>2.09933684643573</v>
      </c>
      <c r="J14" s="97">
        <v>2.1711664284288399</v>
      </c>
      <c r="K14" s="97">
        <v>2.2086254896400099</v>
      </c>
      <c r="L14" s="97">
        <v>2.2658114560521199</v>
      </c>
      <c r="M14" s="97">
        <v>2.2808915159837002</v>
      </c>
      <c r="N14" s="97">
        <v>2.2219097697130699</v>
      </c>
      <c r="O14" s="97">
        <v>2.2021544417649501</v>
      </c>
      <c r="P14" s="97">
        <v>2.2349109616807099</v>
      </c>
      <c r="Q14" s="97">
        <v>2.2467752496706801</v>
      </c>
      <c r="R14" s="97">
        <v>2.2481983408724999</v>
      </c>
      <c r="S14" s="97">
        <v>2.3747175707856099</v>
      </c>
      <c r="T14" s="97">
        <v>2.3927123770663199</v>
      </c>
      <c r="U14" s="97">
        <v>2.3969335220552201</v>
      </c>
      <c r="V14" s="97">
        <v>2.57059705968393</v>
      </c>
      <c r="W14" s="97">
        <v>2.5808782530071701</v>
      </c>
      <c r="X14" s="97">
        <v>2.53223374569016</v>
      </c>
      <c r="Y14" s="97">
        <v>2.5912090837188599</v>
      </c>
      <c r="Z14" s="97">
        <v>2.6256818191597602</v>
      </c>
      <c r="AA14" s="97">
        <v>2.6819542081530101</v>
      </c>
      <c r="AB14" s="97">
        <v>2.6965106306152999</v>
      </c>
      <c r="AC14" s="97">
        <v>2.6891187109724202</v>
      </c>
      <c r="AD14" s="97">
        <v>2.6928266436908799</v>
      </c>
      <c r="AE14" s="97">
        <v>2.72586669597385</v>
      </c>
      <c r="AF14" s="97">
        <v>2.8402411542038002</v>
      </c>
      <c r="AG14" s="97">
        <v>2.8719224513697301</v>
      </c>
      <c r="AH14" s="97">
        <v>2.7855389708439402</v>
      </c>
      <c r="AI14" s="97">
        <v>2.7992802122911198</v>
      </c>
      <c r="AJ14" s="97">
        <v>2.7819727257493501</v>
      </c>
      <c r="AK14" s="97">
        <v>2.6620203826687101</v>
      </c>
      <c r="AL14" s="97">
        <v>2.8679090119443398</v>
      </c>
      <c r="AM14" s="97">
        <v>2.7761303460697602</v>
      </c>
      <c r="AN14" s="97">
        <v>2.72309136685171</v>
      </c>
      <c r="AO14" s="97">
        <v>2.7936616298374299</v>
      </c>
      <c r="AP14" s="97">
        <v>2.90047687027235</v>
      </c>
      <c r="AQ14" s="97">
        <v>2.8540988916029599</v>
      </c>
      <c r="AR14" s="97">
        <v>2.9698949284095399</v>
      </c>
      <c r="AS14" s="97">
        <v>3.0062902115793002</v>
      </c>
      <c r="AT14" s="97">
        <v>3.0216809859553799</v>
      </c>
      <c r="AU14" s="97">
        <v>3.1634940875206401</v>
      </c>
      <c r="AV14" s="97">
        <v>3.2807478509324901</v>
      </c>
      <c r="AW14" s="97">
        <v>3.3981752497845301</v>
      </c>
      <c r="AX14" s="97">
        <v>3.5095257312332899</v>
      </c>
      <c r="AY14" s="97">
        <v>3.63307538125486</v>
      </c>
      <c r="AZ14" s="97">
        <v>3.5967269795035</v>
      </c>
      <c r="BA14" s="97">
        <v>3.3889573307816501</v>
      </c>
      <c r="BB14" s="97">
        <v>3.3665432580596901</v>
      </c>
      <c r="BC14" s="97">
        <v>3.2924132249002498</v>
      </c>
      <c r="BD14" s="97">
        <v>3.4040796986409099</v>
      </c>
      <c r="BE14" s="97">
        <v>3.5415794171665702</v>
      </c>
      <c r="BF14" s="97">
        <v>3.57908293898064</v>
      </c>
      <c r="BG14" s="97">
        <v>3.5302969649031999</v>
      </c>
      <c r="BH14" s="97">
        <v>3.5451081520504002</v>
      </c>
      <c r="BI14" s="97">
        <v>3.5655208048540099</v>
      </c>
      <c r="BJ14" s="97">
        <v>3.6299191238170798</v>
      </c>
      <c r="BK14" s="97">
        <v>3.73282175276282</v>
      </c>
      <c r="BL14" s="97">
        <v>3.8179796246509898</v>
      </c>
      <c r="BM14" s="97">
        <v>3.97988398434478</v>
      </c>
      <c r="BN14" s="97">
        <v>3.5650027702876601</v>
      </c>
      <c r="BO14" s="97">
        <v>3.7463013694393599</v>
      </c>
      <c r="BP14" s="98">
        <v>4.32705360756706</v>
      </c>
    </row>
    <row r="15" spans="1:68" x14ac:dyDescent="0.3">
      <c r="A15" s="93"/>
      <c r="B15" s="65" t="s">
        <v>3</v>
      </c>
      <c r="C15" s="65"/>
      <c r="D15" s="64" t="s">
        <v>10</v>
      </c>
      <c r="E15" s="95">
        <v>72.086766278097897</v>
      </c>
      <c r="F15" s="95">
        <v>59.627442496321599</v>
      </c>
      <c r="G15" s="95">
        <v>62.017197173986098</v>
      </c>
      <c r="H15" s="95">
        <v>73.863420535185597</v>
      </c>
      <c r="I15" s="95">
        <v>76.478436406966097</v>
      </c>
      <c r="J15" s="95">
        <v>71.998964795515903</v>
      </c>
      <c r="K15" s="95">
        <v>83.960559309940507</v>
      </c>
      <c r="L15" s="95">
        <v>86.545589436155296</v>
      </c>
      <c r="M15" s="95">
        <v>82.871682044007599</v>
      </c>
      <c r="N15" s="95">
        <v>78.784760203739395</v>
      </c>
      <c r="O15" s="95">
        <v>82.566998716005301</v>
      </c>
      <c r="P15" s="95">
        <v>82.837814438031003</v>
      </c>
      <c r="Q15" s="95">
        <v>83.529157495558906</v>
      </c>
      <c r="R15" s="95">
        <v>86.181739362252202</v>
      </c>
      <c r="S15" s="95">
        <v>80.931040844930607</v>
      </c>
      <c r="T15" s="95">
        <v>75.147783174727806</v>
      </c>
      <c r="U15" s="95">
        <v>83.902928696874</v>
      </c>
      <c r="V15" s="95">
        <v>90.019315425474801</v>
      </c>
      <c r="W15" s="95">
        <v>89.350288452328996</v>
      </c>
      <c r="X15" s="95">
        <v>84.327869995064006</v>
      </c>
      <c r="Y15" s="95">
        <v>78.165666991712897</v>
      </c>
      <c r="Z15" s="95">
        <v>73.386447718272606</v>
      </c>
      <c r="AA15" s="95">
        <v>70.622772257081607</v>
      </c>
      <c r="AB15" s="95">
        <v>75.526341240807795</v>
      </c>
      <c r="AC15" s="95">
        <v>77.808994718582895</v>
      </c>
      <c r="AD15" s="95">
        <v>79.025545624562795</v>
      </c>
      <c r="AE15" s="95">
        <v>85.264037680156505</v>
      </c>
      <c r="AF15" s="95">
        <v>87.870564622618005</v>
      </c>
      <c r="AG15" s="95">
        <v>78.4188186827637</v>
      </c>
      <c r="AH15" s="95">
        <v>79.843868511924796</v>
      </c>
      <c r="AI15" s="95">
        <v>73.026835270376907</v>
      </c>
      <c r="AJ15" s="95">
        <v>73.157689656293996</v>
      </c>
      <c r="AK15" s="95">
        <v>72.4742065894891</v>
      </c>
      <c r="AL15" s="95">
        <v>74.6753614819239</v>
      </c>
      <c r="AM15" s="95">
        <v>76.732040913077199</v>
      </c>
      <c r="AN15" s="95">
        <v>72.103821539452696</v>
      </c>
      <c r="AO15" s="95">
        <v>71.881008543140396</v>
      </c>
      <c r="AP15" s="95">
        <v>70.1896238788961</v>
      </c>
      <c r="AQ15" s="95">
        <v>70.7036222909408</v>
      </c>
      <c r="AR15" s="95">
        <v>73.403838824790896</v>
      </c>
      <c r="AS15" s="95">
        <v>75.377328031470299</v>
      </c>
      <c r="AT15" s="95">
        <v>79.489192598537997</v>
      </c>
      <c r="AU15" s="95">
        <v>84.067443612771299</v>
      </c>
      <c r="AV15" s="95">
        <v>83.296374352567298</v>
      </c>
      <c r="AW15" s="95">
        <v>86.891214243353602</v>
      </c>
      <c r="AX15" s="95">
        <v>90.806265895879704</v>
      </c>
      <c r="AY15" s="95">
        <v>99.219321292286097</v>
      </c>
      <c r="AZ15" s="95">
        <v>93.085609236161602</v>
      </c>
      <c r="BA15" s="95">
        <v>108.821229267795</v>
      </c>
      <c r="BB15" s="95">
        <v>95.666002169138395</v>
      </c>
      <c r="BC15" s="95">
        <v>84.812287608636893</v>
      </c>
      <c r="BD15" s="95">
        <v>80.664807474857895</v>
      </c>
      <c r="BE15" s="95">
        <v>93.234377163872395</v>
      </c>
      <c r="BF15" s="95">
        <v>93.015947354125601</v>
      </c>
      <c r="BG15" s="95">
        <v>97.799691129493397</v>
      </c>
      <c r="BH15" s="95">
        <v>97.549890799901704</v>
      </c>
      <c r="BI15" s="95">
        <v>98.757419997113203</v>
      </c>
      <c r="BJ15" s="95">
        <v>98.969232342400602</v>
      </c>
      <c r="BK15" s="95">
        <v>93.825077190697101</v>
      </c>
      <c r="BL15" s="95">
        <v>96.225205447437801</v>
      </c>
      <c r="BM15" s="95">
        <v>82.823662563129105</v>
      </c>
      <c r="BN15" s="95">
        <v>42.447069469550598</v>
      </c>
      <c r="BO15" s="95">
        <v>70.500059594838007</v>
      </c>
      <c r="BP15" s="96">
        <v>66.788847786389297</v>
      </c>
    </row>
    <row r="16" spans="1:68" x14ac:dyDescent="0.3">
      <c r="A16" s="94"/>
      <c r="B16" s="88"/>
      <c r="C16" s="89" t="s">
        <v>3</v>
      </c>
      <c r="D16" s="90" t="s">
        <v>10</v>
      </c>
      <c r="E16" s="97">
        <v>72.086766278097897</v>
      </c>
      <c r="F16" s="97">
        <v>59.627442496321599</v>
      </c>
      <c r="G16" s="97">
        <v>62.017197173986098</v>
      </c>
      <c r="H16" s="97">
        <v>73.863420535185597</v>
      </c>
      <c r="I16" s="97">
        <v>76.478436406966097</v>
      </c>
      <c r="J16" s="97">
        <v>71.998964795515903</v>
      </c>
      <c r="K16" s="97">
        <v>83.960559309940507</v>
      </c>
      <c r="L16" s="97">
        <v>86.545589436155296</v>
      </c>
      <c r="M16" s="97">
        <v>82.871682044007599</v>
      </c>
      <c r="N16" s="97">
        <v>78.784760203739395</v>
      </c>
      <c r="O16" s="97">
        <v>82.566998716005301</v>
      </c>
      <c r="P16" s="97">
        <v>82.837814438031003</v>
      </c>
      <c r="Q16" s="97">
        <v>83.529157495558906</v>
      </c>
      <c r="R16" s="97">
        <v>86.181739362252202</v>
      </c>
      <c r="S16" s="97">
        <v>80.931040844930607</v>
      </c>
      <c r="T16" s="97">
        <v>75.147783174727806</v>
      </c>
      <c r="U16" s="97">
        <v>83.902928696874</v>
      </c>
      <c r="V16" s="97">
        <v>90.019315425474801</v>
      </c>
      <c r="W16" s="97">
        <v>89.350288452328996</v>
      </c>
      <c r="X16" s="97">
        <v>84.327869995064006</v>
      </c>
      <c r="Y16" s="97">
        <v>78.165666991712897</v>
      </c>
      <c r="Z16" s="97">
        <v>73.386447718272606</v>
      </c>
      <c r="AA16" s="97">
        <v>70.622772257081607</v>
      </c>
      <c r="AB16" s="97">
        <v>75.526341240807795</v>
      </c>
      <c r="AC16" s="97">
        <v>77.808994718582895</v>
      </c>
      <c r="AD16" s="97">
        <v>79.025545624562795</v>
      </c>
      <c r="AE16" s="97">
        <v>85.264037680156505</v>
      </c>
      <c r="AF16" s="97">
        <v>87.870564622618005</v>
      </c>
      <c r="AG16" s="97">
        <v>78.4188186827637</v>
      </c>
      <c r="AH16" s="97">
        <v>79.843868511924796</v>
      </c>
      <c r="AI16" s="97">
        <v>73.026835270376907</v>
      </c>
      <c r="AJ16" s="97">
        <v>73.157689656293996</v>
      </c>
      <c r="AK16" s="97">
        <v>72.4742065894891</v>
      </c>
      <c r="AL16" s="97">
        <v>74.6753614819239</v>
      </c>
      <c r="AM16" s="97">
        <v>76.732040913077199</v>
      </c>
      <c r="AN16" s="97">
        <v>72.103821539452696</v>
      </c>
      <c r="AO16" s="97">
        <v>71.881008543140396</v>
      </c>
      <c r="AP16" s="97">
        <v>70.1896238788961</v>
      </c>
      <c r="AQ16" s="97">
        <v>70.7036222909408</v>
      </c>
      <c r="AR16" s="97">
        <v>73.403838824790896</v>
      </c>
      <c r="AS16" s="97">
        <v>75.377328031470299</v>
      </c>
      <c r="AT16" s="97">
        <v>79.489192598537997</v>
      </c>
      <c r="AU16" s="97">
        <v>84.067443612771299</v>
      </c>
      <c r="AV16" s="97">
        <v>83.296374352567298</v>
      </c>
      <c r="AW16" s="97">
        <v>86.891214243353602</v>
      </c>
      <c r="AX16" s="97">
        <v>90.806265895879704</v>
      </c>
      <c r="AY16" s="97">
        <v>99.219321292286097</v>
      </c>
      <c r="AZ16" s="97">
        <v>93.085609236161602</v>
      </c>
      <c r="BA16" s="97">
        <v>108.821229267795</v>
      </c>
      <c r="BB16" s="97">
        <v>95.666002169138395</v>
      </c>
      <c r="BC16" s="97">
        <v>84.812287608636893</v>
      </c>
      <c r="BD16" s="97">
        <v>80.664807474857895</v>
      </c>
      <c r="BE16" s="97">
        <v>93.234377163872395</v>
      </c>
      <c r="BF16" s="97">
        <v>93.015947354125601</v>
      </c>
      <c r="BG16" s="97">
        <v>97.799691129493397</v>
      </c>
      <c r="BH16" s="97">
        <v>97.549890799901704</v>
      </c>
      <c r="BI16" s="97">
        <v>98.757419997113203</v>
      </c>
      <c r="BJ16" s="97">
        <v>98.969232342400602</v>
      </c>
      <c r="BK16" s="97">
        <v>93.825077190697101</v>
      </c>
      <c r="BL16" s="97">
        <v>96.225205447437801</v>
      </c>
      <c r="BM16" s="97">
        <v>82.823662563129105</v>
      </c>
      <c r="BN16" s="97">
        <v>42.447069469550598</v>
      </c>
      <c r="BO16" s="97">
        <v>70.500059594838007</v>
      </c>
      <c r="BP16" s="98">
        <v>66.788847786389297</v>
      </c>
    </row>
    <row r="17" spans="1:68" x14ac:dyDescent="0.3">
      <c r="A17" s="93"/>
      <c r="B17" s="65" t="s">
        <v>4</v>
      </c>
      <c r="C17" s="65"/>
      <c r="D17" s="64" t="s">
        <v>11</v>
      </c>
      <c r="E17" s="95">
        <v>2923.3816604516901</v>
      </c>
      <c r="F17" s="95">
        <v>3046.8127567830802</v>
      </c>
      <c r="G17" s="95">
        <v>3093.4690483935601</v>
      </c>
      <c r="H17" s="95">
        <v>3089.8888343325102</v>
      </c>
      <c r="I17" s="95">
        <v>3288.7508631978098</v>
      </c>
      <c r="J17" s="95">
        <v>3440.8522232207902</v>
      </c>
      <c r="K17" s="95">
        <v>3713.4630769351602</v>
      </c>
      <c r="L17" s="95">
        <v>3754.7504551612401</v>
      </c>
      <c r="M17" s="95">
        <v>3852.4149831057998</v>
      </c>
      <c r="N17" s="95">
        <v>3914.91666041298</v>
      </c>
      <c r="O17" s="95">
        <v>3922.15402638765</v>
      </c>
      <c r="P17" s="95">
        <v>4007.7587244027</v>
      </c>
      <c r="Q17" s="95">
        <v>3966.14979997918</v>
      </c>
      <c r="R17" s="95">
        <v>3955.2491934640798</v>
      </c>
      <c r="S17" s="95">
        <v>3955.0175392548999</v>
      </c>
      <c r="T17" s="95">
        <v>4062.5015393897502</v>
      </c>
      <c r="U17" s="95">
        <v>4094.1446123788601</v>
      </c>
      <c r="V17" s="95">
        <v>4148.1220172631602</v>
      </c>
      <c r="W17" s="95">
        <v>4142.5654085808401</v>
      </c>
      <c r="X17" s="95">
        <v>4121.1296892282699</v>
      </c>
      <c r="Y17" s="95">
        <v>4125.5671799169804</v>
      </c>
      <c r="Z17" s="95">
        <v>4104.6620832730496</v>
      </c>
      <c r="AA17" s="95">
        <v>4166.24422329361</v>
      </c>
      <c r="AB17" s="95">
        <v>4240.7888096303204</v>
      </c>
      <c r="AC17" s="95">
        <v>4284.7115778286998</v>
      </c>
      <c r="AD17" s="95">
        <v>4246.7838142637302</v>
      </c>
      <c r="AE17" s="95">
        <v>4258.3735038908098</v>
      </c>
      <c r="AF17" s="95">
        <v>4269.9925037538596</v>
      </c>
      <c r="AG17" s="95">
        <v>4376.3999110924196</v>
      </c>
      <c r="AH17" s="95">
        <v>4526.3191014310796</v>
      </c>
      <c r="AI17" s="95">
        <v>4604.5241612435402</v>
      </c>
      <c r="AJ17" s="95">
        <v>4547.4275084151795</v>
      </c>
      <c r="AK17" s="95">
        <v>4577.0380968566396</v>
      </c>
      <c r="AL17" s="95">
        <v>4616.2021846488497</v>
      </c>
      <c r="AM17" s="95">
        <v>4690.81534503086</v>
      </c>
      <c r="AN17" s="95">
        <v>4769.4845741523104</v>
      </c>
      <c r="AO17" s="95">
        <v>4750.9464513058401</v>
      </c>
      <c r="AP17" s="95">
        <v>4774.3131127319302</v>
      </c>
      <c r="AQ17" s="95">
        <v>4754.2210304496302</v>
      </c>
      <c r="AR17" s="95">
        <v>4700.8961536515499</v>
      </c>
      <c r="AS17" s="95">
        <v>4755.1641114104004</v>
      </c>
      <c r="AT17" s="95">
        <v>4857.6841857727104</v>
      </c>
      <c r="AU17" s="95">
        <v>4943.0918695127202</v>
      </c>
      <c r="AV17" s="95">
        <v>5123.7361811968403</v>
      </c>
      <c r="AW17" s="95">
        <v>5233.0395321163596</v>
      </c>
      <c r="AX17" s="95">
        <v>5159.1555304685198</v>
      </c>
      <c r="AY17" s="95">
        <v>5059.16425103249</v>
      </c>
      <c r="AZ17" s="95">
        <v>5144.6829236268904</v>
      </c>
      <c r="BA17" s="95">
        <v>5022.6104999374402</v>
      </c>
      <c r="BB17" s="95">
        <v>4738.0179691656303</v>
      </c>
      <c r="BC17" s="95">
        <v>4870.3968129968198</v>
      </c>
      <c r="BD17" s="95">
        <v>4892.9732400662997</v>
      </c>
      <c r="BE17" s="95">
        <v>4969.1314953127203</v>
      </c>
      <c r="BF17" s="95">
        <v>4996.43311223197</v>
      </c>
      <c r="BG17" s="95">
        <v>5037.0362319575297</v>
      </c>
      <c r="BH17" s="95">
        <v>5066.8492287684803</v>
      </c>
      <c r="BI17" s="95">
        <v>5127.7676390482502</v>
      </c>
      <c r="BJ17" s="95">
        <v>5333.8580123975298</v>
      </c>
      <c r="BK17" s="95">
        <v>5331.1800051662103</v>
      </c>
      <c r="BL17" s="95">
        <v>5226.1249641550203</v>
      </c>
      <c r="BM17" s="95">
        <v>5063.6396066192701</v>
      </c>
      <c r="BN17" s="95">
        <v>3690.63021367181</v>
      </c>
      <c r="BO17" s="95">
        <v>4792.1359930233202</v>
      </c>
      <c r="BP17" s="96">
        <v>5231.6816095773602</v>
      </c>
    </row>
    <row r="18" spans="1:68" ht="26.4" x14ac:dyDescent="0.3">
      <c r="A18" s="94"/>
      <c r="B18" s="88"/>
      <c r="C18" s="89" t="s">
        <v>53</v>
      </c>
      <c r="D18" s="90" t="s">
        <v>54</v>
      </c>
      <c r="E18" s="97">
        <v>580.94786396341203</v>
      </c>
      <c r="F18" s="97">
        <v>580.10671571674004</v>
      </c>
      <c r="G18" s="97">
        <v>580.75762604633405</v>
      </c>
      <c r="H18" s="97">
        <v>581.676804032576</v>
      </c>
      <c r="I18" s="97">
        <v>610.57702893103601</v>
      </c>
      <c r="J18" s="97">
        <v>645.38792920958895</v>
      </c>
      <c r="K18" s="97">
        <v>686.74060542800896</v>
      </c>
      <c r="L18" s="97">
        <v>710.63484859466905</v>
      </c>
      <c r="M18" s="97">
        <v>721.94664792415097</v>
      </c>
      <c r="N18" s="97">
        <v>735.87278945592504</v>
      </c>
      <c r="O18" s="97">
        <v>758.49977755896498</v>
      </c>
      <c r="P18" s="97">
        <v>787.86707136025495</v>
      </c>
      <c r="Q18" s="97">
        <v>834.04310388187503</v>
      </c>
      <c r="R18" s="97">
        <v>839.18299349586698</v>
      </c>
      <c r="S18" s="97">
        <v>828.540358754713</v>
      </c>
      <c r="T18" s="97">
        <v>845.17906468512899</v>
      </c>
      <c r="U18" s="97">
        <v>857.06476732539898</v>
      </c>
      <c r="V18" s="97">
        <v>873.75696266072896</v>
      </c>
      <c r="W18" s="97">
        <v>881.37435096730098</v>
      </c>
      <c r="X18" s="97">
        <v>863.76695663608405</v>
      </c>
      <c r="Y18" s="97">
        <v>818.81335983919803</v>
      </c>
      <c r="Z18" s="97">
        <v>798.98608392358597</v>
      </c>
      <c r="AA18" s="97">
        <v>773.21774991961695</v>
      </c>
      <c r="AB18" s="97">
        <v>749.27544162768402</v>
      </c>
      <c r="AC18" s="97">
        <v>774.27321793505496</v>
      </c>
      <c r="AD18" s="97">
        <v>761.43484262613401</v>
      </c>
      <c r="AE18" s="97">
        <v>773.62486856723399</v>
      </c>
      <c r="AF18" s="97">
        <v>802.02105649290104</v>
      </c>
      <c r="AG18" s="97">
        <v>812.55186868297699</v>
      </c>
      <c r="AH18" s="97">
        <v>824.03399668894099</v>
      </c>
      <c r="AI18" s="97">
        <v>868.45525584520306</v>
      </c>
      <c r="AJ18" s="97">
        <v>902.25114170067798</v>
      </c>
      <c r="AK18" s="97">
        <v>908.94213476237201</v>
      </c>
      <c r="AL18" s="97">
        <v>933.26182621848</v>
      </c>
      <c r="AM18" s="97">
        <v>942.08703748095195</v>
      </c>
      <c r="AN18" s="97">
        <v>973.95875947712204</v>
      </c>
      <c r="AO18" s="97">
        <v>964.52583329327194</v>
      </c>
      <c r="AP18" s="97">
        <v>1037.7949673503499</v>
      </c>
      <c r="AQ18" s="97">
        <v>1041.6794455791201</v>
      </c>
      <c r="AR18" s="97">
        <v>1035.4888775992199</v>
      </c>
      <c r="AS18" s="97">
        <v>1058.85289922577</v>
      </c>
      <c r="AT18" s="97">
        <v>1003.38150242057</v>
      </c>
      <c r="AU18" s="97">
        <v>1059.6233880603099</v>
      </c>
      <c r="AV18" s="97">
        <v>1084.69833229147</v>
      </c>
      <c r="AW18" s="97">
        <v>1111.38428423857</v>
      </c>
      <c r="AX18" s="97">
        <v>1116.0668403849099</v>
      </c>
      <c r="AY18" s="97">
        <v>1128.53510487975</v>
      </c>
      <c r="AZ18" s="97">
        <v>1110.96412286033</v>
      </c>
      <c r="BA18" s="97">
        <v>1085.2861170210799</v>
      </c>
      <c r="BB18" s="97">
        <v>1085.15066379882</v>
      </c>
      <c r="BC18" s="97">
        <v>1117.7293105696899</v>
      </c>
      <c r="BD18" s="97">
        <v>1116.6202842835</v>
      </c>
      <c r="BE18" s="97">
        <v>1130.4588397882201</v>
      </c>
      <c r="BF18" s="97">
        <v>1127.0825908382899</v>
      </c>
      <c r="BG18" s="97">
        <v>1101.00655770916</v>
      </c>
      <c r="BH18" s="97">
        <v>1118.36592397753</v>
      </c>
      <c r="BI18" s="97">
        <v>1132.4483881348799</v>
      </c>
      <c r="BJ18" s="97">
        <v>1150.6290544672199</v>
      </c>
      <c r="BK18" s="97">
        <v>1159.14960966028</v>
      </c>
      <c r="BL18" s="97">
        <v>1169.03906865977</v>
      </c>
      <c r="BM18" s="97">
        <v>1170.54962136832</v>
      </c>
      <c r="BN18" s="97">
        <v>1010.55034738851</v>
      </c>
      <c r="BO18" s="97">
        <v>1033.3424020561899</v>
      </c>
      <c r="BP18" s="98">
        <v>1099.0496729449701</v>
      </c>
    </row>
    <row r="19" spans="1:68" ht="39.6" x14ac:dyDescent="0.3">
      <c r="A19" s="93"/>
      <c r="B19" s="99"/>
      <c r="C19" s="65" t="s">
        <v>55</v>
      </c>
      <c r="D19" s="100" t="s">
        <v>56</v>
      </c>
      <c r="E19" s="101">
        <v>469.37923449577198</v>
      </c>
      <c r="F19" s="101">
        <v>485.04652307454199</v>
      </c>
      <c r="G19" s="101">
        <v>518.29586791756299</v>
      </c>
      <c r="H19" s="101">
        <v>514.24735378148603</v>
      </c>
      <c r="I19" s="101">
        <v>497.533000134014</v>
      </c>
      <c r="J19" s="101">
        <v>595.97643530803805</v>
      </c>
      <c r="K19" s="101">
        <v>602.22071109161197</v>
      </c>
      <c r="L19" s="101">
        <v>608.55021359499904</v>
      </c>
      <c r="M19" s="101">
        <v>638.207101978575</v>
      </c>
      <c r="N19" s="101">
        <v>744.09732134507897</v>
      </c>
      <c r="O19" s="101">
        <v>711.25826484003096</v>
      </c>
      <c r="P19" s="101">
        <v>754.06587076127198</v>
      </c>
      <c r="Q19" s="101">
        <v>708.81593173695398</v>
      </c>
      <c r="R19" s="101">
        <v>697.50534951506597</v>
      </c>
      <c r="S19" s="101">
        <v>679.26013553778603</v>
      </c>
      <c r="T19" s="101">
        <v>712.290519658569</v>
      </c>
      <c r="U19" s="101">
        <v>690.64297063824904</v>
      </c>
      <c r="V19" s="101">
        <v>681.45686306831897</v>
      </c>
      <c r="W19" s="101">
        <v>674.03810597250902</v>
      </c>
      <c r="X19" s="101">
        <v>584.36319180072996</v>
      </c>
      <c r="Y19" s="101">
        <v>679.74529171522704</v>
      </c>
      <c r="Z19" s="101">
        <v>637.20399610577795</v>
      </c>
      <c r="AA19" s="101">
        <v>624.76209836772</v>
      </c>
      <c r="AB19" s="101">
        <v>615.59631795588098</v>
      </c>
      <c r="AC19" s="101">
        <v>620.778609150732</v>
      </c>
      <c r="AD19" s="101">
        <v>618.65512059663104</v>
      </c>
      <c r="AE19" s="101">
        <v>718.07124287331601</v>
      </c>
      <c r="AF19" s="101">
        <v>675.22920050995401</v>
      </c>
      <c r="AG19" s="101">
        <v>722.93432887776703</v>
      </c>
      <c r="AH19" s="101">
        <v>734.71021024965899</v>
      </c>
      <c r="AI19" s="101">
        <v>713.76709714451397</v>
      </c>
      <c r="AJ19" s="101">
        <v>721.62121128977105</v>
      </c>
      <c r="AK19" s="101">
        <v>767.58102063216495</v>
      </c>
      <c r="AL19" s="101">
        <v>837.84696565790796</v>
      </c>
      <c r="AM19" s="101">
        <v>825.67161362576803</v>
      </c>
      <c r="AN19" s="101">
        <v>813.39941385055999</v>
      </c>
      <c r="AO19" s="101">
        <v>795.08809578469004</v>
      </c>
      <c r="AP19" s="101">
        <v>772.07371255552096</v>
      </c>
      <c r="AQ19" s="101">
        <v>747.55168696573901</v>
      </c>
      <c r="AR19" s="101">
        <v>750.35877973112997</v>
      </c>
      <c r="AS19" s="101">
        <v>733.63823911831901</v>
      </c>
      <c r="AT19" s="101">
        <v>788.510599243049</v>
      </c>
      <c r="AU19" s="101">
        <v>817.85809690407598</v>
      </c>
      <c r="AV19" s="101">
        <v>810.51969767000503</v>
      </c>
      <c r="AW19" s="101">
        <v>833.79011813123896</v>
      </c>
      <c r="AX19" s="101">
        <v>793.98395919400105</v>
      </c>
      <c r="AY19" s="101">
        <v>771.49952349220803</v>
      </c>
      <c r="AZ19" s="101">
        <v>791.22887541069099</v>
      </c>
      <c r="BA19" s="101">
        <v>774.745504708986</v>
      </c>
      <c r="BB19" s="101">
        <v>739.12089437728605</v>
      </c>
      <c r="BC19" s="101">
        <v>790.65547426386104</v>
      </c>
      <c r="BD19" s="101">
        <v>772.40904130577098</v>
      </c>
      <c r="BE19" s="101">
        <v>762.45699370809803</v>
      </c>
      <c r="BF19" s="101">
        <v>719.87578050158197</v>
      </c>
      <c r="BG19" s="101">
        <v>764.49347776613297</v>
      </c>
      <c r="BH19" s="101">
        <v>785.910784788976</v>
      </c>
      <c r="BI19" s="101">
        <v>818.64718543244896</v>
      </c>
      <c r="BJ19" s="101">
        <v>841.34804405931504</v>
      </c>
      <c r="BK19" s="101">
        <v>816.28999681293305</v>
      </c>
      <c r="BL19" s="101">
        <v>789.80463263807997</v>
      </c>
      <c r="BM19" s="101">
        <v>769.39661834015305</v>
      </c>
      <c r="BN19" s="101">
        <v>349.47597928576403</v>
      </c>
      <c r="BO19" s="101">
        <v>669.12967809619397</v>
      </c>
      <c r="BP19" s="102">
        <v>775.28491108899505</v>
      </c>
    </row>
    <row r="20" spans="1:68" ht="52.8" x14ac:dyDescent="0.3">
      <c r="A20" s="87"/>
      <c r="B20" s="88"/>
      <c r="C20" s="89" t="s">
        <v>57</v>
      </c>
      <c r="D20" s="90" t="s">
        <v>58</v>
      </c>
      <c r="E20" s="97">
        <v>351.03394593187198</v>
      </c>
      <c r="F20" s="97">
        <v>360.58281920784299</v>
      </c>
      <c r="G20" s="97">
        <v>358.288620112552</v>
      </c>
      <c r="H20" s="97">
        <v>358.37941036695997</v>
      </c>
      <c r="I20" s="97">
        <v>383.13010764339202</v>
      </c>
      <c r="J20" s="97">
        <v>374.27097842991901</v>
      </c>
      <c r="K20" s="97">
        <v>405.38732618315902</v>
      </c>
      <c r="L20" s="97">
        <v>405.12586712275498</v>
      </c>
      <c r="M20" s="97">
        <v>423.72095227538</v>
      </c>
      <c r="N20" s="97">
        <v>421.36186410406299</v>
      </c>
      <c r="O20" s="97">
        <v>447.86020501174301</v>
      </c>
      <c r="P20" s="97">
        <v>455.52830969741598</v>
      </c>
      <c r="Q20" s="97">
        <v>439.74861312272799</v>
      </c>
      <c r="R20" s="97">
        <v>430.126220376025</v>
      </c>
      <c r="S20" s="97">
        <v>389.54445647853203</v>
      </c>
      <c r="T20" s="97">
        <v>477.34349022024401</v>
      </c>
      <c r="U20" s="97">
        <v>468.28747598318398</v>
      </c>
      <c r="V20" s="97">
        <v>480.01430415285199</v>
      </c>
      <c r="W20" s="97">
        <v>419.73700530316</v>
      </c>
      <c r="X20" s="97">
        <v>417.61645211133202</v>
      </c>
      <c r="Y20" s="97">
        <v>448.16255076118102</v>
      </c>
      <c r="Z20" s="97">
        <v>456.24430534724399</v>
      </c>
      <c r="AA20" s="97">
        <v>372.72870535154902</v>
      </c>
      <c r="AB20" s="97">
        <v>414.140458469956</v>
      </c>
      <c r="AC20" s="97">
        <v>374.28839009868301</v>
      </c>
      <c r="AD20" s="97">
        <v>374.44879956262099</v>
      </c>
      <c r="AE20" s="97">
        <v>380.55077789742199</v>
      </c>
      <c r="AF20" s="97">
        <v>428.12759130430101</v>
      </c>
      <c r="AG20" s="97">
        <v>472.68673382325898</v>
      </c>
      <c r="AH20" s="97">
        <v>510.24568522876001</v>
      </c>
      <c r="AI20" s="97">
        <v>540.24043850461601</v>
      </c>
      <c r="AJ20" s="97">
        <v>464.69089942653301</v>
      </c>
      <c r="AK20" s="97">
        <v>377.36044296939798</v>
      </c>
      <c r="AL20" s="97">
        <v>299.59726311349698</v>
      </c>
      <c r="AM20" s="97">
        <v>262.54234876085502</v>
      </c>
      <c r="AN20" s="97">
        <v>278.35569671346099</v>
      </c>
      <c r="AO20" s="97">
        <v>283.19004625922003</v>
      </c>
      <c r="AP20" s="97">
        <v>282.67829895721201</v>
      </c>
      <c r="AQ20" s="97">
        <v>277.94148693244199</v>
      </c>
      <c r="AR20" s="97">
        <v>260.21509560213002</v>
      </c>
      <c r="AS20" s="97">
        <v>269.71732765149397</v>
      </c>
      <c r="AT20" s="97">
        <v>290.75276763593001</v>
      </c>
      <c r="AU20" s="97">
        <v>279.93887457555502</v>
      </c>
      <c r="AV20" s="97">
        <v>299.62440477342801</v>
      </c>
      <c r="AW20" s="97">
        <v>294.11824698951699</v>
      </c>
      <c r="AX20" s="97">
        <v>280.83192430091299</v>
      </c>
      <c r="AY20" s="97">
        <v>268.68317932997201</v>
      </c>
      <c r="AZ20" s="97">
        <v>264.56310548648298</v>
      </c>
      <c r="BA20" s="97">
        <v>259.96031325132401</v>
      </c>
      <c r="BB20" s="97">
        <v>246.830561239834</v>
      </c>
      <c r="BC20" s="97">
        <v>249.16540855679</v>
      </c>
      <c r="BD20" s="97">
        <v>249.18214944903599</v>
      </c>
      <c r="BE20" s="97">
        <v>257.94199086939398</v>
      </c>
      <c r="BF20" s="97">
        <v>262.58121787666499</v>
      </c>
      <c r="BG20" s="97">
        <v>257.57231813750599</v>
      </c>
      <c r="BH20" s="97">
        <v>253.25345980229599</v>
      </c>
      <c r="BI20" s="97">
        <v>244.35576457110599</v>
      </c>
      <c r="BJ20" s="97">
        <v>263.59330318984797</v>
      </c>
      <c r="BK20" s="97">
        <v>273.01672661181402</v>
      </c>
      <c r="BL20" s="97">
        <v>267.04163575630298</v>
      </c>
      <c r="BM20" s="97">
        <v>258.45090376665797</v>
      </c>
      <c r="BN20" s="97">
        <v>175.145407293597</v>
      </c>
      <c r="BO20" s="97">
        <v>207.013300415207</v>
      </c>
      <c r="BP20" s="98">
        <v>226.56545959138899</v>
      </c>
    </row>
    <row r="21" spans="1:68" ht="66" x14ac:dyDescent="0.3">
      <c r="A21" s="74"/>
      <c r="B21" s="103"/>
      <c r="C21" s="65" t="s">
        <v>59</v>
      </c>
      <c r="D21" s="100" t="s">
        <v>60</v>
      </c>
      <c r="E21" s="101">
        <v>812.98433611157304</v>
      </c>
      <c r="F21" s="101">
        <v>884.90057295257805</v>
      </c>
      <c r="G21" s="101">
        <v>811.809024240094</v>
      </c>
      <c r="H21" s="101">
        <v>785.13599995791003</v>
      </c>
      <c r="I21" s="101">
        <v>832.98237289084</v>
      </c>
      <c r="J21" s="101">
        <v>859.19487816854803</v>
      </c>
      <c r="K21" s="101">
        <v>929.89539416462003</v>
      </c>
      <c r="L21" s="101">
        <v>910.34949854816296</v>
      </c>
      <c r="M21" s="101">
        <v>939.87529068891604</v>
      </c>
      <c r="N21" s="101">
        <v>928.45829733207404</v>
      </c>
      <c r="O21" s="101">
        <v>912.25481205872097</v>
      </c>
      <c r="P21" s="101">
        <v>937.46632141707096</v>
      </c>
      <c r="Q21" s="101">
        <v>878.94633607552896</v>
      </c>
      <c r="R21" s="101">
        <v>859.61097322832597</v>
      </c>
      <c r="S21" s="101">
        <v>872.64546235734599</v>
      </c>
      <c r="T21" s="101">
        <v>904.07963192386205</v>
      </c>
      <c r="U21" s="101">
        <v>935.11211908642599</v>
      </c>
      <c r="V21" s="101">
        <v>952.72795201610199</v>
      </c>
      <c r="W21" s="101">
        <v>919.34279098889704</v>
      </c>
      <c r="X21" s="101">
        <v>928.89065384946696</v>
      </c>
      <c r="Y21" s="101">
        <v>936.97165288166696</v>
      </c>
      <c r="Z21" s="101">
        <v>949.18817251415305</v>
      </c>
      <c r="AA21" s="101">
        <v>989.19699270784804</v>
      </c>
      <c r="AB21" s="101">
        <v>957.22456787766998</v>
      </c>
      <c r="AC21" s="101">
        <v>1012.06840441177</v>
      </c>
      <c r="AD21" s="101">
        <v>1032.3002008471201</v>
      </c>
      <c r="AE21" s="101">
        <v>1072.58507046919</v>
      </c>
      <c r="AF21" s="101">
        <v>1057.26065814866</v>
      </c>
      <c r="AG21" s="101">
        <v>1029.3194775837101</v>
      </c>
      <c r="AH21" s="101">
        <v>1031.0554189161801</v>
      </c>
      <c r="AI21" s="101">
        <v>1043.15490643357</v>
      </c>
      <c r="AJ21" s="101">
        <v>1070.1984152351999</v>
      </c>
      <c r="AK21" s="101">
        <v>1089.9327818874101</v>
      </c>
      <c r="AL21" s="101">
        <v>1137.6397396444499</v>
      </c>
      <c r="AM21" s="101">
        <v>1136.1639071956599</v>
      </c>
      <c r="AN21" s="101">
        <v>1091.2559489069799</v>
      </c>
      <c r="AO21" s="101">
        <v>1080.53790849391</v>
      </c>
      <c r="AP21" s="101">
        <v>1136.9441608274301</v>
      </c>
      <c r="AQ21" s="101">
        <v>1102.12301946505</v>
      </c>
      <c r="AR21" s="101">
        <v>1156.5321336249899</v>
      </c>
      <c r="AS21" s="101">
        <v>1203.3303184056999</v>
      </c>
      <c r="AT21" s="101">
        <v>1205.5882495924</v>
      </c>
      <c r="AU21" s="101">
        <v>1261.7600891497</v>
      </c>
      <c r="AV21" s="101">
        <v>1270.7993636901899</v>
      </c>
      <c r="AW21" s="101">
        <v>1350.9619473801099</v>
      </c>
      <c r="AX21" s="101">
        <v>1343.1903843560799</v>
      </c>
      <c r="AY21" s="101">
        <v>1327.50755749672</v>
      </c>
      <c r="AZ21" s="101">
        <v>1388.64648693554</v>
      </c>
      <c r="BA21" s="101">
        <v>1341.69825520584</v>
      </c>
      <c r="BB21" s="101">
        <v>1346.3433016961201</v>
      </c>
      <c r="BC21" s="101">
        <v>1382.7854756264201</v>
      </c>
      <c r="BD21" s="101">
        <v>1364.8713679559401</v>
      </c>
      <c r="BE21" s="101">
        <v>1364.5066355494</v>
      </c>
      <c r="BF21" s="101">
        <v>1385.15138640287</v>
      </c>
      <c r="BG21" s="101">
        <v>1385.0795211490799</v>
      </c>
      <c r="BH21" s="101">
        <v>1412.6410099575201</v>
      </c>
      <c r="BI21" s="101">
        <v>1426.5370709343699</v>
      </c>
      <c r="BJ21" s="101">
        <v>1435.1912660293201</v>
      </c>
      <c r="BK21" s="101">
        <v>1471.24174586704</v>
      </c>
      <c r="BL21" s="101">
        <v>1473.8576289827499</v>
      </c>
      <c r="BM21" s="101">
        <v>1424.2300452848001</v>
      </c>
      <c r="BN21" s="101">
        <v>1284.2234958593799</v>
      </c>
      <c r="BO21" s="101">
        <v>1509.9161980905801</v>
      </c>
      <c r="BP21" s="102">
        <v>1576.34389557597</v>
      </c>
    </row>
    <row r="22" spans="1:68" ht="79.2" x14ac:dyDescent="0.3">
      <c r="A22" s="94"/>
      <c r="B22" s="104"/>
      <c r="C22" s="89" t="s">
        <v>61</v>
      </c>
      <c r="D22" s="90" t="s">
        <v>62</v>
      </c>
      <c r="E22" s="97">
        <v>539.56481320097498</v>
      </c>
      <c r="F22" s="97">
        <v>546.10000878863104</v>
      </c>
      <c r="G22" s="97">
        <v>559.56258466406803</v>
      </c>
      <c r="H22" s="97">
        <v>556.247675271096</v>
      </c>
      <c r="I22" s="97">
        <v>655.122733753494</v>
      </c>
      <c r="J22" s="97">
        <v>697.59260022775004</v>
      </c>
      <c r="K22" s="97">
        <v>713.10286825289904</v>
      </c>
      <c r="L22" s="97">
        <v>705.73260304420899</v>
      </c>
      <c r="M22" s="97">
        <v>797.58729561287203</v>
      </c>
      <c r="N22" s="97">
        <v>765.11076678680399</v>
      </c>
      <c r="O22" s="97">
        <v>784.56379683968896</v>
      </c>
      <c r="P22" s="97">
        <v>707.38968876040599</v>
      </c>
      <c r="Q22" s="97">
        <v>740.08322238850201</v>
      </c>
      <c r="R22" s="97">
        <v>805.89901591688999</v>
      </c>
      <c r="S22" s="97">
        <v>781.868508445766</v>
      </c>
      <c r="T22" s="97">
        <v>825.11132297661197</v>
      </c>
      <c r="U22" s="97">
        <v>866.60983184039503</v>
      </c>
      <c r="V22" s="97">
        <v>813.16297112326197</v>
      </c>
      <c r="W22" s="97">
        <v>885.99691685472203</v>
      </c>
      <c r="X22" s="97">
        <v>837.95601758909004</v>
      </c>
      <c r="Y22" s="97">
        <v>903.31950586266703</v>
      </c>
      <c r="Z22" s="97">
        <v>908.34751128273103</v>
      </c>
      <c r="AA22" s="97">
        <v>950.15640651762499</v>
      </c>
      <c r="AB22" s="97">
        <v>1043.6152359672701</v>
      </c>
      <c r="AC22" s="97">
        <v>958.31398855847397</v>
      </c>
      <c r="AD22" s="97">
        <v>1023.72159707283</v>
      </c>
      <c r="AE22" s="97">
        <v>969.34856614964099</v>
      </c>
      <c r="AF22" s="97">
        <v>1005.4878129449201</v>
      </c>
      <c r="AG22" s="97">
        <v>951.51390387653396</v>
      </c>
      <c r="AH22" s="97">
        <v>1022.81690845844</v>
      </c>
      <c r="AI22" s="97">
        <v>1040.43418111451</v>
      </c>
      <c r="AJ22" s="97">
        <v>976.95158843386298</v>
      </c>
      <c r="AK22" s="97">
        <v>1048.7498138307701</v>
      </c>
      <c r="AL22" s="97">
        <v>945.20718889142199</v>
      </c>
      <c r="AM22" s="97">
        <v>1124.6984550197601</v>
      </c>
      <c r="AN22" s="97">
        <v>1135.2591006339801</v>
      </c>
      <c r="AO22" s="97">
        <v>1193.0235371014301</v>
      </c>
      <c r="AP22" s="97">
        <v>1113.3884110592801</v>
      </c>
      <c r="AQ22" s="97">
        <v>1133.7127788440901</v>
      </c>
      <c r="AR22" s="97">
        <v>1168.8727717862801</v>
      </c>
      <c r="AS22" s="97">
        <v>1142.38306608568</v>
      </c>
      <c r="AT22" s="97">
        <v>1135.63836218348</v>
      </c>
      <c r="AU22" s="97">
        <v>1094.0029812415</v>
      </c>
      <c r="AV22" s="97">
        <v>1131.36628174055</v>
      </c>
      <c r="AW22" s="97">
        <v>1250.93559816529</v>
      </c>
      <c r="AX22" s="97">
        <v>1122.9790533911</v>
      </c>
      <c r="AY22" s="97">
        <v>1145.91525600715</v>
      </c>
      <c r="AZ22" s="97">
        <v>1135.34952275056</v>
      </c>
      <c r="BA22" s="97">
        <v>1069.05908273</v>
      </c>
      <c r="BB22" s="97">
        <v>914.84897026668602</v>
      </c>
      <c r="BC22" s="97">
        <v>934.72413439682805</v>
      </c>
      <c r="BD22" s="97">
        <v>959.19695244607703</v>
      </c>
      <c r="BE22" s="97">
        <v>1025.76326955943</v>
      </c>
      <c r="BF22" s="97">
        <v>1003.79443218294</v>
      </c>
      <c r="BG22" s="97">
        <v>1089.7619076876699</v>
      </c>
      <c r="BH22" s="97">
        <v>1093.45010131302</v>
      </c>
      <c r="BI22" s="97">
        <v>1132.38673554464</v>
      </c>
      <c r="BJ22" s="97">
        <v>1150.8594212790699</v>
      </c>
      <c r="BK22" s="97">
        <v>1122.90513319151</v>
      </c>
      <c r="BL22" s="97">
        <v>1093.5359523827699</v>
      </c>
      <c r="BM22" s="97">
        <v>1044.1764297422601</v>
      </c>
      <c r="BN22" s="97">
        <v>610.246027649393</v>
      </c>
      <c r="BO22" s="97">
        <v>956.612652458963</v>
      </c>
      <c r="BP22" s="98">
        <v>1071.3351812646699</v>
      </c>
    </row>
    <row r="23" spans="1:68" x14ac:dyDescent="0.3">
      <c r="A23" s="93"/>
      <c r="B23" s="99"/>
      <c r="C23" s="65" t="s">
        <v>63</v>
      </c>
      <c r="D23" s="100" t="s">
        <v>64</v>
      </c>
      <c r="E23" s="101">
        <v>199.68115762165701</v>
      </c>
      <c r="F23" s="101">
        <v>203.32202039748901</v>
      </c>
      <c r="G23" s="101">
        <v>245.88269248908199</v>
      </c>
      <c r="H23" s="101">
        <v>269.61861836024099</v>
      </c>
      <c r="I23" s="101">
        <v>296.83925367536602</v>
      </c>
      <c r="J23" s="101">
        <v>321.14133194479598</v>
      </c>
      <c r="K23" s="101">
        <v>373.49615328413699</v>
      </c>
      <c r="L23" s="101">
        <v>376.831878888993</v>
      </c>
      <c r="M23" s="101">
        <v>355.45705318278499</v>
      </c>
      <c r="N23" s="101">
        <v>368.03135332332602</v>
      </c>
      <c r="O23" s="101">
        <v>280.55703740710698</v>
      </c>
      <c r="P23" s="101">
        <v>320.20650458652102</v>
      </c>
      <c r="Q23" s="101">
        <v>345.11396372247401</v>
      </c>
      <c r="R23" s="101">
        <v>359.481595428123</v>
      </c>
      <c r="S23" s="101">
        <v>344.59259460328099</v>
      </c>
      <c r="T23" s="101">
        <v>339.90520755772201</v>
      </c>
      <c r="U23" s="101">
        <v>359.49607088565898</v>
      </c>
      <c r="V23" s="101">
        <v>363.57759036386</v>
      </c>
      <c r="W23" s="101">
        <v>363.25751647862199</v>
      </c>
      <c r="X23" s="101">
        <v>387.711889754791</v>
      </c>
      <c r="Y23" s="101">
        <v>354.72975349897501</v>
      </c>
      <c r="Z23" s="101">
        <v>373.27445537745399</v>
      </c>
      <c r="AA23" s="101">
        <v>406.19126172614199</v>
      </c>
      <c r="AB23" s="101">
        <v>476.17042051513499</v>
      </c>
      <c r="AC23" s="101">
        <v>547.79349422395001</v>
      </c>
      <c r="AD23" s="101">
        <v>385.77556259365502</v>
      </c>
      <c r="AE23" s="101">
        <v>391.21479722915598</v>
      </c>
      <c r="AF23" s="101">
        <v>302.48752947275199</v>
      </c>
      <c r="AG23" s="101">
        <v>393.48352717135498</v>
      </c>
      <c r="AH23" s="101">
        <v>387.82023178841098</v>
      </c>
      <c r="AI23" s="101">
        <v>408.672130434167</v>
      </c>
      <c r="AJ23" s="101">
        <v>411.06112527359397</v>
      </c>
      <c r="AK23" s="101">
        <v>470.24038888962201</v>
      </c>
      <c r="AL23" s="101">
        <v>434.90346378703202</v>
      </c>
      <c r="AM23" s="101">
        <v>417.83925039982898</v>
      </c>
      <c r="AN23" s="101">
        <v>401.04563833921799</v>
      </c>
      <c r="AO23" s="101">
        <v>407.29946566944301</v>
      </c>
      <c r="AP23" s="101">
        <v>416.09904356572503</v>
      </c>
      <c r="AQ23" s="101">
        <v>416.26593184561199</v>
      </c>
      <c r="AR23" s="101">
        <v>406.99125924568199</v>
      </c>
      <c r="AS23" s="101">
        <v>414.702505285668</v>
      </c>
      <c r="AT23" s="101">
        <v>434.94982749688398</v>
      </c>
      <c r="AU23" s="101">
        <v>442.260494525713</v>
      </c>
      <c r="AV23" s="101">
        <v>445.77867892525802</v>
      </c>
      <c r="AW23" s="101">
        <v>385.62930146032897</v>
      </c>
      <c r="AX23" s="101">
        <v>465.69527355679298</v>
      </c>
      <c r="AY23" s="101">
        <v>447.82802045590302</v>
      </c>
      <c r="AZ23" s="101">
        <v>465.75455059010898</v>
      </c>
      <c r="BA23" s="101">
        <v>471.135557341771</v>
      </c>
      <c r="BB23" s="101">
        <v>394.365400761378</v>
      </c>
      <c r="BC23" s="101">
        <v>423.15175173849701</v>
      </c>
      <c r="BD23" s="101">
        <v>434.96254917467201</v>
      </c>
      <c r="BE23" s="101">
        <v>460.28801771735601</v>
      </c>
      <c r="BF23" s="101">
        <v>455.08941497781302</v>
      </c>
      <c r="BG23" s="101">
        <v>410.03387783840401</v>
      </c>
      <c r="BH23" s="101">
        <v>442.89055817133698</v>
      </c>
      <c r="BI23" s="101">
        <v>422.76272109992698</v>
      </c>
      <c r="BJ23" s="101">
        <v>438.42088922041802</v>
      </c>
      <c r="BK23" s="101">
        <v>475.39350719832203</v>
      </c>
      <c r="BL23" s="101">
        <v>450.47513904286802</v>
      </c>
      <c r="BM23" s="101">
        <v>446.26571800320801</v>
      </c>
      <c r="BN23" s="101">
        <v>278.23738730467801</v>
      </c>
      <c r="BO23" s="101">
        <v>402.80200392179398</v>
      </c>
      <c r="BP23" s="102">
        <v>429.74408610012398</v>
      </c>
    </row>
    <row r="24" spans="1:68" ht="26.4" x14ac:dyDescent="0.3">
      <c r="A24" s="94"/>
      <c r="B24" s="89" t="s">
        <v>69</v>
      </c>
      <c r="C24" s="89"/>
      <c r="D24" s="105" t="s">
        <v>12</v>
      </c>
      <c r="E24" s="106">
        <v>515.58619341271697</v>
      </c>
      <c r="F24" s="106">
        <v>534.38399432201595</v>
      </c>
      <c r="G24" s="106">
        <v>553.80212348255304</v>
      </c>
      <c r="H24" s="106">
        <v>559.731777060588</v>
      </c>
      <c r="I24" s="106">
        <v>575.89217988014605</v>
      </c>
      <c r="J24" s="106">
        <v>599.89680567455002</v>
      </c>
      <c r="K24" s="106">
        <v>626.59626136293195</v>
      </c>
      <c r="L24" s="106">
        <v>647.84566504763495</v>
      </c>
      <c r="M24" s="106">
        <v>667.67789228374602</v>
      </c>
      <c r="N24" s="106">
        <v>683.01605275682095</v>
      </c>
      <c r="O24" s="106">
        <v>698.77459346915396</v>
      </c>
      <c r="P24" s="106">
        <v>723.62449365028704</v>
      </c>
      <c r="Q24" s="106">
        <v>692.48832371734602</v>
      </c>
      <c r="R24" s="106">
        <v>753.51537066537105</v>
      </c>
      <c r="S24" s="106">
        <v>765.98319680542897</v>
      </c>
      <c r="T24" s="106">
        <v>775.81284937487203</v>
      </c>
      <c r="U24" s="106">
        <v>706.12515144407303</v>
      </c>
      <c r="V24" s="106">
        <v>723.17036894827004</v>
      </c>
      <c r="W24" s="106">
        <v>738.46155975767499</v>
      </c>
      <c r="X24" s="106">
        <v>751.22640147165203</v>
      </c>
      <c r="Y24" s="106">
        <v>770.86355995681402</v>
      </c>
      <c r="Z24" s="106">
        <v>785.18540100603298</v>
      </c>
      <c r="AA24" s="106">
        <v>796.061246211926</v>
      </c>
      <c r="AB24" s="106">
        <v>808.27782098899399</v>
      </c>
      <c r="AC24" s="106">
        <v>826.756874161258</v>
      </c>
      <c r="AD24" s="106">
        <v>847.61563664016796</v>
      </c>
      <c r="AE24" s="106">
        <v>855.10292218602501</v>
      </c>
      <c r="AF24" s="106">
        <v>870.11094280509894</v>
      </c>
      <c r="AG24" s="106">
        <v>879.96420488529202</v>
      </c>
      <c r="AH24" s="106">
        <v>887.56288462458701</v>
      </c>
      <c r="AI24" s="106">
        <v>899.11083606125305</v>
      </c>
      <c r="AJ24" s="106">
        <v>902.94372817395299</v>
      </c>
      <c r="AK24" s="106">
        <v>922.48912944783206</v>
      </c>
      <c r="AL24" s="106">
        <v>941.69045995511703</v>
      </c>
      <c r="AM24" s="106">
        <v>935.65692231516198</v>
      </c>
      <c r="AN24" s="106">
        <v>913.61685602116495</v>
      </c>
      <c r="AO24" s="106">
        <v>892.45548606949205</v>
      </c>
      <c r="AP24" s="106">
        <v>990.89331643173603</v>
      </c>
      <c r="AQ24" s="106">
        <v>940.31655382528902</v>
      </c>
      <c r="AR24" s="106">
        <v>933.568494457268</v>
      </c>
      <c r="AS24" s="106">
        <v>939.20058409810201</v>
      </c>
      <c r="AT24" s="106">
        <v>1002.68483791118</v>
      </c>
      <c r="AU24" s="106">
        <v>1042.88359978176</v>
      </c>
      <c r="AV24" s="106">
        <v>1091.15877776509</v>
      </c>
      <c r="AW24" s="106">
        <v>1128.46760834105</v>
      </c>
      <c r="AX24" s="106">
        <v>1097.3793917430501</v>
      </c>
      <c r="AY24" s="106">
        <v>1115.5854358032</v>
      </c>
      <c r="AZ24" s="106">
        <v>1142.9241582780401</v>
      </c>
      <c r="BA24" s="106">
        <v>1178.7572346785801</v>
      </c>
      <c r="BB24" s="106">
        <v>1225.7037665780799</v>
      </c>
      <c r="BC24" s="106">
        <v>1272.6689628831</v>
      </c>
      <c r="BD24" s="106">
        <v>1289.24580583632</v>
      </c>
      <c r="BE24" s="106">
        <v>1297.1272426601199</v>
      </c>
      <c r="BF24" s="106">
        <v>1343.3053717484499</v>
      </c>
      <c r="BG24" s="106">
        <v>1382.2472536937501</v>
      </c>
      <c r="BH24" s="106">
        <v>1418.0260907930101</v>
      </c>
      <c r="BI24" s="106">
        <v>1464.5325272351399</v>
      </c>
      <c r="BJ24" s="106">
        <v>1504.7350927569601</v>
      </c>
      <c r="BK24" s="106">
        <v>1542.3074767937101</v>
      </c>
      <c r="BL24" s="106">
        <v>1558.3571873016399</v>
      </c>
      <c r="BM24" s="106">
        <v>1554.00806737422</v>
      </c>
      <c r="BN24" s="106">
        <v>1498.66148048236</v>
      </c>
      <c r="BO24" s="106">
        <v>1521.03764934165</v>
      </c>
      <c r="BP24" s="107">
        <v>1561.6867613889499</v>
      </c>
    </row>
    <row r="25" spans="1:68" x14ac:dyDescent="0.3">
      <c r="A25" s="93"/>
      <c r="B25" s="108"/>
      <c r="C25" s="65" t="s">
        <v>26</v>
      </c>
      <c r="D25" s="100" t="s">
        <v>36</v>
      </c>
      <c r="E25" s="101">
        <v>209.37649884567901</v>
      </c>
      <c r="F25" s="101">
        <v>211.86274238406699</v>
      </c>
      <c r="G25" s="101">
        <v>228.075344243893</v>
      </c>
      <c r="H25" s="101">
        <v>214.187761356658</v>
      </c>
      <c r="I25" s="101">
        <v>235.95727592585899</v>
      </c>
      <c r="J25" s="101">
        <v>251.35825532501801</v>
      </c>
      <c r="K25" s="101">
        <v>268.37812416893098</v>
      </c>
      <c r="L25" s="101">
        <v>274.85873104844899</v>
      </c>
      <c r="M25" s="101">
        <v>281.53176394590702</v>
      </c>
      <c r="N25" s="101">
        <v>289.16794727937599</v>
      </c>
      <c r="O25" s="101">
        <v>297.91226089241201</v>
      </c>
      <c r="P25" s="101">
        <v>308.89529161379102</v>
      </c>
      <c r="Q25" s="101">
        <v>307.23835694604401</v>
      </c>
      <c r="R25" s="101">
        <v>331.35709101443098</v>
      </c>
      <c r="S25" s="101">
        <v>329.45479138350203</v>
      </c>
      <c r="T25" s="101">
        <v>327.27000768210098</v>
      </c>
      <c r="U25" s="101">
        <v>297.98244963037399</v>
      </c>
      <c r="V25" s="101">
        <v>295.83310003655703</v>
      </c>
      <c r="W25" s="101">
        <v>299.71287450521402</v>
      </c>
      <c r="X25" s="101">
        <v>307.24616533856903</v>
      </c>
      <c r="Y25" s="101">
        <v>321.803581333431</v>
      </c>
      <c r="Z25" s="101">
        <v>328.30906128794601</v>
      </c>
      <c r="AA25" s="101">
        <v>331.41557700721597</v>
      </c>
      <c r="AB25" s="101">
        <v>335.61450227335098</v>
      </c>
      <c r="AC25" s="101">
        <v>346.32202179480799</v>
      </c>
      <c r="AD25" s="101">
        <v>362.01720914849801</v>
      </c>
      <c r="AE25" s="101">
        <v>371.14933200856098</v>
      </c>
      <c r="AF25" s="101">
        <v>385.16143307514699</v>
      </c>
      <c r="AG25" s="101">
        <v>381.342570153103</v>
      </c>
      <c r="AH25" s="101">
        <v>388.99491570000703</v>
      </c>
      <c r="AI25" s="101">
        <v>395.98499680143402</v>
      </c>
      <c r="AJ25" s="101">
        <v>400.930638092744</v>
      </c>
      <c r="AK25" s="101">
        <v>409.34002273817902</v>
      </c>
      <c r="AL25" s="101">
        <v>414.01634214269001</v>
      </c>
      <c r="AM25" s="101">
        <v>407.74126593996698</v>
      </c>
      <c r="AN25" s="101">
        <v>392.104876230076</v>
      </c>
      <c r="AO25" s="101">
        <v>384.86451222416599</v>
      </c>
      <c r="AP25" s="101">
        <v>431.948105286322</v>
      </c>
      <c r="AQ25" s="101">
        <v>385.947978516712</v>
      </c>
      <c r="AR25" s="101">
        <v>390.453174131727</v>
      </c>
      <c r="AS25" s="101">
        <v>407.11179188609498</v>
      </c>
      <c r="AT25" s="101">
        <v>428.78303783834298</v>
      </c>
      <c r="AU25" s="101">
        <v>462.08710697353598</v>
      </c>
      <c r="AV25" s="101">
        <v>521.18577934125904</v>
      </c>
      <c r="AW25" s="101">
        <v>570.31170654431605</v>
      </c>
      <c r="AX25" s="101">
        <v>519.692124557591</v>
      </c>
      <c r="AY25" s="101">
        <v>537.196744670626</v>
      </c>
      <c r="AZ25" s="101">
        <v>550.87739789690897</v>
      </c>
      <c r="BA25" s="101">
        <v>565.82128439161204</v>
      </c>
      <c r="BB25" s="101">
        <v>578.54234958990196</v>
      </c>
      <c r="BC25" s="101">
        <v>597.37615313223603</v>
      </c>
      <c r="BD25" s="101">
        <v>609.33841030116503</v>
      </c>
      <c r="BE25" s="101">
        <v>615.05916043684397</v>
      </c>
      <c r="BF25" s="101">
        <v>628.77045111119503</v>
      </c>
      <c r="BG25" s="101">
        <v>637.68589963181603</v>
      </c>
      <c r="BH25" s="101">
        <v>664.78095131248995</v>
      </c>
      <c r="BI25" s="101">
        <v>688.75774380053804</v>
      </c>
      <c r="BJ25" s="101">
        <v>697.07483460881201</v>
      </c>
      <c r="BK25" s="101">
        <v>703.59335938496395</v>
      </c>
      <c r="BL25" s="101">
        <v>722.80087648987205</v>
      </c>
      <c r="BM25" s="101">
        <v>728.726642079062</v>
      </c>
      <c r="BN25" s="101">
        <v>732.88467667197403</v>
      </c>
      <c r="BO25" s="101">
        <v>709.82562963667999</v>
      </c>
      <c r="BP25" s="102">
        <v>723.234344986422</v>
      </c>
    </row>
    <row r="26" spans="1:68" ht="26.4" x14ac:dyDescent="0.3">
      <c r="A26" s="87"/>
      <c r="B26" s="88"/>
      <c r="C26" s="89" t="s">
        <v>27</v>
      </c>
      <c r="D26" s="90" t="s">
        <v>37</v>
      </c>
      <c r="E26" s="97">
        <v>311.56482691231201</v>
      </c>
      <c r="F26" s="97">
        <v>315.05948355872903</v>
      </c>
      <c r="G26" s="97">
        <v>329.753294653127</v>
      </c>
      <c r="H26" s="97">
        <v>343.62412597860998</v>
      </c>
      <c r="I26" s="97">
        <v>348.05226688579</v>
      </c>
      <c r="J26" s="97">
        <v>350.50135838646798</v>
      </c>
      <c r="K26" s="97">
        <v>359.51382122657202</v>
      </c>
      <c r="L26" s="97">
        <v>361.61107899817301</v>
      </c>
      <c r="M26" s="97">
        <v>386.74297540257101</v>
      </c>
      <c r="N26" s="97">
        <v>400.167624307138</v>
      </c>
      <c r="O26" s="97">
        <v>400.45513590514503</v>
      </c>
      <c r="P26" s="97">
        <v>408.22003281367</v>
      </c>
      <c r="Q26" s="97">
        <v>409.69975894753202</v>
      </c>
      <c r="R26" s="97">
        <v>423.63989745721398</v>
      </c>
      <c r="S26" s="97">
        <v>428.93364201664701</v>
      </c>
      <c r="T26" s="97">
        <v>430.206195115546</v>
      </c>
      <c r="U26" s="97">
        <v>426.24900468814297</v>
      </c>
      <c r="V26" s="97">
        <v>422.80179074829601</v>
      </c>
      <c r="W26" s="97">
        <v>426.31980355284998</v>
      </c>
      <c r="X26" s="97">
        <v>442.83829312166398</v>
      </c>
      <c r="Y26" s="97">
        <v>452.376267893761</v>
      </c>
      <c r="Z26" s="97">
        <v>452.36433191170403</v>
      </c>
      <c r="AA26" s="97">
        <v>464.989910185285</v>
      </c>
      <c r="AB26" s="97">
        <v>473.51479627107301</v>
      </c>
      <c r="AC26" s="97">
        <v>480.03672846844802</v>
      </c>
      <c r="AD26" s="97">
        <v>485.49483956986597</v>
      </c>
      <c r="AE26" s="97">
        <v>486.65855245839299</v>
      </c>
      <c r="AF26" s="97">
        <v>482.746259268828</v>
      </c>
      <c r="AG26" s="97">
        <v>496.40823733302398</v>
      </c>
      <c r="AH26" s="97">
        <v>499.264629512456</v>
      </c>
      <c r="AI26" s="97">
        <v>500.556337154071</v>
      </c>
      <c r="AJ26" s="97">
        <v>506.09932899824702</v>
      </c>
      <c r="AK26" s="97">
        <v>516.75593678964697</v>
      </c>
      <c r="AL26" s="97">
        <v>524.49543222144496</v>
      </c>
      <c r="AM26" s="97">
        <v>523.98998929011896</v>
      </c>
      <c r="AN26" s="97">
        <v>525.00950238715302</v>
      </c>
      <c r="AO26" s="97">
        <v>531.95302076120402</v>
      </c>
      <c r="AP26" s="97">
        <v>551.26694659543296</v>
      </c>
      <c r="AQ26" s="97">
        <v>541.00381619597897</v>
      </c>
      <c r="AR26" s="97">
        <v>539.79629707224001</v>
      </c>
      <c r="AS26" s="97">
        <v>546.89222443864696</v>
      </c>
      <c r="AT26" s="97">
        <v>564.22877218851499</v>
      </c>
      <c r="AU26" s="97">
        <v>559.10169472013297</v>
      </c>
      <c r="AV26" s="97">
        <v>586.53739216960901</v>
      </c>
      <c r="AW26" s="97">
        <v>563.85093617149403</v>
      </c>
      <c r="AX26" s="97">
        <v>567.40808797040199</v>
      </c>
      <c r="AY26" s="97">
        <v>576.75430133015004</v>
      </c>
      <c r="AZ26" s="97">
        <v>598.26529502383903</v>
      </c>
      <c r="BA26" s="97">
        <v>619.94274572006998</v>
      </c>
      <c r="BB26" s="97">
        <v>643.446455623161</v>
      </c>
      <c r="BC26" s="97">
        <v>668.04587443482603</v>
      </c>
      <c r="BD26" s="97">
        <v>683.86249678311196</v>
      </c>
      <c r="BE26" s="97">
        <v>688.750410323849</v>
      </c>
      <c r="BF26" s="97">
        <v>712.55564369569697</v>
      </c>
      <c r="BG26" s="97">
        <v>737.55428728556706</v>
      </c>
      <c r="BH26" s="97">
        <v>755.54915509785997</v>
      </c>
      <c r="BI26" s="97">
        <v>784.77544451380504</v>
      </c>
      <c r="BJ26" s="97">
        <v>806.27486538296296</v>
      </c>
      <c r="BK26" s="97">
        <v>825.87214604087399</v>
      </c>
      <c r="BL26" s="97">
        <v>840.78301386561805</v>
      </c>
      <c r="BM26" s="97">
        <v>850.66500021854995</v>
      </c>
      <c r="BN26" s="97">
        <v>743.40352439002595</v>
      </c>
      <c r="BO26" s="97">
        <v>780.71479771907605</v>
      </c>
      <c r="BP26" s="98">
        <v>865.93934288538401</v>
      </c>
    </row>
    <row r="27" spans="1:68" x14ac:dyDescent="0.3">
      <c r="A27" s="74"/>
      <c r="B27" s="65" t="s">
        <v>5</v>
      </c>
      <c r="C27" s="65"/>
      <c r="D27" s="64" t="s">
        <v>13</v>
      </c>
      <c r="E27" s="95">
        <v>1138.4952751478099</v>
      </c>
      <c r="F27" s="95">
        <v>1070.8041974233499</v>
      </c>
      <c r="G27" s="95">
        <v>1221.29686991924</v>
      </c>
      <c r="H27" s="95">
        <v>1297.92998408158</v>
      </c>
      <c r="I27" s="95">
        <v>1211.7603337923999</v>
      </c>
      <c r="J27" s="95">
        <v>1335.38630348479</v>
      </c>
      <c r="K27" s="95">
        <v>1395.19397970507</v>
      </c>
      <c r="L27" s="95">
        <v>1080.4910869211999</v>
      </c>
      <c r="M27" s="95">
        <v>1565.9471499768099</v>
      </c>
      <c r="N27" s="95">
        <v>950.468549550494</v>
      </c>
      <c r="O27" s="95">
        <v>1311.3224413380599</v>
      </c>
      <c r="P27" s="95">
        <v>1383.4707763777801</v>
      </c>
      <c r="Q27" s="95">
        <v>1573.7547037566401</v>
      </c>
      <c r="R27" s="95">
        <v>1721.0381924463099</v>
      </c>
      <c r="S27" s="95">
        <v>1719.83066331433</v>
      </c>
      <c r="T27" s="95">
        <v>1739.1322420782899</v>
      </c>
      <c r="U27" s="95">
        <v>1757.2394990484299</v>
      </c>
      <c r="V27" s="95">
        <v>1861.49764755314</v>
      </c>
      <c r="W27" s="95">
        <v>1746.84004823942</v>
      </c>
      <c r="X27" s="95">
        <v>2004.9877726746899</v>
      </c>
      <c r="Y27" s="95">
        <v>1851.2756843621501</v>
      </c>
      <c r="Z27" s="95">
        <v>1720.07152883616</v>
      </c>
      <c r="AA27" s="95">
        <v>1750.7615903657299</v>
      </c>
      <c r="AB27" s="95">
        <v>1855.5175215102299</v>
      </c>
      <c r="AC27" s="95">
        <v>2091.1080747790402</v>
      </c>
      <c r="AD27" s="95">
        <v>1836.59571351612</v>
      </c>
      <c r="AE27" s="95">
        <v>1907.48550239733</v>
      </c>
      <c r="AF27" s="95">
        <v>1842.1241019502199</v>
      </c>
      <c r="AG27" s="95">
        <v>1775.6049341979499</v>
      </c>
      <c r="AH27" s="95">
        <v>2032.69164785459</v>
      </c>
      <c r="AI27" s="95">
        <v>1857.43128450328</v>
      </c>
      <c r="AJ27" s="95">
        <v>2059.1320626769502</v>
      </c>
      <c r="AK27" s="95">
        <v>1917.9931725251399</v>
      </c>
      <c r="AL27" s="95">
        <v>2101.3442940028499</v>
      </c>
      <c r="AM27" s="95">
        <v>1981.92896127326</v>
      </c>
      <c r="AN27" s="95">
        <v>1817.0180161681999</v>
      </c>
      <c r="AO27" s="95">
        <v>2004.5193681666301</v>
      </c>
      <c r="AP27" s="95">
        <v>1854.59983988154</v>
      </c>
      <c r="AQ27" s="95">
        <v>2323.2654394675001</v>
      </c>
      <c r="AR27" s="95">
        <v>2228.6505312234199</v>
      </c>
      <c r="AS27" s="95">
        <v>2232.3606636596901</v>
      </c>
      <c r="AT27" s="95">
        <v>2509.3188366453301</v>
      </c>
      <c r="AU27" s="95">
        <v>2526.0803976718698</v>
      </c>
      <c r="AV27" s="95">
        <v>2462.4037354918</v>
      </c>
      <c r="AW27" s="95">
        <v>2535.9526356627898</v>
      </c>
      <c r="AX27" s="95">
        <v>2787.5646464844199</v>
      </c>
      <c r="AY27" s="95">
        <v>3120.7133793064199</v>
      </c>
      <c r="AZ27" s="95">
        <v>2922.8017263721699</v>
      </c>
      <c r="BA27" s="95">
        <v>3148.1968525131501</v>
      </c>
      <c r="BB27" s="95">
        <v>2595.24104017532</v>
      </c>
      <c r="BC27" s="95">
        <v>2682.9075167740298</v>
      </c>
      <c r="BD27" s="95">
        <v>2658.4110815290301</v>
      </c>
      <c r="BE27" s="95">
        <v>2879.2451575549298</v>
      </c>
      <c r="BF27" s="95">
        <v>2609.8526749070202</v>
      </c>
      <c r="BG27" s="95">
        <v>2845.7895675016498</v>
      </c>
      <c r="BH27" s="95">
        <v>3057.3889424215399</v>
      </c>
      <c r="BI27" s="95">
        <v>2705.5270446639702</v>
      </c>
      <c r="BJ27" s="95">
        <v>2775.4623737894899</v>
      </c>
      <c r="BK27" s="95">
        <v>2551.6046378375099</v>
      </c>
      <c r="BL27" s="95">
        <v>2930.8133169012799</v>
      </c>
      <c r="BM27" s="95">
        <v>2380.6857507274499</v>
      </c>
      <c r="BN27" s="95">
        <v>1219.01660176984</v>
      </c>
      <c r="BO27" s="95">
        <v>2128.4478789793902</v>
      </c>
      <c r="BP27" s="96">
        <v>1968.6222474778499</v>
      </c>
    </row>
    <row r="28" spans="1:68" x14ac:dyDescent="0.3">
      <c r="A28" s="109"/>
      <c r="B28" s="88"/>
      <c r="C28" s="89" t="s">
        <v>65</v>
      </c>
      <c r="D28" s="90" t="s">
        <v>23</v>
      </c>
      <c r="E28" s="97">
        <v>633.30215580474396</v>
      </c>
      <c r="F28" s="97">
        <v>645.25201738628903</v>
      </c>
      <c r="G28" s="97">
        <v>759.54349122738495</v>
      </c>
      <c r="H28" s="97">
        <v>805.69126847841699</v>
      </c>
      <c r="I28" s="97">
        <v>736.10533953984896</v>
      </c>
      <c r="J28" s="97">
        <v>800.83987892270204</v>
      </c>
      <c r="K28" s="97">
        <v>847.83348452205803</v>
      </c>
      <c r="L28" s="97">
        <v>696.87516598346394</v>
      </c>
      <c r="M28" s="97">
        <v>977.57595499952401</v>
      </c>
      <c r="N28" s="97">
        <v>558.79401625278399</v>
      </c>
      <c r="O28" s="97">
        <v>810.78321337192597</v>
      </c>
      <c r="P28" s="97">
        <v>875.23391563848702</v>
      </c>
      <c r="Q28" s="97">
        <v>965.11272399055997</v>
      </c>
      <c r="R28" s="97">
        <v>1130.63221376095</v>
      </c>
      <c r="S28" s="97">
        <v>1142.1925295220501</v>
      </c>
      <c r="T28" s="97">
        <v>1099.9835132061301</v>
      </c>
      <c r="U28" s="97">
        <v>1173.6134039599399</v>
      </c>
      <c r="V28" s="97">
        <v>1152.26588797664</v>
      </c>
      <c r="W28" s="97">
        <v>1103.2316656706</v>
      </c>
      <c r="X28" s="97">
        <v>1267.7862354920301</v>
      </c>
      <c r="Y28" s="97">
        <v>1218.2493960094</v>
      </c>
      <c r="Z28" s="97">
        <v>1093.9362130987099</v>
      </c>
      <c r="AA28" s="97">
        <v>1147.7982303999499</v>
      </c>
      <c r="AB28" s="97">
        <v>1245.14526332677</v>
      </c>
      <c r="AC28" s="97">
        <v>1202.47954269094</v>
      </c>
      <c r="AD28" s="97">
        <v>1148.0138207847899</v>
      </c>
      <c r="AE28" s="97">
        <v>1413.4938595240301</v>
      </c>
      <c r="AF28" s="97">
        <v>1170.7848512312901</v>
      </c>
      <c r="AG28" s="97">
        <v>1173.8811394545801</v>
      </c>
      <c r="AH28" s="97">
        <v>1298.1935548623001</v>
      </c>
      <c r="AI28" s="97">
        <v>1239.5954239376099</v>
      </c>
      <c r="AJ28" s="97">
        <v>1430.7701692261901</v>
      </c>
      <c r="AK28" s="97">
        <v>1415.4620605499699</v>
      </c>
      <c r="AL28" s="97">
        <v>1466.37697651851</v>
      </c>
      <c r="AM28" s="97">
        <v>1323.01537775559</v>
      </c>
      <c r="AN28" s="97">
        <v>1246.13673000689</v>
      </c>
      <c r="AO28" s="97">
        <v>1398.88414244101</v>
      </c>
      <c r="AP28" s="97">
        <v>1311.47025553807</v>
      </c>
      <c r="AQ28" s="97">
        <v>1683.6590593613601</v>
      </c>
      <c r="AR28" s="97">
        <v>1529.0254039827701</v>
      </c>
      <c r="AS28" s="97">
        <v>1546.0329446519299</v>
      </c>
      <c r="AT28" s="97">
        <v>1864.3370976429401</v>
      </c>
      <c r="AU28" s="97">
        <v>1675.27323654002</v>
      </c>
      <c r="AV28" s="97">
        <v>1735.52177655165</v>
      </c>
      <c r="AW28" s="97">
        <v>1673.21577300529</v>
      </c>
      <c r="AX28" s="97">
        <v>1673.22837132109</v>
      </c>
      <c r="AY28" s="97">
        <v>2167.7922495860498</v>
      </c>
      <c r="AZ28" s="97">
        <v>1785.6824842568201</v>
      </c>
      <c r="BA28" s="97">
        <v>1752.6133890676399</v>
      </c>
      <c r="BB28" s="97">
        <v>1701.5626441848001</v>
      </c>
      <c r="BC28" s="97">
        <v>1594.2295788496799</v>
      </c>
      <c r="BD28" s="97">
        <v>1567.34562823483</v>
      </c>
      <c r="BE28" s="97">
        <v>1793.4962648747101</v>
      </c>
      <c r="BF28" s="97">
        <v>1494.3184448532199</v>
      </c>
      <c r="BG28" s="97">
        <v>1682.2267799277399</v>
      </c>
      <c r="BH28" s="97">
        <v>1702.14009734051</v>
      </c>
      <c r="BI28" s="97">
        <v>1588.9606596532301</v>
      </c>
      <c r="BJ28" s="97">
        <v>1633.0884169897499</v>
      </c>
      <c r="BK28" s="97">
        <v>1263.84619731201</v>
      </c>
      <c r="BL28" s="97">
        <v>1320.0814316751701</v>
      </c>
      <c r="BM28" s="97">
        <v>1271.0472503721201</v>
      </c>
      <c r="BN28" s="97">
        <v>848.50321499149095</v>
      </c>
      <c r="BO28" s="97">
        <v>894.33875939018696</v>
      </c>
      <c r="BP28" s="98">
        <v>886.92634809026799</v>
      </c>
    </row>
    <row r="29" spans="1:68" ht="26.4" x14ac:dyDescent="0.3">
      <c r="A29" s="93"/>
      <c r="B29" s="99"/>
      <c r="C29" s="65" t="s">
        <v>66</v>
      </c>
      <c r="D29" s="100" t="s">
        <v>24</v>
      </c>
      <c r="E29" s="101">
        <v>180.962871640598</v>
      </c>
      <c r="F29" s="101">
        <v>174.30232538456301</v>
      </c>
      <c r="G29" s="101">
        <v>197.31091008705701</v>
      </c>
      <c r="H29" s="101">
        <v>196.47791889402299</v>
      </c>
      <c r="I29" s="101">
        <v>175.900416763262</v>
      </c>
      <c r="J29" s="101">
        <v>231.48326841327901</v>
      </c>
      <c r="K29" s="101">
        <v>216.79342065873999</v>
      </c>
      <c r="L29" s="101">
        <v>140.239640825847</v>
      </c>
      <c r="M29" s="101">
        <v>196.542713976915</v>
      </c>
      <c r="N29" s="101">
        <v>185.166008781741</v>
      </c>
      <c r="O29" s="101">
        <v>203.74701227889901</v>
      </c>
      <c r="P29" s="101">
        <v>226.77192266188399</v>
      </c>
      <c r="Q29" s="101">
        <v>234.80050783347099</v>
      </c>
      <c r="R29" s="101">
        <v>232.49607993567301</v>
      </c>
      <c r="S29" s="101">
        <v>191.62911935019099</v>
      </c>
      <c r="T29" s="101">
        <v>242.38863429777001</v>
      </c>
      <c r="U29" s="101">
        <v>265.968247656264</v>
      </c>
      <c r="V29" s="101">
        <v>312.66697418771997</v>
      </c>
      <c r="W29" s="101">
        <v>252.02712900253999</v>
      </c>
      <c r="X29" s="101">
        <v>274.99442782071401</v>
      </c>
      <c r="Y29" s="101">
        <v>153.40185064017501</v>
      </c>
      <c r="Z29" s="101">
        <v>261.91251465638402</v>
      </c>
      <c r="AA29" s="101">
        <v>263.72998997217297</v>
      </c>
      <c r="AB29" s="101">
        <v>291.50751994938901</v>
      </c>
      <c r="AC29" s="101">
        <v>311.40057617502299</v>
      </c>
      <c r="AD29" s="101">
        <v>325.97312278155601</v>
      </c>
      <c r="AE29" s="101">
        <v>299.64215532067198</v>
      </c>
      <c r="AF29" s="101">
        <v>299.28531503820398</v>
      </c>
      <c r="AG29" s="101">
        <v>233.44090539369199</v>
      </c>
      <c r="AH29" s="101">
        <v>393.40608000989403</v>
      </c>
      <c r="AI29" s="101">
        <v>249.452684827811</v>
      </c>
      <c r="AJ29" s="101">
        <v>205.2574441248</v>
      </c>
      <c r="AK29" s="101">
        <v>157.017905539688</v>
      </c>
      <c r="AL29" s="101">
        <v>248.03826200526501</v>
      </c>
      <c r="AM29" s="101">
        <v>256.30799686798701</v>
      </c>
      <c r="AN29" s="101">
        <v>184.71038588174301</v>
      </c>
      <c r="AO29" s="101">
        <v>219.69347098113499</v>
      </c>
      <c r="AP29" s="101">
        <v>214.71769165694201</v>
      </c>
      <c r="AQ29" s="101">
        <v>172.16621539432199</v>
      </c>
      <c r="AR29" s="101">
        <v>235.35665235268499</v>
      </c>
      <c r="AS29" s="101">
        <v>279.25999224726797</v>
      </c>
      <c r="AT29" s="101">
        <v>299.85742134665298</v>
      </c>
      <c r="AU29" s="101">
        <v>290.67479975535201</v>
      </c>
      <c r="AV29" s="101">
        <v>298.74726047357098</v>
      </c>
      <c r="AW29" s="101">
        <v>309.08589221670701</v>
      </c>
      <c r="AX29" s="101">
        <v>598.07836419297598</v>
      </c>
      <c r="AY29" s="101">
        <v>621.50669796636896</v>
      </c>
      <c r="AZ29" s="101">
        <v>643.13797066637198</v>
      </c>
      <c r="BA29" s="101">
        <v>669.62404616585695</v>
      </c>
      <c r="BB29" s="101">
        <v>642.65796313937994</v>
      </c>
      <c r="BC29" s="101">
        <v>761.66568466420802</v>
      </c>
      <c r="BD29" s="101">
        <v>620.50749004576801</v>
      </c>
      <c r="BE29" s="101">
        <v>660.99264877842404</v>
      </c>
      <c r="BF29" s="101">
        <v>760.68447451100496</v>
      </c>
      <c r="BG29" s="101">
        <v>712.87543936316399</v>
      </c>
      <c r="BH29" s="101">
        <v>744.75756414358398</v>
      </c>
      <c r="BI29" s="101">
        <v>698.07830649026198</v>
      </c>
      <c r="BJ29" s="101">
        <v>865.13376157928099</v>
      </c>
      <c r="BK29" s="101">
        <v>922.31626427100696</v>
      </c>
      <c r="BL29" s="101">
        <v>985.22525172282405</v>
      </c>
      <c r="BM29" s="101">
        <v>921.63055689166094</v>
      </c>
      <c r="BN29" s="101">
        <v>363.47446634306999</v>
      </c>
      <c r="BO29" s="101">
        <v>776.42000783472804</v>
      </c>
      <c r="BP29" s="102">
        <v>569.55638534111495</v>
      </c>
    </row>
    <row r="30" spans="1:68" ht="26.4" x14ac:dyDescent="0.3">
      <c r="A30" s="94"/>
      <c r="B30" s="104"/>
      <c r="C30" s="89" t="s">
        <v>67</v>
      </c>
      <c r="D30" s="90" t="s">
        <v>25</v>
      </c>
      <c r="E30" s="97">
        <v>276.39877346111001</v>
      </c>
      <c r="F30" s="97">
        <v>229.615708667045</v>
      </c>
      <c r="G30" s="97">
        <v>305.227890706067</v>
      </c>
      <c r="H30" s="97">
        <v>324.44099595056298</v>
      </c>
      <c r="I30" s="97">
        <v>287.769175747107</v>
      </c>
      <c r="J30" s="97">
        <v>322.96672717763698</v>
      </c>
      <c r="K30" s="97">
        <v>300.29665121243403</v>
      </c>
      <c r="L30" s="97">
        <v>265.728534137076</v>
      </c>
      <c r="M30" s="97">
        <v>346.92349290431298</v>
      </c>
      <c r="N30" s="97">
        <v>200.85452807460101</v>
      </c>
      <c r="O30" s="97">
        <v>277.620051761171</v>
      </c>
      <c r="P30" s="97">
        <v>351.19608654089802</v>
      </c>
      <c r="Q30" s="97">
        <v>376.39705731483502</v>
      </c>
      <c r="R30" s="97">
        <v>363.94645465258299</v>
      </c>
      <c r="S30" s="97">
        <v>391.303219557771</v>
      </c>
      <c r="T30" s="97">
        <v>382.87374817357397</v>
      </c>
      <c r="U30" s="97">
        <v>369.11549044702298</v>
      </c>
      <c r="V30" s="97">
        <v>413.27883934814997</v>
      </c>
      <c r="W30" s="97">
        <v>341.54369125006502</v>
      </c>
      <c r="X30" s="97">
        <v>444.07297470399601</v>
      </c>
      <c r="Y30" s="97">
        <v>356.971679977105</v>
      </c>
      <c r="Z30" s="97">
        <v>361.16339437687498</v>
      </c>
      <c r="AA30" s="97">
        <v>374.69529789584902</v>
      </c>
      <c r="AB30" s="97">
        <v>409.11497477149197</v>
      </c>
      <c r="AC30" s="97">
        <v>401.57557244856099</v>
      </c>
      <c r="AD30" s="97">
        <v>365.44148070266698</v>
      </c>
      <c r="AE30" s="97">
        <v>388.13733352861902</v>
      </c>
      <c r="AF30" s="97">
        <v>351.085762416357</v>
      </c>
      <c r="AG30" s="97">
        <v>362.57453443928199</v>
      </c>
      <c r="AH30" s="97">
        <v>409.08383742246599</v>
      </c>
      <c r="AI30" s="97">
        <v>350.03154314752101</v>
      </c>
      <c r="AJ30" s="97">
        <v>379.17261238661098</v>
      </c>
      <c r="AK30" s="97">
        <v>366.98083680069402</v>
      </c>
      <c r="AL30" s="97">
        <v>372.38278020742598</v>
      </c>
      <c r="AM30" s="97">
        <v>395.16272170695902</v>
      </c>
      <c r="AN30" s="97">
        <v>386.69241012871299</v>
      </c>
      <c r="AO30" s="97">
        <v>419.04897749972798</v>
      </c>
      <c r="AP30" s="97">
        <v>358.66391135016897</v>
      </c>
      <c r="AQ30" s="97">
        <v>461.71552748017399</v>
      </c>
      <c r="AR30" s="97">
        <v>406.63387070072702</v>
      </c>
      <c r="AS30" s="97">
        <v>423.88730331254999</v>
      </c>
      <c r="AT30" s="97">
        <v>447.61334314551902</v>
      </c>
      <c r="AU30" s="97">
        <v>438.88120477110999</v>
      </c>
      <c r="AV30" s="97">
        <v>430.07725303013098</v>
      </c>
      <c r="AW30" s="97">
        <v>418.64331436524901</v>
      </c>
      <c r="AX30" s="97">
        <v>453.733513539814</v>
      </c>
      <c r="AY30" s="97">
        <v>563.59273917679195</v>
      </c>
      <c r="AZ30" s="97">
        <v>459.33501753227</v>
      </c>
      <c r="BA30" s="97">
        <v>481.18055418179199</v>
      </c>
      <c r="BB30" s="97">
        <v>425.74295536861001</v>
      </c>
      <c r="BC30" s="97">
        <v>439.44036194319</v>
      </c>
      <c r="BD30" s="97">
        <v>428.18619514578</v>
      </c>
      <c r="BE30" s="97">
        <v>490.16529404030501</v>
      </c>
      <c r="BF30" s="97">
        <v>411.28794798716899</v>
      </c>
      <c r="BG30" s="97">
        <v>476.94245694592598</v>
      </c>
      <c r="BH30" s="97">
        <v>462.38892961939899</v>
      </c>
      <c r="BI30" s="97">
        <v>405.449620265009</v>
      </c>
      <c r="BJ30" s="97">
        <v>422.31667766748097</v>
      </c>
      <c r="BK30" s="97">
        <v>418.411256967756</v>
      </c>
      <c r="BL30" s="97">
        <v>440.49952859847701</v>
      </c>
      <c r="BM30" s="97">
        <v>410.01339136275101</v>
      </c>
      <c r="BN30" s="97">
        <v>160.730944250275</v>
      </c>
      <c r="BO30" s="97">
        <v>339.74492716565601</v>
      </c>
      <c r="BP30" s="98">
        <v>254.38622692121399</v>
      </c>
    </row>
    <row r="31" spans="1:68" ht="26.4" x14ac:dyDescent="0.3">
      <c r="A31" s="93"/>
      <c r="B31" s="65" t="s">
        <v>70</v>
      </c>
      <c r="C31" s="65"/>
      <c r="D31" s="64" t="s">
        <v>14</v>
      </c>
      <c r="E31" s="95">
        <v>3770.9153567082999</v>
      </c>
      <c r="F31" s="95">
        <v>3922.9098115325701</v>
      </c>
      <c r="G31" s="95">
        <v>3933.9326972777098</v>
      </c>
      <c r="H31" s="95">
        <v>4000.4162275287899</v>
      </c>
      <c r="I31" s="95">
        <v>4125.4554507250004</v>
      </c>
      <c r="J31" s="95">
        <v>4343.3214141853996</v>
      </c>
      <c r="K31" s="95">
        <v>4535.1859906630198</v>
      </c>
      <c r="L31" s="95">
        <v>4698.3895330925698</v>
      </c>
      <c r="M31" s="95">
        <v>4841.4524735606601</v>
      </c>
      <c r="N31" s="95">
        <v>4960.9974821906399</v>
      </c>
      <c r="O31" s="95">
        <v>5101.0687284870201</v>
      </c>
      <c r="P31" s="95">
        <v>5238.7439302633002</v>
      </c>
      <c r="Q31" s="95">
        <v>5173.9641063321997</v>
      </c>
      <c r="R31" s="95">
        <v>5311.3063331600697</v>
      </c>
      <c r="S31" s="95">
        <v>5459.1708026073602</v>
      </c>
      <c r="T31" s="95">
        <v>5499.3007630704396</v>
      </c>
      <c r="U31" s="95">
        <v>5523.3725734322397</v>
      </c>
      <c r="V31" s="95">
        <v>5575.0326204204102</v>
      </c>
      <c r="W31" s="95">
        <v>5666.93230790497</v>
      </c>
      <c r="X31" s="95">
        <v>5798.4047208402599</v>
      </c>
      <c r="Y31" s="95">
        <v>5895.1273698100003</v>
      </c>
      <c r="Z31" s="95">
        <v>5981.37909034726</v>
      </c>
      <c r="AA31" s="95">
        <v>6117.5678752905596</v>
      </c>
      <c r="AB31" s="95">
        <v>6358.9456895971198</v>
      </c>
      <c r="AC31" s="95">
        <v>6622.4978205384105</v>
      </c>
      <c r="AD31" s="95">
        <v>6764.0677074198302</v>
      </c>
      <c r="AE31" s="95">
        <v>6867.1236008373899</v>
      </c>
      <c r="AF31" s="95">
        <v>6943.6584372175002</v>
      </c>
      <c r="AG31" s="95">
        <v>7090.1024997226205</v>
      </c>
      <c r="AH31" s="95">
        <v>7195.0247093254702</v>
      </c>
      <c r="AI31" s="95">
        <v>7326.8465405013203</v>
      </c>
      <c r="AJ31" s="95">
        <v>7483.9119161239196</v>
      </c>
      <c r="AK31" s="95">
        <v>7767.6566469468598</v>
      </c>
      <c r="AL31" s="95">
        <v>8066.9809334879101</v>
      </c>
      <c r="AM31" s="95">
        <v>8256.2416597097508</v>
      </c>
      <c r="AN31" s="95">
        <v>8351.9854239642209</v>
      </c>
      <c r="AO31" s="95">
        <v>8486.8739461668192</v>
      </c>
      <c r="AP31" s="95">
        <v>8717.6251533574396</v>
      </c>
      <c r="AQ31" s="95">
        <v>8956.1294514125802</v>
      </c>
      <c r="AR31" s="95">
        <v>9176.9093832973595</v>
      </c>
      <c r="AS31" s="95">
        <v>9371.5431651550298</v>
      </c>
      <c r="AT31" s="95">
        <v>9710.3077611155095</v>
      </c>
      <c r="AU31" s="95">
        <v>10143.8220382863</v>
      </c>
      <c r="AV31" s="95">
        <v>10534.251144128901</v>
      </c>
      <c r="AW31" s="95">
        <v>10813.904974516799</v>
      </c>
      <c r="AX31" s="95">
        <v>11028.450190143099</v>
      </c>
      <c r="AY31" s="95">
        <v>11159.8813637199</v>
      </c>
      <c r="AZ31" s="95">
        <v>11466.6909135806</v>
      </c>
      <c r="BA31" s="95">
        <v>11690.745713079101</v>
      </c>
      <c r="BB31" s="95">
        <v>11766.6216759088</v>
      </c>
      <c r="BC31" s="95">
        <v>11871.820919063999</v>
      </c>
      <c r="BD31" s="95">
        <v>12084.1426323581</v>
      </c>
      <c r="BE31" s="95">
        <v>12620.205511842199</v>
      </c>
      <c r="BF31" s="95">
        <v>12563.5109065042</v>
      </c>
      <c r="BG31" s="95">
        <v>12750.8812673723</v>
      </c>
      <c r="BH31" s="95">
        <v>13031.8586226149</v>
      </c>
      <c r="BI31" s="95">
        <v>13451.143869740799</v>
      </c>
      <c r="BJ31" s="95">
        <v>13917.6165757403</v>
      </c>
      <c r="BK31" s="95">
        <v>14214.4760672871</v>
      </c>
      <c r="BL31" s="95">
        <v>14240.443525729899</v>
      </c>
      <c r="BM31" s="95">
        <v>14194.7028781429</v>
      </c>
      <c r="BN31" s="95">
        <v>9313.3417467366307</v>
      </c>
      <c r="BO31" s="95">
        <v>11546.7568678639</v>
      </c>
      <c r="BP31" s="96">
        <v>13866.1297882934</v>
      </c>
    </row>
    <row r="32" spans="1:68" x14ac:dyDescent="0.3">
      <c r="A32" s="94"/>
      <c r="B32" s="88"/>
      <c r="C32" s="89" t="s">
        <v>28</v>
      </c>
      <c r="D32" s="90" t="s">
        <v>45</v>
      </c>
      <c r="E32" s="97">
        <v>2483.5663263126498</v>
      </c>
      <c r="F32" s="97">
        <v>2615.2606482616502</v>
      </c>
      <c r="G32" s="97">
        <v>2600.4502764373801</v>
      </c>
      <c r="H32" s="97">
        <v>2622.4854392842899</v>
      </c>
      <c r="I32" s="97">
        <v>2730.0157789670502</v>
      </c>
      <c r="J32" s="97">
        <v>2874.20495641458</v>
      </c>
      <c r="K32" s="97">
        <v>2985.9634221902902</v>
      </c>
      <c r="L32" s="97">
        <v>3066.7333184337099</v>
      </c>
      <c r="M32" s="97">
        <v>3211.9076397424901</v>
      </c>
      <c r="N32" s="97">
        <v>3221.67447724566</v>
      </c>
      <c r="O32" s="97">
        <v>3300.4629071603399</v>
      </c>
      <c r="P32" s="97">
        <v>3376.9662770844702</v>
      </c>
      <c r="Q32" s="97">
        <v>3405.84350091737</v>
      </c>
      <c r="R32" s="97">
        <v>3458.8882917863998</v>
      </c>
      <c r="S32" s="97">
        <v>3514.3740432425798</v>
      </c>
      <c r="T32" s="97">
        <v>3527.9436973838001</v>
      </c>
      <c r="U32" s="97">
        <v>3526.4015501904601</v>
      </c>
      <c r="V32" s="97">
        <v>3535.2164593867201</v>
      </c>
      <c r="W32" s="97">
        <v>3564.86942793054</v>
      </c>
      <c r="X32" s="97">
        <v>3655.92752584856</v>
      </c>
      <c r="Y32" s="97">
        <v>3683.0025306398502</v>
      </c>
      <c r="Z32" s="97">
        <v>3770.80580332622</v>
      </c>
      <c r="AA32" s="97">
        <v>3903.9570962090002</v>
      </c>
      <c r="AB32" s="97">
        <v>4084.6670752145401</v>
      </c>
      <c r="AC32" s="97">
        <v>4271.5939640235802</v>
      </c>
      <c r="AD32" s="97">
        <v>4377.8132980773598</v>
      </c>
      <c r="AE32" s="97">
        <v>4496.7235019985901</v>
      </c>
      <c r="AF32" s="97">
        <v>4455.0637513149804</v>
      </c>
      <c r="AG32" s="97">
        <v>4636.2698721288198</v>
      </c>
      <c r="AH32" s="97">
        <v>4637.6796851643203</v>
      </c>
      <c r="AI32" s="97">
        <v>4682.9848999424603</v>
      </c>
      <c r="AJ32" s="97">
        <v>4725.0218974918998</v>
      </c>
      <c r="AK32" s="97">
        <v>4974.5537232756997</v>
      </c>
      <c r="AL32" s="97">
        <v>5122.34754751317</v>
      </c>
      <c r="AM32" s="97">
        <v>5208.9568684346796</v>
      </c>
      <c r="AN32" s="97">
        <v>5216.1962489855796</v>
      </c>
      <c r="AO32" s="97">
        <v>5274.0429385800198</v>
      </c>
      <c r="AP32" s="97">
        <v>5341.8592202699901</v>
      </c>
      <c r="AQ32" s="97">
        <v>5449.8834974330402</v>
      </c>
      <c r="AR32" s="97">
        <v>5595.6522052887804</v>
      </c>
      <c r="AS32" s="97">
        <v>5720.1573221602202</v>
      </c>
      <c r="AT32" s="97">
        <v>5974.4891643615902</v>
      </c>
      <c r="AU32" s="97">
        <v>6293.6825417643804</v>
      </c>
      <c r="AV32" s="97">
        <v>6572.6318177110097</v>
      </c>
      <c r="AW32" s="97">
        <v>6786.1469492547203</v>
      </c>
      <c r="AX32" s="97">
        <v>7009.1951930741498</v>
      </c>
      <c r="AY32" s="97">
        <v>7160.5463383352098</v>
      </c>
      <c r="AZ32" s="97">
        <v>7386.4725873734396</v>
      </c>
      <c r="BA32" s="97">
        <v>7503.6521983253597</v>
      </c>
      <c r="BB32" s="97">
        <v>7604.7012441338302</v>
      </c>
      <c r="BC32" s="97">
        <v>7718.6761108628298</v>
      </c>
      <c r="BD32" s="97">
        <v>7845.6946201004102</v>
      </c>
      <c r="BE32" s="97">
        <v>8109.0485922549697</v>
      </c>
      <c r="BF32" s="97">
        <v>8143.9137785897201</v>
      </c>
      <c r="BG32" s="97">
        <v>8275.4645902774901</v>
      </c>
      <c r="BH32" s="97">
        <v>8506.5386098090094</v>
      </c>
      <c r="BI32" s="97">
        <v>8763.3408623097803</v>
      </c>
      <c r="BJ32" s="97">
        <v>9087.4494319985897</v>
      </c>
      <c r="BK32" s="97">
        <v>9413.8735293614991</v>
      </c>
      <c r="BL32" s="97">
        <v>9588.0037143882291</v>
      </c>
      <c r="BM32" s="97">
        <v>9850.8331035159408</v>
      </c>
      <c r="BN32" s="97">
        <v>7340.8444448915698</v>
      </c>
      <c r="BO32" s="97">
        <v>9133.6753508555103</v>
      </c>
      <c r="BP32" s="98">
        <v>10631.0446609024</v>
      </c>
    </row>
    <row r="33" spans="1:68" x14ac:dyDescent="0.3">
      <c r="A33" s="93"/>
      <c r="B33" s="99"/>
      <c r="C33" s="65" t="s">
        <v>29</v>
      </c>
      <c r="D33" s="100" t="s">
        <v>38</v>
      </c>
      <c r="E33" s="101">
        <v>891.15029108379497</v>
      </c>
      <c r="F33" s="101">
        <v>933.39672327880305</v>
      </c>
      <c r="G33" s="101">
        <v>947.13653804657099</v>
      </c>
      <c r="H33" s="101">
        <v>941.48825005191998</v>
      </c>
      <c r="I33" s="101">
        <v>979.21321587703301</v>
      </c>
      <c r="J33" s="101">
        <v>1023.99207169294</v>
      </c>
      <c r="K33" s="101">
        <v>1065.11325702214</v>
      </c>
      <c r="L33" s="101">
        <v>1110.7995075351</v>
      </c>
      <c r="M33" s="101">
        <v>1122.9847146168499</v>
      </c>
      <c r="N33" s="101">
        <v>1172.5358791741701</v>
      </c>
      <c r="O33" s="101">
        <v>1214.8520746043</v>
      </c>
      <c r="P33" s="101">
        <v>1249.4858523283499</v>
      </c>
      <c r="Q33" s="101">
        <v>1212.8977997598499</v>
      </c>
      <c r="R33" s="101">
        <v>1231.5336312443201</v>
      </c>
      <c r="S33" s="101">
        <v>1252.1809626455799</v>
      </c>
      <c r="T33" s="101">
        <v>1282.3023848172199</v>
      </c>
      <c r="U33" s="101">
        <v>1316.18461689635</v>
      </c>
      <c r="V33" s="101">
        <v>1351.0285810763201</v>
      </c>
      <c r="W33" s="101">
        <v>1374.02956375703</v>
      </c>
      <c r="X33" s="101">
        <v>1395.9954759910099</v>
      </c>
      <c r="Y33" s="101">
        <v>1408.8218230323</v>
      </c>
      <c r="Z33" s="101">
        <v>1392.1433367059201</v>
      </c>
      <c r="AA33" s="101">
        <v>1412.1635138326201</v>
      </c>
      <c r="AB33" s="101">
        <v>1440.91066896244</v>
      </c>
      <c r="AC33" s="101">
        <v>1463.4257719269999</v>
      </c>
      <c r="AD33" s="101">
        <v>1508.22749794315</v>
      </c>
      <c r="AE33" s="101">
        <v>1490.31875121402</v>
      </c>
      <c r="AF33" s="101">
        <v>1496.5266642085701</v>
      </c>
      <c r="AG33" s="101">
        <v>1524.36167655853</v>
      </c>
      <c r="AH33" s="101">
        <v>1532.2762738256499</v>
      </c>
      <c r="AI33" s="101">
        <v>1569.56372507317</v>
      </c>
      <c r="AJ33" s="101">
        <v>1609.5665589349601</v>
      </c>
      <c r="AK33" s="101">
        <v>1657.8651240392701</v>
      </c>
      <c r="AL33" s="101">
        <v>1785.3462233169801</v>
      </c>
      <c r="AM33" s="101">
        <v>1861.0239060679501</v>
      </c>
      <c r="AN33" s="101">
        <v>1885.34615349979</v>
      </c>
      <c r="AO33" s="101">
        <v>1940.97450586022</v>
      </c>
      <c r="AP33" s="101">
        <v>2013.0456659547301</v>
      </c>
      <c r="AQ33" s="101">
        <v>2081.5452917820598</v>
      </c>
      <c r="AR33" s="101">
        <v>2159.9311625836299</v>
      </c>
      <c r="AS33" s="101">
        <v>2220.39348736181</v>
      </c>
      <c r="AT33" s="101">
        <v>2292.3811382717299</v>
      </c>
      <c r="AU33" s="101">
        <v>2400.2042748358199</v>
      </c>
      <c r="AV33" s="101">
        <v>2488.9462534490199</v>
      </c>
      <c r="AW33" s="101">
        <v>2471.4459307777702</v>
      </c>
      <c r="AX33" s="101">
        <v>2417.1958370805201</v>
      </c>
      <c r="AY33" s="101">
        <v>2400.3604043238001</v>
      </c>
      <c r="AZ33" s="101">
        <v>2405.50923480447</v>
      </c>
      <c r="BA33" s="101">
        <v>2381.65603739576</v>
      </c>
      <c r="BB33" s="101">
        <v>2414.50574161951</v>
      </c>
      <c r="BC33" s="101">
        <v>2418.7988071158102</v>
      </c>
      <c r="BD33" s="101">
        <v>2454.3907248819</v>
      </c>
      <c r="BE33" s="101">
        <v>2574.67362158584</v>
      </c>
      <c r="BF33" s="101">
        <v>2597.5216599110199</v>
      </c>
      <c r="BG33" s="101">
        <v>2628.0096004096799</v>
      </c>
      <c r="BH33" s="101">
        <v>2695.7609196247599</v>
      </c>
      <c r="BI33" s="101">
        <v>2764.0224324800201</v>
      </c>
      <c r="BJ33" s="101">
        <v>2823.00453556297</v>
      </c>
      <c r="BK33" s="101">
        <v>2825.3738179423799</v>
      </c>
      <c r="BL33" s="101">
        <v>2784.4237452821999</v>
      </c>
      <c r="BM33" s="101">
        <v>2639.6282393999199</v>
      </c>
      <c r="BN33" s="101">
        <v>1300.9063443309201</v>
      </c>
      <c r="BO33" s="101">
        <v>1493.44475364353</v>
      </c>
      <c r="BP33" s="102">
        <v>1993.1604263591501</v>
      </c>
    </row>
    <row r="34" spans="1:68" x14ac:dyDescent="0.3">
      <c r="A34" s="94"/>
      <c r="B34" s="104"/>
      <c r="C34" s="89" t="s">
        <v>30</v>
      </c>
      <c r="D34" s="90" t="s">
        <v>39</v>
      </c>
      <c r="E34" s="97">
        <v>381.67919578859198</v>
      </c>
      <c r="F34" s="97">
        <v>393.08878174050301</v>
      </c>
      <c r="G34" s="97">
        <v>398.44086987107301</v>
      </c>
      <c r="H34" s="97">
        <v>420.03077009942501</v>
      </c>
      <c r="I34" s="97">
        <v>428.80373559460799</v>
      </c>
      <c r="J34" s="97">
        <v>455.065391904298</v>
      </c>
      <c r="K34" s="97">
        <v>488.61187118217998</v>
      </c>
      <c r="L34" s="97">
        <v>493.83586185207002</v>
      </c>
      <c r="M34" s="97">
        <v>545.69500580460704</v>
      </c>
      <c r="N34" s="97">
        <v>575.33829945764501</v>
      </c>
      <c r="O34" s="97">
        <v>580.87922886401998</v>
      </c>
      <c r="P34" s="97">
        <v>569.48025841871697</v>
      </c>
      <c r="Q34" s="97">
        <v>628.19384768147802</v>
      </c>
      <c r="R34" s="97">
        <v>628.72231313939994</v>
      </c>
      <c r="S34" s="97">
        <v>646.78518512902201</v>
      </c>
      <c r="T34" s="97">
        <v>654.07634742307198</v>
      </c>
      <c r="U34" s="97">
        <v>678.76601754554895</v>
      </c>
      <c r="V34" s="97">
        <v>696.28534782168697</v>
      </c>
      <c r="W34" s="97">
        <v>714.69058136646504</v>
      </c>
      <c r="X34" s="97">
        <v>754.34707478718894</v>
      </c>
      <c r="Y34" s="97">
        <v>785.08614252637699</v>
      </c>
      <c r="Z34" s="97">
        <v>809.56739828878995</v>
      </c>
      <c r="AA34" s="97">
        <v>834.36628754755804</v>
      </c>
      <c r="AB34" s="97">
        <v>827.52834875932899</v>
      </c>
      <c r="AC34" s="97">
        <v>860.09701607512</v>
      </c>
      <c r="AD34" s="97">
        <v>886.50785627160803</v>
      </c>
      <c r="AE34" s="97">
        <v>930.37846852497501</v>
      </c>
      <c r="AF34" s="97">
        <v>960.671024434169</v>
      </c>
      <c r="AG34" s="97">
        <v>994.65608955457196</v>
      </c>
      <c r="AH34" s="97">
        <v>1030.6460053099599</v>
      </c>
      <c r="AI34" s="97">
        <v>1063.4415166875001</v>
      </c>
      <c r="AJ34" s="97">
        <v>1089.41746500148</v>
      </c>
      <c r="AK34" s="97">
        <v>1108.06286046933</v>
      </c>
      <c r="AL34" s="97">
        <v>1193.9321922588399</v>
      </c>
      <c r="AM34" s="97">
        <v>1186.7431218655499</v>
      </c>
      <c r="AN34" s="97">
        <v>1242.4906943819301</v>
      </c>
      <c r="AO34" s="97">
        <v>1278.6743470004899</v>
      </c>
      <c r="AP34" s="97">
        <v>1345.49258444269</v>
      </c>
      <c r="AQ34" s="97">
        <v>1409.3744594459899</v>
      </c>
      <c r="AR34" s="97">
        <v>1447.06205559254</v>
      </c>
      <c r="AS34" s="97">
        <v>1397.04371929236</v>
      </c>
      <c r="AT34" s="97">
        <v>1431.8186989666599</v>
      </c>
      <c r="AU34" s="97">
        <v>1451.7726927675501</v>
      </c>
      <c r="AV34" s="97">
        <v>1516.40299774355</v>
      </c>
      <c r="AW34" s="97">
        <v>1543.54407023883</v>
      </c>
      <c r="AX34" s="97">
        <v>1584.7558220708299</v>
      </c>
      <c r="AY34" s="97">
        <v>1642.0417385092101</v>
      </c>
      <c r="AZ34" s="97">
        <v>1661.7133361174699</v>
      </c>
      <c r="BA34" s="97">
        <v>1712.2458846555601</v>
      </c>
      <c r="BB34" s="97">
        <v>1747.66451640831</v>
      </c>
      <c r="BC34" s="97">
        <v>1790.5629861974801</v>
      </c>
      <c r="BD34" s="97">
        <v>1820.7820687133201</v>
      </c>
      <c r="BE34" s="97">
        <v>1835.45013943819</v>
      </c>
      <c r="BF34" s="97">
        <v>1861.34669981605</v>
      </c>
      <c r="BG34" s="97">
        <v>1854.0867915741301</v>
      </c>
      <c r="BH34" s="97">
        <v>1884.64130504271</v>
      </c>
      <c r="BI34" s="97">
        <v>1898.4930137771501</v>
      </c>
      <c r="BJ34" s="97">
        <v>1936.04809344919</v>
      </c>
      <c r="BK34" s="97">
        <v>1962.7789857611599</v>
      </c>
      <c r="BL34" s="97">
        <v>1976.8678761849701</v>
      </c>
      <c r="BM34" s="97">
        <v>1743.6818305710799</v>
      </c>
      <c r="BN34" s="97">
        <v>632.937422230729</v>
      </c>
      <c r="BO34" s="97">
        <v>851.71918110071204</v>
      </c>
      <c r="BP34" s="98">
        <v>1309.0555232353699</v>
      </c>
    </row>
    <row r="35" spans="1:68" x14ac:dyDescent="0.3">
      <c r="A35" s="93"/>
      <c r="B35" s="65" t="s">
        <v>6</v>
      </c>
      <c r="C35" s="65"/>
      <c r="D35" s="64" t="s">
        <v>15</v>
      </c>
      <c r="E35" s="95">
        <v>1175.5870048274401</v>
      </c>
      <c r="F35" s="95">
        <v>1284.77744244676</v>
      </c>
      <c r="G35" s="95">
        <v>1315.15911633786</v>
      </c>
      <c r="H35" s="95">
        <v>1307.1233685111699</v>
      </c>
      <c r="I35" s="95">
        <v>1354.9805690235901</v>
      </c>
      <c r="J35" s="95">
        <v>1357.5702761086</v>
      </c>
      <c r="K35" s="95">
        <v>1359.80867070258</v>
      </c>
      <c r="L35" s="95">
        <v>1392.5143572035399</v>
      </c>
      <c r="M35" s="95">
        <v>1471.7052994195799</v>
      </c>
      <c r="N35" s="95">
        <v>1496.30549818244</v>
      </c>
      <c r="O35" s="95">
        <v>1539.4348262318399</v>
      </c>
      <c r="P35" s="95">
        <v>1621.0873765250301</v>
      </c>
      <c r="Q35" s="95">
        <v>1566.33453877071</v>
      </c>
      <c r="R35" s="95">
        <v>1636.46679992233</v>
      </c>
      <c r="S35" s="95">
        <v>1727.2406055000799</v>
      </c>
      <c r="T35" s="95">
        <v>1742.7746348496501</v>
      </c>
      <c r="U35" s="95">
        <v>1706.4950321827901</v>
      </c>
      <c r="V35" s="95">
        <v>1743.7627880691</v>
      </c>
      <c r="W35" s="95">
        <v>1704.0193098478101</v>
      </c>
      <c r="X35" s="95">
        <v>1767.24913000472</v>
      </c>
      <c r="Y35" s="95">
        <v>1823.3907670103799</v>
      </c>
      <c r="Z35" s="95">
        <v>1886.5382854076599</v>
      </c>
      <c r="AA35" s="95">
        <v>1872.79630950858</v>
      </c>
      <c r="AB35" s="95">
        <v>1869.5300591201401</v>
      </c>
      <c r="AC35" s="95">
        <v>1927.6305170594801</v>
      </c>
      <c r="AD35" s="95">
        <v>1942.3440430518699</v>
      </c>
      <c r="AE35" s="95">
        <v>1972.97065367603</v>
      </c>
      <c r="AF35" s="95">
        <v>2002.74323932223</v>
      </c>
      <c r="AG35" s="95">
        <v>1997.3654641032999</v>
      </c>
      <c r="AH35" s="95">
        <v>2037.30538609819</v>
      </c>
      <c r="AI35" s="95">
        <v>2138.8688139999099</v>
      </c>
      <c r="AJ35" s="95">
        <v>2192.6184361411301</v>
      </c>
      <c r="AK35" s="95">
        <v>2234.9203505261398</v>
      </c>
      <c r="AL35" s="95">
        <v>2206.61936700763</v>
      </c>
      <c r="AM35" s="95">
        <v>2268.3626916615499</v>
      </c>
      <c r="AN35" s="95">
        <v>2312.9227837734802</v>
      </c>
      <c r="AO35" s="95">
        <v>2384.0458524921301</v>
      </c>
      <c r="AP35" s="95">
        <v>2411.9640508760799</v>
      </c>
      <c r="AQ35" s="95">
        <v>2347.7505475747798</v>
      </c>
      <c r="AR35" s="95">
        <v>2377.0860542402902</v>
      </c>
      <c r="AS35" s="95">
        <v>2411.9115670901901</v>
      </c>
      <c r="AT35" s="95">
        <v>2437.6055240903802</v>
      </c>
      <c r="AU35" s="95">
        <v>2475.7963217747201</v>
      </c>
      <c r="AV35" s="95">
        <v>2442.0083760561101</v>
      </c>
      <c r="AW35" s="95">
        <v>2481.0281386828001</v>
      </c>
      <c r="AX35" s="95">
        <v>2516.8571090185201</v>
      </c>
      <c r="AY35" s="95">
        <v>2572.3599697934601</v>
      </c>
      <c r="AZ35" s="95">
        <v>2638.82012530874</v>
      </c>
      <c r="BA35" s="95">
        <v>2603.7543599311698</v>
      </c>
      <c r="BB35" s="95">
        <v>2714.2106918318</v>
      </c>
      <c r="BC35" s="95">
        <v>2741.9768286522399</v>
      </c>
      <c r="BD35" s="95">
        <v>2868.1692247177002</v>
      </c>
      <c r="BE35" s="95">
        <v>2877.4763655233701</v>
      </c>
      <c r="BF35" s="95">
        <v>2851.5604217861901</v>
      </c>
      <c r="BG35" s="95">
        <v>2943.2237146430498</v>
      </c>
      <c r="BH35" s="95">
        <v>2849.4034727401599</v>
      </c>
      <c r="BI35" s="95">
        <v>2918.62751480409</v>
      </c>
      <c r="BJ35" s="95">
        <v>3024.6128509594</v>
      </c>
      <c r="BK35" s="95">
        <v>2993.4401306438299</v>
      </c>
      <c r="BL35" s="95">
        <v>3057.5381293984901</v>
      </c>
      <c r="BM35" s="95">
        <v>3049.5792845863498</v>
      </c>
      <c r="BN35" s="95">
        <v>2835.4864208880499</v>
      </c>
      <c r="BO35" s="95">
        <v>2941.61097507452</v>
      </c>
      <c r="BP35" s="96">
        <v>2948.17597624377</v>
      </c>
    </row>
    <row r="36" spans="1:68" x14ac:dyDescent="0.3">
      <c r="A36" s="94"/>
      <c r="B36" s="88"/>
      <c r="C36" s="89" t="s">
        <v>6</v>
      </c>
      <c r="D36" s="90" t="s">
        <v>15</v>
      </c>
      <c r="E36" s="97">
        <v>1175.5870048274401</v>
      </c>
      <c r="F36" s="97">
        <v>1284.77744244676</v>
      </c>
      <c r="G36" s="97">
        <v>1315.15911633786</v>
      </c>
      <c r="H36" s="97">
        <v>1307.1233685111699</v>
      </c>
      <c r="I36" s="97">
        <v>1354.9805690235901</v>
      </c>
      <c r="J36" s="97">
        <v>1357.5702761086</v>
      </c>
      <c r="K36" s="97">
        <v>1359.80867070258</v>
      </c>
      <c r="L36" s="97">
        <v>1392.5143572035399</v>
      </c>
      <c r="M36" s="97">
        <v>1471.7052994195799</v>
      </c>
      <c r="N36" s="97">
        <v>1496.30549818244</v>
      </c>
      <c r="O36" s="97">
        <v>1539.4348262318399</v>
      </c>
      <c r="P36" s="97">
        <v>1621.0873765250301</v>
      </c>
      <c r="Q36" s="97">
        <v>1566.33453877071</v>
      </c>
      <c r="R36" s="97">
        <v>1636.46679992233</v>
      </c>
      <c r="S36" s="97">
        <v>1727.2406055000799</v>
      </c>
      <c r="T36" s="97">
        <v>1742.7746348496501</v>
      </c>
      <c r="U36" s="97">
        <v>1706.4950321827901</v>
      </c>
      <c r="V36" s="97">
        <v>1743.7627880691</v>
      </c>
      <c r="W36" s="97">
        <v>1704.0193098478101</v>
      </c>
      <c r="X36" s="97">
        <v>1767.24913000472</v>
      </c>
      <c r="Y36" s="97">
        <v>1823.3907670103799</v>
      </c>
      <c r="Z36" s="97">
        <v>1886.5382854076599</v>
      </c>
      <c r="AA36" s="97">
        <v>1872.79630950858</v>
      </c>
      <c r="AB36" s="97">
        <v>1869.5300591201401</v>
      </c>
      <c r="AC36" s="97">
        <v>1927.6305170594801</v>
      </c>
      <c r="AD36" s="97">
        <v>1942.3440430518699</v>
      </c>
      <c r="AE36" s="97">
        <v>1972.97065367603</v>
      </c>
      <c r="AF36" s="97">
        <v>2002.74323932223</v>
      </c>
      <c r="AG36" s="97">
        <v>1997.3654641032999</v>
      </c>
      <c r="AH36" s="97">
        <v>2037.30538609819</v>
      </c>
      <c r="AI36" s="97">
        <v>2138.8688139999099</v>
      </c>
      <c r="AJ36" s="97">
        <v>2192.6184361411301</v>
      </c>
      <c r="AK36" s="97">
        <v>2234.9203505261398</v>
      </c>
      <c r="AL36" s="97">
        <v>2206.61936700763</v>
      </c>
      <c r="AM36" s="97">
        <v>2268.3626916615499</v>
      </c>
      <c r="AN36" s="97">
        <v>2312.9227837734802</v>
      </c>
      <c r="AO36" s="97">
        <v>2384.0458524921301</v>
      </c>
      <c r="AP36" s="97">
        <v>2411.9640508760799</v>
      </c>
      <c r="AQ36" s="97">
        <v>2347.7505475747798</v>
      </c>
      <c r="AR36" s="97">
        <v>2377.0860542402902</v>
      </c>
      <c r="AS36" s="97">
        <v>2411.9115670901901</v>
      </c>
      <c r="AT36" s="97">
        <v>2437.6055240903802</v>
      </c>
      <c r="AU36" s="97">
        <v>2475.7963217747201</v>
      </c>
      <c r="AV36" s="97">
        <v>2442.0083760561101</v>
      </c>
      <c r="AW36" s="97">
        <v>2481.0281386828001</v>
      </c>
      <c r="AX36" s="97">
        <v>2516.8571090185201</v>
      </c>
      <c r="AY36" s="97">
        <v>2572.3599697934601</v>
      </c>
      <c r="AZ36" s="97">
        <v>2638.82012530874</v>
      </c>
      <c r="BA36" s="97">
        <v>2603.7543599311698</v>
      </c>
      <c r="BB36" s="97">
        <v>2714.2106918318</v>
      </c>
      <c r="BC36" s="97">
        <v>2741.9768286522399</v>
      </c>
      <c r="BD36" s="97">
        <v>2868.1692247177002</v>
      </c>
      <c r="BE36" s="97">
        <v>2877.4763655233701</v>
      </c>
      <c r="BF36" s="97">
        <v>2851.5604217861901</v>
      </c>
      <c r="BG36" s="97">
        <v>2943.2237146430498</v>
      </c>
      <c r="BH36" s="97">
        <v>2849.4034727401599</v>
      </c>
      <c r="BI36" s="97">
        <v>2918.62751480409</v>
      </c>
      <c r="BJ36" s="97">
        <v>3024.6128509594</v>
      </c>
      <c r="BK36" s="97">
        <v>2993.4401306438299</v>
      </c>
      <c r="BL36" s="97">
        <v>3057.5381293984901</v>
      </c>
      <c r="BM36" s="97">
        <v>3049.5792845863498</v>
      </c>
      <c r="BN36" s="97">
        <v>2835.4864208880499</v>
      </c>
      <c r="BO36" s="97">
        <v>2941.61097507452</v>
      </c>
      <c r="BP36" s="98">
        <v>2948.17597624377</v>
      </c>
    </row>
    <row r="37" spans="1:68" x14ac:dyDescent="0.3">
      <c r="A37" s="93"/>
      <c r="B37" s="65" t="s">
        <v>7</v>
      </c>
      <c r="C37" s="65"/>
      <c r="D37" s="64" t="s">
        <v>16</v>
      </c>
      <c r="E37" s="95">
        <v>1502.2816159536392</v>
      </c>
      <c r="F37" s="95">
        <v>1506.1903274483204</v>
      </c>
      <c r="G37" s="95">
        <v>1548.4649912943212</v>
      </c>
      <c r="H37" s="95">
        <v>1514.9727456328567</v>
      </c>
      <c r="I37" s="95">
        <v>1628.8953933295661</v>
      </c>
      <c r="J37" s="95">
        <v>1526.4051503310695</v>
      </c>
      <c r="K37" s="95">
        <v>1563.3372849388768</v>
      </c>
      <c r="L37" s="95">
        <v>1630.5050812664936</v>
      </c>
      <c r="M37" s="95">
        <v>1820.4537786631486</v>
      </c>
      <c r="N37" s="95">
        <v>1867.3705173194892</v>
      </c>
      <c r="O37" s="95">
        <v>1892.1030920212174</v>
      </c>
      <c r="P37" s="95">
        <v>2077.5488219295962</v>
      </c>
      <c r="Q37" s="95">
        <v>2207.8319700081129</v>
      </c>
      <c r="R37" s="95">
        <v>2166.5749897709284</v>
      </c>
      <c r="S37" s="95">
        <v>2281.1205261991454</v>
      </c>
      <c r="T37" s="95">
        <v>2516.0310718911269</v>
      </c>
      <c r="U37" s="95">
        <v>2555.4996139201389</v>
      </c>
      <c r="V37" s="95">
        <v>2441.1923742644303</v>
      </c>
      <c r="W37" s="95">
        <v>2512.0386418224671</v>
      </c>
      <c r="X37" s="95">
        <v>2581.8025097119576</v>
      </c>
      <c r="Y37" s="95">
        <v>2544.8438680624899</v>
      </c>
      <c r="Z37" s="95">
        <v>2645.6069108632028</v>
      </c>
      <c r="AA37" s="95">
        <v>2748.2519843648133</v>
      </c>
      <c r="AB37" s="95">
        <v>2875.528375372498</v>
      </c>
      <c r="AC37" s="95">
        <v>2954.6464855696704</v>
      </c>
      <c r="AD37" s="95">
        <v>2987.0013961127443</v>
      </c>
      <c r="AE37" s="95">
        <v>3065.6258003040543</v>
      </c>
      <c r="AF37" s="95">
        <v>3278.068151200438</v>
      </c>
      <c r="AG37" s="95">
        <v>3381.1641272751681</v>
      </c>
      <c r="AH37" s="95">
        <v>3458.7808995748369</v>
      </c>
      <c r="AI37" s="95">
        <v>3454.7955464246888</v>
      </c>
      <c r="AJ37" s="95">
        <v>3586.9099161405138</v>
      </c>
      <c r="AK37" s="95">
        <v>3707.4675920218051</v>
      </c>
      <c r="AL37" s="95">
        <v>3684.6212014082375</v>
      </c>
      <c r="AM37" s="95">
        <v>3586.1577464212314</v>
      </c>
      <c r="AN37" s="95">
        <v>3848.0429320916328</v>
      </c>
      <c r="AO37" s="95">
        <v>3838.9438468418939</v>
      </c>
      <c r="AP37" s="95">
        <v>3873.6793078779442</v>
      </c>
      <c r="AQ37" s="95">
        <v>3903.2883617594021</v>
      </c>
      <c r="AR37" s="95">
        <v>4041.2470943166468</v>
      </c>
      <c r="AS37" s="95">
        <v>4322.9952943081162</v>
      </c>
      <c r="AT37" s="95">
        <v>4302.4855503036206</v>
      </c>
      <c r="AU37" s="95">
        <v>4303.0978126557593</v>
      </c>
      <c r="AV37" s="95">
        <v>4194.194041512289</v>
      </c>
      <c r="AW37" s="95">
        <v>4257.5380584640388</v>
      </c>
      <c r="AX37" s="95">
        <v>4133.6273970758139</v>
      </c>
      <c r="AY37" s="95">
        <v>4200.8472842097108</v>
      </c>
      <c r="AZ37" s="95">
        <v>4336.3681197418082</v>
      </c>
      <c r="BA37" s="95">
        <v>4540.5607678578717</v>
      </c>
      <c r="BB37" s="95">
        <v>4825.1482008721105</v>
      </c>
      <c r="BC37" s="95">
        <v>4850.1674095542967</v>
      </c>
      <c r="BD37" s="95">
        <v>5147.9029488599263</v>
      </c>
      <c r="BE37" s="95">
        <v>5063.8101534055941</v>
      </c>
      <c r="BF37" s="95">
        <v>5307.5462127900719</v>
      </c>
      <c r="BG37" s="95">
        <v>5300.392842061442</v>
      </c>
      <c r="BH37" s="95">
        <v>5494.6944887781547</v>
      </c>
      <c r="BI37" s="95">
        <v>5595.9801608117405</v>
      </c>
      <c r="BJ37" s="95">
        <v>5781.1387055085843</v>
      </c>
      <c r="BK37" s="95">
        <v>5977.4656013443137</v>
      </c>
      <c r="BL37" s="95">
        <v>5991.5249402081818</v>
      </c>
      <c r="BM37" s="95">
        <v>5922.1652783982081</v>
      </c>
      <c r="BN37" s="95">
        <v>5984.6929196966821</v>
      </c>
      <c r="BO37" s="95">
        <v>6221.6776880739699</v>
      </c>
      <c r="BP37" s="96">
        <v>6250.1989874612391</v>
      </c>
    </row>
    <row r="38" spans="1:68" x14ac:dyDescent="0.3">
      <c r="A38" s="94"/>
      <c r="B38" s="88"/>
      <c r="C38" s="89" t="s">
        <v>7</v>
      </c>
      <c r="D38" s="90" t="s">
        <v>16</v>
      </c>
      <c r="E38" s="187">
        <v>1502.2816159536392</v>
      </c>
      <c r="F38" s="187">
        <v>1506.1903274483204</v>
      </c>
      <c r="G38" s="187">
        <v>1548.4649912943212</v>
      </c>
      <c r="H38" s="187">
        <v>1514.9727456328567</v>
      </c>
      <c r="I38" s="187">
        <v>1628.8953933295661</v>
      </c>
      <c r="J38" s="187">
        <v>1526.4051503310695</v>
      </c>
      <c r="K38" s="187">
        <v>1563.3372849388768</v>
      </c>
      <c r="L38" s="187">
        <v>1630.5050812664936</v>
      </c>
      <c r="M38" s="187">
        <v>1820.4537786631486</v>
      </c>
      <c r="N38" s="187">
        <v>1867.3705173194892</v>
      </c>
      <c r="O38" s="187">
        <v>1892.1030920212174</v>
      </c>
      <c r="P38" s="187">
        <v>2077.5488219295962</v>
      </c>
      <c r="Q38" s="187">
        <v>2207.8319700081129</v>
      </c>
      <c r="R38" s="187">
        <v>2166.5749897709284</v>
      </c>
      <c r="S38" s="187">
        <v>2281.1205261991454</v>
      </c>
      <c r="T38" s="187">
        <v>2516.0310718911269</v>
      </c>
      <c r="U38" s="187">
        <v>2555.4996139201389</v>
      </c>
      <c r="V38" s="187">
        <v>2441.1923742644303</v>
      </c>
      <c r="W38" s="187">
        <v>2512.0386418224671</v>
      </c>
      <c r="X38" s="187">
        <v>2581.8025097119576</v>
      </c>
      <c r="Y38" s="187">
        <v>2544.8438680624899</v>
      </c>
      <c r="Z38" s="187">
        <v>2645.6069108632028</v>
      </c>
      <c r="AA38" s="187">
        <v>2748.2519843648133</v>
      </c>
      <c r="AB38" s="187">
        <v>2875.528375372498</v>
      </c>
      <c r="AC38" s="187">
        <v>2954.6464855696704</v>
      </c>
      <c r="AD38" s="187">
        <v>2987.0013961127443</v>
      </c>
      <c r="AE38" s="187">
        <v>3065.6258003040543</v>
      </c>
      <c r="AF38" s="187">
        <v>3278.068151200438</v>
      </c>
      <c r="AG38" s="187">
        <v>3381.1641272751681</v>
      </c>
      <c r="AH38" s="187">
        <v>3458.7808995748369</v>
      </c>
      <c r="AI38" s="187">
        <v>3454.7955464246888</v>
      </c>
      <c r="AJ38" s="187">
        <v>3586.9099161405138</v>
      </c>
      <c r="AK38" s="187">
        <v>3707.4675920218051</v>
      </c>
      <c r="AL38" s="187">
        <v>3684.6212014082375</v>
      </c>
      <c r="AM38" s="187">
        <v>3586.1577464212314</v>
      </c>
      <c r="AN38" s="187">
        <v>3848.0429320916328</v>
      </c>
      <c r="AO38" s="187">
        <v>3838.9438468418939</v>
      </c>
      <c r="AP38" s="187">
        <v>3873.6793078779442</v>
      </c>
      <c r="AQ38" s="187">
        <v>3903.2883617594021</v>
      </c>
      <c r="AR38" s="187">
        <v>4041.2470943166468</v>
      </c>
      <c r="AS38" s="187">
        <v>4322.9952943081162</v>
      </c>
      <c r="AT38" s="187">
        <v>4302.4855503036206</v>
      </c>
      <c r="AU38" s="187">
        <v>4303.0978126557593</v>
      </c>
      <c r="AV38" s="187">
        <v>4194.194041512289</v>
      </c>
      <c r="AW38" s="187">
        <v>4257.5380584640388</v>
      </c>
      <c r="AX38" s="187">
        <v>4133.6273970758139</v>
      </c>
      <c r="AY38" s="187">
        <v>4200.8472842097108</v>
      </c>
      <c r="AZ38" s="187">
        <v>4336.3681197418082</v>
      </c>
      <c r="BA38" s="187">
        <v>4540.5607678578717</v>
      </c>
      <c r="BB38" s="187">
        <v>4825.1482008721105</v>
      </c>
      <c r="BC38" s="187">
        <v>4850.1674095542967</v>
      </c>
      <c r="BD38" s="187">
        <v>5147.9029488599263</v>
      </c>
      <c r="BE38" s="187">
        <v>5063.8101534055941</v>
      </c>
      <c r="BF38" s="187">
        <v>5307.5462127900719</v>
      </c>
      <c r="BG38" s="187">
        <v>5300.392842061442</v>
      </c>
      <c r="BH38" s="187">
        <v>5494.6944887781547</v>
      </c>
      <c r="BI38" s="187">
        <v>5595.9801608117405</v>
      </c>
      <c r="BJ38" s="187">
        <v>5781.1387055085843</v>
      </c>
      <c r="BK38" s="187">
        <v>5977.4656013443137</v>
      </c>
      <c r="BL38" s="187">
        <v>5991.5249402081818</v>
      </c>
      <c r="BM38" s="187">
        <v>5922.1652783982081</v>
      </c>
      <c r="BN38" s="187">
        <v>5984.6929196966821</v>
      </c>
      <c r="BO38" s="187">
        <v>6221.6776880739699</v>
      </c>
      <c r="BP38" s="188">
        <v>6250.1989874612391</v>
      </c>
    </row>
    <row r="39" spans="1:68" x14ac:dyDescent="0.3">
      <c r="A39" s="74"/>
      <c r="B39" s="65" t="s">
        <v>8</v>
      </c>
      <c r="C39" s="65"/>
      <c r="D39" s="64" t="s">
        <v>17</v>
      </c>
      <c r="E39" s="95">
        <v>3569.12711599063</v>
      </c>
      <c r="F39" s="95">
        <v>3547.1120638664802</v>
      </c>
      <c r="G39" s="95">
        <v>3544.5094134792498</v>
      </c>
      <c r="H39" s="95">
        <v>3578.74737262906</v>
      </c>
      <c r="I39" s="95">
        <v>3869.8949429741701</v>
      </c>
      <c r="J39" s="95">
        <v>3867.6688212057702</v>
      </c>
      <c r="K39" s="95">
        <v>3884.1901761751801</v>
      </c>
      <c r="L39" s="95">
        <v>3940.1295173757399</v>
      </c>
      <c r="M39" s="95">
        <v>4038.8087223759999</v>
      </c>
      <c r="N39" s="95">
        <v>4158.1426811488</v>
      </c>
      <c r="O39" s="95">
        <v>4251.1135559766799</v>
      </c>
      <c r="P39" s="95">
        <v>4325.89783747201</v>
      </c>
      <c r="Q39" s="95">
        <v>4355.0780399681098</v>
      </c>
      <c r="R39" s="95">
        <v>4439.4242823939603</v>
      </c>
      <c r="S39" s="95">
        <v>4526.1384739266196</v>
      </c>
      <c r="T39" s="95">
        <v>4623.1015096063202</v>
      </c>
      <c r="U39" s="95">
        <v>4722.9230486613296</v>
      </c>
      <c r="V39" s="95">
        <v>4805.2866029726201</v>
      </c>
      <c r="W39" s="95">
        <v>4886.9243156919001</v>
      </c>
      <c r="X39" s="95">
        <v>4965.7649053173</v>
      </c>
      <c r="Y39" s="95">
        <v>5050.4120062379197</v>
      </c>
      <c r="Z39" s="95">
        <v>5131.52933556273</v>
      </c>
      <c r="AA39" s="95">
        <v>5207.2821177775604</v>
      </c>
      <c r="AB39" s="95">
        <v>5286.0986687640598</v>
      </c>
      <c r="AC39" s="95">
        <v>5360.4375604151101</v>
      </c>
      <c r="AD39" s="95">
        <v>5456.5256618322601</v>
      </c>
      <c r="AE39" s="95">
        <v>5535.6707146873696</v>
      </c>
      <c r="AF39" s="95">
        <v>5617.8248346747696</v>
      </c>
      <c r="AG39" s="95">
        <v>5714.3618263602502</v>
      </c>
      <c r="AH39" s="95">
        <v>5805.6902398229504</v>
      </c>
      <c r="AI39" s="95">
        <v>5886.8157276984703</v>
      </c>
      <c r="AJ39" s="95">
        <v>5965.9111697470598</v>
      </c>
      <c r="AK39" s="95">
        <v>6055.2157399692196</v>
      </c>
      <c r="AL39" s="95">
        <v>6143.3013120012702</v>
      </c>
      <c r="AM39" s="95">
        <v>6233.9366784796002</v>
      </c>
      <c r="AN39" s="95">
        <v>6289.3713100189298</v>
      </c>
      <c r="AO39" s="95">
        <v>6334.0406224734797</v>
      </c>
      <c r="AP39" s="95">
        <v>6387.5370575092802</v>
      </c>
      <c r="AQ39" s="95">
        <v>6461.9468441434801</v>
      </c>
      <c r="AR39" s="95">
        <v>6561.9293665015703</v>
      </c>
      <c r="AS39" s="95">
        <v>6673.5052435010202</v>
      </c>
      <c r="AT39" s="95">
        <v>6805.7650243040498</v>
      </c>
      <c r="AU39" s="95">
        <v>6968.1009168095898</v>
      </c>
      <c r="AV39" s="95">
        <v>7136.9282750847397</v>
      </c>
      <c r="AW39" s="95">
        <v>7303.6262832932098</v>
      </c>
      <c r="AX39" s="95">
        <v>7461.5157138488803</v>
      </c>
      <c r="AY39" s="95">
        <v>7600.6793642741204</v>
      </c>
      <c r="AZ39" s="95">
        <v>7743.9893667456299</v>
      </c>
      <c r="BA39" s="95">
        <v>7878.7207686881202</v>
      </c>
      <c r="BB39" s="95">
        <v>8034.6232378693703</v>
      </c>
      <c r="BC39" s="95">
        <v>8144.9626361272003</v>
      </c>
      <c r="BD39" s="95">
        <v>8293.0961626928893</v>
      </c>
      <c r="BE39" s="95">
        <v>8431.4483397974</v>
      </c>
      <c r="BF39" s="95">
        <v>8566.5167209539104</v>
      </c>
      <c r="BG39" s="95">
        <v>8718.3761096500093</v>
      </c>
      <c r="BH39" s="95">
        <v>8863.5018269197808</v>
      </c>
      <c r="BI39" s="95">
        <v>9001.4861944896402</v>
      </c>
      <c r="BJ39" s="95">
        <v>9157.6145389396606</v>
      </c>
      <c r="BK39" s="95">
        <v>9246.9111186137707</v>
      </c>
      <c r="BL39" s="95">
        <v>9330.2090836461393</v>
      </c>
      <c r="BM39" s="95">
        <v>9410.5845763445195</v>
      </c>
      <c r="BN39" s="95">
        <v>9465.19487593335</v>
      </c>
      <c r="BO39" s="95">
        <v>9512.5876148078405</v>
      </c>
      <c r="BP39" s="96">
        <v>9555.1429575895909</v>
      </c>
    </row>
    <row r="40" spans="1:68" x14ac:dyDescent="0.3">
      <c r="A40" s="109"/>
      <c r="B40" s="88"/>
      <c r="C40" s="89" t="s">
        <v>8</v>
      </c>
      <c r="D40" s="90" t="s">
        <v>17</v>
      </c>
      <c r="E40" s="187">
        <v>3569.12711599063</v>
      </c>
      <c r="F40" s="187">
        <v>3547.1120638664802</v>
      </c>
      <c r="G40" s="187">
        <v>3544.5094134792498</v>
      </c>
      <c r="H40" s="187">
        <v>3578.74737262906</v>
      </c>
      <c r="I40" s="187">
        <v>3869.8949429741701</v>
      </c>
      <c r="J40" s="187">
        <v>3867.6688212057702</v>
      </c>
      <c r="K40" s="187">
        <v>3884.1901761751801</v>
      </c>
      <c r="L40" s="187">
        <v>3940.1295173757399</v>
      </c>
      <c r="M40" s="187">
        <v>4038.8087223759999</v>
      </c>
      <c r="N40" s="187">
        <v>4158.1426811488</v>
      </c>
      <c r="O40" s="187">
        <v>4251.1135559766799</v>
      </c>
      <c r="P40" s="187">
        <v>4325.89783747201</v>
      </c>
      <c r="Q40" s="187">
        <v>4355.0780399681098</v>
      </c>
      <c r="R40" s="187">
        <v>4439.4242823939603</v>
      </c>
      <c r="S40" s="187">
        <v>4526.1384739266196</v>
      </c>
      <c r="T40" s="187">
        <v>4623.1015096063202</v>
      </c>
      <c r="U40" s="187">
        <v>4722.9230486613296</v>
      </c>
      <c r="V40" s="187">
        <v>4805.2866029726201</v>
      </c>
      <c r="W40" s="187">
        <v>4886.9243156919001</v>
      </c>
      <c r="X40" s="187">
        <v>4965.7649053173</v>
      </c>
      <c r="Y40" s="187">
        <v>5050.4120062379197</v>
      </c>
      <c r="Z40" s="187">
        <v>5131.52933556273</v>
      </c>
      <c r="AA40" s="187">
        <v>5207.2821177775604</v>
      </c>
      <c r="AB40" s="187">
        <v>5286.0986687640598</v>
      </c>
      <c r="AC40" s="187">
        <v>5360.4375604151101</v>
      </c>
      <c r="AD40" s="187">
        <v>5456.5256618322601</v>
      </c>
      <c r="AE40" s="187">
        <v>5535.6707146873696</v>
      </c>
      <c r="AF40" s="187">
        <v>5617.8248346747696</v>
      </c>
      <c r="AG40" s="187">
        <v>5714.3618263602502</v>
      </c>
      <c r="AH40" s="187">
        <v>5805.6902398229504</v>
      </c>
      <c r="AI40" s="187">
        <v>5886.8157276984703</v>
      </c>
      <c r="AJ40" s="187">
        <v>5965.9111697470598</v>
      </c>
      <c r="AK40" s="187">
        <v>6055.2157399692196</v>
      </c>
      <c r="AL40" s="187">
        <v>6143.3013120012702</v>
      </c>
      <c r="AM40" s="187">
        <v>6233.9366784796002</v>
      </c>
      <c r="AN40" s="187">
        <v>6289.3713100189298</v>
      </c>
      <c r="AO40" s="187">
        <v>6334.0406224734797</v>
      </c>
      <c r="AP40" s="187">
        <v>6387.5370575092802</v>
      </c>
      <c r="AQ40" s="187">
        <v>6461.9468441434801</v>
      </c>
      <c r="AR40" s="187">
        <v>6561.9293665015703</v>
      </c>
      <c r="AS40" s="187">
        <v>6673.5052435010202</v>
      </c>
      <c r="AT40" s="187">
        <v>6805.7650243040498</v>
      </c>
      <c r="AU40" s="187">
        <v>6968.1009168095898</v>
      </c>
      <c r="AV40" s="187">
        <v>7136.9282750847397</v>
      </c>
      <c r="AW40" s="187">
        <v>7303.6262832932098</v>
      </c>
      <c r="AX40" s="187">
        <v>7461.5157138488803</v>
      </c>
      <c r="AY40" s="187">
        <v>7600.6793642741204</v>
      </c>
      <c r="AZ40" s="187">
        <v>7743.9893667456299</v>
      </c>
      <c r="BA40" s="187">
        <v>7878.7207686881202</v>
      </c>
      <c r="BB40" s="187">
        <v>8034.6232378693703</v>
      </c>
      <c r="BC40" s="187">
        <v>8144.9626361272003</v>
      </c>
      <c r="BD40" s="187">
        <v>8293.0961626928893</v>
      </c>
      <c r="BE40" s="187">
        <v>8431.4483397974</v>
      </c>
      <c r="BF40" s="187">
        <v>8566.5167209539104</v>
      </c>
      <c r="BG40" s="187">
        <v>8718.3761096500093</v>
      </c>
      <c r="BH40" s="187">
        <v>8863.5018269197808</v>
      </c>
      <c r="BI40" s="187">
        <v>9001.4861944896402</v>
      </c>
      <c r="BJ40" s="187">
        <v>9157.6145389396606</v>
      </c>
      <c r="BK40" s="187">
        <v>9246.9111186137707</v>
      </c>
      <c r="BL40" s="187">
        <v>9330.2090836461393</v>
      </c>
      <c r="BM40" s="187">
        <v>9410.5845763445195</v>
      </c>
      <c r="BN40" s="187">
        <v>9465.19487593335</v>
      </c>
      <c r="BO40" s="187">
        <v>9512.5876148078405</v>
      </c>
      <c r="BP40" s="188">
        <v>9555.1429575895909</v>
      </c>
    </row>
    <row r="41" spans="1:68" ht="26.4" x14ac:dyDescent="0.3">
      <c r="A41" s="93"/>
      <c r="B41" s="65" t="s">
        <v>68</v>
      </c>
      <c r="C41" s="65"/>
      <c r="D41" s="64" t="s">
        <v>18</v>
      </c>
      <c r="E41" s="95">
        <v>1250.9496318472</v>
      </c>
      <c r="F41" s="95">
        <v>1331.3017520144499</v>
      </c>
      <c r="G41" s="95">
        <v>1361.8890333593399</v>
      </c>
      <c r="H41" s="95">
        <v>1381.12105523183</v>
      </c>
      <c r="I41" s="95">
        <v>1408.19676028308</v>
      </c>
      <c r="J41" s="95">
        <v>1494.7251159517</v>
      </c>
      <c r="K41" s="95">
        <v>1542.1121514229501</v>
      </c>
      <c r="L41" s="95">
        <v>1604.10602994685</v>
      </c>
      <c r="M41" s="95">
        <v>1710.44932224941</v>
      </c>
      <c r="N41" s="95">
        <v>1728.4502971627001</v>
      </c>
      <c r="O41" s="95">
        <v>1835.5094361884101</v>
      </c>
      <c r="P41" s="95">
        <v>1918.94437997157</v>
      </c>
      <c r="Q41" s="95">
        <v>2008.9596387633901</v>
      </c>
      <c r="R41" s="95">
        <v>2062.6926912866102</v>
      </c>
      <c r="S41" s="95">
        <v>2129.1150273091298</v>
      </c>
      <c r="T41" s="95">
        <v>2219.7334741714699</v>
      </c>
      <c r="U41" s="95">
        <v>2321.70092412126</v>
      </c>
      <c r="V41" s="95">
        <v>2409.4488042627599</v>
      </c>
      <c r="W41" s="95">
        <v>2471.3778987038199</v>
      </c>
      <c r="X41" s="95">
        <v>2541.3824000899299</v>
      </c>
      <c r="Y41" s="95">
        <v>2627.6746687667401</v>
      </c>
      <c r="Z41" s="95">
        <v>2714.3355703075999</v>
      </c>
      <c r="AA41" s="95">
        <v>2788.8589221893199</v>
      </c>
      <c r="AB41" s="95">
        <v>2828.49410560966</v>
      </c>
      <c r="AC41" s="95">
        <v>2939.4859040371898</v>
      </c>
      <c r="AD41" s="95">
        <v>3007.2995063431399</v>
      </c>
      <c r="AE41" s="95">
        <v>3110.29293127962</v>
      </c>
      <c r="AF41" s="95">
        <v>3217.7142065694902</v>
      </c>
      <c r="AG41" s="95">
        <v>3314.4314090371699</v>
      </c>
      <c r="AH41" s="95">
        <v>3454.93700675235</v>
      </c>
      <c r="AI41" s="95">
        <v>3577.5817038014302</v>
      </c>
      <c r="AJ41" s="95">
        <v>3705.0384234864</v>
      </c>
      <c r="AK41" s="95">
        <v>3705.4157157702898</v>
      </c>
      <c r="AL41" s="95">
        <v>3905.3611675478801</v>
      </c>
      <c r="AM41" s="95">
        <v>4032.0507057855202</v>
      </c>
      <c r="AN41" s="95">
        <v>4197.7111708518196</v>
      </c>
      <c r="AO41" s="95">
        <v>4392.5688725012296</v>
      </c>
      <c r="AP41" s="95">
        <v>4531.8707998387899</v>
      </c>
      <c r="AQ41" s="95">
        <v>4646.2910940460997</v>
      </c>
      <c r="AR41" s="95">
        <v>4850.5604433045601</v>
      </c>
      <c r="AS41" s="95">
        <v>4780.0731607565604</v>
      </c>
      <c r="AT41" s="95">
        <v>4759.8952760584898</v>
      </c>
      <c r="AU41" s="95">
        <v>4890.7725597724802</v>
      </c>
      <c r="AV41" s="95">
        <v>4800.0069045966502</v>
      </c>
      <c r="AW41" s="95">
        <v>4873.8711427920698</v>
      </c>
      <c r="AX41" s="95">
        <v>4943.7490907603897</v>
      </c>
      <c r="AY41" s="95">
        <v>4987.8212103566702</v>
      </c>
      <c r="AZ41" s="95">
        <v>5063.52114355513</v>
      </c>
      <c r="BA41" s="95">
        <v>5145.2948345942104</v>
      </c>
      <c r="BB41" s="95">
        <v>5170.1090006992999</v>
      </c>
      <c r="BC41" s="95">
        <v>5253.0913271844101</v>
      </c>
      <c r="BD41" s="95">
        <v>5307.2883229559402</v>
      </c>
      <c r="BE41" s="95">
        <v>5504.1453314029204</v>
      </c>
      <c r="BF41" s="95">
        <v>5583.8014615888796</v>
      </c>
      <c r="BG41" s="95">
        <v>5662.3275246880003</v>
      </c>
      <c r="BH41" s="95">
        <v>5704.5746547164699</v>
      </c>
      <c r="BI41" s="95">
        <v>5777.3516194682097</v>
      </c>
      <c r="BJ41" s="95">
        <v>5990.7207911127098</v>
      </c>
      <c r="BK41" s="95">
        <v>6134.3832589231297</v>
      </c>
      <c r="BL41" s="95">
        <v>6227.6614118109901</v>
      </c>
      <c r="BM41" s="95">
        <v>6169.5448808660904</v>
      </c>
      <c r="BN41" s="95">
        <v>5410.7769242970799</v>
      </c>
      <c r="BO41" s="95">
        <v>5857.2263977659204</v>
      </c>
      <c r="BP41" s="96">
        <v>6129.1985529145104</v>
      </c>
    </row>
    <row r="42" spans="1:68" ht="26.4" x14ac:dyDescent="0.3">
      <c r="A42" s="94"/>
      <c r="B42" s="88"/>
      <c r="C42" s="89" t="s">
        <v>68</v>
      </c>
      <c r="D42" s="90" t="s">
        <v>18</v>
      </c>
      <c r="E42" s="187">
        <v>1250.9496318472</v>
      </c>
      <c r="F42" s="187">
        <v>1331.3017520144499</v>
      </c>
      <c r="G42" s="187">
        <v>1361.8890333593399</v>
      </c>
      <c r="H42" s="187">
        <v>1381.12105523183</v>
      </c>
      <c r="I42" s="187">
        <v>1408.19676028308</v>
      </c>
      <c r="J42" s="187">
        <v>1494.7251159517</v>
      </c>
      <c r="K42" s="187">
        <v>1542.1121514229501</v>
      </c>
      <c r="L42" s="187">
        <v>1604.10602994685</v>
      </c>
      <c r="M42" s="187">
        <v>1710.44932224941</v>
      </c>
      <c r="N42" s="187">
        <v>1728.4502971627001</v>
      </c>
      <c r="O42" s="187">
        <v>1835.5094361884101</v>
      </c>
      <c r="P42" s="187">
        <v>1918.94437997157</v>
      </c>
      <c r="Q42" s="187">
        <v>2008.9596387633901</v>
      </c>
      <c r="R42" s="187">
        <v>2062.6926912866102</v>
      </c>
      <c r="S42" s="187">
        <v>2129.1150273091298</v>
      </c>
      <c r="T42" s="187">
        <v>2219.7334741714699</v>
      </c>
      <c r="U42" s="187">
        <v>2321.70092412126</v>
      </c>
      <c r="V42" s="187">
        <v>2409.4488042627599</v>
      </c>
      <c r="W42" s="187">
        <v>2471.3778987038199</v>
      </c>
      <c r="X42" s="187">
        <v>2541.3824000899299</v>
      </c>
      <c r="Y42" s="187">
        <v>2627.6746687667401</v>
      </c>
      <c r="Z42" s="187">
        <v>2714.3355703075999</v>
      </c>
      <c r="AA42" s="187">
        <v>2788.8589221893199</v>
      </c>
      <c r="AB42" s="187">
        <v>2828.49410560966</v>
      </c>
      <c r="AC42" s="187">
        <v>2939.4859040371898</v>
      </c>
      <c r="AD42" s="187">
        <v>3007.2995063431399</v>
      </c>
      <c r="AE42" s="187">
        <v>3110.29293127962</v>
      </c>
      <c r="AF42" s="187">
        <v>3217.7142065694902</v>
      </c>
      <c r="AG42" s="187">
        <v>3314.4314090371699</v>
      </c>
      <c r="AH42" s="187">
        <v>3454.93700675235</v>
      </c>
      <c r="AI42" s="187">
        <v>3577.5817038014302</v>
      </c>
      <c r="AJ42" s="187">
        <v>3705.0384234864</v>
      </c>
      <c r="AK42" s="187">
        <v>3705.4157157702898</v>
      </c>
      <c r="AL42" s="187">
        <v>3905.3611675478801</v>
      </c>
      <c r="AM42" s="187">
        <v>4032.0507057855202</v>
      </c>
      <c r="AN42" s="187">
        <v>4197.7111708518196</v>
      </c>
      <c r="AO42" s="187">
        <v>4392.5688725012296</v>
      </c>
      <c r="AP42" s="187">
        <v>4531.8707998387899</v>
      </c>
      <c r="AQ42" s="187">
        <v>4646.2910940460997</v>
      </c>
      <c r="AR42" s="187">
        <v>4850.5604433045601</v>
      </c>
      <c r="AS42" s="187">
        <v>4780.0731607565604</v>
      </c>
      <c r="AT42" s="187">
        <v>4759.8952760584898</v>
      </c>
      <c r="AU42" s="187">
        <v>4890.7725597724802</v>
      </c>
      <c r="AV42" s="187">
        <v>4800.0069045966502</v>
      </c>
      <c r="AW42" s="187">
        <v>4873.8711427920698</v>
      </c>
      <c r="AX42" s="187">
        <v>4943.7490907603897</v>
      </c>
      <c r="AY42" s="187">
        <v>4987.8212103566702</v>
      </c>
      <c r="AZ42" s="187">
        <v>5063.52114355513</v>
      </c>
      <c r="BA42" s="187">
        <v>5145.2948345942104</v>
      </c>
      <c r="BB42" s="187">
        <v>5170.1090006992999</v>
      </c>
      <c r="BC42" s="187">
        <v>5253.0913271844101</v>
      </c>
      <c r="BD42" s="187">
        <v>5307.2883229559402</v>
      </c>
      <c r="BE42" s="187">
        <v>5504.1453314029204</v>
      </c>
      <c r="BF42" s="187">
        <v>5583.8014615888796</v>
      </c>
      <c r="BG42" s="187">
        <v>5662.3275246880003</v>
      </c>
      <c r="BH42" s="187">
        <v>5704.5746547164699</v>
      </c>
      <c r="BI42" s="187">
        <v>5777.3516194682097</v>
      </c>
      <c r="BJ42" s="187">
        <v>5990.7207911127098</v>
      </c>
      <c r="BK42" s="187">
        <v>6134.3832589231297</v>
      </c>
      <c r="BL42" s="187">
        <v>6227.6614118109901</v>
      </c>
      <c r="BM42" s="187">
        <v>6169.5448808660904</v>
      </c>
      <c r="BN42" s="187">
        <v>5410.7769242970799</v>
      </c>
      <c r="BO42" s="187">
        <v>5857.2263977659204</v>
      </c>
      <c r="BP42" s="188">
        <v>6129.1985529145104</v>
      </c>
    </row>
    <row r="43" spans="1:68" ht="26.4" x14ac:dyDescent="0.3">
      <c r="A43" s="93"/>
      <c r="B43" s="65" t="s">
        <v>71</v>
      </c>
      <c r="C43" s="65"/>
      <c r="D43" s="64" t="s">
        <v>19</v>
      </c>
      <c r="E43" s="95">
        <v>2858.0022036701398</v>
      </c>
      <c r="F43" s="95">
        <v>2931.29224842334</v>
      </c>
      <c r="G43" s="95">
        <v>2951.6352186689601</v>
      </c>
      <c r="H43" s="95">
        <v>2983.4703398628299</v>
      </c>
      <c r="I43" s="95">
        <v>3076.5006913122202</v>
      </c>
      <c r="J43" s="95">
        <v>3136.1664579797998</v>
      </c>
      <c r="K43" s="95">
        <v>3238.1649547420002</v>
      </c>
      <c r="L43" s="95">
        <v>3338.3322841621198</v>
      </c>
      <c r="M43" s="95">
        <v>3423.2337019811098</v>
      </c>
      <c r="N43" s="95">
        <v>3501.0474942222199</v>
      </c>
      <c r="O43" s="95">
        <v>3640.2638174216099</v>
      </c>
      <c r="P43" s="95">
        <v>3697.1941877007398</v>
      </c>
      <c r="Q43" s="95">
        <v>3697.5362714312701</v>
      </c>
      <c r="R43" s="95">
        <v>3751.90989940084</v>
      </c>
      <c r="S43" s="95">
        <v>3769.0084539680402</v>
      </c>
      <c r="T43" s="95">
        <v>3857.6838767761601</v>
      </c>
      <c r="U43" s="95">
        <v>4038.5433086821599</v>
      </c>
      <c r="V43" s="95">
        <v>4177.0886512096204</v>
      </c>
      <c r="W43" s="95">
        <v>4303.4276135185901</v>
      </c>
      <c r="X43" s="95">
        <v>4370.4775626788396</v>
      </c>
      <c r="Y43" s="95">
        <v>4457.4892021170299</v>
      </c>
      <c r="Z43" s="95">
        <v>4589.1794448946903</v>
      </c>
      <c r="AA43" s="95">
        <v>4626.7061800695101</v>
      </c>
      <c r="AB43" s="95">
        <v>4704.29277573113</v>
      </c>
      <c r="AC43" s="95">
        <v>4823.9330577306901</v>
      </c>
      <c r="AD43" s="95">
        <v>4924.0107542188898</v>
      </c>
      <c r="AE43" s="95">
        <v>5006.8164239077196</v>
      </c>
      <c r="AF43" s="95">
        <v>5077.1648190838096</v>
      </c>
      <c r="AG43" s="95">
        <v>5234.2511550976697</v>
      </c>
      <c r="AH43" s="95">
        <v>5373.5723676407097</v>
      </c>
      <c r="AI43" s="95">
        <v>5533.7378251507098</v>
      </c>
      <c r="AJ43" s="95">
        <v>5697.4228159491604</v>
      </c>
      <c r="AK43" s="95">
        <v>5744.2325123909604</v>
      </c>
      <c r="AL43" s="95">
        <v>6024.30071626872</v>
      </c>
      <c r="AM43" s="95">
        <v>6181.4729702019304</v>
      </c>
      <c r="AN43" s="95">
        <v>6292.23238342068</v>
      </c>
      <c r="AO43" s="95">
        <v>6554.3652846499399</v>
      </c>
      <c r="AP43" s="95">
        <v>6577.5768924020003</v>
      </c>
      <c r="AQ43" s="95">
        <v>6792.1731710737604</v>
      </c>
      <c r="AR43" s="95">
        <v>7178.6846666228303</v>
      </c>
      <c r="AS43" s="95">
        <v>7168.74385717117</v>
      </c>
      <c r="AT43" s="95">
        <v>7219.9995849628003</v>
      </c>
      <c r="AU43" s="95">
        <v>7640.3208154895101</v>
      </c>
      <c r="AV43" s="95">
        <v>7290.9063159643702</v>
      </c>
      <c r="AW43" s="95">
        <v>7776.2253434558297</v>
      </c>
      <c r="AX43" s="95">
        <v>8065.6966657858102</v>
      </c>
      <c r="AY43" s="95">
        <v>8260.9277218924199</v>
      </c>
      <c r="AZ43" s="95">
        <v>8433.3428482180097</v>
      </c>
      <c r="BA43" s="95">
        <v>8621.5279469193301</v>
      </c>
      <c r="BB43" s="95">
        <v>8915.8391760157992</v>
      </c>
      <c r="BC43" s="95">
        <v>9043.2494694060006</v>
      </c>
      <c r="BD43" s="95">
        <v>9207.1870526721996</v>
      </c>
      <c r="BE43" s="95">
        <v>9502.7811386953399</v>
      </c>
      <c r="BF43" s="95">
        <v>9721.0140947538694</v>
      </c>
      <c r="BG43" s="95">
        <v>9872.8822250218891</v>
      </c>
      <c r="BH43" s="95">
        <v>9994.7218706710191</v>
      </c>
      <c r="BI43" s="95">
        <v>10144.661053379599</v>
      </c>
      <c r="BJ43" s="95">
        <v>10387.695988203801</v>
      </c>
      <c r="BK43" s="95">
        <v>10635.1073134906</v>
      </c>
      <c r="BL43" s="95">
        <v>10772.2092810622</v>
      </c>
      <c r="BM43" s="95">
        <v>10776.6311497026</v>
      </c>
      <c r="BN43" s="95">
        <v>10649.7704812952</v>
      </c>
      <c r="BO43" s="95">
        <v>10842.454499699599</v>
      </c>
      <c r="BP43" s="96">
        <v>11083.263955578799</v>
      </c>
    </row>
    <row r="44" spans="1:68" x14ac:dyDescent="0.3">
      <c r="A44" s="94"/>
      <c r="B44" s="88"/>
      <c r="C44" s="89" t="s">
        <v>31</v>
      </c>
      <c r="D44" s="90" t="s">
        <v>40</v>
      </c>
      <c r="E44" s="97">
        <v>1537.33746177628</v>
      </c>
      <c r="F44" s="97">
        <v>1570.66647818754</v>
      </c>
      <c r="G44" s="97">
        <v>1511.6460351578</v>
      </c>
      <c r="H44" s="97">
        <v>1546.1108878042701</v>
      </c>
      <c r="I44" s="97">
        <v>1597.9223130123601</v>
      </c>
      <c r="J44" s="97">
        <v>1626.9283346428001</v>
      </c>
      <c r="K44" s="97">
        <v>1646.6589360041601</v>
      </c>
      <c r="L44" s="97">
        <v>1742.4758059051401</v>
      </c>
      <c r="M44" s="97">
        <v>1794.3557746675899</v>
      </c>
      <c r="N44" s="97">
        <v>1834.23075115143</v>
      </c>
      <c r="O44" s="97">
        <v>1889.87341862627</v>
      </c>
      <c r="P44" s="97">
        <v>1919.30832229674</v>
      </c>
      <c r="Q44" s="97">
        <v>1908.59209323799</v>
      </c>
      <c r="R44" s="97">
        <v>1950.96273035484</v>
      </c>
      <c r="S44" s="97">
        <v>1886.3725888239201</v>
      </c>
      <c r="T44" s="97">
        <v>2000.7834074698301</v>
      </c>
      <c r="U44" s="97">
        <v>2063.92689985586</v>
      </c>
      <c r="V44" s="97">
        <v>2198.8437862537398</v>
      </c>
      <c r="W44" s="97">
        <v>2234.6652637410398</v>
      </c>
      <c r="X44" s="97">
        <v>2246.5017874852301</v>
      </c>
      <c r="Y44" s="97">
        <v>2311.6616651541899</v>
      </c>
      <c r="Z44" s="97">
        <v>2391.1739452940801</v>
      </c>
      <c r="AA44" s="97">
        <v>2347.5368853078999</v>
      </c>
      <c r="AB44" s="97">
        <v>2380.9524828840499</v>
      </c>
      <c r="AC44" s="97">
        <v>2437.2158164132202</v>
      </c>
      <c r="AD44" s="97">
        <v>2545.99576308019</v>
      </c>
      <c r="AE44" s="97">
        <v>2519.3236894075899</v>
      </c>
      <c r="AF44" s="97">
        <v>2547.7016809104198</v>
      </c>
      <c r="AG44" s="97">
        <v>2535.3897364448098</v>
      </c>
      <c r="AH44" s="97">
        <v>2711.7836995532198</v>
      </c>
      <c r="AI44" s="97">
        <v>2801.4096696823499</v>
      </c>
      <c r="AJ44" s="97">
        <v>2966.35031532832</v>
      </c>
      <c r="AK44" s="97">
        <v>2708.4848089511802</v>
      </c>
      <c r="AL44" s="97">
        <v>3071.5988568461999</v>
      </c>
      <c r="AM44" s="97">
        <v>3201.9796080208698</v>
      </c>
      <c r="AN44" s="97">
        <v>3279.06093321048</v>
      </c>
      <c r="AO44" s="97">
        <v>3260.6506504722101</v>
      </c>
      <c r="AP44" s="97">
        <v>3276.1780398248502</v>
      </c>
      <c r="AQ44" s="97">
        <v>3379.94569423343</v>
      </c>
      <c r="AR44" s="97">
        <v>3709.8525042412798</v>
      </c>
      <c r="AS44" s="97">
        <v>3560.6079239733099</v>
      </c>
      <c r="AT44" s="97">
        <v>3612.9862830520801</v>
      </c>
      <c r="AU44" s="97">
        <v>3896.1117445168902</v>
      </c>
      <c r="AV44" s="97">
        <v>3519.7745662770799</v>
      </c>
      <c r="AW44" s="97">
        <v>3923.0997923258301</v>
      </c>
      <c r="AX44" s="97">
        <v>4076.1745479493102</v>
      </c>
      <c r="AY44" s="97">
        <v>4144.6703582066602</v>
      </c>
      <c r="AZ44" s="97">
        <v>4233.1267285509102</v>
      </c>
      <c r="BA44" s="97">
        <v>4327.6941525950297</v>
      </c>
      <c r="BB44" s="97">
        <v>4449.0628709652701</v>
      </c>
      <c r="BC44" s="97">
        <v>4519.6586615220403</v>
      </c>
      <c r="BD44" s="97">
        <v>4570.5446949391799</v>
      </c>
      <c r="BE44" s="97">
        <v>4793.0625052240102</v>
      </c>
      <c r="BF44" s="97">
        <v>4913.8826182154698</v>
      </c>
      <c r="BG44" s="97">
        <v>5033.7135074571597</v>
      </c>
      <c r="BH44" s="97">
        <v>4998.6855066588096</v>
      </c>
      <c r="BI44" s="97">
        <v>5063.4073028579496</v>
      </c>
      <c r="BJ44" s="97">
        <v>5217.53597194335</v>
      </c>
      <c r="BK44" s="97">
        <v>5324.6640747727897</v>
      </c>
      <c r="BL44" s="97">
        <v>5435.6611176469996</v>
      </c>
      <c r="BM44" s="97">
        <v>5263.0537253249304</v>
      </c>
      <c r="BN44" s="97">
        <v>5581.6241900778296</v>
      </c>
      <c r="BO44" s="97">
        <v>5696.3987806882697</v>
      </c>
      <c r="BP44" s="98">
        <v>5737.4615530054198</v>
      </c>
    </row>
    <row r="45" spans="1:68" x14ac:dyDescent="0.3">
      <c r="A45" s="93"/>
      <c r="B45" s="108"/>
      <c r="C45" s="65" t="s">
        <v>32</v>
      </c>
      <c r="D45" s="100" t="s">
        <v>41</v>
      </c>
      <c r="E45" s="101">
        <v>919.43523610844795</v>
      </c>
      <c r="F45" s="101">
        <v>950.87769657569197</v>
      </c>
      <c r="G45" s="101">
        <v>976.40482497713299</v>
      </c>
      <c r="H45" s="101">
        <v>988.25831328405798</v>
      </c>
      <c r="I45" s="101">
        <v>1013.71079940255</v>
      </c>
      <c r="J45" s="101">
        <v>1042.9391368971701</v>
      </c>
      <c r="K45" s="101">
        <v>1064.6487536913501</v>
      </c>
      <c r="L45" s="101">
        <v>1085.36532824863</v>
      </c>
      <c r="M45" s="101">
        <v>1128.8356973750499</v>
      </c>
      <c r="N45" s="101">
        <v>1165.9909321897801</v>
      </c>
      <c r="O45" s="101">
        <v>1199.2448757756799</v>
      </c>
      <c r="P45" s="101">
        <v>1234.8018500805999</v>
      </c>
      <c r="Q45" s="101">
        <v>1269.77168556212</v>
      </c>
      <c r="R45" s="101">
        <v>1292.21277800813</v>
      </c>
      <c r="S45" s="101">
        <v>1324.4633902809401</v>
      </c>
      <c r="T45" s="101">
        <v>1304.6530505388</v>
      </c>
      <c r="U45" s="101">
        <v>1413.4666575742599</v>
      </c>
      <c r="V45" s="101">
        <v>1443.79478869068</v>
      </c>
      <c r="W45" s="101">
        <v>1471.5903607075199</v>
      </c>
      <c r="X45" s="101">
        <v>1509.0590404162399</v>
      </c>
      <c r="Y45" s="101">
        <v>1518.00364874005</v>
      </c>
      <c r="Z45" s="101">
        <v>1562.68884398213</v>
      </c>
      <c r="AA45" s="101">
        <v>1589.3895155344101</v>
      </c>
      <c r="AB45" s="101">
        <v>1627.7977128749101</v>
      </c>
      <c r="AC45" s="101">
        <v>1656.8312880004401</v>
      </c>
      <c r="AD45" s="101">
        <v>1676.57138898893</v>
      </c>
      <c r="AE45" s="101">
        <v>1704.3621471338399</v>
      </c>
      <c r="AF45" s="101">
        <v>1782.6395485058499</v>
      </c>
      <c r="AG45" s="101">
        <v>1840.49954715745</v>
      </c>
      <c r="AH45" s="101">
        <v>1848.29918776567</v>
      </c>
      <c r="AI45" s="101">
        <v>1861.2937033262499</v>
      </c>
      <c r="AJ45" s="101">
        <v>1889.9576749614901</v>
      </c>
      <c r="AK45" s="101">
        <v>2024.00582503484</v>
      </c>
      <c r="AL45" s="101">
        <v>2045.22274432465</v>
      </c>
      <c r="AM45" s="101">
        <v>2043.0798693143299</v>
      </c>
      <c r="AN45" s="101">
        <v>2090.9210638068098</v>
      </c>
      <c r="AO45" s="101">
        <v>2180.08072338692</v>
      </c>
      <c r="AP45" s="101">
        <v>2229.9053179037501</v>
      </c>
      <c r="AQ45" s="101">
        <v>2318.2563175014302</v>
      </c>
      <c r="AR45" s="101">
        <v>2353.56083703892</v>
      </c>
      <c r="AS45" s="101">
        <v>2374.8524685565299</v>
      </c>
      <c r="AT45" s="101">
        <v>2396.6081219984399</v>
      </c>
      <c r="AU45" s="101">
        <v>2560.4419670379302</v>
      </c>
      <c r="AV45" s="101">
        <v>2556.5028920907498</v>
      </c>
      <c r="AW45" s="101">
        <v>2599.9435512319401</v>
      </c>
      <c r="AX45" s="101">
        <v>2692.8439476694002</v>
      </c>
      <c r="AY45" s="101">
        <v>2790.8223327682799</v>
      </c>
      <c r="AZ45" s="101">
        <v>2805.3146868741301</v>
      </c>
      <c r="BA45" s="101">
        <v>2879.5907111566798</v>
      </c>
      <c r="BB45" s="101">
        <v>2985.2108134556402</v>
      </c>
      <c r="BC45" s="101">
        <v>3010.7662936449601</v>
      </c>
      <c r="BD45" s="101">
        <v>3081.6756432751899</v>
      </c>
      <c r="BE45" s="101">
        <v>3109.9888819740499</v>
      </c>
      <c r="BF45" s="101">
        <v>3174.78991361818</v>
      </c>
      <c r="BG45" s="101">
        <v>3185.17592024033</v>
      </c>
      <c r="BH45" s="101">
        <v>3286.7582615955598</v>
      </c>
      <c r="BI45" s="101">
        <v>3326.50080045607</v>
      </c>
      <c r="BJ45" s="101">
        <v>3413.2723600951499</v>
      </c>
      <c r="BK45" s="101">
        <v>3469.07729644552</v>
      </c>
      <c r="BL45" s="101">
        <v>3516.9183755691301</v>
      </c>
      <c r="BM45" s="101">
        <v>3577.2204650377998</v>
      </c>
      <c r="BN45" s="101">
        <v>3565.4709377532199</v>
      </c>
      <c r="BO45" s="101">
        <v>3324.4724074410601</v>
      </c>
      <c r="BP45" s="102">
        <v>3412.9149585515202</v>
      </c>
    </row>
    <row r="46" spans="1:68" x14ac:dyDescent="0.3">
      <c r="A46" s="94"/>
      <c r="B46" s="104"/>
      <c r="C46" s="89" t="s">
        <v>33</v>
      </c>
      <c r="D46" s="90" t="s">
        <v>42</v>
      </c>
      <c r="E46" s="97">
        <v>417.19746533885802</v>
      </c>
      <c r="F46" s="97">
        <v>425.39328024897901</v>
      </c>
      <c r="G46" s="97">
        <v>435.567311851846</v>
      </c>
      <c r="H46" s="97">
        <v>445.50503588066198</v>
      </c>
      <c r="I46" s="97">
        <v>469.76055255483601</v>
      </c>
      <c r="J46" s="97">
        <v>483.96770926845801</v>
      </c>
      <c r="K46" s="97">
        <v>498.38906499897098</v>
      </c>
      <c r="L46" s="97">
        <v>516.39765356970997</v>
      </c>
      <c r="M46" s="97">
        <v>511.11392849382497</v>
      </c>
      <c r="N46" s="97">
        <v>522.53003370539</v>
      </c>
      <c r="O46" s="97">
        <v>529.85602915280697</v>
      </c>
      <c r="P46" s="97">
        <v>531.59758781051096</v>
      </c>
      <c r="Q46" s="97">
        <v>529.32999140626805</v>
      </c>
      <c r="R46" s="97">
        <v>529.641648935121</v>
      </c>
      <c r="S46" s="97">
        <v>534.123720784797</v>
      </c>
      <c r="T46" s="97">
        <v>545.23141617355998</v>
      </c>
      <c r="U46" s="97">
        <v>547.15992979771204</v>
      </c>
      <c r="V46" s="97">
        <v>566.28314427037105</v>
      </c>
      <c r="W46" s="97">
        <v>586.36205312296602</v>
      </c>
      <c r="X46" s="97">
        <v>607.88342417362003</v>
      </c>
      <c r="Y46" s="97">
        <v>631.27090806488502</v>
      </c>
      <c r="Z46" s="97">
        <v>654.55400009685104</v>
      </c>
      <c r="AA46" s="97">
        <v>673.33633099470399</v>
      </c>
      <c r="AB46" s="97">
        <v>689.30166388420605</v>
      </c>
      <c r="AC46" s="97">
        <v>710.92883000171196</v>
      </c>
      <c r="AD46" s="97">
        <v>723.45899752269304</v>
      </c>
      <c r="AE46" s="97">
        <v>747.15486306210005</v>
      </c>
      <c r="AF46" s="97">
        <v>779.74104191413505</v>
      </c>
      <c r="AG46" s="97">
        <v>801.61839635537899</v>
      </c>
      <c r="AH46" s="97">
        <v>836.246278245197</v>
      </c>
      <c r="AI46" s="97">
        <v>864.04902875183404</v>
      </c>
      <c r="AJ46" s="97">
        <v>882.08692626628795</v>
      </c>
      <c r="AK46" s="97">
        <v>930.97101469189204</v>
      </c>
      <c r="AL46" s="97">
        <v>937.05539968041501</v>
      </c>
      <c r="AM46" s="97">
        <v>949.05360157910297</v>
      </c>
      <c r="AN46" s="97">
        <v>960.80485682154404</v>
      </c>
      <c r="AO46" s="97">
        <v>1063.22276430754</v>
      </c>
      <c r="AP46" s="97">
        <v>1085.62371062944</v>
      </c>
      <c r="AQ46" s="97">
        <v>1107.9984648001</v>
      </c>
      <c r="AR46" s="97">
        <v>1137.52499040867</v>
      </c>
      <c r="AS46" s="97">
        <v>1171.8632591672999</v>
      </c>
      <c r="AT46" s="97">
        <v>1199.0979300593799</v>
      </c>
      <c r="AU46" s="97">
        <v>1223.99092964495</v>
      </c>
      <c r="AV46" s="97">
        <v>1247.13248721318</v>
      </c>
      <c r="AW46" s="97">
        <v>1265.7288777692299</v>
      </c>
      <c r="AX46" s="97">
        <v>1293.15456540641</v>
      </c>
      <c r="AY46" s="97">
        <v>1332.2738632671801</v>
      </c>
      <c r="AZ46" s="97">
        <v>1379.03932733281</v>
      </c>
      <c r="BA46" s="97">
        <v>1429.2547117959</v>
      </c>
      <c r="BB46" s="97">
        <v>1472.2209550520399</v>
      </c>
      <c r="BC46" s="97">
        <v>1509.5099168238901</v>
      </c>
      <c r="BD46" s="97">
        <v>1552.6142197874599</v>
      </c>
      <c r="BE46" s="97">
        <v>1599.8078767131899</v>
      </c>
      <c r="BF46" s="97">
        <v>1637.5238392639801</v>
      </c>
      <c r="BG46" s="97">
        <v>1665.8626565310101</v>
      </c>
      <c r="BH46" s="97">
        <v>1692.1478416503401</v>
      </c>
      <c r="BI46" s="97">
        <v>1731.9823928844401</v>
      </c>
      <c r="BJ46" s="97">
        <v>1782.49569386746</v>
      </c>
      <c r="BK46" s="97">
        <v>1819.8774992323999</v>
      </c>
      <c r="BL46" s="97">
        <v>1838.2807503650899</v>
      </c>
      <c r="BM46" s="97">
        <v>1847.2356061216899</v>
      </c>
      <c r="BN46" s="97">
        <v>1597.5705788000901</v>
      </c>
      <c r="BO46" s="97">
        <v>1814.1331417433501</v>
      </c>
      <c r="BP46" s="98">
        <v>1934.56374173106</v>
      </c>
    </row>
    <row r="47" spans="1:68" ht="52.8" x14ac:dyDescent="0.3">
      <c r="A47" s="93"/>
      <c r="B47" s="65" t="s">
        <v>78</v>
      </c>
      <c r="C47" s="65"/>
      <c r="D47" s="64" t="s">
        <v>20</v>
      </c>
      <c r="E47" s="95">
        <v>771.44216787735002</v>
      </c>
      <c r="F47" s="95">
        <v>793.31738159304405</v>
      </c>
      <c r="G47" s="95">
        <v>807.75276752973002</v>
      </c>
      <c r="H47" s="95">
        <v>835.91713173548601</v>
      </c>
      <c r="I47" s="95">
        <v>848.16416029486595</v>
      </c>
      <c r="J47" s="95">
        <v>872.689946803103</v>
      </c>
      <c r="K47" s="95">
        <v>892.08693251798195</v>
      </c>
      <c r="L47" s="95">
        <v>890.28734121102798</v>
      </c>
      <c r="M47" s="95">
        <v>974.81753569031503</v>
      </c>
      <c r="N47" s="95">
        <v>970.82644620644601</v>
      </c>
      <c r="O47" s="95">
        <v>999.80223826942097</v>
      </c>
      <c r="P47" s="95">
        <v>1029.09588118895</v>
      </c>
      <c r="Q47" s="95">
        <v>1052.8062118825001</v>
      </c>
      <c r="R47" s="95">
        <v>1068.05047031408</v>
      </c>
      <c r="S47" s="95">
        <v>1095.75731407528</v>
      </c>
      <c r="T47" s="95">
        <v>1139.01218521808</v>
      </c>
      <c r="U47" s="95">
        <v>1152.9258426599699</v>
      </c>
      <c r="V47" s="95">
        <v>1222.15977767141</v>
      </c>
      <c r="W47" s="95">
        <v>1252.4642021879899</v>
      </c>
      <c r="X47" s="95">
        <v>1255.40596766868</v>
      </c>
      <c r="Y47" s="95">
        <v>1335.8078724813599</v>
      </c>
      <c r="Z47" s="95">
        <v>1343.46765325858</v>
      </c>
      <c r="AA47" s="95">
        <v>1340.7762110486501</v>
      </c>
      <c r="AB47" s="95">
        <v>1368.8250091464099</v>
      </c>
      <c r="AC47" s="95">
        <v>1430.31835332114</v>
      </c>
      <c r="AD47" s="95">
        <v>1478.83526810593</v>
      </c>
      <c r="AE47" s="95">
        <v>1557.2530160911699</v>
      </c>
      <c r="AF47" s="95">
        <v>1514.70005097738</v>
      </c>
      <c r="AG47" s="95">
        <v>1532.24923435858</v>
      </c>
      <c r="AH47" s="95">
        <v>1582.0031544680601</v>
      </c>
      <c r="AI47" s="95">
        <v>1664.6062638176099</v>
      </c>
      <c r="AJ47" s="95">
        <v>1733.2797587601699</v>
      </c>
      <c r="AK47" s="95">
        <v>1713.5453142945901</v>
      </c>
      <c r="AL47" s="95">
        <v>1812.7299930971601</v>
      </c>
      <c r="AM47" s="95">
        <v>1913.24655546187</v>
      </c>
      <c r="AN47" s="95">
        <v>1861.25992182809</v>
      </c>
      <c r="AO47" s="95">
        <v>1896.8313923359001</v>
      </c>
      <c r="AP47" s="95">
        <v>1920.1850318536401</v>
      </c>
      <c r="AQ47" s="95">
        <v>1967.1623235570901</v>
      </c>
      <c r="AR47" s="95">
        <v>2028.32912550368</v>
      </c>
      <c r="AS47" s="95">
        <v>1975.1300434675099</v>
      </c>
      <c r="AT47" s="95">
        <v>2046.1275672432901</v>
      </c>
      <c r="AU47" s="95">
        <v>2078.6891327692601</v>
      </c>
      <c r="AV47" s="95">
        <v>2176.0973770351002</v>
      </c>
      <c r="AW47" s="95">
        <v>2100.7065799407601</v>
      </c>
      <c r="AX47" s="95">
        <v>2130.6219475038301</v>
      </c>
      <c r="AY47" s="95">
        <v>2197.2154932450399</v>
      </c>
      <c r="AZ47" s="95">
        <v>2279.9954607237401</v>
      </c>
      <c r="BA47" s="95">
        <v>2290.6754480682098</v>
      </c>
      <c r="BB47" s="95">
        <v>2364.1972611299798</v>
      </c>
      <c r="BC47" s="95">
        <v>2452.6406395951199</v>
      </c>
      <c r="BD47" s="95">
        <v>2502.8702089627</v>
      </c>
      <c r="BE47" s="95">
        <v>2410.4541573247702</v>
      </c>
      <c r="BF47" s="95">
        <v>2463.7300917037001</v>
      </c>
      <c r="BG47" s="95">
        <v>2508.9737906700898</v>
      </c>
      <c r="BH47" s="95">
        <v>2600.6490009935801</v>
      </c>
      <c r="BI47" s="95">
        <v>2885.8469758209699</v>
      </c>
      <c r="BJ47" s="95">
        <v>2887.90196157326</v>
      </c>
      <c r="BK47" s="95">
        <v>2974.15885106108</v>
      </c>
      <c r="BL47" s="95">
        <v>3051.4384443122099</v>
      </c>
      <c r="BM47" s="95">
        <v>3089.1135506420401</v>
      </c>
      <c r="BN47" s="95">
        <v>2096.72785022791</v>
      </c>
      <c r="BO47" s="95">
        <v>2780.9847442540899</v>
      </c>
      <c r="BP47" s="96">
        <v>2854.1236364307902</v>
      </c>
    </row>
    <row r="48" spans="1:68" x14ac:dyDescent="0.3">
      <c r="A48" s="94"/>
      <c r="B48" s="88"/>
      <c r="C48" s="89" t="s">
        <v>34</v>
      </c>
      <c r="D48" s="90" t="s">
        <v>43</v>
      </c>
      <c r="E48" s="97">
        <v>566.59606694008903</v>
      </c>
      <c r="F48" s="97">
        <v>586.49435110723505</v>
      </c>
      <c r="G48" s="97">
        <v>611.95495671685103</v>
      </c>
      <c r="H48" s="97">
        <v>627.81005667579996</v>
      </c>
      <c r="I48" s="97">
        <v>631.212538685048</v>
      </c>
      <c r="J48" s="97">
        <v>662.21767791397599</v>
      </c>
      <c r="K48" s="97">
        <v>668.63751205918902</v>
      </c>
      <c r="L48" s="97">
        <v>665.98009561790604</v>
      </c>
      <c r="M48" s="97">
        <v>740.26484744747904</v>
      </c>
      <c r="N48" s="97">
        <v>733.70797757875096</v>
      </c>
      <c r="O48" s="97">
        <v>762.79038453571002</v>
      </c>
      <c r="P48" s="97">
        <v>796.08101688775002</v>
      </c>
      <c r="Q48" s="97">
        <v>816.55535272692498</v>
      </c>
      <c r="R48" s="97">
        <v>818.83214939419202</v>
      </c>
      <c r="S48" s="97">
        <v>843.10098823313501</v>
      </c>
      <c r="T48" s="97">
        <v>869.06484355065095</v>
      </c>
      <c r="U48" s="97">
        <v>897.28220587090402</v>
      </c>
      <c r="V48" s="97">
        <v>952.10312146597801</v>
      </c>
      <c r="W48" s="97">
        <v>959.38870030448697</v>
      </c>
      <c r="X48" s="97">
        <v>982.06403865560696</v>
      </c>
      <c r="Y48" s="97">
        <v>1044.0350179025099</v>
      </c>
      <c r="Z48" s="97">
        <v>1030.72013010454</v>
      </c>
      <c r="AA48" s="97">
        <v>1041.2778597715101</v>
      </c>
      <c r="AB48" s="97">
        <v>1069.6454840364399</v>
      </c>
      <c r="AC48" s="97">
        <v>1104.09205077346</v>
      </c>
      <c r="AD48" s="97">
        <v>1164.2700221689199</v>
      </c>
      <c r="AE48" s="97">
        <v>1234.7482968812899</v>
      </c>
      <c r="AF48" s="97">
        <v>1173.5023443372099</v>
      </c>
      <c r="AG48" s="97">
        <v>1197.2707825128</v>
      </c>
      <c r="AH48" s="97">
        <v>1225.59156123705</v>
      </c>
      <c r="AI48" s="97">
        <v>1289.50564207153</v>
      </c>
      <c r="AJ48" s="97">
        <v>1373.58104020366</v>
      </c>
      <c r="AK48" s="97">
        <v>1339.17923552292</v>
      </c>
      <c r="AL48" s="97">
        <v>1435.6338108679699</v>
      </c>
      <c r="AM48" s="97">
        <v>1511.1272242339401</v>
      </c>
      <c r="AN48" s="97">
        <v>1478.3448894963301</v>
      </c>
      <c r="AO48" s="97">
        <v>1530.9053526718401</v>
      </c>
      <c r="AP48" s="97">
        <v>1531.15055880312</v>
      </c>
      <c r="AQ48" s="97">
        <v>1528.9710182850499</v>
      </c>
      <c r="AR48" s="97">
        <v>1581.11716713994</v>
      </c>
      <c r="AS48" s="97">
        <v>1594.47901846534</v>
      </c>
      <c r="AT48" s="97">
        <v>1604.69659467463</v>
      </c>
      <c r="AU48" s="97">
        <v>1592.09685794699</v>
      </c>
      <c r="AV48" s="97">
        <v>1733.05215085911</v>
      </c>
      <c r="AW48" s="97">
        <v>1648.7146323587599</v>
      </c>
      <c r="AX48" s="97">
        <v>1655.47663056753</v>
      </c>
      <c r="AY48" s="97">
        <v>1722.9979453983301</v>
      </c>
      <c r="AZ48" s="97">
        <v>1763.3243059807801</v>
      </c>
      <c r="BA48" s="97">
        <v>1808.8418141212701</v>
      </c>
      <c r="BB48" s="97">
        <v>1883.9002269401501</v>
      </c>
      <c r="BC48" s="97">
        <v>1923.2574236381399</v>
      </c>
      <c r="BD48" s="97">
        <v>1952.34271622915</v>
      </c>
      <c r="BE48" s="97">
        <v>1915.9889182889301</v>
      </c>
      <c r="BF48" s="97">
        <v>1938.75937768983</v>
      </c>
      <c r="BG48" s="97">
        <v>1955.8039200819201</v>
      </c>
      <c r="BH48" s="97">
        <v>2027.35686354415</v>
      </c>
      <c r="BI48" s="97">
        <v>2322.9951090873101</v>
      </c>
      <c r="BJ48" s="97">
        <v>2355.1693280200798</v>
      </c>
      <c r="BK48" s="97">
        <v>2394.4575634613502</v>
      </c>
      <c r="BL48" s="97">
        <v>2430.4606007423599</v>
      </c>
      <c r="BM48" s="97">
        <v>2568.92782151037</v>
      </c>
      <c r="BN48" s="97">
        <v>1774.24012486015</v>
      </c>
      <c r="BO48" s="97">
        <v>2345.2977783646802</v>
      </c>
      <c r="BP48" s="98">
        <v>2361.4287314242101</v>
      </c>
    </row>
    <row r="49" spans="1:69" ht="26.4" x14ac:dyDescent="0.3">
      <c r="A49" s="93"/>
      <c r="B49" s="108"/>
      <c r="C49" s="65" t="s">
        <v>35</v>
      </c>
      <c r="D49" s="100" t="s">
        <v>44</v>
      </c>
      <c r="E49" s="101">
        <v>199.047025315182</v>
      </c>
      <c r="F49" s="101">
        <v>203.01787463862399</v>
      </c>
      <c r="G49" s="101">
        <v>204.845649858656</v>
      </c>
      <c r="H49" s="101">
        <v>208.66346201864701</v>
      </c>
      <c r="I49" s="101">
        <v>212.23419708952599</v>
      </c>
      <c r="J49" s="101">
        <v>216.367281187229</v>
      </c>
      <c r="K49" s="101">
        <v>221.10341501906601</v>
      </c>
      <c r="L49" s="101">
        <v>225.475663255039</v>
      </c>
      <c r="M49" s="101">
        <v>229.57232452409099</v>
      </c>
      <c r="N49" s="101">
        <v>233.73215611733499</v>
      </c>
      <c r="O49" s="101">
        <v>237.33653701352199</v>
      </c>
      <c r="P49" s="101">
        <v>241.05685725048599</v>
      </c>
      <c r="Q49" s="101">
        <v>246.10606709796301</v>
      </c>
      <c r="R49" s="101">
        <v>250.107332922171</v>
      </c>
      <c r="S49" s="101">
        <v>253.74169930328199</v>
      </c>
      <c r="T49" s="101">
        <v>258.11774826162599</v>
      </c>
      <c r="U49" s="101">
        <v>263.27542639131201</v>
      </c>
      <c r="V49" s="101">
        <v>269.18646900330901</v>
      </c>
      <c r="W49" s="101">
        <v>276.254995653479</v>
      </c>
      <c r="X49" s="101">
        <v>283.40083284298498</v>
      </c>
      <c r="Y49" s="101">
        <v>290.38542069432799</v>
      </c>
      <c r="Z49" s="101">
        <v>296.79746013302099</v>
      </c>
      <c r="AA49" s="101">
        <v>304.99590646733299</v>
      </c>
      <c r="AB49" s="101">
        <v>311.01946682531701</v>
      </c>
      <c r="AC49" s="101">
        <v>315.996861904799</v>
      </c>
      <c r="AD49" s="101">
        <v>322.414997877698</v>
      </c>
      <c r="AE49" s="101">
        <v>329.20213359053002</v>
      </c>
      <c r="AF49" s="101">
        <v>336.879980961716</v>
      </c>
      <c r="AG49" s="101">
        <v>345.89158212160601</v>
      </c>
      <c r="AH49" s="101">
        <v>353.26025109134201</v>
      </c>
      <c r="AI49" s="101">
        <v>360.26711427991103</v>
      </c>
      <c r="AJ49" s="101">
        <v>366.77043788653299</v>
      </c>
      <c r="AK49" s="101">
        <v>373.55550726036199</v>
      </c>
      <c r="AL49" s="101">
        <v>380.99387947708698</v>
      </c>
      <c r="AM49" s="101">
        <v>387.30628077348302</v>
      </c>
      <c r="AN49" s="101">
        <v>394.64095704961602</v>
      </c>
      <c r="AO49" s="101">
        <v>401.40122317844703</v>
      </c>
      <c r="AP49" s="101">
        <v>406.07101241428302</v>
      </c>
      <c r="AQ49" s="101">
        <v>413.19529485656398</v>
      </c>
      <c r="AR49" s="101">
        <v>419.69624590106099</v>
      </c>
      <c r="AS49" s="101">
        <v>424.66302759335798</v>
      </c>
      <c r="AT49" s="101">
        <v>432.77903122876199</v>
      </c>
      <c r="AU49" s="101">
        <v>442.30713934646798</v>
      </c>
      <c r="AV49" s="101">
        <v>451.97030040049202</v>
      </c>
      <c r="AW49" s="101">
        <v>464.41664129517699</v>
      </c>
      <c r="AX49" s="101">
        <v>476.06276445310698</v>
      </c>
      <c r="AY49" s="101">
        <v>485.04278335338398</v>
      </c>
      <c r="AZ49" s="101">
        <v>492.50377800630901</v>
      </c>
      <c r="BA49" s="101">
        <v>499.79309802013</v>
      </c>
      <c r="BB49" s="101">
        <v>506.62124146197999</v>
      </c>
      <c r="BC49" s="101">
        <v>514.35200714674397</v>
      </c>
      <c r="BD49" s="101">
        <v>521.275030198433</v>
      </c>
      <c r="BE49" s="101">
        <v>526.14769153638997</v>
      </c>
      <c r="BF49" s="101">
        <v>532.55391232493002</v>
      </c>
      <c r="BG49" s="101">
        <v>543.19575426090898</v>
      </c>
      <c r="BH49" s="101">
        <v>544.00060296509002</v>
      </c>
      <c r="BI49" s="101">
        <v>568.12825347813202</v>
      </c>
      <c r="BJ49" s="101">
        <v>570.49619271662004</v>
      </c>
      <c r="BK49" s="101">
        <v>573.80011895114797</v>
      </c>
      <c r="BL49" s="101">
        <v>583.83906631051002</v>
      </c>
      <c r="BM49" s="101">
        <v>578.45823367325295</v>
      </c>
      <c r="BN49" s="101">
        <v>326.69015846486099</v>
      </c>
      <c r="BO49" s="101">
        <v>383.85393504315601</v>
      </c>
      <c r="BP49" s="102">
        <v>482.052998214144</v>
      </c>
    </row>
    <row r="50" spans="1:69" x14ac:dyDescent="0.3">
      <c r="A50" s="109" t="s">
        <v>48</v>
      </c>
      <c r="B50" s="88"/>
      <c r="C50" s="89"/>
      <c r="D50" s="105" t="s">
        <v>49</v>
      </c>
      <c r="E50" s="193">
        <v>19428.6231768162</v>
      </c>
      <c r="F50" s="193">
        <v>20029.313335978499</v>
      </c>
      <c r="G50" s="193">
        <v>20399.242115204299</v>
      </c>
      <c r="H50" s="193">
        <v>20745.059926377999</v>
      </c>
      <c r="I50" s="193">
        <v>21442.340761531901</v>
      </c>
      <c r="J50" s="193">
        <v>22074.389610515998</v>
      </c>
      <c r="K50" s="193">
        <v>22707.062260447401</v>
      </c>
      <c r="L50" s="193">
        <v>23194.6005479864</v>
      </c>
      <c r="M50" s="193">
        <v>24468.8643788134</v>
      </c>
      <c r="N50" s="193">
        <v>24322.0163948181</v>
      </c>
      <c r="O50" s="193">
        <v>25117.743631172601</v>
      </c>
      <c r="P50" s="193">
        <v>26240.7924210196</v>
      </c>
      <c r="Q50" s="193">
        <v>26411.378475857498</v>
      </c>
      <c r="R50" s="193">
        <v>26978.610070917199</v>
      </c>
      <c r="S50" s="193">
        <v>27542.203215967998</v>
      </c>
      <c r="T50" s="193">
        <v>28167.458938493699</v>
      </c>
      <c r="U50" s="193">
        <v>28779.669277685301</v>
      </c>
      <c r="V50" s="193">
        <v>29263.7998962247</v>
      </c>
      <c r="W50" s="193">
        <v>29426.8510697743</v>
      </c>
      <c r="X50" s="193">
        <v>30155.974426573899</v>
      </c>
      <c r="Y50" s="193">
        <v>30457.7017128593</v>
      </c>
      <c r="Z50" s="193">
        <v>30973.644691449401</v>
      </c>
      <c r="AA50" s="193">
        <v>31524.0572077055</v>
      </c>
      <c r="AB50" s="193">
        <v>32348.905950005101</v>
      </c>
      <c r="AC50" s="193">
        <v>33141.090596816102</v>
      </c>
      <c r="AD50" s="193">
        <v>33584.559246110497</v>
      </c>
      <c r="AE50" s="193">
        <v>34505.486454214501</v>
      </c>
      <c r="AF50" s="193">
        <v>34633.202982467497</v>
      </c>
      <c r="AG50" s="193">
        <v>35532.795108140403</v>
      </c>
      <c r="AH50" s="193">
        <v>36469.405169985199</v>
      </c>
      <c r="AI50" s="193">
        <v>36955.010108025497</v>
      </c>
      <c r="AJ50" s="193">
        <v>37827.172142870397</v>
      </c>
      <c r="AK50" s="193">
        <v>38339.175940131303</v>
      </c>
      <c r="AL50" s="193">
        <v>39572.061516714697</v>
      </c>
      <c r="AM50" s="193">
        <v>40177.649231178497</v>
      </c>
      <c r="AN50" s="193">
        <v>40800.769402413403</v>
      </c>
      <c r="AO50" s="194">
        <v>41589.531429376402</v>
      </c>
      <c r="AP50" s="194">
        <v>42070.1361708228</v>
      </c>
      <c r="AQ50" s="194">
        <v>43181.561026539501</v>
      </c>
      <c r="AR50" s="194">
        <v>44202.709415311801</v>
      </c>
      <c r="AS50" s="194">
        <v>44858.694584207798</v>
      </c>
      <c r="AT50" s="194">
        <v>45799.450602904202</v>
      </c>
      <c r="AU50" s="194">
        <v>46825.645742906403</v>
      </c>
      <c r="AV50" s="194">
        <v>47397.760054093902</v>
      </c>
      <c r="AW50" s="194">
        <v>48339.219580009201</v>
      </c>
      <c r="AX50" s="194">
        <v>49414.577988131598</v>
      </c>
      <c r="AY50" s="194">
        <v>50582.386350679997</v>
      </c>
      <c r="AZ50" s="194">
        <v>51325.266235070798</v>
      </c>
      <c r="BA50" s="194">
        <v>51956.251076841698</v>
      </c>
      <c r="BB50" s="194">
        <v>52606.713835745402</v>
      </c>
      <c r="BC50" s="194">
        <v>53310.401600538797</v>
      </c>
      <c r="BD50" s="194">
        <v>54415.775456308598</v>
      </c>
      <c r="BE50" s="194">
        <v>55536.198277780903</v>
      </c>
      <c r="BF50" s="194">
        <v>56234.974061100598</v>
      </c>
      <c r="BG50" s="194">
        <v>57020.404268927901</v>
      </c>
      <c r="BH50" s="194">
        <v>58271.114055275597</v>
      </c>
      <c r="BI50" s="194">
        <v>58850.8232973626</v>
      </c>
      <c r="BJ50" s="194">
        <v>60763.584749603397</v>
      </c>
      <c r="BK50" s="194">
        <v>61752.608520328002</v>
      </c>
      <c r="BL50" s="194">
        <v>62857.1428451213</v>
      </c>
      <c r="BM50" s="194">
        <v>61793.282062858001</v>
      </c>
      <c r="BN50" s="194">
        <v>52012.032851800199</v>
      </c>
      <c r="BO50" s="194">
        <v>58017.950500134102</v>
      </c>
      <c r="BP50" s="195">
        <v>61823.011786596202</v>
      </c>
    </row>
    <row r="51" spans="1:69" x14ac:dyDescent="0.3">
      <c r="A51" s="93" t="s">
        <v>21</v>
      </c>
      <c r="B51" s="99"/>
      <c r="C51" s="73"/>
      <c r="D51" s="72" t="s">
        <v>22</v>
      </c>
      <c r="E51" s="198">
        <v>2153.72025278512</v>
      </c>
      <c r="F51" s="198">
        <v>2317.7601863894201</v>
      </c>
      <c r="G51" s="198">
        <v>2353.6433882689198</v>
      </c>
      <c r="H51" s="198">
        <v>2404.41391775598</v>
      </c>
      <c r="I51" s="198">
        <v>2499.3839532382799</v>
      </c>
      <c r="J51" s="198">
        <v>2649.5891451648599</v>
      </c>
      <c r="K51" s="198">
        <v>2855.5090049382202</v>
      </c>
      <c r="L51" s="198">
        <v>3038.9418638328798</v>
      </c>
      <c r="M51" s="198">
        <v>3060.3891147705299</v>
      </c>
      <c r="N51" s="198">
        <v>3074.0470776494599</v>
      </c>
      <c r="O51" s="198">
        <v>3087.7502777643899</v>
      </c>
      <c r="P51" s="198">
        <v>3068.9166161180001</v>
      </c>
      <c r="Q51" s="198">
        <v>3212.4663256922099</v>
      </c>
      <c r="R51" s="198">
        <v>3238.5562175080299</v>
      </c>
      <c r="S51" s="198">
        <v>3223.0360922613499</v>
      </c>
      <c r="T51" s="198">
        <v>3326.9426537933</v>
      </c>
      <c r="U51" s="198">
        <v>3249.1122741783502</v>
      </c>
      <c r="V51" s="198">
        <v>3172.9657117173701</v>
      </c>
      <c r="W51" s="198">
        <v>3317.4508210481099</v>
      </c>
      <c r="X51" s="198">
        <v>3306.6203460053598</v>
      </c>
      <c r="Y51" s="198">
        <v>3419.65308801736</v>
      </c>
      <c r="Z51" s="198">
        <v>3523.3096270778001</v>
      </c>
      <c r="AA51" s="198">
        <v>3712.3599954197098</v>
      </c>
      <c r="AB51" s="198">
        <v>3780.75483615233</v>
      </c>
      <c r="AC51" s="198">
        <v>3989.3517305159298</v>
      </c>
      <c r="AD51" s="198">
        <v>4185.8684451230001</v>
      </c>
      <c r="AE51" s="198">
        <v>4191.0523382718602</v>
      </c>
      <c r="AF51" s="198">
        <v>4460.7336931783702</v>
      </c>
      <c r="AG51" s="198">
        <v>4415.6807797031197</v>
      </c>
      <c r="AH51" s="198">
        <v>4493.7928286548304</v>
      </c>
      <c r="AI51" s="198">
        <v>4418.0013845855601</v>
      </c>
      <c r="AJ51" s="198">
        <v>4430.2987014370001</v>
      </c>
      <c r="AK51" s="198">
        <v>4460.00641323939</v>
      </c>
      <c r="AL51" s="198">
        <v>4600.5654188448098</v>
      </c>
      <c r="AM51" s="198">
        <v>4724.6238806817501</v>
      </c>
      <c r="AN51" s="198">
        <v>4686.1038032831502</v>
      </c>
      <c r="AO51" s="199">
        <v>4891.2446964519104</v>
      </c>
      <c r="AP51" s="199">
        <v>4877.47755476978</v>
      </c>
      <c r="AQ51" s="199">
        <v>4985.20707618902</v>
      </c>
      <c r="AR51" s="199">
        <v>5227.7343122662796</v>
      </c>
      <c r="AS51" s="199">
        <v>5351.8576887481504</v>
      </c>
      <c r="AT51" s="199">
        <v>5144.7710494474804</v>
      </c>
      <c r="AU51" s="199">
        <v>5548.4559738245998</v>
      </c>
      <c r="AV51" s="199">
        <v>5551.7732201952304</v>
      </c>
      <c r="AW51" s="199">
        <v>5427.3847722727496</v>
      </c>
      <c r="AX51" s="199">
        <v>5494.0666773188304</v>
      </c>
      <c r="AY51" s="199">
        <v>5286.2875746050604</v>
      </c>
      <c r="AZ51" s="199">
        <v>5586.3811507200699</v>
      </c>
      <c r="BA51" s="199">
        <v>5882.5394393627703</v>
      </c>
      <c r="BB51" s="199">
        <v>6088.96942828586</v>
      </c>
      <c r="BC51" s="199">
        <v>6255.8600665986396</v>
      </c>
      <c r="BD51" s="199">
        <v>6269.3865909207298</v>
      </c>
      <c r="BE51" s="199">
        <v>6528.2440341494603</v>
      </c>
      <c r="BF51" s="199">
        <v>6577.0701880908</v>
      </c>
      <c r="BG51" s="199">
        <v>6796.5156627379301</v>
      </c>
      <c r="BH51" s="199">
        <v>6976.50395052574</v>
      </c>
      <c r="BI51" s="199">
        <v>7148.1102752865399</v>
      </c>
      <c r="BJ51" s="199">
        <v>7481.2537833517699</v>
      </c>
      <c r="BK51" s="199">
        <v>7476.05885967419</v>
      </c>
      <c r="BL51" s="199">
        <v>7611.1178133179501</v>
      </c>
      <c r="BM51" s="199">
        <v>7695.0851114524303</v>
      </c>
      <c r="BN51" s="199">
        <v>5593.9174020229602</v>
      </c>
      <c r="BO51" s="199">
        <v>5991.8718203872204</v>
      </c>
      <c r="BP51" s="200">
        <v>6957.3235831291404</v>
      </c>
    </row>
    <row r="52" spans="1:69" x14ac:dyDescent="0.3">
      <c r="A52" s="110" t="s">
        <v>48</v>
      </c>
      <c r="B52" s="111"/>
      <c r="C52" s="112"/>
      <c r="D52" s="113" t="s">
        <v>50</v>
      </c>
      <c r="E52" s="196">
        <v>21575.787951042399</v>
      </c>
      <c r="F52" s="196">
        <v>22414.300758004301</v>
      </c>
      <c r="G52" s="196">
        <v>22811.425688605301</v>
      </c>
      <c r="H52" s="196">
        <v>23030.261902883602</v>
      </c>
      <c r="I52" s="196">
        <v>23966.188820302701</v>
      </c>
      <c r="J52" s="196">
        <v>24769.262857781599</v>
      </c>
      <c r="K52" s="196">
        <v>25639.884569443999</v>
      </c>
      <c r="L52" s="196">
        <v>26086.480900127699</v>
      </c>
      <c r="M52" s="196">
        <v>27584.599118910101</v>
      </c>
      <c r="N52" s="196">
        <v>27396.5030943161</v>
      </c>
      <c r="O52" s="196">
        <v>28264.072181624499</v>
      </c>
      <c r="P52" s="196">
        <v>29195.3455172752</v>
      </c>
      <c r="Q52" s="196">
        <v>29668.125620930401</v>
      </c>
      <c r="R52" s="196">
        <v>30236.217981601902</v>
      </c>
      <c r="S52" s="196">
        <v>30776.827888245502</v>
      </c>
      <c r="T52" s="196">
        <v>31419.4804997135</v>
      </c>
      <c r="U52" s="196">
        <v>32028.885289052901</v>
      </c>
      <c r="V52" s="196">
        <v>32485.593008394299</v>
      </c>
      <c r="W52" s="196">
        <v>32726.028819551499</v>
      </c>
      <c r="X52" s="196">
        <v>33431.936706208602</v>
      </c>
      <c r="Y52" s="196">
        <v>33869.858410567504</v>
      </c>
      <c r="Z52" s="196">
        <v>34531.331381176802</v>
      </c>
      <c r="AA52" s="196">
        <v>35225.272955826898</v>
      </c>
      <c r="AB52" s="196">
        <v>36113.924361115103</v>
      </c>
      <c r="AC52" s="196">
        <v>37151.657810338598</v>
      </c>
      <c r="AD52" s="196">
        <v>37793.057308744203</v>
      </c>
      <c r="AE52" s="196">
        <v>38710.837448899598</v>
      </c>
      <c r="AF52" s="196">
        <v>39035.792918715102</v>
      </c>
      <c r="AG52" s="196">
        <v>39945.013681540702</v>
      </c>
      <c r="AH52" s="196">
        <v>41010.006170875298</v>
      </c>
      <c r="AI52" s="196">
        <v>41319.090312142704</v>
      </c>
      <c r="AJ52" s="196">
        <v>42268.046058843298</v>
      </c>
      <c r="AK52" s="196">
        <v>42736.220860528803</v>
      </c>
      <c r="AL52" s="196">
        <v>44234.794047000498</v>
      </c>
      <c r="AM52" s="196">
        <v>44884.831826975897</v>
      </c>
      <c r="AN52" s="196">
        <v>45505.1088719818</v>
      </c>
      <c r="AO52" s="196">
        <v>46477.515246652903</v>
      </c>
      <c r="AP52" s="196">
        <v>46942.812448798701</v>
      </c>
      <c r="AQ52" s="196">
        <v>48175.338131458302</v>
      </c>
      <c r="AR52" s="196">
        <v>49429.935854817602</v>
      </c>
      <c r="AS52" s="196">
        <v>50232.690110631404</v>
      </c>
      <c r="AT52" s="196">
        <v>50910.1337255209</v>
      </c>
      <c r="AU52" s="196">
        <v>52449.481129747597</v>
      </c>
      <c r="AV52" s="196">
        <v>52886.103950427801</v>
      </c>
      <c r="AW52" s="196">
        <v>53809.6316863842</v>
      </c>
      <c r="AX52" s="196">
        <v>54894.650801869699</v>
      </c>
      <c r="AY52" s="196">
        <v>55859.981722091499</v>
      </c>
      <c r="AZ52" s="196">
        <v>56891.306118462999</v>
      </c>
      <c r="BA52" s="196">
        <v>57966.125339154001</v>
      </c>
      <c r="BB52" s="196">
        <v>58690.776616955802</v>
      </c>
      <c r="BC52" s="196">
        <v>59580.577472555597</v>
      </c>
      <c r="BD52" s="196">
        <v>60548.418065937301</v>
      </c>
      <c r="BE52" s="196">
        <v>62335.471560440601</v>
      </c>
      <c r="BF52" s="196">
        <v>62777.733681300102</v>
      </c>
      <c r="BG52" s="196">
        <v>63782.060198294799</v>
      </c>
      <c r="BH52" s="196">
        <v>65045.759058553202</v>
      </c>
      <c r="BI52" s="196">
        <v>66346.6473759496</v>
      </c>
      <c r="BJ52" s="196">
        <v>68188.106922285195</v>
      </c>
      <c r="BK52" s="196">
        <v>69198.595916090606</v>
      </c>
      <c r="BL52" s="196">
        <v>70207.349929720294</v>
      </c>
      <c r="BM52" s="196">
        <v>69843.227599034595</v>
      </c>
      <c r="BN52" s="196">
        <v>57634.509733991399</v>
      </c>
      <c r="BO52" s="196">
        <v>63827.7352495628</v>
      </c>
      <c r="BP52" s="197">
        <v>68579.002535791602</v>
      </c>
    </row>
    <row r="53" spans="1:69" x14ac:dyDescent="0.3">
      <c r="A53" s="24"/>
      <c r="B53" s="23"/>
      <c r="C53" s="23"/>
      <c r="D53" s="2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1"/>
    </row>
    <row r="54" spans="1:69" s="179" customFormat="1" x14ac:dyDescent="0.3">
      <c r="A54" s="20" t="s">
        <v>93</v>
      </c>
      <c r="B54" s="19"/>
      <c r="C54" s="19"/>
      <c r="D54" s="19"/>
      <c r="E54" s="19"/>
      <c r="F54" s="19"/>
      <c r="G54" s="176"/>
      <c r="H54" s="174"/>
      <c r="I54" s="174"/>
      <c r="J54" s="174"/>
      <c r="K54" s="174"/>
      <c r="L54" s="174"/>
      <c r="M54" s="174"/>
      <c r="N54" s="174"/>
      <c r="O54" s="174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</row>
    <row r="55" spans="1:69" s="114" customFormat="1" x14ac:dyDescent="0.3">
      <c r="A55" s="16" t="s">
        <v>90</v>
      </c>
      <c r="B55" s="15"/>
      <c r="C55" s="15"/>
      <c r="D55" s="15"/>
      <c r="E55" s="15"/>
      <c r="F55" s="15"/>
      <c r="G55" s="177"/>
      <c r="H55" s="15"/>
      <c r="I55" s="15"/>
      <c r="J55" s="15"/>
      <c r="K55" s="15"/>
      <c r="L55" s="15"/>
      <c r="M55" s="15"/>
      <c r="N55" s="15"/>
      <c r="O55" s="1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</row>
    <row r="56" spans="1:69" s="114" customFormat="1" x14ac:dyDescent="0.3">
      <c r="A56" s="16" t="s">
        <v>91</v>
      </c>
      <c r="B56" s="15"/>
      <c r="C56" s="15"/>
      <c r="D56" s="15"/>
      <c r="E56" s="15"/>
      <c r="F56" s="15"/>
      <c r="G56" s="177"/>
      <c r="H56" s="15"/>
      <c r="I56" s="15"/>
      <c r="J56" s="15"/>
      <c r="K56" s="15"/>
      <c r="L56" s="15"/>
      <c r="M56" s="15"/>
      <c r="N56" s="15"/>
      <c r="O56" s="1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</row>
    <row r="57" spans="1:69" s="114" customFormat="1" x14ac:dyDescent="0.3">
      <c r="A57" s="142" t="str">
        <f>'Cuadro 1'!A32</f>
        <v>Actualizado el 10 de marzo de 2021</v>
      </c>
      <c r="B57" s="115"/>
      <c r="C57" s="115"/>
      <c r="D57" s="115"/>
      <c r="E57" s="115"/>
      <c r="F57" s="115"/>
      <c r="G57" s="180"/>
      <c r="H57" s="15"/>
      <c r="I57" s="15"/>
      <c r="J57" s="15"/>
      <c r="K57" s="15"/>
      <c r="L57" s="15"/>
      <c r="M57" s="15"/>
      <c r="N57" s="15"/>
      <c r="O57" s="1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</row>
    <row r="58" spans="1:69" s="114" customForma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</row>
    <row r="59" spans="1:69" s="116" customForma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</row>
    <row r="60" spans="1:69" s="116" customFormat="1" x14ac:dyDescent="0.3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9"/>
      <c r="R60" s="6"/>
      <c r="S60" s="6"/>
      <c r="T60" s="6"/>
      <c r="U60" s="6"/>
      <c r="V60" s="6"/>
      <c r="W60" s="6"/>
      <c r="X60" s="6"/>
      <c r="Y60" s="21"/>
      <c r="Z60" s="21"/>
      <c r="AA60" s="21"/>
      <c r="AB60" s="21"/>
      <c r="AC60" s="21"/>
      <c r="AD60" s="21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</row>
    <row r="62" spans="1:69" ht="12" customHeight="1" x14ac:dyDescent="0.3">
      <c r="A62" s="201" t="s">
        <v>96</v>
      </c>
      <c r="B62" s="201"/>
      <c r="C62" s="201"/>
      <c r="D62" s="201"/>
      <c r="E62" s="201"/>
      <c r="F62" s="201"/>
      <c r="G62" s="20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</row>
    <row r="63" spans="1:69" s="116" customFormat="1" ht="12" customHeight="1" x14ac:dyDescent="0.3">
      <c r="A63" s="201"/>
      <c r="B63" s="201"/>
      <c r="C63" s="201"/>
      <c r="D63" s="201"/>
      <c r="E63" s="201"/>
      <c r="F63" s="201"/>
      <c r="G63" s="20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</row>
    <row r="64" spans="1:69" s="116" customFormat="1" x14ac:dyDescent="0.3">
      <c r="A64" s="65" t="s">
        <v>80</v>
      </c>
      <c r="B64" s="64"/>
      <c r="C64" s="64"/>
      <c r="D64" s="64"/>
      <c r="E64" s="64"/>
      <c r="F64" s="64"/>
      <c r="G64" s="6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</row>
    <row r="65" spans="1:68" s="116" customFormat="1" x14ac:dyDescent="0.3">
      <c r="A65" s="65" t="s">
        <v>47</v>
      </c>
      <c r="B65" s="64"/>
      <c r="C65" s="64"/>
      <c r="D65" s="64"/>
      <c r="E65" s="64"/>
      <c r="F65" s="64"/>
      <c r="G65" s="6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</row>
    <row r="66" spans="1:68" s="116" customFormat="1" ht="13.8" x14ac:dyDescent="0.3">
      <c r="A66" s="62" t="s">
        <v>97</v>
      </c>
      <c r="B66" s="61"/>
      <c r="C66" s="61"/>
      <c r="D66" s="61"/>
      <c r="E66" s="61"/>
      <c r="F66" s="61"/>
      <c r="G66" s="60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</row>
    <row r="67" spans="1:68" s="116" customFormat="1" x14ac:dyDescent="0.3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1"/>
      <c r="Z67" s="21"/>
      <c r="AA67" s="21"/>
      <c r="AB67" s="21"/>
      <c r="AC67" s="21"/>
      <c r="AD67" s="21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</row>
    <row r="68" spans="1:68" ht="25.5" customHeight="1" x14ac:dyDescent="0.3">
      <c r="A68" s="211" t="s">
        <v>0</v>
      </c>
      <c r="B68" s="213" t="s">
        <v>46</v>
      </c>
      <c r="C68" s="213" t="s">
        <v>52</v>
      </c>
      <c r="D68" s="213" t="s">
        <v>1</v>
      </c>
      <c r="E68" s="213">
        <v>2005</v>
      </c>
      <c r="F68" s="213"/>
      <c r="G68" s="213"/>
      <c r="H68" s="213"/>
      <c r="I68" s="213">
        <v>2006</v>
      </c>
      <c r="J68" s="213"/>
      <c r="K68" s="213"/>
      <c r="L68" s="213"/>
      <c r="M68" s="213">
        <v>2007</v>
      </c>
      <c r="N68" s="213"/>
      <c r="O68" s="213"/>
      <c r="P68" s="213"/>
      <c r="Q68" s="213">
        <v>2008</v>
      </c>
      <c r="R68" s="213"/>
      <c r="S68" s="213"/>
      <c r="T68" s="213"/>
      <c r="U68" s="213">
        <v>2009</v>
      </c>
      <c r="V68" s="213"/>
      <c r="W68" s="213"/>
      <c r="X68" s="213"/>
      <c r="Y68" s="213">
        <v>2010</v>
      </c>
      <c r="Z68" s="213"/>
      <c r="AA68" s="213"/>
      <c r="AB68" s="213"/>
      <c r="AC68" s="213">
        <v>2011</v>
      </c>
      <c r="AD68" s="213"/>
      <c r="AE68" s="213"/>
      <c r="AF68" s="213"/>
      <c r="AG68" s="213">
        <v>2012</v>
      </c>
      <c r="AH68" s="213"/>
      <c r="AI68" s="213"/>
      <c r="AJ68" s="213"/>
      <c r="AK68" s="213">
        <v>2013</v>
      </c>
      <c r="AL68" s="213"/>
      <c r="AM68" s="213"/>
      <c r="AN68" s="213"/>
      <c r="AO68" s="213">
        <v>2014</v>
      </c>
      <c r="AP68" s="213"/>
      <c r="AQ68" s="213"/>
      <c r="AR68" s="213"/>
      <c r="AS68" s="213">
        <v>2015</v>
      </c>
      <c r="AT68" s="213"/>
      <c r="AU68" s="213"/>
      <c r="AV68" s="213"/>
      <c r="AW68" s="213">
        <v>2016</v>
      </c>
      <c r="AX68" s="213"/>
      <c r="AY68" s="213"/>
      <c r="AZ68" s="213"/>
      <c r="BA68" s="213">
        <v>2017</v>
      </c>
      <c r="BB68" s="213"/>
      <c r="BC68" s="213"/>
      <c r="BD68" s="213"/>
      <c r="BE68" s="213">
        <v>2018</v>
      </c>
      <c r="BF68" s="213"/>
      <c r="BG68" s="213"/>
      <c r="BH68" s="213"/>
      <c r="BI68" s="213" t="s">
        <v>100</v>
      </c>
      <c r="BJ68" s="213"/>
      <c r="BK68" s="213"/>
      <c r="BL68" s="213"/>
      <c r="BM68" s="213" t="s">
        <v>92</v>
      </c>
      <c r="BN68" s="213"/>
      <c r="BO68" s="213"/>
      <c r="BP68" s="218"/>
    </row>
    <row r="69" spans="1:68" s="81" customFormat="1" ht="25.5" customHeight="1" x14ac:dyDescent="0.3">
      <c r="A69" s="212"/>
      <c r="B69" s="215"/>
      <c r="C69" s="215"/>
      <c r="D69" s="215"/>
      <c r="E69" s="184" t="s">
        <v>30</v>
      </c>
      <c r="F69" s="184" t="s">
        <v>73</v>
      </c>
      <c r="G69" s="184" t="s">
        <v>74</v>
      </c>
      <c r="H69" s="184" t="s">
        <v>75</v>
      </c>
      <c r="I69" s="184" t="s">
        <v>30</v>
      </c>
      <c r="J69" s="184" t="s">
        <v>73</v>
      </c>
      <c r="K69" s="184" t="s">
        <v>74</v>
      </c>
      <c r="L69" s="184" t="s">
        <v>75</v>
      </c>
      <c r="M69" s="184" t="s">
        <v>30</v>
      </c>
      <c r="N69" s="184" t="s">
        <v>73</v>
      </c>
      <c r="O69" s="184" t="s">
        <v>74</v>
      </c>
      <c r="P69" s="184" t="s">
        <v>75</v>
      </c>
      <c r="Q69" s="184" t="s">
        <v>30</v>
      </c>
      <c r="R69" s="184" t="s">
        <v>73</v>
      </c>
      <c r="S69" s="184" t="s">
        <v>74</v>
      </c>
      <c r="T69" s="184" t="s">
        <v>75</v>
      </c>
      <c r="U69" s="184" t="s">
        <v>30</v>
      </c>
      <c r="V69" s="184" t="s">
        <v>73</v>
      </c>
      <c r="W69" s="184" t="s">
        <v>74</v>
      </c>
      <c r="X69" s="184" t="s">
        <v>75</v>
      </c>
      <c r="Y69" s="184" t="s">
        <v>30</v>
      </c>
      <c r="Z69" s="184" t="s">
        <v>73</v>
      </c>
      <c r="AA69" s="184" t="s">
        <v>74</v>
      </c>
      <c r="AB69" s="184" t="s">
        <v>75</v>
      </c>
      <c r="AC69" s="184" t="s">
        <v>30</v>
      </c>
      <c r="AD69" s="184" t="s">
        <v>73</v>
      </c>
      <c r="AE69" s="184" t="s">
        <v>74</v>
      </c>
      <c r="AF69" s="184" t="s">
        <v>75</v>
      </c>
      <c r="AG69" s="184" t="s">
        <v>30</v>
      </c>
      <c r="AH69" s="184" t="s">
        <v>73</v>
      </c>
      <c r="AI69" s="184" t="s">
        <v>74</v>
      </c>
      <c r="AJ69" s="184" t="s">
        <v>75</v>
      </c>
      <c r="AK69" s="184" t="s">
        <v>30</v>
      </c>
      <c r="AL69" s="184" t="s">
        <v>73</v>
      </c>
      <c r="AM69" s="184" t="s">
        <v>74</v>
      </c>
      <c r="AN69" s="184" t="s">
        <v>75</v>
      </c>
      <c r="AO69" s="184" t="s">
        <v>30</v>
      </c>
      <c r="AP69" s="184" t="s">
        <v>73</v>
      </c>
      <c r="AQ69" s="184" t="s">
        <v>74</v>
      </c>
      <c r="AR69" s="184" t="s">
        <v>75</v>
      </c>
      <c r="AS69" s="184" t="s">
        <v>30</v>
      </c>
      <c r="AT69" s="184" t="s">
        <v>73</v>
      </c>
      <c r="AU69" s="184" t="s">
        <v>74</v>
      </c>
      <c r="AV69" s="184" t="s">
        <v>75</v>
      </c>
      <c r="AW69" s="185" t="s">
        <v>30</v>
      </c>
      <c r="AX69" s="185" t="s">
        <v>73</v>
      </c>
      <c r="AY69" s="185" t="s">
        <v>74</v>
      </c>
      <c r="AZ69" s="185" t="s">
        <v>75</v>
      </c>
      <c r="BA69" s="185" t="s">
        <v>30</v>
      </c>
      <c r="BB69" s="185" t="s">
        <v>73</v>
      </c>
      <c r="BC69" s="185" t="s">
        <v>74</v>
      </c>
      <c r="BD69" s="185" t="s">
        <v>75</v>
      </c>
      <c r="BE69" s="185" t="s">
        <v>30</v>
      </c>
      <c r="BF69" s="185" t="s">
        <v>73</v>
      </c>
      <c r="BG69" s="185" t="s">
        <v>74</v>
      </c>
      <c r="BH69" s="185" t="s">
        <v>75</v>
      </c>
      <c r="BI69" s="185" t="s">
        <v>30</v>
      </c>
      <c r="BJ69" s="185" t="s">
        <v>73</v>
      </c>
      <c r="BK69" s="185" t="s">
        <v>74</v>
      </c>
      <c r="BL69" s="185" t="s">
        <v>75</v>
      </c>
      <c r="BM69" s="185" t="s">
        <v>30</v>
      </c>
      <c r="BN69" s="191" t="s">
        <v>73</v>
      </c>
      <c r="BO69" s="192" t="s">
        <v>74</v>
      </c>
      <c r="BP69" s="59" t="s">
        <v>75</v>
      </c>
    </row>
    <row r="70" spans="1:68" s="81" customFormat="1" x14ac:dyDescent="0.3">
      <c r="A70" s="82"/>
      <c r="B70" s="83"/>
      <c r="C70" s="83"/>
      <c r="D70" s="83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154"/>
    </row>
    <row r="71" spans="1:68" x14ac:dyDescent="0.3">
      <c r="A71" s="85"/>
      <c r="B71" s="65" t="s">
        <v>2</v>
      </c>
      <c r="C71" s="65"/>
      <c r="D71" s="64" t="s">
        <v>9</v>
      </c>
      <c r="E71" s="117"/>
      <c r="F71" s="118">
        <f t="shared" ref="F71:BN75" si="0">+F13/E13*100-100</f>
        <v>0.53924029702933751</v>
      </c>
      <c r="G71" s="118">
        <f t="shared" si="0"/>
        <v>0.20036711868714008</v>
      </c>
      <c r="H71" s="118">
        <f t="shared" si="0"/>
        <v>-2.5153815342757895</v>
      </c>
      <c r="I71" s="118">
        <f t="shared" si="0"/>
        <v>-2.3300715466573507</v>
      </c>
      <c r="J71" s="118">
        <f t="shared" si="0"/>
        <v>3.4215367636243172</v>
      </c>
      <c r="K71" s="118">
        <f t="shared" si="0"/>
        <v>1.7252966295300212</v>
      </c>
      <c r="L71" s="118">
        <f t="shared" si="0"/>
        <v>2.5892106507124879</v>
      </c>
      <c r="M71" s="118">
        <f t="shared" si="0"/>
        <v>0.66554787210120026</v>
      </c>
      <c r="N71" s="118">
        <f t="shared" si="0"/>
        <v>-2.5859075654105652</v>
      </c>
      <c r="O71" s="118">
        <f t="shared" si="0"/>
        <v>-0.8891147704288187</v>
      </c>
      <c r="P71" s="118">
        <f t="shared" si="0"/>
        <v>1.4874760504765732</v>
      </c>
      <c r="Q71" s="118">
        <f t="shared" si="0"/>
        <v>0.53086177451329775</v>
      </c>
      <c r="R71" s="118">
        <f t="shared" si="0"/>
        <v>6.3339277127454352E-2</v>
      </c>
      <c r="S71" s="118">
        <f t="shared" si="0"/>
        <v>5.6275831012315933</v>
      </c>
      <c r="T71" s="118">
        <f t="shared" si="0"/>
        <v>0.75776616563109656</v>
      </c>
      <c r="U71" s="118">
        <f t="shared" si="0"/>
        <v>0.17641673229758226</v>
      </c>
      <c r="V71" s="118">
        <f t="shared" si="0"/>
        <v>7.2452379688780155</v>
      </c>
      <c r="W71" s="118">
        <f t="shared" si="0"/>
        <v>0.39995351603275253</v>
      </c>
      <c r="X71" s="118">
        <f t="shared" si="0"/>
        <v>-1.8848044172688532</v>
      </c>
      <c r="Y71" s="118">
        <f t="shared" si="0"/>
        <v>2.3289847601579226</v>
      </c>
      <c r="Z71" s="118">
        <f t="shared" si="0"/>
        <v>1.3303725916021136</v>
      </c>
      <c r="AA71" s="118">
        <f t="shared" si="0"/>
        <v>2.1431533928683422</v>
      </c>
      <c r="AB71" s="118">
        <f t="shared" si="0"/>
        <v>0.5427543251125968</v>
      </c>
      <c r="AC71" s="118">
        <f t="shared" si="0"/>
        <v>-0.27412907477368265</v>
      </c>
      <c r="AD71" s="118">
        <f t="shared" si="0"/>
        <v>0.1378865389367121</v>
      </c>
      <c r="AE71" s="118">
        <f t="shared" si="0"/>
        <v>1.2269654402143289</v>
      </c>
      <c r="AF71" s="118">
        <f t="shared" si="0"/>
        <v>4.1958933061137174</v>
      </c>
      <c r="AG71" s="118">
        <f t="shared" si="0"/>
        <v>1.1154439164096743</v>
      </c>
      <c r="AH71" s="118">
        <f t="shared" si="0"/>
        <v>-3.0078625724935648</v>
      </c>
      <c r="AI71" s="118">
        <f t="shared" si="0"/>
        <v>0.49330637951968015</v>
      </c>
      <c r="AJ71" s="118">
        <f t="shared" si="0"/>
        <v>-0.61828345964708831</v>
      </c>
      <c r="AK71" s="118">
        <f t="shared" si="0"/>
        <v>-4.3117727923924747</v>
      </c>
      <c r="AL71" s="118">
        <f t="shared" si="0"/>
        <v>7.73429950484541</v>
      </c>
      <c r="AM71" s="118">
        <f t="shared" si="0"/>
        <v>-3.2001944794042458</v>
      </c>
      <c r="AN71" s="118">
        <f t="shared" si="0"/>
        <v>-1.9105363439846741</v>
      </c>
      <c r="AO71" s="118">
        <f t="shared" si="0"/>
        <v>2.591549583858054</v>
      </c>
      <c r="AP71" s="118">
        <f t="shared" si="0"/>
        <v>3.8234852529773349</v>
      </c>
      <c r="AQ71" s="118">
        <f t="shared" si="0"/>
        <v>-1.5989777110353316</v>
      </c>
      <c r="AR71" s="118">
        <f t="shared" si="0"/>
        <v>4.057183762877429</v>
      </c>
      <c r="AS71" s="118">
        <f t="shared" si="0"/>
        <v>1.2254737641257663</v>
      </c>
      <c r="AT71" s="118">
        <f t="shared" si="0"/>
        <v>0.51195238293360035</v>
      </c>
      <c r="AU71" s="118">
        <f t="shared" si="0"/>
        <v>4.6931857540355963</v>
      </c>
      <c r="AV71" s="118">
        <f t="shared" si="0"/>
        <v>3.7064638076736998</v>
      </c>
      <c r="AW71" s="118">
        <f t="shared" si="0"/>
        <v>3.5792875340500103</v>
      </c>
      <c r="AX71" s="118">
        <f t="shared" si="0"/>
        <v>3.2767727755012004</v>
      </c>
      <c r="AY71" s="118">
        <f t="shared" si="0"/>
        <v>3.5204087242338886</v>
      </c>
      <c r="AZ71" s="118">
        <f t="shared" si="0"/>
        <v>-1.0004857575733865</v>
      </c>
      <c r="BA71" s="118">
        <f t="shared" si="0"/>
        <v>-5.7766310844792201</v>
      </c>
      <c r="BB71" s="118">
        <f t="shared" si="0"/>
        <v>-0.66138550988455336</v>
      </c>
      <c r="BC71" s="118">
        <f t="shared" si="0"/>
        <v>-2.2019628882524813</v>
      </c>
      <c r="BD71" s="118">
        <f t="shared" si="0"/>
        <v>3.3916299720865908</v>
      </c>
      <c r="BE71" s="118">
        <f t="shared" si="0"/>
        <v>4.0392626112883789</v>
      </c>
      <c r="BF71" s="118">
        <f t="shared" si="0"/>
        <v>1.0589490562398396</v>
      </c>
      <c r="BG71" s="118">
        <f t="shared" si="0"/>
        <v>-1.3630858772815913</v>
      </c>
      <c r="BH71" s="118">
        <f t="shared" si="0"/>
        <v>0.41954507777808203</v>
      </c>
      <c r="BI71" s="118">
        <f t="shared" si="0"/>
        <v>0.57579774517748206</v>
      </c>
      <c r="BJ71" s="118">
        <f t="shared" si="0"/>
        <v>1.8061406029492133</v>
      </c>
      <c r="BK71" s="118">
        <f t="shared" si="0"/>
        <v>2.8348463267559509</v>
      </c>
      <c r="BL71" s="118">
        <f t="shared" si="0"/>
        <v>2.2813270369832281</v>
      </c>
      <c r="BM71" s="189">
        <f t="shared" si="0"/>
        <v>4.2405768393431345</v>
      </c>
      <c r="BN71" s="189">
        <f>+BN13/BM13*100-100</f>
        <v>-10.42445497630311</v>
      </c>
      <c r="BO71" s="189">
        <f>+BO13/BN13*100-100</f>
        <v>5.0855107508673996</v>
      </c>
      <c r="BP71" s="190">
        <f>+BP13/BO13*100-100</f>
        <v>15.502016011451076</v>
      </c>
    </row>
    <row r="72" spans="1:68" x14ac:dyDescent="0.3">
      <c r="A72" s="87"/>
      <c r="B72" s="89"/>
      <c r="C72" s="89" t="s">
        <v>2</v>
      </c>
      <c r="D72" s="90" t="s">
        <v>9</v>
      </c>
      <c r="E72" s="120"/>
      <c r="F72" s="91">
        <f t="shared" si="0"/>
        <v>0.53924029702933751</v>
      </c>
      <c r="G72" s="91">
        <f t="shared" si="0"/>
        <v>0.20036711868714008</v>
      </c>
      <c r="H72" s="91">
        <f t="shared" si="0"/>
        <v>-2.5153815342757895</v>
      </c>
      <c r="I72" s="91">
        <f t="shared" si="0"/>
        <v>-2.3300715466573507</v>
      </c>
      <c r="J72" s="91">
        <f t="shared" si="0"/>
        <v>3.4215367636243172</v>
      </c>
      <c r="K72" s="91">
        <f t="shared" si="0"/>
        <v>1.7252966295300212</v>
      </c>
      <c r="L72" s="91">
        <f t="shared" si="0"/>
        <v>2.5892106507124879</v>
      </c>
      <c r="M72" s="91">
        <f t="shared" si="0"/>
        <v>0.66554787210120026</v>
      </c>
      <c r="N72" s="91">
        <f t="shared" si="0"/>
        <v>-2.5859075654105652</v>
      </c>
      <c r="O72" s="91">
        <f t="shared" si="0"/>
        <v>-0.8891147704288187</v>
      </c>
      <c r="P72" s="91">
        <f t="shared" si="0"/>
        <v>1.4874760504765732</v>
      </c>
      <c r="Q72" s="91">
        <f t="shared" si="0"/>
        <v>0.53086177451329775</v>
      </c>
      <c r="R72" s="91">
        <f t="shared" si="0"/>
        <v>6.3339277127454352E-2</v>
      </c>
      <c r="S72" s="91">
        <f t="shared" si="0"/>
        <v>5.6275831012315933</v>
      </c>
      <c r="T72" s="91">
        <f t="shared" si="0"/>
        <v>0.75776616563109656</v>
      </c>
      <c r="U72" s="91">
        <f t="shared" si="0"/>
        <v>0.17641673229758226</v>
      </c>
      <c r="V72" s="91">
        <f t="shared" si="0"/>
        <v>7.2452379688780155</v>
      </c>
      <c r="W72" s="91">
        <f t="shared" si="0"/>
        <v>0.39995351603275253</v>
      </c>
      <c r="X72" s="91">
        <f t="shared" si="0"/>
        <v>-1.8848044172688532</v>
      </c>
      <c r="Y72" s="91">
        <f t="shared" si="0"/>
        <v>2.3289847601579226</v>
      </c>
      <c r="Z72" s="91">
        <f t="shared" si="0"/>
        <v>1.3303725916021136</v>
      </c>
      <c r="AA72" s="91">
        <f t="shared" si="0"/>
        <v>2.1431533928683422</v>
      </c>
      <c r="AB72" s="91">
        <f t="shared" si="0"/>
        <v>0.5427543251125968</v>
      </c>
      <c r="AC72" s="91">
        <f t="shared" si="0"/>
        <v>-0.27412907477368265</v>
      </c>
      <c r="AD72" s="91">
        <f t="shared" si="0"/>
        <v>0.1378865389367121</v>
      </c>
      <c r="AE72" s="91">
        <f t="shared" si="0"/>
        <v>1.2269654402143289</v>
      </c>
      <c r="AF72" s="91">
        <f t="shared" si="0"/>
        <v>4.1958933061137174</v>
      </c>
      <c r="AG72" s="91">
        <f t="shared" si="0"/>
        <v>1.1154439164096743</v>
      </c>
      <c r="AH72" s="91">
        <f t="shared" si="0"/>
        <v>-3.0078625724935648</v>
      </c>
      <c r="AI72" s="91">
        <f t="shared" si="0"/>
        <v>0.49330637951968015</v>
      </c>
      <c r="AJ72" s="91">
        <f t="shared" si="0"/>
        <v>-0.61828345964708831</v>
      </c>
      <c r="AK72" s="91">
        <f t="shared" si="0"/>
        <v>-4.3117727923924747</v>
      </c>
      <c r="AL72" s="91">
        <f t="shared" si="0"/>
        <v>7.73429950484541</v>
      </c>
      <c r="AM72" s="91">
        <f t="shared" si="0"/>
        <v>-3.2001944794042458</v>
      </c>
      <c r="AN72" s="91">
        <f t="shared" si="0"/>
        <v>-1.9105363439846741</v>
      </c>
      <c r="AO72" s="91">
        <f t="shared" si="0"/>
        <v>2.591549583858054</v>
      </c>
      <c r="AP72" s="91">
        <f t="shared" si="0"/>
        <v>3.8234852529773349</v>
      </c>
      <c r="AQ72" s="91">
        <f t="shared" si="0"/>
        <v>-1.5989777110353316</v>
      </c>
      <c r="AR72" s="91">
        <f t="shared" si="0"/>
        <v>4.057183762877429</v>
      </c>
      <c r="AS72" s="91">
        <f t="shared" si="0"/>
        <v>1.2254737641257663</v>
      </c>
      <c r="AT72" s="91">
        <f t="shared" si="0"/>
        <v>0.51195238293360035</v>
      </c>
      <c r="AU72" s="91">
        <f t="shared" si="0"/>
        <v>4.6931857540355963</v>
      </c>
      <c r="AV72" s="91">
        <f t="shared" si="0"/>
        <v>3.7064638076736998</v>
      </c>
      <c r="AW72" s="91">
        <f t="shared" si="0"/>
        <v>3.5792875340500103</v>
      </c>
      <c r="AX72" s="91">
        <f t="shared" si="0"/>
        <v>3.2767727755012004</v>
      </c>
      <c r="AY72" s="91">
        <f t="shared" si="0"/>
        <v>3.5204087242338886</v>
      </c>
      <c r="AZ72" s="91">
        <f t="shared" si="0"/>
        <v>-1.0004857575733865</v>
      </c>
      <c r="BA72" s="91">
        <f t="shared" si="0"/>
        <v>-5.7766310844792201</v>
      </c>
      <c r="BB72" s="91">
        <f t="shared" si="0"/>
        <v>-0.66138550988455336</v>
      </c>
      <c r="BC72" s="91">
        <f t="shared" si="0"/>
        <v>-2.2019628882524813</v>
      </c>
      <c r="BD72" s="91">
        <f t="shared" si="0"/>
        <v>3.3916299720865908</v>
      </c>
      <c r="BE72" s="91">
        <f t="shared" si="0"/>
        <v>4.0392626112883789</v>
      </c>
      <c r="BF72" s="91">
        <f t="shared" si="0"/>
        <v>1.0589490562398396</v>
      </c>
      <c r="BG72" s="91">
        <f t="shared" si="0"/>
        <v>-1.3630858772815913</v>
      </c>
      <c r="BH72" s="91">
        <f t="shared" si="0"/>
        <v>0.41954507777808203</v>
      </c>
      <c r="BI72" s="91">
        <f t="shared" si="0"/>
        <v>0.57579774517748206</v>
      </c>
      <c r="BJ72" s="91">
        <f t="shared" si="0"/>
        <v>1.8061406029492133</v>
      </c>
      <c r="BK72" s="91">
        <f t="shared" si="0"/>
        <v>2.8348463267559509</v>
      </c>
      <c r="BL72" s="91">
        <f t="shared" si="0"/>
        <v>2.2813270369832281</v>
      </c>
      <c r="BM72" s="91">
        <f t="shared" si="0"/>
        <v>4.2405768393431345</v>
      </c>
      <c r="BN72" s="91">
        <f t="shared" si="0"/>
        <v>-10.42445497630311</v>
      </c>
      <c r="BO72" s="91">
        <f t="shared" ref="BO72:BP87" si="1">+BO14/BN14*100-100</f>
        <v>5.0855107508673996</v>
      </c>
      <c r="BP72" s="92">
        <f t="shared" si="1"/>
        <v>15.502016011451076</v>
      </c>
    </row>
    <row r="73" spans="1:68" x14ac:dyDescent="0.3">
      <c r="A73" s="93"/>
      <c r="B73" s="65" t="s">
        <v>3</v>
      </c>
      <c r="C73" s="65"/>
      <c r="D73" s="64" t="s">
        <v>10</v>
      </c>
      <c r="E73" s="121"/>
      <c r="F73" s="118">
        <f t="shared" si="0"/>
        <v>-17.283787892094438</v>
      </c>
      <c r="G73" s="118">
        <f t="shared" si="0"/>
        <v>4.0078101250308009</v>
      </c>
      <c r="H73" s="118">
        <f t="shared" si="0"/>
        <v>19.101513613982775</v>
      </c>
      <c r="I73" s="118">
        <f t="shared" si="0"/>
        <v>3.5403395250763054</v>
      </c>
      <c r="J73" s="118">
        <f t="shared" si="0"/>
        <v>-5.8571694478865908</v>
      </c>
      <c r="K73" s="118">
        <f t="shared" si="0"/>
        <v>16.613564581652952</v>
      </c>
      <c r="L73" s="118">
        <f t="shared" si="0"/>
        <v>3.0788624414377068</v>
      </c>
      <c r="M73" s="118">
        <f t="shared" si="0"/>
        <v>-4.2450544459668151</v>
      </c>
      <c r="N73" s="118">
        <f t="shared" si="0"/>
        <v>-4.9316265091589599</v>
      </c>
      <c r="O73" s="118">
        <f t="shared" si="0"/>
        <v>4.8007235187172483</v>
      </c>
      <c r="P73" s="118">
        <f t="shared" si="0"/>
        <v>0.32799511455804975</v>
      </c>
      <c r="Q73" s="118">
        <f t="shared" si="0"/>
        <v>0.83457423667915975</v>
      </c>
      <c r="R73" s="118">
        <f t="shared" si="0"/>
        <v>3.1756358452847309</v>
      </c>
      <c r="S73" s="118">
        <f t="shared" si="0"/>
        <v>-6.0925882398950648</v>
      </c>
      <c r="T73" s="118">
        <f t="shared" si="0"/>
        <v>-7.1459079357250772</v>
      </c>
      <c r="U73" s="118">
        <f t="shared" si="0"/>
        <v>11.650570585414883</v>
      </c>
      <c r="V73" s="118">
        <f t="shared" si="0"/>
        <v>7.2898369861416796</v>
      </c>
      <c r="W73" s="118">
        <f t="shared" si="0"/>
        <v>-0.7432038001885104</v>
      </c>
      <c r="X73" s="118">
        <f t="shared" si="0"/>
        <v>-5.6210433612025668</v>
      </c>
      <c r="Y73" s="118">
        <f t="shared" si="0"/>
        <v>-7.3074334780563106</v>
      </c>
      <c r="Z73" s="118">
        <f t="shared" si="0"/>
        <v>-6.1142179902935965</v>
      </c>
      <c r="AA73" s="118">
        <f t="shared" si="0"/>
        <v>-3.7659207484747554</v>
      </c>
      <c r="AB73" s="118">
        <f t="shared" si="0"/>
        <v>6.943325540770573</v>
      </c>
      <c r="AC73" s="118">
        <f t="shared" si="0"/>
        <v>3.0223276280484583</v>
      </c>
      <c r="AD73" s="118">
        <f t="shared" si="0"/>
        <v>1.5635093479614852</v>
      </c>
      <c r="AE73" s="118">
        <f t="shared" si="0"/>
        <v>7.8942726763719548</v>
      </c>
      <c r="AF73" s="118">
        <f t="shared" si="0"/>
        <v>3.0570062283927086</v>
      </c>
      <c r="AG73" s="118">
        <f t="shared" si="0"/>
        <v>-10.756441568854342</v>
      </c>
      <c r="AH73" s="118">
        <f t="shared" si="0"/>
        <v>1.8172294011798584</v>
      </c>
      <c r="AI73" s="118">
        <f t="shared" si="0"/>
        <v>-8.537954596388019</v>
      </c>
      <c r="AJ73" s="118">
        <f t="shared" si="0"/>
        <v>0.17918671325767832</v>
      </c>
      <c r="AK73" s="118">
        <f t="shared" si="0"/>
        <v>-0.93426004841870736</v>
      </c>
      <c r="AL73" s="118">
        <f t="shared" si="0"/>
        <v>3.0371562463631392</v>
      </c>
      <c r="AM73" s="118">
        <f t="shared" si="0"/>
        <v>2.7541606633550089</v>
      </c>
      <c r="AN73" s="118">
        <f t="shared" si="0"/>
        <v>-6.0316646325977388</v>
      </c>
      <c r="AO73" s="118">
        <f t="shared" si="0"/>
        <v>-0.30901690306438923</v>
      </c>
      <c r="AP73" s="118">
        <f t="shared" si="0"/>
        <v>-2.3530341303282967</v>
      </c>
      <c r="AQ73" s="118">
        <f t="shared" si="0"/>
        <v>0.73229970989949322</v>
      </c>
      <c r="AR73" s="118">
        <f t="shared" si="0"/>
        <v>3.8190639267941435</v>
      </c>
      <c r="AS73" s="118">
        <f t="shared" si="0"/>
        <v>2.6885367826469775</v>
      </c>
      <c r="AT73" s="118">
        <f t="shared" si="0"/>
        <v>5.4550415548704194</v>
      </c>
      <c r="AU73" s="118">
        <f t="shared" si="0"/>
        <v>5.7595892782001954</v>
      </c>
      <c r="AV73" s="118">
        <f t="shared" si="0"/>
        <v>-0.9172031729139718</v>
      </c>
      <c r="AW73" s="118">
        <f t="shared" si="0"/>
        <v>4.3157219251470451</v>
      </c>
      <c r="AX73" s="118">
        <f t="shared" si="0"/>
        <v>4.5056933392153269</v>
      </c>
      <c r="AY73" s="118">
        <f t="shared" si="0"/>
        <v>9.2648401664847455</v>
      </c>
      <c r="AZ73" s="118">
        <f t="shared" si="0"/>
        <v>-6.1819734062234204</v>
      </c>
      <c r="BA73" s="118">
        <f t="shared" si="0"/>
        <v>16.904460486165533</v>
      </c>
      <c r="BB73" s="118">
        <f t="shared" si="0"/>
        <v>-12.088842578945048</v>
      </c>
      <c r="BC73" s="118">
        <f t="shared" si="0"/>
        <v>-11.345425035439476</v>
      </c>
      <c r="BD73" s="118">
        <f t="shared" si="0"/>
        <v>-4.8901877908510016</v>
      </c>
      <c r="BE73" s="118">
        <f t="shared" si="0"/>
        <v>15.582470326892263</v>
      </c>
      <c r="BF73" s="118">
        <f t="shared" si="0"/>
        <v>-0.23428033348994859</v>
      </c>
      <c r="BG73" s="118">
        <f t="shared" si="0"/>
        <v>5.1429286175577573</v>
      </c>
      <c r="BH73" s="118">
        <f t="shared" si="0"/>
        <v>-0.25542036657451206</v>
      </c>
      <c r="BI73" s="118">
        <f t="shared" si="0"/>
        <v>1.2378580717106331</v>
      </c>
      <c r="BJ73" s="118">
        <f t="shared" si="0"/>
        <v>0.21447739855251768</v>
      </c>
      <c r="BK73" s="118">
        <f t="shared" si="0"/>
        <v>-5.1977316888812766</v>
      </c>
      <c r="BL73" s="118">
        <f t="shared" si="0"/>
        <v>2.5580882303592603</v>
      </c>
      <c r="BM73" s="118">
        <f t="shared" si="0"/>
        <v>-13.927268663125048</v>
      </c>
      <c r="BN73" s="118">
        <f t="shared" si="0"/>
        <v>-48.750069538162514</v>
      </c>
      <c r="BO73" s="118">
        <f t="shared" si="1"/>
        <v>66.089344861395489</v>
      </c>
      <c r="BP73" s="119">
        <f t="shared" si="1"/>
        <v>-5.2641257748957173</v>
      </c>
    </row>
    <row r="74" spans="1:68" x14ac:dyDescent="0.3">
      <c r="A74" s="94"/>
      <c r="B74" s="89"/>
      <c r="C74" s="89" t="s">
        <v>3</v>
      </c>
      <c r="D74" s="90" t="s">
        <v>10</v>
      </c>
      <c r="E74" s="122"/>
      <c r="F74" s="91">
        <f t="shared" si="0"/>
        <v>-17.283787892094438</v>
      </c>
      <c r="G74" s="91">
        <f t="shared" si="0"/>
        <v>4.0078101250308009</v>
      </c>
      <c r="H74" s="91">
        <f t="shared" si="0"/>
        <v>19.101513613982775</v>
      </c>
      <c r="I74" s="91">
        <f t="shared" si="0"/>
        <v>3.5403395250763054</v>
      </c>
      <c r="J74" s="91">
        <f t="shared" si="0"/>
        <v>-5.8571694478865908</v>
      </c>
      <c r="K74" s="91">
        <f t="shared" si="0"/>
        <v>16.613564581652952</v>
      </c>
      <c r="L74" s="91">
        <f t="shared" si="0"/>
        <v>3.0788624414377068</v>
      </c>
      <c r="M74" s="91">
        <f t="shared" si="0"/>
        <v>-4.2450544459668151</v>
      </c>
      <c r="N74" s="91">
        <f t="shared" si="0"/>
        <v>-4.9316265091589599</v>
      </c>
      <c r="O74" s="91">
        <f t="shared" si="0"/>
        <v>4.8007235187172483</v>
      </c>
      <c r="P74" s="91">
        <f t="shared" si="0"/>
        <v>0.32799511455804975</v>
      </c>
      <c r="Q74" s="91">
        <f t="shared" si="0"/>
        <v>0.83457423667915975</v>
      </c>
      <c r="R74" s="91">
        <f t="shared" si="0"/>
        <v>3.1756358452847309</v>
      </c>
      <c r="S74" s="91">
        <f t="shared" si="0"/>
        <v>-6.0925882398950648</v>
      </c>
      <c r="T74" s="91">
        <f t="shared" si="0"/>
        <v>-7.1459079357250772</v>
      </c>
      <c r="U74" s="91">
        <f t="shared" si="0"/>
        <v>11.650570585414883</v>
      </c>
      <c r="V74" s="91">
        <f t="shared" si="0"/>
        <v>7.2898369861416796</v>
      </c>
      <c r="W74" s="91">
        <f t="shared" si="0"/>
        <v>-0.7432038001885104</v>
      </c>
      <c r="X74" s="91">
        <f t="shared" si="0"/>
        <v>-5.6210433612025668</v>
      </c>
      <c r="Y74" s="91">
        <f t="shared" si="0"/>
        <v>-7.3074334780563106</v>
      </c>
      <c r="Z74" s="91">
        <f t="shared" si="0"/>
        <v>-6.1142179902935965</v>
      </c>
      <c r="AA74" s="91">
        <f t="shared" si="0"/>
        <v>-3.7659207484747554</v>
      </c>
      <c r="AB74" s="91">
        <f t="shared" si="0"/>
        <v>6.943325540770573</v>
      </c>
      <c r="AC74" s="91">
        <f t="shared" si="0"/>
        <v>3.0223276280484583</v>
      </c>
      <c r="AD74" s="91">
        <f t="shared" si="0"/>
        <v>1.5635093479614852</v>
      </c>
      <c r="AE74" s="91">
        <f t="shared" si="0"/>
        <v>7.8942726763719548</v>
      </c>
      <c r="AF74" s="91">
        <f t="shared" si="0"/>
        <v>3.0570062283927086</v>
      </c>
      <c r="AG74" s="91">
        <f t="shared" si="0"/>
        <v>-10.756441568854342</v>
      </c>
      <c r="AH74" s="91">
        <f t="shared" si="0"/>
        <v>1.8172294011798584</v>
      </c>
      <c r="AI74" s="91">
        <f t="shared" si="0"/>
        <v>-8.537954596388019</v>
      </c>
      <c r="AJ74" s="91">
        <f t="shared" si="0"/>
        <v>0.17918671325767832</v>
      </c>
      <c r="AK74" s="91">
        <f t="shared" si="0"/>
        <v>-0.93426004841870736</v>
      </c>
      <c r="AL74" s="91">
        <f t="shared" si="0"/>
        <v>3.0371562463631392</v>
      </c>
      <c r="AM74" s="91">
        <f t="shared" si="0"/>
        <v>2.7541606633550089</v>
      </c>
      <c r="AN74" s="91">
        <f t="shared" si="0"/>
        <v>-6.0316646325977388</v>
      </c>
      <c r="AO74" s="91">
        <f t="shared" si="0"/>
        <v>-0.30901690306438923</v>
      </c>
      <c r="AP74" s="91">
        <f t="shared" si="0"/>
        <v>-2.3530341303282967</v>
      </c>
      <c r="AQ74" s="91">
        <f t="shared" si="0"/>
        <v>0.73229970989949322</v>
      </c>
      <c r="AR74" s="91">
        <f t="shared" si="0"/>
        <v>3.8190639267941435</v>
      </c>
      <c r="AS74" s="91">
        <f t="shared" si="0"/>
        <v>2.6885367826469775</v>
      </c>
      <c r="AT74" s="91">
        <f t="shared" si="0"/>
        <v>5.4550415548704194</v>
      </c>
      <c r="AU74" s="91">
        <f t="shared" si="0"/>
        <v>5.7595892782001954</v>
      </c>
      <c r="AV74" s="91">
        <f t="shared" si="0"/>
        <v>-0.9172031729139718</v>
      </c>
      <c r="AW74" s="91">
        <f t="shared" si="0"/>
        <v>4.3157219251470451</v>
      </c>
      <c r="AX74" s="91">
        <f t="shared" si="0"/>
        <v>4.5056933392153269</v>
      </c>
      <c r="AY74" s="91">
        <f t="shared" si="0"/>
        <v>9.2648401664847455</v>
      </c>
      <c r="AZ74" s="91">
        <f t="shared" si="0"/>
        <v>-6.1819734062234204</v>
      </c>
      <c r="BA74" s="91">
        <f t="shared" si="0"/>
        <v>16.904460486165533</v>
      </c>
      <c r="BB74" s="91">
        <f t="shared" si="0"/>
        <v>-12.088842578945048</v>
      </c>
      <c r="BC74" s="91">
        <f t="shared" si="0"/>
        <v>-11.345425035439476</v>
      </c>
      <c r="BD74" s="91">
        <f t="shared" si="0"/>
        <v>-4.8901877908510016</v>
      </c>
      <c r="BE74" s="91">
        <f t="shared" si="0"/>
        <v>15.582470326892263</v>
      </c>
      <c r="BF74" s="91">
        <f t="shared" si="0"/>
        <v>-0.23428033348994859</v>
      </c>
      <c r="BG74" s="91">
        <f t="shared" si="0"/>
        <v>5.1429286175577573</v>
      </c>
      <c r="BH74" s="91">
        <f t="shared" si="0"/>
        <v>-0.25542036657451206</v>
      </c>
      <c r="BI74" s="91">
        <f t="shared" si="0"/>
        <v>1.2378580717106331</v>
      </c>
      <c r="BJ74" s="91">
        <f t="shared" si="0"/>
        <v>0.21447739855251768</v>
      </c>
      <c r="BK74" s="91">
        <f t="shared" si="0"/>
        <v>-5.1977316888812766</v>
      </c>
      <c r="BL74" s="91">
        <f t="shared" si="0"/>
        <v>2.5580882303592603</v>
      </c>
      <c r="BM74" s="91">
        <f t="shared" si="0"/>
        <v>-13.927268663125048</v>
      </c>
      <c r="BN74" s="91">
        <f t="shared" si="0"/>
        <v>-48.750069538162514</v>
      </c>
      <c r="BO74" s="91">
        <f t="shared" si="1"/>
        <v>66.089344861395489</v>
      </c>
      <c r="BP74" s="92">
        <f t="shared" si="1"/>
        <v>-5.2641257748957173</v>
      </c>
    </row>
    <row r="75" spans="1:68" x14ac:dyDescent="0.3">
      <c r="A75" s="93"/>
      <c r="B75" s="65" t="s">
        <v>4</v>
      </c>
      <c r="C75" s="65"/>
      <c r="D75" s="64" t="s">
        <v>11</v>
      </c>
      <c r="E75" s="123"/>
      <c r="F75" s="118">
        <f t="shared" si="0"/>
        <v>4.2222025950699305</v>
      </c>
      <c r="G75" s="118">
        <f t="shared" si="0"/>
        <v>1.5313146994875098</v>
      </c>
      <c r="H75" s="118">
        <f t="shared" si="0"/>
        <v>-0.11573460102692934</v>
      </c>
      <c r="I75" s="118">
        <f t="shared" si="0"/>
        <v>6.4358959020044608</v>
      </c>
      <c r="J75" s="118">
        <f t="shared" si="0"/>
        <v>4.6248976085432361</v>
      </c>
      <c r="K75" s="118">
        <f t="shared" si="0"/>
        <v>7.9227713377121916</v>
      </c>
      <c r="L75" s="118">
        <f t="shared" si="0"/>
        <v>1.1118295071390776</v>
      </c>
      <c r="M75" s="118">
        <f t="shared" si="0"/>
        <v>2.6010923791303071</v>
      </c>
      <c r="N75" s="118">
        <f t="shared" si="0"/>
        <v>1.6224025080701949</v>
      </c>
      <c r="O75" s="118">
        <f t="shared" si="0"/>
        <v>0.18486641230074952</v>
      </c>
      <c r="P75" s="118">
        <f t="shared" si="0"/>
        <v>2.1825939888927053</v>
      </c>
      <c r="Q75" s="118">
        <f t="shared" ref="Q75:BN80" si="2">+Q17/P17*100-100</f>
        <v>-1.0382093155999854</v>
      </c>
      <c r="R75" s="118">
        <f t="shared" si="2"/>
        <v>-0.27484101874209443</v>
      </c>
      <c r="S75" s="118">
        <f t="shared" si="2"/>
        <v>-5.8568802583351953E-3</v>
      </c>
      <c r="T75" s="118">
        <f t="shared" si="2"/>
        <v>2.7176617819778244</v>
      </c>
      <c r="U75" s="118">
        <f t="shared" si="2"/>
        <v>0.7789061168912923</v>
      </c>
      <c r="V75" s="118">
        <f t="shared" si="2"/>
        <v>1.3184049415620791</v>
      </c>
      <c r="W75" s="118">
        <f t="shared" si="2"/>
        <v>-0.13395480314211738</v>
      </c>
      <c r="X75" s="118">
        <f t="shared" si="2"/>
        <v>-0.51745035354586832</v>
      </c>
      <c r="Y75" s="118">
        <f t="shared" si="2"/>
        <v>0.10767656015072191</v>
      </c>
      <c r="Z75" s="118">
        <f t="shared" si="2"/>
        <v>-0.50672054852714155</v>
      </c>
      <c r="AA75" s="118">
        <f t="shared" si="2"/>
        <v>1.5002974367004356</v>
      </c>
      <c r="AB75" s="118">
        <f t="shared" si="2"/>
        <v>1.7892514778641555</v>
      </c>
      <c r="AC75" s="118">
        <f t="shared" si="2"/>
        <v>1.0357216586366178</v>
      </c>
      <c r="AD75" s="118">
        <f t="shared" si="2"/>
        <v>-0.88518825307232873</v>
      </c>
      <c r="AE75" s="118">
        <f t="shared" si="2"/>
        <v>0.27290510028208814</v>
      </c>
      <c r="AF75" s="118">
        <f t="shared" si="2"/>
        <v>0.27285065183768609</v>
      </c>
      <c r="AG75" s="118">
        <f t="shared" si="2"/>
        <v>2.4919811274847632</v>
      </c>
      <c r="AH75" s="118">
        <f t="shared" si="2"/>
        <v>3.4256282191825136</v>
      </c>
      <c r="AI75" s="118">
        <f t="shared" si="2"/>
        <v>1.7277849409188804</v>
      </c>
      <c r="AJ75" s="118">
        <f t="shared" si="2"/>
        <v>-1.2400120148992926</v>
      </c>
      <c r="AK75" s="118">
        <f t="shared" si="2"/>
        <v>0.65115031271338353</v>
      </c>
      <c r="AL75" s="118">
        <f t="shared" si="2"/>
        <v>0.85566444856787882</v>
      </c>
      <c r="AM75" s="118">
        <f t="shared" si="2"/>
        <v>1.6163321578533925</v>
      </c>
      <c r="AN75" s="118">
        <f t="shared" si="2"/>
        <v>1.6770907259179921</v>
      </c>
      <c r="AO75" s="118">
        <f t="shared" si="2"/>
        <v>-0.38868189126631592</v>
      </c>
      <c r="AP75" s="118">
        <f t="shared" si="2"/>
        <v>0.49183171533468339</v>
      </c>
      <c r="AQ75" s="118">
        <f t="shared" si="2"/>
        <v>-0.42083713003069079</v>
      </c>
      <c r="AR75" s="118">
        <f t="shared" si="2"/>
        <v>-1.1216322601862174</v>
      </c>
      <c r="AS75" s="118">
        <f t="shared" si="2"/>
        <v>1.1544172852381962</v>
      </c>
      <c r="AT75" s="118">
        <f t="shared" si="2"/>
        <v>2.1559734209026544</v>
      </c>
      <c r="AU75" s="118">
        <f t="shared" si="2"/>
        <v>1.7581975376281775</v>
      </c>
      <c r="AV75" s="118">
        <f t="shared" si="2"/>
        <v>3.6544801604491965</v>
      </c>
      <c r="AW75" s="118">
        <f t="shared" si="2"/>
        <v>2.1332743735058557</v>
      </c>
      <c r="AX75" s="118">
        <f t="shared" si="2"/>
        <v>-1.411875473028573</v>
      </c>
      <c r="AY75" s="118">
        <f t="shared" si="2"/>
        <v>-1.9381326817055538</v>
      </c>
      <c r="AZ75" s="118">
        <f t="shared" si="2"/>
        <v>1.6903715386775104</v>
      </c>
      <c r="BA75" s="118">
        <f t="shared" si="2"/>
        <v>-2.3727880901820839</v>
      </c>
      <c r="BB75" s="118">
        <f t="shared" si="2"/>
        <v>-5.6662273687229856</v>
      </c>
      <c r="BC75" s="118">
        <f t="shared" si="2"/>
        <v>2.793970911311277</v>
      </c>
      <c r="BD75" s="118">
        <f t="shared" si="2"/>
        <v>0.46354389460081791</v>
      </c>
      <c r="BE75" s="118">
        <f t="shared" si="2"/>
        <v>1.5564821532804558</v>
      </c>
      <c r="BF75" s="118">
        <f t="shared" si="2"/>
        <v>0.54942431982334483</v>
      </c>
      <c r="BG75" s="118">
        <f t="shared" si="2"/>
        <v>0.81264211515525631</v>
      </c>
      <c r="BH75" s="118">
        <f t="shared" si="2"/>
        <v>0.59187576658277408</v>
      </c>
      <c r="BI75" s="118">
        <f t="shared" si="2"/>
        <v>1.2022937239554778</v>
      </c>
      <c r="BJ75" s="118">
        <f t="shared" si="2"/>
        <v>4.0191051517211633</v>
      </c>
      <c r="BK75" s="118">
        <f t="shared" si="2"/>
        <v>-5.0207696288410375E-2</v>
      </c>
      <c r="BL75" s="118">
        <f t="shared" si="2"/>
        <v>-1.9705776377722373</v>
      </c>
      <c r="BM75" s="118">
        <f t="shared" si="2"/>
        <v>-3.1090982066101702</v>
      </c>
      <c r="BN75" s="118">
        <f t="shared" si="2"/>
        <v>-27.115069389074222</v>
      </c>
      <c r="BO75" s="118">
        <f t="shared" si="1"/>
        <v>29.846007743366442</v>
      </c>
      <c r="BP75" s="119">
        <f t="shared" si="1"/>
        <v>9.1722275243014195</v>
      </c>
    </row>
    <row r="76" spans="1:68" ht="26.4" x14ac:dyDescent="0.3">
      <c r="A76" s="94"/>
      <c r="B76" s="89"/>
      <c r="C76" s="89" t="s">
        <v>53</v>
      </c>
      <c r="D76" s="90" t="s">
        <v>54</v>
      </c>
      <c r="E76" s="124"/>
      <c r="F76" s="91">
        <f t="shared" ref="F76:U91" si="3">+F18/E18*100-100</f>
        <v>-0.14478893870672493</v>
      </c>
      <c r="G76" s="91">
        <f t="shared" si="3"/>
        <v>0.11220527395374802</v>
      </c>
      <c r="H76" s="91">
        <f t="shared" si="3"/>
        <v>0.1582722197725559</v>
      </c>
      <c r="I76" s="91">
        <f t="shared" si="3"/>
        <v>4.9684334493148299</v>
      </c>
      <c r="J76" s="91">
        <f t="shared" si="3"/>
        <v>5.7013118131053631</v>
      </c>
      <c r="K76" s="91">
        <f t="shared" si="3"/>
        <v>6.4074139516468733</v>
      </c>
      <c r="L76" s="91">
        <f t="shared" si="3"/>
        <v>3.479369499604303</v>
      </c>
      <c r="M76" s="91">
        <f t="shared" si="3"/>
        <v>1.5917878713451472</v>
      </c>
      <c r="N76" s="91">
        <f t="shared" si="3"/>
        <v>1.9289710080123683</v>
      </c>
      <c r="O76" s="91">
        <f t="shared" si="3"/>
        <v>3.074850494168885</v>
      </c>
      <c r="P76" s="91">
        <f t="shared" si="3"/>
        <v>3.8717603709523871</v>
      </c>
      <c r="Q76" s="91">
        <f t="shared" si="2"/>
        <v>5.8608912848581127</v>
      </c>
      <c r="R76" s="91">
        <f t="shared" si="2"/>
        <v>0.61626186824990725</v>
      </c>
      <c r="S76" s="91">
        <f t="shared" si="2"/>
        <v>-1.2682138250703758</v>
      </c>
      <c r="T76" s="91">
        <f t="shared" si="2"/>
        <v>2.0081949846624099</v>
      </c>
      <c r="U76" s="91">
        <f t="shared" si="2"/>
        <v>1.4062940194452125</v>
      </c>
      <c r="V76" s="91">
        <f t="shared" si="2"/>
        <v>1.9476002248255355</v>
      </c>
      <c r="W76" s="91">
        <f t="shared" si="2"/>
        <v>0.87179715093495247</v>
      </c>
      <c r="X76" s="91">
        <f t="shared" si="2"/>
        <v>-1.9977203003346915</v>
      </c>
      <c r="Y76" s="91">
        <f t="shared" si="2"/>
        <v>-5.2043663457509979</v>
      </c>
      <c r="Z76" s="91">
        <f t="shared" si="2"/>
        <v>-2.4214646326124694</v>
      </c>
      <c r="AA76" s="91">
        <f t="shared" si="2"/>
        <v>-3.2251292635071138</v>
      </c>
      <c r="AB76" s="91">
        <f t="shared" si="2"/>
        <v>-3.0964509408147904</v>
      </c>
      <c r="AC76" s="91">
        <f t="shared" si="2"/>
        <v>3.3362599277332805</v>
      </c>
      <c r="AD76" s="91">
        <f t="shared" si="2"/>
        <v>-1.6581195127942294</v>
      </c>
      <c r="AE76" s="91">
        <f t="shared" si="2"/>
        <v>1.6009283078060292</v>
      </c>
      <c r="AF76" s="91">
        <f t="shared" si="2"/>
        <v>3.6705371142291767</v>
      </c>
      <c r="AG76" s="91">
        <f t="shared" si="2"/>
        <v>1.3130343779408093</v>
      </c>
      <c r="AH76" s="91">
        <f t="shared" si="2"/>
        <v>1.4130947756694923</v>
      </c>
      <c r="AI76" s="91">
        <f t="shared" si="2"/>
        <v>5.3907070988274342</v>
      </c>
      <c r="AJ76" s="91">
        <f t="shared" si="2"/>
        <v>3.8914941936282048</v>
      </c>
      <c r="AK76" s="91">
        <f t="shared" si="2"/>
        <v>0.74158876087227554</v>
      </c>
      <c r="AL76" s="91">
        <f t="shared" si="2"/>
        <v>2.6756039274673924</v>
      </c>
      <c r="AM76" s="91">
        <f t="shared" si="2"/>
        <v>0.94563079883285184</v>
      </c>
      <c r="AN76" s="91">
        <f t="shared" si="2"/>
        <v>3.3830973920830019</v>
      </c>
      <c r="AO76" s="91">
        <f t="shared" si="2"/>
        <v>-0.96851392238765754</v>
      </c>
      <c r="AP76" s="91">
        <f t="shared" si="2"/>
        <v>7.5963889745604973</v>
      </c>
      <c r="AQ76" s="91">
        <f t="shared" si="2"/>
        <v>0.37430112411200867</v>
      </c>
      <c r="AR76" s="91">
        <f t="shared" si="2"/>
        <v>-0.59428723549964957</v>
      </c>
      <c r="AS76" s="91">
        <f t="shared" si="2"/>
        <v>2.2563276276534623</v>
      </c>
      <c r="AT76" s="91">
        <f t="shared" si="2"/>
        <v>-5.2388199386109733</v>
      </c>
      <c r="AU76" s="91">
        <f t="shared" si="2"/>
        <v>5.6052344501130733</v>
      </c>
      <c r="AV76" s="91">
        <f t="shared" si="2"/>
        <v>2.3664015454642851</v>
      </c>
      <c r="AW76" s="91">
        <f t="shared" si="2"/>
        <v>2.4602187679891472</v>
      </c>
      <c r="AX76" s="91">
        <f t="shared" si="2"/>
        <v>0.42132646760863679</v>
      </c>
      <c r="AY76" s="91">
        <f t="shared" si="2"/>
        <v>1.1171610914038013</v>
      </c>
      <c r="AZ76" s="91">
        <f t="shared" si="2"/>
        <v>-1.5569725694348051</v>
      </c>
      <c r="BA76" s="91">
        <f t="shared" si="2"/>
        <v>-2.3113262895599718</v>
      </c>
      <c r="BB76" s="91">
        <f t="shared" si="2"/>
        <v>-1.2480876714022315E-2</v>
      </c>
      <c r="BC76" s="91">
        <f t="shared" si="2"/>
        <v>3.0022233647096357</v>
      </c>
      <c r="BD76" s="91">
        <f t="shared" si="2"/>
        <v>-9.922136564752293E-2</v>
      </c>
      <c r="BE76" s="91">
        <f t="shared" si="2"/>
        <v>1.2393251044691311</v>
      </c>
      <c r="BF76" s="91">
        <f t="shared" si="2"/>
        <v>-0.29866182041291722</v>
      </c>
      <c r="BG76" s="91">
        <f t="shared" si="2"/>
        <v>-2.3135867185860235</v>
      </c>
      <c r="BH76" s="91">
        <f t="shared" si="2"/>
        <v>1.5766814599623444</v>
      </c>
      <c r="BI76" s="91">
        <f t="shared" si="2"/>
        <v>1.25920003957782</v>
      </c>
      <c r="BJ76" s="91">
        <f t="shared" si="2"/>
        <v>1.6054300154273022</v>
      </c>
      <c r="BK76" s="91">
        <f t="shared" si="2"/>
        <v>0.74051277950783856</v>
      </c>
      <c r="BL76" s="91">
        <f t="shared" si="2"/>
        <v>0.85316502003468031</v>
      </c>
      <c r="BM76" s="91">
        <f t="shared" si="2"/>
        <v>0.12921319304423662</v>
      </c>
      <c r="BN76" s="91">
        <f t="shared" si="2"/>
        <v>-13.668730573999767</v>
      </c>
      <c r="BO76" s="91">
        <f t="shared" si="1"/>
        <v>2.2554101066393883</v>
      </c>
      <c r="BP76" s="92">
        <f t="shared" si="1"/>
        <v>6.3587123453013135</v>
      </c>
    </row>
    <row r="77" spans="1:68" ht="39.6" x14ac:dyDescent="0.3">
      <c r="A77" s="93"/>
      <c r="B77" s="73"/>
      <c r="C77" s="65" t="s">
        <v>55</v>
      </c>
      <c r="D77" s="100" t="s">
        <v>56</v>
      </c>
      <c r="E77" s="123"/>
      <c r="F77" s="125">
        <f t="shared" si="3"/>
        <v>3.3378742448205116</v>
      </c>
      <c r="G77" s="125">
        <f t="shared" si="3"/>
        <v>6.8548774728380408</v>
      </c>
      <c r="H77" s="125">
        <f t="shared" si="3"/>
        <v>-0.78112028026448854</v>
      </c>
      <c r="I77" s="125">
        <f t="shared" si="3"/>
        <v>-3.2502556453745512</v>
      </c>
      <c r="J77" s="125">
        <f t="shared" si="3"/>
        <v>19.786312696345306</v>
      </c>
      <c r="K77" s="125">
        <f t="shared" si="3"/>
        <v>1.0477387046933302</v>
      </c>
      <c r="L77" s="125">
        <f t="shared" si="3"/>
        <v>1.0510270382288809</v>
      </c>
      <c r="M77" s="125">
        <f t="shared" si="3"/>
        <v>4.8733675087185446</v>
      </c>
      <c r="N77" s="125">
        <f t="shared" si="3"/>
        <v>16.591827173063763</v>
      </c>
      <c r="O77" s="125">
        <f t="shared" si="3"/>
        <v>-4.4132743880445702</v>
      </c>
      <c r="P77" s="125">
        <f t="shared" si="3"/>
        <v>6.0185741294505419</v>
      </c>
      <c r="Q77" s="125">
        <f t="shared" si="2"/>
        <v>-6.0007939331129734</v>
      </c>
      <c r="R77" s="125">
        <f t="shared" si="2"/>
        <v>-1.5957009027959401</v>
      </c>
      <c r="S77" s="125">
        <f t="shared" si="2"/>
        <v>-2.6157812251855574</v>
      </c>
      <c r="T77" s="125">
        <f t="shared" si="2"/>
        <v>4.8627002222987699</v>
      </c>
      <c r="U77" s="125">
        <f t="shared" si="2"/>
        <v>-3.0391460257952758</v>
      </c>
      <c r="V77" s="125">
        <f t="shared" si="2"/>
        <v>-1.3300805134440026</v>
      </c>
      <c r="W77" s="125">
        <f t="shared" si="2"/>
        <v>-1.0886612928669166</v>
      </c>
      <c r="X77" s="125">
        <f t="shared" si="2"/>
        <v>-13.304131231927187</v>
      </c>
      <c r="Y77" s="125">
        <f t="shared" si="2"/>
        <v>16.322400392908861</v>
      </c>
      <c r="Z77" s="125">
        <f t="shared" si="2"/>
        <v>-6.2584171053400155</v>
      </c>
      <c r="AA77" s="125">
        <f t="shared" si="2"/>
        <v>-1.9525768535815189</v>
      </c>
      <c r="AB77" s="125">
        <f t="shared" si="2"/>
        <v>-1.4670833003131776</v>
      </c>
      <c r="AC77" s="125">
        <f t="shared" si="2"/>
        <v>0.84183271466910981</v>
      </c>
      <c r="AD77" s="125">
        <f t="shared" si="2"/>
        <v>-0.34206857691280845</v>
      </c>
      <c r="AE77" s="125">
        <f t="shared" si="2"/>
        <v>16.069716222635975</v>
      </c>
      <c r="AF77" s="125">
        <f t="shared" si="2"/>
        <v>-5.9662662707299461</v>
      </c>
      <c r="AG77" s="125">
        <f t="shared" si="2"/>
        <v>7.0650274502027912</v>
      </c>
      <c r="AH77" s="125">
        <f t="shared" si="2"/>
        <v>1.6289005655841606</v>
      </c>
      <c r="AI77" s="125">
        <f t="shared" si="2"/>
        <v>-2.8505270258907132</v>
      </c>
      <c r="AJ77" s="125">
        <f t="shared" si="2"/>
        <v>1.1003749229515023</v>
      </c>
      <c r="AK77" s="125">
        <f t="shared" si="2"/>
        <v>6.3689659648791093</v>
      </c>
      <c r="AL77" s="125">
        <f t="shared" si="2"/>
        <v>9.1542056326345005</v>
      </c>
      <c r="AM77" s="125">
        <f t="shared" si="2"/>
        <v>-1.453171346461744</v>
      </c>
      <c r="AN77" s="125">
        <f t="shared" si="2"/>
        <v>-1.4863293799477049</v>
      </c>
      <c r="AO77" s="125">
        <f t="shared" si="2"/>
        <v>-2.2512086625666257</v>
      </c>
      <c r="AP77" s="125">
        <f t="shared" si="2"/>
        <v>-2.8945702182166002</v>
      </c>
      <c r="AQ77" s="125">
        <f t="shared" si="2"/>
        <v>-3.1761249205876254</v>
      </c>
      <c r="AR77" s="125">
        <f t="shared" si="2"/>
        <v>0.37550483991077499</v>
      </c>
      <c r="AS77" s="125">
        <f t="shared" si="2"/>
        <v>-2.2283394376757144</v>
      </c>
      <c r="AT77" s="125">
        <f t="shared" si="2"/>
        <v>7.4794847376924025</v>
      </c>
      <c r="AU77" s="125">
        <f t="shared" si="2"/>
        <v>3.7218900658025262</v>
      </c>
      <c r="AV77" s="125">
        <f t="shared" si="2"/>
        <v>-0.89727047538561067</v>
      </c>
      <c r="AW77" s="125">
        <f t="shared" si="2"/>
        <v>2.8710493437888402</v>
      </c>
      <c r="AX77" s="125">
        <f t="shared" si="2"/>
        <v>-4.7741221767481363</v>
      </c>
      <c r="AY77" s="125">
        <f t="shared" si="2"/>
        <v>-2.8318501200726587</v>
      </c>
      <c r="AZ77" s="125">
        <f t="shared" si="2"/>
        <v>2.5572733770693219</v>
      </c>
      <c r="BA77" s="125">
        <f t="shared" si="2"/>
        <v>-2.0832620261930259</v>
      </c>
      <c r="BB77" s="125">
        <f t="shared" si="2"/>
        <v>-4.5982338865046302</v>
      </c>
      <c r="BC77" s="125">
        <f t="shared" si="2"/>
        <v>6.9724155112666892</v>
      </c>
      <c r="BD77" s="125">
        <f t="shared" si="2"/>
        <v>-2.3077602763806055</v>
      </c>
      <c r="BE77" s="125">
        <f t="shared" si="2"/>
        <v>-1.2884426599731285</v>
      </c>
      <c r="BF77" s="125">
        <f t="shared" si="2"/>
        <v>-5.5847363927280043</v>
      </c>
      <c r="BG77" s="125">
        <f t="shared" si="2"/>
        <v>6.1979717158233854</v>
      </c>
      <c r="BH77" s="125">
        <f t="shared" si="2"/>
        <v>2.801502909537561</v>
      </c>
      <c r="BI77" s="125">
        <f t="shared" si="2"/>
        <v>4.1654092649031469</v>
      </c>
      <c r="BJ77" s="125">
        <f t="shared" si="2"/>
        <v>2.7729721705296555</v>
      </c>
      <c r="BK77" s="125">
        <f t="shared" si="2"/>
        <v>-2.9783212100289091</v>
      </c>
      <c r="BL77" s="125">
        <f t="shared" si="2"/>
        <v>-3.2446023200407552</v>
      </c>
      <c r="BM77" s="125">
        <f t="shared" si="2"/>
        <v>-2.583931956661317</v>
      </c>
      <c r="BN77" s="125">
        <f t="shared" si="2"/>
        <v>-54.577915868710072</v>
      </c>
      <c r="BO77" s="125">
        <f t="shared" si="1"/>
        <v>91.466572170057901</v>
      </c>
      <c r="BP77" s="126">
        <f t="shared" si="1"/>
        <v>15.864672643848905</v>
      </c>
    </row>
    <row r="78" spans="1:68" ht="52.8" x14ac:dyDescent="0.3">
      <c r="A78" s="87"/>
      <c r="B78" s="89"/>
      <c r="C78" s="89" t="s">
        <v>57</v>
      </c>
      <c r="D78" s="90" t="s">
        <v>58</v>
      </c>
      <c r="E78" s="120"/>
      <c r="F78" s="91">
        <f t="shared" si="3"/>
        <v>2.72021363934536</v>
      </c>
      <c r="G78" s="91">
        <f t="shared" si="3"/>
        <v>-0.63624747854905195</v>
      </c>
      <c r="H78" s="91">
        <f t="shared" si="3"/>
        <v>2.5339977133370439E-2</v>
      </c>
      <c r="I78" s="91">
        <f t="shared" si="3"/>
        <v>6.9062832742229148</v>
      </c>
      <c r="J78" s="91">
        <f t="shared" si="3"/>
        <v>-2.3123030627806571</v>
      </c>
      <c r="K78" s="91">
        <f t="shared" si="3"/>
        <v>8.3138553472070527</v>
      </c>
      <c r="L78" s="91">
        <f t="shared" si="3"/>
        <v>-6.4496111130495137E-2</v>
      </c>
      <c r="M78" s="91">
        <f t="shared" si="3"/>
        <v>4.5899525707131943</v>
      </c>
      <c r="N78" s="91">
        <f t="shared" si="3"/>
        <v>-0.55675513770295026</v>
      </c>
      <c r="O78" s="91">
        <f t="shared" si="3"/>
        <v>6.2887373455172906</v>
      </c>
      <c r="P78" s="91">
        <f t="shared" si="3"/>
        <v>1.712164778174909</v>
      </c>
      <c r="Q78" s="91">
        <f t="shared" si="2"/>
        <v>-3.4640430108876501</v>
      </c>
      <c r="R78" s="91">
        <f t="shared" si="2"/>
        <v>-2.1881576108615235</v>
      </c>
      <c r="S78" s="91">
        <f t="shared" si="2"/>
        <v>-9.4348500451833814</v>
      </c>
      <c r="T78" s="91">
        <f t="shared" si="2"/>
        <v>22.538899548311406</v>
      </c>
      <c r="U78" s="91">
        <f t="shared" si="2"/>
        <v>-1.8971693178179976</v>
      </c>
      <c r="V78" s="91">
        <f t="shared" si="2"/>
        <v>2.5041942761862686</v>
      </c>
      <c r="W78" s="91">
        <f t="shared" si="2"/>
        <v>-12.557396379274934</v>
      </c>
      <c r="X78" s="91">
        <f t="shared" si="2"/>
        <v>-0.5052099683935154</v>
      </c>
      <c r="Y78" s="91">
        <f t="shared" si="2"/>
        <v>7.3143906317430663</v>
      </c>
      <c r="Z78" s="91">
        <f t="shared" si="2"/>
        <v>1.8033087709663675</v>
      </c>
      <c r="AA78" s="91">
        <f t="shared" si="2"/>
        <v>-18.305017512959836</v>
      </c>
      <c r="AB78" s="91">
        <f t="shared" si="2"/>
        <v>11.110427644511134</v>
      </c>
      <c r="AC78" s="91">
        <f t="shared" si="2"/>
        <v>-9.6228387147941703</v>
      </c>
      <c r="AD78" s="91">
        <f t="shared" si="2"/>
        <v>4.2857183974007285E-2</v>
      </c>
      <c r="AE78" s="91">
        <f t="shared" si="2"/>
        <v>1.629589503806244</v>
      </c>
      <c r="AF78" s="91">
        <f t="shared" si="2"/>
        <v>12.502093326347989</v>
      </c>
      <c r="AG78" s="91">
        <f t="shared" si="2"/>
        <v>10.407911899162457</v>
      </c>
      <c r="AH78" s="91">
        <f t="shared" si="2"/>
        <v>7.9458441961573101</v>
      </c>
      <c r="AI78" s="91">
        <f t="shared" si="2"/>
        <v>5.8784922918864879</v>
      </c>
      <c r="AJ78" s="91">
        <f t="shared" si="2"/>
        <v>-13.98442872718006</v>
      </c>
      <c r="AK78" s="91">
        <f t="shared" si="2"/>
        <v>-18.79323579715205</v>
      </c>
      <c r="AL78" s="91">
        <f t="shared" si="2"/>
        <v>-20.607136043193378</v>
      </c>
      <c r="AM78" s="91">
        <f t="shared" si="2"/>
        <v>-12.368241941717727</v>
      </c>
      <c r="AN78" s="91">
        <f t="shared" si="2"/>
        <v>6.0231608451899916</v>
      </c>
      <c r="AO78" s="91">
        <f t="shared" si="2"/>
        <v>1.7367525086923195</v>
      </c>
      <c r="AP78" s="91">
        <f t="shared" si="2"/>
        <v>-0.18070808235243874</v>
      </c>
      <c r="AQ78" s="91">
        <f t="shared" si="2"/>
        <v>-1.6756900130798584</v>
      </c>
      <c r="AR78" s="91">
        <f t="shared" si="2"/>
        <v>-6.3777421377257895</v>
      </c>
      <c r="AS78" s="91">
        <f t="shared" si="2"/>
        <v>3.6516836301814521</v>
      </c>
      <c r="AT78" s="91">
        <f t="shared" si="2"/>
        <v>7.7990688131154258</v>
      </c>
      <c r="AU78" s="91">
        <f t="shared" si="2"/>
        <v>-3.7192743334143472</v>
      </c>
      <c r="AV78" s="91">
        <f t="shared" si="2"/>
        <v>7.0320816384363667</v>
      </c>
      <c r="AW78" s="91">
        <f t="shared" si="2"/>
        <v>-1.8376866824565639</v>
      </c>
      <c r="AX78" s="91">
        <f t="shared" si="2"/>
        <v>-4.5173404998152193</v>
      </c>
      <c r="AY78" s="91">
        <f t="shared" si="2"/>
        <v>-4.3259843058026206</v>
      </c>
      <c r="AZ78" s="91">
        <f t="shared" si="2"/>
        <v>-1.5334319974043211</v>
      </c>
      <c r="BA78" s="91">
        <f t="shared" si="2"/>
        <v>-1.7397710185988728</v>
      </c>
      <c r="BB78" s="91">
        <f t="shared" si="2"/>
        <v>-5.0506755616948453</v>
      </c>
      <c r="BC78" s="91">
        <f t="shared" si="2"/>
        <v>0.94593121096026778</v>
      </c>
      <c r="BD78" s="91">
        <f t="shared" si="2"/>
        <v>6.7187866658287021E-3</v>
      </c>
      <c r="BE78" s="91">
        <f t="shared" si="2"/>
        <v>3.5154369764153586</v>
      </c>
      <c r="BF78" s="91">
        <f t="shared" si="2"/>
        <v>1.7985543926502601</v>
      </c>
      <c r="BG78" s="91">
        <f t="shared" si="2"/>
        <v>-1.9075620791399075</v>
      </c>
      <c r="BH78" s="91">
        <f t="shared" si="2"/>
        <v>-1.6767556259303973</v>
      </c>
      <c r="BI78" s="91">
        <f t="shared" si="2"/>
        <v>-3.5133558444319135</v>
      </c>
      <c r="BJ78" s="91">
        <f t="shared" si="2"/>
        <v>7.8727582516859229</v>
      </c>
      <c r="BK78" s="91">
        <f t="shared" si="2"/>
        <v>3.57498589984246</v>
      </c>
      <c r="BL78" s="91">
        <f t="shared" si="2"/>
        <v>-2.1885438777553929</v>
      </c>
      <c r="BM78" s="91">
        <f t="shared" si="2"/>
        <v>-3.2170009614099087</v>
      </c>
      <c r="BN78" s="91">
        <f t="shared" si="2"/>
        <v>-32.232619526172456</v>
      </c>
      <c r="BO78" s="91">
        <f t="shared" si="1"/>
        <v>18.195106348515154</v>
      </c>
      <c r="BP78" s="92">
        <f t="shared" si="1"/>
        <v>9.4448806607914548</v>
      </c>
    </row>
    <row r="79" spans="1:68" ht="66" x14ac:dyDescent="0.3">
      <c r="A79" s="74"/>
      <c r="B79" s="65"/>
      <c r="C79" s="65" t="s">
        <v>59</v>
      </c>
      <c r="D79" s="100" t="s">
        <v>60</v>
      </c>
      <c r="E79" s="121"/>
      <c r="F79" s="125">
        <f t="shared" si="3"/>
        <v>8.8459560223476785</v>
      </c>
      <c r="G79" s="125">
        <f t="shared" si="3"/>
        <v>-8.259860027958311</v>
      </c>
      <c r="H79" s="125">
        <f t="shared" si="3"/>
        <v>-3.2856279599936329</v>
      </c>
      <c r="I79" s="125">
        <f t="shared" si="3"/>
        <v>6.094023574959607</v>
      </c>
      <c r="J79" s="125">
        <f t="shared" si="3"/>
        <v>3.1468259270287291</v>
      </c>
      <c r="K79" s="125">
        <f t="shared" si="3"/>
        <v>8.2286938379773034</v>
      </c>
      <c r="L79" s="125">
        <f t="shared" si="3"/>
        <v>-2.1019456316391683</v>
      </c>
      <c r="M79" s="125">
        <f t="shared" si="3"/>
        <v>3.2433468890619537</v>
      </c>
      <c r="N79" s="125">
        <f t="shared" si="3"/>
        <v>-1.2147349196161485</v>
      </c>
      <c r="O79" s="125">
        <f t="shared" si="3"/>
        <v>-1.7452033462260914</v>
      </c>
      <c r="P79" s="125">
        <f t="shared" si="3"/>
        <v>2.7636477248559714</v>
      </c>
      <c r="Q79" s="125">
        <f t="shared" si="2"/>
        <v>-6.2423560190496659</v>
      </c>
      <c r="R79" s="125">
        <f t="shared" si="2"/>
        <v>-2.1998342849388024</v>
      </c>
      <c r="S79" s="125">
        <f t="shared" si="2"/>
        <v>1.5163241902401694</v>
      </c>
      <c r="T79" s="125">
        <f t="shared" si="2"/>
        <v>3.6021696006532267</v>
      </c>
      <c r="U79" s="125">
        <f t="shared" si="2"/>
        <v>3.4324948894742136</v>
      </c>
      <c r="V79" s="125">
        <f t="shared" si="2"/>
        <v>1.8838204072134204</v>
      </c>
      <c r="W79" s="125">
        <f t="shared" si="2"/>
        <v>-3.5041651666204814</v>
      </c>
      <c r="X79" s="125">
        <f t="shared" si="2"/>
        <v>1.0385530788031332</v>
      </c>
      <c r="Y79" s="125">
        <f t="shared" si="2"/>
        <v>0.86996235764790697</v>
      </c>
      <c r="Z79" s="125">
        <f t="shared" si="2"/>
        <v>1.303830227404859</v>
      </c>
      <c r="AA79" s="125">
        <f t="shared" si="2"/>
        <v>4.2150567561036922</v>
      </c>
      <c r="AB79" s="125">
        <f t="shared" si="2"/>
        <v>-3.2321595259460025</v>
      </c>
      <c r="AC79" s="125">
        <f t="shared" si="2"/>
        <v>5.7294639496871866</v>
      </c>
      <c r="AD79" s="125">
        <f t="shared" si="2"/>
        <v>1.9990542484239739</v>
      </c>
      <c r="AE79" s="125">
        <f t="shared" si="2"/>
        <v>3.9024374488168831</v>
      </c>
      <c r="AF79" s="125">
        <f t="shared" si="2"/>
        <v>-1.428736306559486</v>
      </c>
      <c r="AG79" s="125">
        <f t="shared" si="2"/>
        <v>-2.6427901529862083</v>
      </c>
      <c r="AH79" s="125">
        <f t="shared" si="2"/>
        <v>0.16864942034762009</v>
      </c>
      <c r="AI79" s="125">
        <f t="shared" si="2"/>
        <v>1.1735050604853683</v>
      </c>
      <c r="AJ79" s="125">
        <f t="shared" si="2"/>
        <v>2.5924729524676877</v>
      </c>
      <c r="AK79" s="125">
        <f t="shared" si="2"/>
        <v>1.8439913918086859</v>
      </c>
      <c r="AL79" s="125">
        <f t="shared" si="2"/>
        <v>4.3770550395251746</v>
      </c>
      <c r="AM79" s="125">
        <f t="shared" si="2"/>
        <v>-0.12972757520330447</v>
      </c>
      <c r="AN79" s="125">
        <f t="shared" si="2"/>
        <v>-3.9525950441010025</v>
      </c>
      <c r="AO79" s="125">
        <f t="shared" si="2"/>
        <v>-0.98217475229392903</v>
      </c>
      <c r="AP79" s="125">
        <f t="shared" si="2"/>
        <v>5.2202011507528852</v>
      </c>
      <c r="AQ79" s="125">
        <f t="shared" si="2"/>
        <v>-3.0626958264193433</v>
      </c>
      <c r="AR79" s="125">
        <f t="shared" si="2"/>
        <v>4.9367550807848204</v>
      </c>
      <c r="AS79" s="125">
        <f t="shared" si="2"/>
        <v>4.0464232181796547</v>
      </c>
      <c r="AT79" s="125">
        <f t="shared" si="2"/>
        <v>0.18764018093482093</v>
      </c>
      <c r="AU79" s="125">
        <f t="shared" si="2"/>
        <v>4.6592889053365809</v>
      </c>
      <c r="AV79" s="125">
        <f t="shared" si="2"/>
        <v>0.71640200210971727</v>
      </c>
      <c r="AW79" s="125">
        <f t="shared" si="2"/>
        <v>6.3080440532438757</v>
      </c>
      <c r="AX79" s="125">
        <f t="shared" si="2"/>
        <v>-0.5752614305015129</v>
      </c>
      <c r="AY79" s="125">
        <f t="shared" si="2"/>
        <v>-1.1675803402120266</v>
      </c>
      <c r="AZ79" s="125">
        <f t="shared" si="2"/>
        <v>4.6055428531126097</v>
      </c>
      <c r="BA79" s="125">
        <f t="shared" si="2"/>
        <v>-3.3808627445063451</v>
      </c>
      <c r="BB79" s="125">
        <f t="shared" si="2"/>
        <v>0.34620649406504356</v>
      </c>
      <c r="BC79" s="125">
        <f t="shared" si="2"/>
        <v>2.7067519765865171</v>
      </c>
      <c r="BD79" s="125">
        <f t="shared" si="2"/>
        <v>-1.2955088107477195</v>
      </c>
      <c r="BE79" s="125">
        <f t="shared" si="2"/>
        <v>-2.6722841075226711E-2</v>
      </c>
      <c r="BF79" s="125">
        <f t="shared" si="2"/>
        <v>1.5129828111944335</v>
      </c>
      <c r="BG79" s="125">
        <f t="shared" si="2"/>
        <v>-5.1882598895360843E-3</v>
      </c>
      <c r="BH79" s="125">
        <f t="shared" si="2"/>
        <v>1.989884940727066</v>
      </c>
      <c r="BI79" s="125">
        <f t="shared" si="2"/>
        <v>0.98369372536251376</v>
      </c>
      <c r="BJ79" s="125">
        <f t="shared" si="2"/>
        <v>0.60665756756547751</v>
      </c>
      <c r="BK79" s="125">
        <f t="shared" si="2"/>
        <v>2.5118937587642449</v>
      </c>
      <c r="BL79" s="125">
        <f t="shared" si="2"/>
        <v>0.17780103936408409</v>
      </c>
      <c r="BM79" s="125">
        <f t="shared" si="2"/>
        <v>-3.3671897964936051</v>
      </c>
      <c r="BN79" s="125">
        <f t="shared" si="2"/>
        <v>-9.8303325287189409</v>
      </c>
      <c r="BO79" s="125">
        <f t="shared" si="1"/>
        <v>17.574254244598649</v>
      </c>
      <c r="BP79" s="126">
        <f t="shared" si="1"/>
        <v>4.3994294232615943</v>
      </c>
    </row>
    <row r="80" spans="1:68" ht="79.2" x14ac:dyDescent="0.3">
      <c r="A80" s="94"/>
      <c r="B80" s="114"/>
      <c r="C80" s="89" t="s">
        <v>61</v>
      </c>
      <c r="D80" s="90" t="s">
        <v>62</v>
      </c>
      <c r="E80" s="124"/>
      <c r="F80" s="91">
        <f t="shared" si="3"/>
        <v>1.2111975109877733</v>
      </c>
      <c r="G80" s="91">
        <f t="shared" si="3"/>
        <v>2.4652216917739906</v>
      </c>
      <c r="H80" s="91">
        <f t="shared" si="3"/>
        <v>-0.59241083729037314</v>
      </c>
      <c r="I80" s="91">
        <f t="shared" si="3"/>
        <v>17.77536570093703</v>
      </c>
      <c r="J80" s="91">
        <f t="shared" si="3"/>
        <v>6.4827343467272129</v>
      </c>
      <c r="K80" s="91">
        <f t="shared" si="3"/>
        <v>2.2233991616432291</v>
      </c>
      <c r="L80" s="91">
        <f t="shared" si="3"/>
        <v>-1.0335486697378116</v>
      </c>
      <c r="M80" s="91">
        <f t="shared" si="3"/>
        <v>13.015509298060451</v>
      </c>
      <c r="N80" s="91">
        <f t="shared" si="3"/>
        <v>-4.0718463050634313</v>
      </c>
      <c r="O80" s="91">
        <f t="shared" si="3"/>
        <v>2.5425116071207299</v>
      </c>
      <c r="P80" s="91">
        <f t="shared" si="3"/>
        <v>-9.8365624809797367</v>
      </c>
      <c r="Q80" s="91">
        <f t="shared" si="2"/>
        <v>4.6217147560330574</v>
      </c>
      <c r="R80" s="91">
        <f t="shared" si="2"/>
        <v>8.8930260188817556</v>
      </c>
      <c r="S80" s="91">
        <f t="shared" si="2"/>
        <v>-2.9818261341073793</v>
      </c>
      <c r="T80" s="91">
        <f t="shared" si="2"/>
        <v>5.5307016542725478</v>
      </c>
      <c r="U80" s="91">
        <f t="shared" si="2"/>
        <v>5.0294436287792195</v>
      </c>
      <c r="V80" s="91">
        <f t="shared" ref="V80:BN85" si="4">+V22/U22*100-100</f>
        <v>-6.1673499138163947</v>
      </c>
      <c r="W80" s="91">
        <f t="shared" si="4"/>
        <v>8.9568694490417897</v>
      </c>
      <c r="X80" s="91">
        <f t="shared" si="4"/>
        <v>-5.4222422619907746</v>
      </c>
      <c r="Y80" s="91">
        <f t="shared" si="4"/>
        <v>7.8003483358991161</v>
      </c>
      <c r="Z80" s="91">
        <f t="shared" si="4"/>
        <v>0.55661428624441101</v>
      </c>
      <c r="AA80" s="91">
        <f t="shared" si="4"/>
        <v>4.6027423112386998</v>
      </c>
      <c r="AB80" s="91">
        <f t="shared" si="4"/>
        <v>9.836152112279791</v>
      </c>
      <c r="AC80" s="91">
        <f t="shared" si="4"/>
        <v>-8.1736299422396854</v>
      </c>
      <c r="AD80" s="91">
        <f t="shared" si="4"/>
        <v>6.825279532102428</v>
      </c>
      <c r="AE80" s="91">
        <f t="shared" si="4"/>
        <v>-5.3113103287710288</v>
      </c>
      <c r="AF80" s="91">
        <f t="shared" si="4"/>
        <v>3.7281993348200899</v>
      </c>
      <c r="AG80" s="91">
        <f t="shared" si="4"/>
        <v>-5.3679326963003859</v>
      </c>
      <c r="AH80" s="91">
        <f t="shared" si="4"/>
        <v>7.4936376958248019</v>
      </c>
      <c r="AI80" s="91">
        <f t="shared" si="4"/>
        <v>1.7224268107399752</v>
      </c>
      <c r="AJ80" s="91">
        <f t="shared" si="4"/>
        <v>-6.1015481645023186</v>
      </c>
      <c r="AK80" s="91">
        <f t="shared" si="4"/>
        <v>7.3492101601478481</v>
      </c>
      <c r="AL80" s="91">
        <f t="shared" si="4"/>
        <v>-9.8729576466991489</v>
      </c>
      <c r="AM80" s="91">
        <f t="shared" si="4"/>
        <v>18.989621348400121</v>
      </c>
      <c r="AN80" s="91">
        <f t="shared" si="4"/>
        <v>0.93897573763754849</v>
      </c>
      <c r="AO80" s="91">
        <f t="shared" si="4"/>
        <v>5.0882161116516613</v>
      </c>
      <c r="AP80" s="91">
        <f t="shared" si="4"/>
        <v>-6.675067470641153</v>
      </c>
      <c r="AQ80" s="91">
        <f t="shared" si="4"/>
        <v>1.8254517096574858</v>
      </c>
      <c r="AR80" s="91">
        <f t="shared" si="4"/>
        <v>3.1013139834269481</v>
      </c>
      <c r="AS80" s="91">
        <f t="shared" si="4"/>
        <v>-2.2662608232475492</v>
      </c>
      <c r="AT80" s="91">
        <f t="shared" si="4"/>
        <v>-0.5904065021998548</v>
      </c>
      <c r="AU80" s="91">
        <f t="shared" si="4"/>
        <v>-3.6662534772009678</v>
      </c>
      <c r="AV80" s="91">
        <f t="shared" si="4"/>
        <v>3.4152832432548905</v>
      </c>
      <c r="AW80" s="91">
        <f t="shared" si="4"/>
        <v>10.568576981169059</v>
      </c>
      <c r="AX80" s="91">
        <f t="shared" si="4"/>
        <v>-10.228867494206739</v>
      </c>
      <c r="AY80" s="91">
        <f t="shared" si="4"/>
        <v>2.0424426036076682</v>
      </c>
      <c r="AZ80" s="91">
        <f t="shared" si="4"/>
        <v>-0.92203443502492632</v>
      </c>
      <c r="BA80" s="91">
        <f t="shared" si="4"/>
        <v>-5.8387693562385294</v>
      </c>
      <c r="BB80" s="91">
        <f t="shared" si="4"/>
        <v>-14.424844702644108</v>
      </c>
      <c r="BC80" s="91">
        <f t="shared" si="4"/>
        <v>2.1725076789831661</v>
      </c>
      <c r="BD80" s="91">
        <f t="shared" si="4"/>
        <v>2.6181861737250642</v>
      </c>
      <c r="BE80" s="91">
        <f t="shared" si="4"/>
        <v>6.9397965604040195</v>
      </c>
      <c r="BF80" s="91">
        <f t="shared" si="4"/>
        <v>-2.1417063788924366</v>
      </c>
      <c r="BG80" s="91">
        <f t="shared" si="4"/>
        <v>8.5642510805501644</v>
      </c>
      <c r="BH80" s="91">
        <f t="shared" si="4"/>
        <v>0.33844031428627375</v>
      </c>
      <c r="BI80" s="91">
        <f t="shared" si="4"/>
        <v>3.5608972174280922</v>
      </c>
      <c r="BJ80" s="91">
        <f t="shared" si="4"/>
        <v>1.631305379565859</v>
      </c>
      <c r="BK80" s="91">
        <f t="shared" si="4"/>
        <v>-2.4289924182478728</v>
      </c>
      <c r="BL80" s="91">
        <f t="shared" si="4"/>
        <v>-2.6154641154117115</v>
      </c>
      <c r="BM80" s="91">
        <f t="shared" si="4"/>
        <v>-4.5137539861362086</v>
      </c>
      <c r="BN80" s="91">
        <f t="shared" si="4"/>
        <v>-41.557191843525572</v>
      </c>
      <c r="BO80" s="91">
        <f t="shared" si="1"/>
        <v>56.758521828276344</v>
      </c>
      <c r="BP80" s="92">
        <f t="shared" si="1"/>
        <v>11.992579076893222</v>
      </c>
    </row>
    <row r="81" spans="1:68" x14ac:dyDescent="0.3">
      <c r="A81" s="93"/>
      <c r="B81" s="73"/>
      <c r="C81" s="65" t="s">
        <v>63</v>
      </c>
      <c r="D81" s="100" t="s">
        <v>64</v>
      </c>
      <c r="E81" s="123"/>
      <c r="F81" s="125">
        <f t="shared" si="3"/>
        <v>1.8233381753177014</v>
      </c>
      <c r="G81" s="125">
        <f t="shared" si="3"/>
        <v>20.932642715426496</v>
      </c>
      <c r="H81" s="125">
        <f t="shared" si="3"/>
        <v>9.6533536504253732</v>
      </c>
      <c r="I81" s="125">
        <f t="shared" si="3"/>
        <v>10.095977600016923</v>
      </c>
      <c r="J81" s="125">
        <f t="shared" si="3"/>
        <v>8.1869489862036886</v>
      </c>
      <c r="K81" s="125">
        <f t="shared" si="3"/>
        <v>16.302735316655159</v>
      </c>
      <c r="L81" s="125">
        <f t="shared" si="3"/>
        <v>0.89310842307881444</v>
      </c>
      <c r="M81" s="125">
        <f t="shared" si="3"/>
        <v>-5.6722445482126034</v>
      </c>
      <c r="N81" s="125">
        <f t="shared" si="3"/>
        <v>3.5375019367178027</v>
      </c>
      <c r="O81" s="125">
        <f t="shared" si="3"/>
        <v>-23.768169512278035</v>
      </c>
      <c r="P81" s="125">
        <f t="shared" si="3"/>
        <v>14.13240870585615</v>
      </c>
      <c r="Q81" s="125">
        <f t="shared" si="3"/>
        <v>7.7785612656793717</v>
      </c>
      <c r="R81" s="125">
        <f t="shared" si="3"/>
        <v>4.1631557154850043</v>
      </c>
      <c r="S81" s="125">
        <f t="shared" si="3"/>
        <v>-4.1417978038931409</v>
      </c>
      <c r="T81" s="125">
        <f t="shared" si="3"/>
        <v>-1.3602692335728932</v>
      </c>
      <c r="U81" s="125">
        <f t="shared" si="3"/>
        <v>5.7636255321596082</v>
      </c>
      <c r="V81" s="125">
        <f t="shared" si="4"/>
        <v>1.1353446695942182</v>
      </c>
      <c r="W81" s="125">
        <f t="shared" si="4"/>
        <v>-8.803454715614123E-2</v>
      </c>
      <c r="X81" s="125">
        <f t="shared" si="4"/>
        <v>6.7319662131776425</v>
      </c>
      <c r="Y81" s="125">
        <f t="shared" si="4"/>
        <v>-8.5068673742957941</v>
      </c>
      <c r="Z81" s="125">
        <f t="shared" si="4"/>
        <v>5.2278394173474823</v>
      </c>
      <c r="AA81" s="125">
        <f t="shared" si="4"/>
        <v>8.8183924387225119</v>
      </c>
      <c r="AB81" s="125">
        <f t="shared" si="4"/>
        <v>17.228130041894801</v>
      </c>
      <c r="AC81" s="125">
        <f t="shared" si="4"/>
        <v>15.041478979591176</v>
      </c>
      <c r="AD81" s="125">
        <f t="shared" si="4"/>
        <v>-29.576461447360401</v>
      </c>
      <c r="AE81" s="125">
        <f t="shared" si="4"/>
        <v>1.4099479497695029</v>
      </c>
      <c r="AF81" s="125">
        <f t="shared" si="4"/>
        <v>-22.679936542490125</v>
      </c>
      <c r="AG81" s="125">
        <f t="shared" si="4"/>
        <v>30.082561703357726</v>
      </c>
      <c r="AH81" s="125">
        <f t="shared" si="4"/>
        <v>-1.4392712761461439</v>
      </c>
      <c r="AI81" s="125">
        <f t="shared" si="4"/>
        <v>5.3766918114608586</v>
      </c>
      <c r="AJ81" s="125">
        <f t="shared" si="4"/>
        <v>0.5845749346521103</v>
      </c>
      <c r="AK81" s="125">
        <f t="shared" si="4"/>
        <v>14.396706469540149</v>
      </c>
      <c r="AL81" s="125">
        <f t="shared" si="4"/>
        <v>-7.5146512161643528</v>
      </c>
      <c r="AM81" s="125">
        <f t="shared" si="4"/>
        <v>-3.9236784270725451</v>
      </c>
      <c r="AN81" s="125">
        <f t="shared" si="4"/>
        <v>-4.0191561813643091</v>
      </c>
      <c r="AO81" s="125">
        <f t="shared" si="4"/>
        <v>1.5593804625635386</v>
      </c>
      <c r="AP81" s="125">
        <f t="shared" si="4"/>
        <v>2.1604688044014182</v>
      </c>
      <c r="AQ81" s="125">
        <f t="shared" si="4"/>
        <v>4.0107825881264603E-2</v>
      </c>
      <c r="AR81" s="125">
        <f t="shared" si="4"/>
        <v>-2.2280642950549918</v>
      </c>
      <c r="AS81" s="125">
        <f t="shared" si="4"/>
        <v>1.8946957372691742</v>
      </c>
      <c r="AT81" s="125">
        <f t="shared" si="4"/>
        <v>4.8823727740126941</v>
      </c>
      <c r="AU81" s="125">
        <f t="shared" si="4"/>
        <v>1.6808069728183597</v>
      </c>
      <c r="AV81" s="125">
        <f t="shared" si="4"/>
        <v>0.79550048966456188</v>
      </c>
      <c r="AW81" s="125">
        <f t="shared" si="4"/>
        <v>-13.493103261453669</v>
      </c>
      <c r="AX81" s="125">
        <f t="shared" si="4"/>
        <v>20.762419192023103</v>
      </c>
      <c r="AY81" s="125">
        <f t="shared" si="4"/>
        <v>-3.8366833668778924</v>
      </c>
      <c r="AZ81" s="125">
        <f t="shared" si="4"/>
        <v>4.002994300346856</v>
      </c>
      <c r="BA81" s="125">
        <f t="shared" si="4"/>
        <v>1.1553310096153382</v>
      </c>
      <c r="BB81" s="125">
        <f t="shared" si="4"/>
        <v>-16.294706562489907</v>
      </c>
      <c r="BC81" s="125">
        <f t="shared" si="4"/>
        <v>7.2994108817717915</v>
      </c>
      <c r="BD81" s="125">
        <f t="shared" si="4"/>
        <v>2.7911493660727871</v>
      </c>
      <c r="BE81" s="125">
        <f t="shared" si="4"/>
        <v>5.8224480683999786</v>
      </c>
      <c r="BF81" s="125">
        <f t="shared" si="4"/>
        <v>-1.1294238692816094</v>
      </c>
      <c r="BG81" s="125">
        <f t="shared" si="4"/>
        <v>-9.9003702693470927</v>
      </c>
      <c r="BH81" s="125">
        <f t="shared" si="4"/>
        <v>8.0131623528634179</v>
      </c>
      <c r="BI81" s="125">
        <f t="shared" si="4"/>
        <v>-4.5446525558179474</v>
      </c>
      <c r="BJ81" s="125">
        <f t="shared" si="4"/>
        <v>3.7037721963167058</v>
      </c>
      <c r="BK81" s="125">
        <f t="shared" si="4"/>
        <v>8.4331332942750805</v>
      </c>
      <c r="BL81" s="125">
        <f t="shared" si="4"/>
        <v>-5.2416298872712019</v>
      </c>
      <c r="BM81" s="125">
        <f t="shared" si="4"/>
        <v>-0.93444025537210962</v>
      </c>
      <c r="BN81" s="125">
        <f t="shared" si="4"/>
        <v>-37.652081242171988</v>
      </c>
      <c r="BO81" s="125">
        <f t="shared" si="1"/>
        <v>44.769187140444984</v>
      </c>
      <c r="BP81" s="126">
        <f t="shared" si="1"/>
        <v>6.6886663710741914</v>
      </c>
    </row>
    <row r="82" spans="1:68" ht="26.4" x14ac:dyDescent="0.3">
      <c r="A82" s="94"/>
      <c r="B82" s="89" t="s">
        <v>69</v>
      </c>
      <c r="C82" s="89"/>
      <c r="D82" s="105" t="s">
        <v>12</v>
      </c>
      <c r="E82" s="124"/>
      <c r="F82" s="127">
        <f t="shared" si="3"/>
        <v>3.6459085114119318</v>
      </c>
      <c r="G82" s="127">
        <f t="shared" si="3"/>
        <v>3.6337407869360305</v>
      </c>
      <c r="H82" s="127">
        <f t="shared" si="3"/>
        <v>1.0707170172527896</v>
      </c>
      <c r="I82" s="127">
        <f t="shared" si="3"/>
        <v>2.8871690838107895</v>
      </c>
      <c r="J82" s="127">
        <f t="shared" si="3"/>
        <v>4.1682500011373236</v>
      </c>
      <c r="K82" s="127">
        <f t="shared" si="3"/>
        <v>4.4506747553623001</v>
      </c>
      <c r="L82" s="127">
        <f t="shared" si="3"/>
        <v>3.3912432925282303</v>
      </c>
      <c r="M82" s="127">
        <f t="shared" si="3"/>
        <v>3.0612579980222421</v>
      </c>
      <c r="N82" s="127">
        <f t="shared" si="3"/>
        <v>2.2972395297696409</v>
      </c>
      <c r="O82" s="127">
        <f t="shared" si="3"/>
        <v>2.3071991717804679</v>
      </c>
      <c r="P82" s="127">
        <f t="shared" si="3"/>
        <v>3.556211175017495</v>
      </c>
      <c r="Q82" s="127">
        <f t="shared" si="3"/>
        <v>-4.3028076310513228</v>
      </c>
      <c r="R82" s="127">
        <f t="shared" si="3"/>
        <v>8.812718548151949</v>
      </c>
      <c r="S82" s="127">
        <f t="shared" si="3"/>
        <v>1.6546213422359983</v>
      </c>
      <c r="T82" s="127">
        <f t="shared" si="3"/>
        <v>1.2832726109969599</v>
      </c>
      <c r="U82" s="127">
        <f t="shared" si="3"/>
        <v>-8.9825397951260157</v>
      </c>
      <c r="V82" s="127">
        <f t="shared" si="4"/>
        <v>2.4139088473676935</v>
      </c>
      <c r="W82" s="127">
        <f t="shared" si="4"/>
        <v>2.1144658943428993</v>
      </c>
      <c r="X82" s="127">
        <f t="shared" si="4"/>
        <v>1.728572265584944</v>
      </c>
      <c r="Y82" s="127">
        <f t="shared" si="4"/>
        <v>2.614013358248954</v>
      </c>
      <c r="Z82" s="127">
        <f t="shared" si="4"/>
        <v>1.8578957150369604</v>
      </c>
      <c r="AA82" s="127">
        <f t="shared" si="4"/>
        <v>1.3851308483267815</v>
      </c>
      <c r="AB82" s="127">
        <f t="shared" si="4"/>
        <v>1.5346274969672038</v>
      </c>
      <c r="AC82" s="127">
        <f t="shared" si="4"/>
        <v>2.2862254403632392</v>
      </c>
      <c r="AD82" s="127">
        <f t="shared" si="4"/>
        <v>2.5229620860511233</v>
      </c>
      <c r="AE82" s="127">
        <f t="shared" si="4"/>
        <v>0.88333499550994077</v>
      </c>
      <c r="AF82" s="127">
        <f t="shared" si="4"/>
        <v>1.7551127741098895</v>
      </c>
      <c r="AG82" s="127">
        <f t="shared" si="4"/>
        <v>1.1324144537738761</v>
      </c>
      <c r="AH82" s="127">
        <f t="shared" si="4"/>
        <v>0.86352145883996911</v>
      </c>
      <c r="AI82" s="127">
        <f t="shared" si="4"/>
        <v>1.3010854370674139</v>
      </c>
      <c r="AJ82" s="127">
        <f t="shared" si="4"/>
        <v>0.42629806682019478</v>
      </c>
      <c r="AK82" s="127">
        <f t="shared" si="4"/>
        <v>2.1646311574040453</v>
      </c>
      <c r="AL82" s="127">
        <f t="shared" si="4"/>
        <v>2.0814695690537093</v>
      </c>
      <c r="AM82" s="127">
        <f t="shared" si="4"/>
        <v>-0.64071347183899263</v>
      </c>
      <c r="AN82" s="127">
        <f t="shared" si="4"/>
        <v>-2.3555713390610862</v>
      </c>
      <c r="AO82" s="127">
        <f t="shared" si="4"/>
        <v>-2.3162193004878873</v>
      </c>
      <c r="AP82" s="127">
        <f t="shared" si="4"/>
        <v>11.029998907371734</v>
      </c>
      <c r="AQ82" s="127">
        <f t="shared" si="4"/>
        <v>-5.104158214385464</v>
      </c>
      <c r="AR82" s="127">
        <f t="shared" si="4"/>
        <v>-0.71763698518007857</v>
      </c>
      <c r="AS82" s="127">
        <f t="shared" si="4"/>
        <v>0.60328617281672337</v>
      </c>
      <c r="AT82" s="127">
        <f t="shared" si="4"/>
        <v>6.7593924969755932</v>
      </c>
      <c r="AU82" s="127">
        <f t="shared" si="4"/>
        <v>4.009112370176382</v>
      </c>
      <c r="AV82" s="127">
        <f t="shared" si="4"/>
        <v>4.6290092195746695</v>
      </c>
      <c r="AW82" s="127">
        <f t="shared" si="4"/>
        <v>3.419193552415507</v>
      </c>
      <c r="AX82" s="127">
        <f t="shared" si="4"/>
        <v>-2.754905534568465</v>
      </c>
      <c r="AY82" s="127">
        <f t="shared" si="4"/>
        <v>1.6590473811643136</v>
      </c>
      <c r="AZ82" s="127">
        <f t="shared" si="4"/>
        <v>2.4506166535920073</v>
      </c>
      <c r="BA82" s="127">
        <f t="shared" si="4"/>
        <v>3.1352103410367249</v>
      </c>
      <c r="BB82" s="127">
        <f t="shared" si="4"/>
        <v>3.9827142110649305</v>
      </c>
      <c r="BC82" s="127">
        <f t="shared" si="4"/>
        <v>3.8316922559630768</v>
      </c>
      <c r="BD82" s="127">
        <f t="shared" si="4"/>
        <v>1.3025259071036714</v>
      </c>
      <c r="BE82" s="127">
        <f t="shared" si="4"/>
        <v>0.61132150192936763</v>
      </c>
      <c r="BF82" s="127">
        <f t="shared" si="4"/>
        <v>3.560030779526997</v>
      </c>
      <c r="BG82" s="127">
        <f t="shared" si="4"/>
        <v>2.8989597424607325</v>
      </c>
      <c r="BH82" s="127">
        <f t="shared" si="4"/>
        <v>2.5884542004803563</v>
      </c>
      <c r="BI82" s="127">
        <f t="shared" si="4"/>
        <v>3.2796601377145294</v>
      </c>
      <c r="BJ82" s="127">
        <f t="shared" si="4"/>
        <v>2.7450783628355282</v>
      </c>
      <c r="BK82" s="127">
        <f t="shared" si="4"/>
        <v>2.4969434299501927</v>
      </c>
      <c r="BL82" s="127">
        <f t="shared" si="4"/>
        <v>1.0406297544050886</v>
      </c>
      <c r="BM82" s="127">
        <f t="shared" si="4"/>
        <v>-0.27908363774741929</v>
      </c>
      <c r="BN82" s="127">
        <f t="shared" si="4"/>
        <v>-3.5615379388202371</v>
      </c>
      <c r="BO82" s="127">
        <f>+BO24/BN24*100-100</f>
        <v>1.4930769323628681</v>
      </c>
      <c r="BP82" s="128">
        <f>+BP24/BO24*100-100</f>
        <v>2.6724592954614934</v>
      </c>
    </row>
    <row r="83" spans="1:68" x14ac:dyDescent="0.3">
      <c r="A83" s="93"/>
      <c r="B83" s="65"/>
      <c r="C83" s="65" t="s">
        <v>26</v>
      </c>
      <c r="D83" s="100" t="s">
        <v>36</v>
      </c>
      <c r="E83" s="123"/>
      <c r="F83" s="125">
        <f t="shared" si="3"/>
        <v>1.1874510998583787</v>
      </c>
      <c r="G83" s="125">
        <f t="shared" si="3"/>
        <v>7.6524081947526383</v>
      </c>
      <c r="H83" s="125">
        <f t="shared" si="3"/>
        <v>-6.0890329611359704</v>
      </c>
      <c r="I83" s="125">
        <f t="shared" si="3"/>
        <v>10.163752789288068</v>
      </c>
      <c r="J83" s="125">
        <f t="shared" si="3"/>
        <v>6.5270203424446294</v>
      </c>
      <c r="K83" s="125">
        <f t="shared" si="3"/>
        <v>6.7711596827824394</v>
      </c>
      <c r="L83" s="125">
        <f t="shared" si="3"/>
        <v>2.4147299261391311</v>
      </c>
      <c r="M83" s="125">
        <f t="shared" si="3"/>
        <v>2.4278045932918815</v>
      </c>
      <c r="N83" s="125">
        <f t="shared" si="3"/>
        <v>2.7123700808894</v>
      </c>
      <c r="O83" s="125">
        <f t="shared" si="3"/>
        <v>3.0239567335544848</v>
      </c>
      <c r="P83" s="125">
        <f t="shared" si="3"/>
        <v>3.6866662313523904</v>
      </c>
      <c r="Q83" s="125">
        <f t="shared" si="3"/>
        <v>-0.5364065794238968</v>
      </c>
      <c r="R83" s="125">
        <f t="shared" si="3"/>
        <v>7.8501702418043493</v>
      </c>
      <c r="S83" s="125">
        <f t="shared" si="3"/>
        <v>-0.57409353308395339</v>
      </c>
      <c r="T83" s="125">
        <f t="shared" si="3"/>
        <v>-0.66315129072074797</v>
      </c>
      <c r="U83" s="125">
        <f t="shared" si="3"/>
        <v>-8.949050436719503</v>
      </c>
      <c r="V83" s="125">
        <f t="shared" si="4"/>
        <v>-0.72130073314153265</v>
      </c>
      <c r="W83" s="125">
        <f t="shared" si="4"/>
        <v>1.3114740940677621</v>
      </c>
      <c r="X83" s="125">
        <f t="shared" si="4"/>
        <v>2.5135025800247774</v>
      </c>
      <c r="Y83" s="125">
        <f t="shared" si="4"/>
        <v>4.7380301651024581</v>
      </c>
      <c r="Z83" s="125">
        <f t="shared" si="4"/>
        <v>2.0215685380376271</v>
      </c>
      <c r="AA83" s="125">
        <f t="shared" si="4"/>
        <v>0.94621686866733512</v>
      </c>
      <c r="AB83" s="125">
        <f t="shared" si="4"/>
        <v>1.2669667805154603</v>
      </c>
      <c r="AC83" s="125">
        <f t="shared" si="4"/>
        <v>3.1904221804861095</v>
      </c>
      <c r="AD83" s="125">
        <f t="shared" si="4"/>
        <v>4.5319634230448287</v>
      </c>
      <c r="AE83" s="125">
        <f t="shared" si="4"/>
        <v>2.5225659524702166</v>
      </c>
      <c r="AF83" s="125">
        <f t="shared" si="4"/>
        <v>3.7753270336649223</v>
      </c>
      <c r="AG83" s="125">
        <f t="shared" si="4"/>
        <v>-0.99149670608346696</v>
      </c>
      <c r="AH83" s="125">
        <f t="shared" si="4"/>
        <v>2.0066853652954961</v>
      </c>
      <c r="AI83" s="125">
        <f t="shared" si="4"/>
        <v>1.7969595023750173</v>
      </c>
      <c r="AJ83" s="125">
        <f t="shared" si="4"/>
        <v>1.2489466346600011</v>
      </c>
      <c r="AK83" s="125">
        <f t="shared" si="4"/>
        <v>2.097466206483773</v>
      </c>
      <c r="AL83" s="125">
        <f t="shared" si="4"/>
        <v>1.1424046378924544</v>
      </c>
      <c r="AM83" s="125">
        <f t="shared" si="4"/>
        <v>-1.5156590607624594</v>
      </c>
      <c r="AN83" s="125">
        <f t="shared" si="4"/>
        <v>-3.8348803557678508</v>
      </c>
      <c r="AO83" s="125">
        <f t="shared" si="4"/>
        <v>-1.8465376088976626</v>
      </c>
      <c r="AP83" s="125">
        <f t="shared" si="4"/>
        <v>12.233809968618758</v>
      </c>
      <c r="AQ83" s="125">
        <f t="shared" si="4"/>
        <v>-10.649456776553805</v>
      </c>
      <c r="AR83" s="125">
        <f t="shared" si="4"/>
        <v>1.1673064417462484</v>
      </c>
      <c r="AS83" s="125">
        <f t="shared" si="4"/>
        <v>4.26648286095066</v>
      </c>
      <c r="AT83" s="125">
        <f t="shared" si="4"/>
        <v>5.3231683248102399</v>
      </c>
      <c r="AU83" s="125">
        <f t="shared" si="4"/>
        <v>7.767114413641778</v>
      </c>
      <c r="AV83" s="125">
        <f t="shared" si="4"/>
        <v>12.78950905053226</v>
      </c>
      <c r="AW83" s="125">
        <f t="shared" si="4"/>
        <v>9.4257996189283375</v>
      </c>
      <c r="AX83" s="125">
        <f t="shared" si="4"/>
        <v>-8.8757746695125377</v>
      </c>
      <c r="AY83" s="125">
        <f t="shared" si="4"/>
        <v>3.36826734250333</v>
      </c>
      <c r="AZ83" s="125">
        <f t="shared" si="4"/>
        <v>2.546674633084578</v>
      </c>
      <c r="BA83" s="125">
        <f t="shared" si="4"/>
        <v>2.7127427176636019</v>
      </c>
      <c r="BB83" s="125">
        <f t="shared" si="4"/>
        <v>2.248247909579419</v>
      </c>
      <c r="BC83" s="125">
        <f t="shared" si="4"/>
        <v>3.2553889193564345</v>
      </c>
      <c r="BD83" s="125">
        <f t="shared" si="4"/>
        <v>2.0024664704486383</v>
      </c>
      <c r="BE83" s="125">
        <f t="shared" si="4"/>
        <v>0.93884613852776511</v>
      </c>
      <c r="BF83" s="125">
        <f t="shared" si="4"/>
        <v>2.2292637125528927</v>
      </c>
      <c r="BG83" s="125">
        <f t="shared" si="4"/>
        <v>1.4179178593499699</v>
      </c>
      <c r="BH83" s="125">
        <f t="shared" si="4"/>
        <v>4.2489651560929929</v>
      </c>
      <c r="BI83" s="125">
        <f t="shared" si="4"/>
        <v>3.6067207462413364</v>
      </c>
      <c r="BJ83" s="125">
        <f t="shared" si="4"/>
        <v>1.2075495169579682</v>
      </c>
      <c r="BK83" s="125">
        <f t="shared" si="4"/>
        <v>0.9351255349520784</v>
      </c>
      <c r="BL83" s="125">
        <f t="shared" si="4"/>
        <v>2.7299173377216164</v>
      </c>
      <c r="BM83" s="125">
        <f t="shared" si="4"/>
        <v>0.81983375808385972</v>
      </c>
      <c r="BN83" s="125">
        <f t="shared" si="4"/>
        <v>0.57058907316043417</v>
      </c>
      <c r="BO83" s="125">
        <f t="shared" si="1"/>
        <v>-3.1463404501790251</v>
      </c>
      <c r="BP83" s="126">
        <f t="shared" si="1"/>
        <v>1.8890153848918061</v>
      </c>
    </row>
    <row r="84" spans="1:68" ht="26.4" x14ac:dyDescent="0.3">
      <c r="A84" s="87"/>
      <c r="B84" s="89"/>
      <c r="C84" s="89" t="s">
        <v>27</v>
      </c>
      <c r="D84" s="90" t="s">
        <v>37</v>
      </c>
      <c r="E84" s="120"/>
      <c r="F84" s="91">
        <f t="shared" si="3"/>
        <v>1.1216467150833296</v>
      </c>
      <c r="G84" s="91">
        <f t="shared" si="3"/>
        <v>4.6638212341444785</v>
      </c>
      <c r="H84" s="91">
        <f t="shared" si="3"/>
        <v>4.2064269107830796</v>
      </c>
      <c r="I84" s="91">
        <f t="shared" si="3"/>
        <v>1.2886583253050219</v>
      </c>
      <c r="J84" s="91">
        <f t="shared" si="3"/>
        <v>0.70365624180280406</v>
      </c>
      <c r="K84" s="91">
        <f t="shared" si="3"/>
        <v>2.5713061089386144</v>
      </c>
      <c r="L84" s="91">
        <f t="shared" si="3"/>
        <v>0.58335942814260022</v>
      </c>
      <c r="M84" s="91">
        <f t="shared" si="3"/>
        <v>6.9499796505197793</v>
      </c>
      <c r="N84" s="91">
        <f t="shared" si="3"/>
        <v>3.4712069147714715</v>
      </c>
      <c r="O84" s="91">
        <f t="shared" si="3"/>
        <v>7.1847790911334641E-2</v>
      </c>
      <c r="P84" s="91">
        <f t="shared" si="3"/>
        <v>1.9390179354234078</v>
      </c>
      <c r="Q84" s="91">
        <f t="shared" si="3"/>
        <v>0.36248248858905185</v>
      </c>
      <c r="R84" s="91">
        <f t="shared" si="3"/>
        <v>3.4025254360638257</v>
      </c>
      <c r="S84" s="91">
        <f t="shared" si="3"/>
        <v>1.2495859316384923</v>
      </c>
      <c r="T84" s="91">
        <f t="shared" si="3"/>
        <v>0.29667831436957215</v>
      </c>
      <c r="U84" s="91">
        <f t="shared" si="3"/>
        <v>-0.91983576069614514</v>
      </c>
      <c r="V84" s="91">
        <f t="shared" si="4"/>
        <v>-0.80873243149717666</v>
      </c>
      <c r="W84" s="91">
        <f t="shared" si="4"/>
        <v>0.83207140592465123</v>
      </c>
      <c r="X84" s="91">
        <f t="shared" si="4"/>
        <v>3.8746709468227181</v>
      </c>
      <c r="Y84" s="91">
        <f t="shared" si="4"/>
        <v>2.1538279142171177</v>
      </c>
      <c r="Z84" s="91">
        <f t="shared" si="4"/>
        <v>-2.6385075664023816E-3</v>
      </c>
      <c r="AA84" s="91">
        <f t="shared" si="4"/>
        <v>2.7910198446073196</v>
      </c>
      <c r="AB84" s="91">
        <f t="shared" si="4"/>
        <v>1.8333486166164619</v>
      </c>
      <c r="AC84" s="91">
        <f t="shared" si="4"/>
        <v>1.3773449633961263</v>
      </c>
      <c r="AD84" s="91">
        <f t="shared" si="4"/>
        <v>1.1370194774120677</v>
      </c>
      <c r="AE84" s="91">
        <f t="shared" si="4"/>
        <v>0.23969624261259526</v>
      </c>
      <c r="AF84" s="91">
        <f t="shared" si="4"/>
        <v>-0.80390926447336142</v>
      </c>
      <c r="AG84" s="91">
        <f t="shared" si="4"/>
        <v>2.8300536362287971</v>
      </c>
      <c r="AH84" s="91">
        <f t="shared" si="4"/>
        <v>0.57541192200558555</v>
      </c>
      <c r="AI84" s="91">
        <f t="shared" si="4"/>
        <v>0.25872204143048805</v>
      </c>
      <c r="AJ84" s="91">
        <f t="shared" si="4"/>
        <v>1.1073662308803875</v>
      </c>
      <c r="AK84" s="91">
        <f t="shared" si="4"/>
        <v>2.1056356293720455</v>
      </c>
      <c r="AL84" s="91">
        <f t="shared" si="4"/>
        <v>1.4977080824421165</v>
      </c>
      <c r="AM84" s="91">
        <f t="shared" si="4"/>
        <v>-9.6367461044465585E-2</v>
      </c>
      <c r="AN84" s="91">
        <f t="shared" si="4"/>
        <v>0.19456728522911249</v>
      </c>
      <c r="AO84" s="91">
        <f t="shared" si="4"/>
        <v>1.3225509905020232</v>
      </c>
      <c r="AP84" s="91">
        <f t="shared" si="4"/>
        <v>3.6307578076333584</v>
      </c>
      <c r="AQ84" s="91">
        <f t="shared" si="4"/>
        <v>-1.8617351290219801</v>
      </c>
      <c r="AR84" s="91">
        <f t="shared" si="4"/>
        <v>-0.22319974232890161</v>
      </c>
      <c r="AS84" s="91">
        <f t="shared" si="4"/>
        <v>1.314556510464044</v>
      </c>
      <c r="AT84" s="91">
        <f t="shared" si="4"/>
        <v>3.1700117454884378</v>
      </c>
      <c r="AU84" s="91">
        <f t="shared" si="4"/>
        <v>-0.90868770277262456</v>
      </c>
      <c r="AV84" s="91">
        <f t="shared" si="4"/>
        <v>4.90710325305119</v>
      </c>
      <c r="AW84" s="91">
        <f t="shared" si="4"/>
        <v>-3.8678618449537367</v>
      </c>
      <c r="AX84" s="91">
        <f t="shared" si="4"/>
        <v>0.6308674102876779</v>
      </c>
      <c r="AY84" s="91">
        <f t="shared" si="4"/>
        <v>1.6471766190677926</v>
      </c>
      <c r="AZ84" s="91">
        <f t="shared" si="4"/>
        <v>3.7296633322159636</v>
      </c>
      <c r="BA84" s="91">
        <f t="shared" si="4"/>
        <v>3.6233842872946695</v>
      </c>
      <c r="BB84" s="91">
        <f t="shared" si="4"/>
        <v>3.7912710593606818</v>
      </c>
      <c r="BC84" s="91">
        <f t="shared" si="4"/>
        <v>3.8230716164006537</v>
      </c>
      <c r="BD84" s="91">
        <f t="shared" si="4"/>
        <v>2.3675952436151135</v>
      </c>
      <c r="BE84" s="91">
        <f t="shared" si="4"/>
        <v>0.71475092781514604</v>
      </c>
      <c r="BF84" s="91">
        <f t="shared" si="4"/>
        <v>3.4562931673107471</v>
      </c>
      <c r="BG84" s="91">
        <f t="shared" si="4"/>
        <v>3.5083075702289932</v>
      </c>
      <c r="BH84" s="91">
        <f t="shared" si="4"/>
        <v>2.4398024826782034</v>
      </c>
      <c r="BI84" s="91">
        <f t="shared" si="4"/>
        <v>3.8682181323013651</v>
      </c>
      <c r="BJ84" s="91">
        <f t="shared" si="4"/>
        <v>2.7395634024300506</v>
      </c>
      <c r="BK84" s="91">
        <f t="shared" si="4"/>
        <v>2.4305955077246182</v>
      </c>
      <c r="BL84" s="91">
        <f t="shared" si="4"/>
        <v>1.8054692722384402</v>
      </c>
      <c r="BM84" s="91">
        <f t="shared" si="4"/>
        <v>1.1753313506534795</v>
      </c>
      <c r="BN84" s="91">
        <f t="shared" si="4"/>
        <v>-12.60913236126639</v>
      </c>
      <c r="BO84" s="91">
        <f t="shared" si="1"/>
        <v>5.0189798817088729</v>
      </c>
      <c r="BP84" s="92">
        <f t="shared" si="1"/>
        <v>10.916220035190662</v>
      </c>
    </row>
    <row r="85" spans="1:68" x14ac:dyDescent="0.3">
      <c r="A85" s="74"/>
      <c r="B85" s="65" t="s">
        <v>5</v>
      </c>
      <c r="C85" s="65"/>
      <c r="D85" s="64" t="s">
        <v>13</v>
      </c>
      <c r="E85" s="121"/>
      <c r="F85" s="118">
        <f t="shared" si="3"/>
        <v>-5.9456617170125554</v>
      </c>
      <c r="G85" s="118">
        <f t="shared" si="3"/>
        <v>14.054172822446603</v>
      </c>
      <c r="H85" s="118">
        <f t="shared" si="3"/>
        <v>6.2747327083060043</v>
      </c>
      <c r="I85" s="118">
        <f t="shared" si="3"/>
        <v>-6.6390060593410283</v>
      </c>
      <c r="J85" s="118">
        <f t="shared" si="3"/>
        <v>10.202179939780876</v>
      </c>
      <c r="K85" s="118">
        <f t="shared" si="3"/>
        <v>4.4786797696072966</v>
      </c>
      <c r="L85" s="118">
        <f t="shared" si="3"/>
        <v>-22.556210631757111</v>
      </c>
      <c r="M85" s="118">
        <f t="shared" si="3"/>
        <v>44.929205703944348</v>
      </c>
      <c r="N85" s="118">
        <f t="shared" si="3"/>
        <v>-39.303919064920578</v>
      </c>
      <c r="O85" s="118">
        <f t="shared" si="3"/>
        <v>37.965895027060583</v>
      </c>
      <c r="P85" s="118">
        <f t="shared" si="3"/>
        <v>5.5019522861288692</v>
      </c>
      <c r="Q85" s="118">
        <f t="shared" si="3"/>
        <v>13.754098071884371</v>
      </c>
      <c r="R85" s="118">
        <f t="shared" si="3"/>
        <v>9.3587322305119187</v>
      </c>
      <c r="S85" s="118">
        <f t="shared" si="3"/>
        <v>-7.0162831788394442E-2</v>
      </c>
      <c r="T85" s="118">
        <f t="shared" si="3"/>
        <v>1.1222953035831722</v>
      </c>
      <c r="U85" s="118">
        <f t="shared" si="3"/>
        <v>1.041166193808337</v>
      </c>
      <c r="V85" s="118">
        <f t="shared" si="4"/>
        <v>5.9330642499879644</v>
      </c>
      <c r="W85" s="118">
        <f t="shared" si="4"/>
        <v>-6.1594275697545271</v>
      </c>
      <c r="X85" s="118">
        <f t="shared" si="4"/>
        <v>14.777982946718453</v>
      </c>
      <c r="Y85" s="118">
        <f t="shared" si="4"/>
        <v>-7.6664850732473582</v>
      </c>
      <c r="Z85" s="118">
        <f t="shared" si="4"/>
        <v>-7.0872294512524689</v>
      </c>
      <c r="AA85" s="118">
        <f t="shared" si="4"/>
        <v>1.7842317028720061</v>
      </c>
      <c r="AB85" s="118">
        <f t="shared" si="4"/>
        <v>5.9834492440867848</v>
      </c>
      <c r="AC85" s="118">
        <f t="shared" si="4"/>
        <v>12.696757133129097</v>
      </c>
      <c r="AD85" s="118">
        <f t="shared" si="4"/>
        <v>-12.171172037093953</v>
      </c>
      <c r="AE85" s="118">
        <f t="shared" si="4"/>
        <v>3.859847235812893</v>
      </c>
      <c r="AF85" s="118">
        <f t="shared" si="4"/>
        <v>-3.4265739039674941</v>
      </c>
      <c r="AG85" s="118">
        <f t="shared" si="4"/>
        <v>-3.611003606209124</v>
      </c>
      <c r="AH85" s="118">
        <f t="shared" si="4"/>
        <v>14.478824016828256</v>
      </c>
      <c r="AI85" s="118">
        <f t="shared" si="4"/>
        <v>-8.6220831150798887</v>
      </c>
      <c r="AJ85" s="118">
        <f t="shared" si="4"/>
        <v>10.85912463392205</v>
      </c>
      <c r="AK85" s="118">
        <f t="shared" si="4"/>
        <v>-6.8542903444631094</v>
      </c>
      <c r="AL85" s="118">
        <f t="shared" si="4"/>
        <v>9.5595294135650306</v>
      </c>
      <c r="AM85" s="118">
        <f t="shared" si="4"/>
        <v>-5.6828066238548587</v>
      </c>
      <c r="AN85" s="118">
        <f t="shared" si="4"/>
        <v>-8.3207293665619346</v>
      </c>
      <c r="AO85" s="118">
        <f t="shared" si="4"/>
        <v>10.319179574996213</v>
      </c>
      <c r="AP85" s="118">
        <f t="shared" si="4"/>
        <v>-7.4790760651122667</v>
      </c>
      <c r="AQ85" s="118">
        <f t="shared" si="4"/>
        <v>25.270443224878932</v>
      </c>
      <c r="AR85" s="118">
        <f t="shared" si="4"/>
        <v>-4.0724966952448796</v>
      </c>
      <c r="AS85" s="118">
        <f t="shared" si="4"/>
        <v>0.16647439265560138</v>
      </c>
      <c r="AT85" s="118">
        <f t="shared" si="4"/>
        <v>12.406515555223933</v>
      </c>
      <c r="AU85" s="118">
        <f t="shared" si="4"/>
        <v>0.66797255022991919</v>
      </c>
      <c r="AV85" s="118">
        <f t="shared" si="4"/>
        <v>-2.5207694196414536</v>
      </c>
      <c r="AW85" s="118">
        <f t="shared" si="4"/>
        <v>2.9868741307891327</v>
      </c>
      <c r="AX85" s="118">
        <f t="shared" si="4"/>
        <v>9.9217945667928262</v>
      </c>
      <c r="AY85" s="118">
        <f t="shared" si="4"/>
        <v>11.951246879320124</v>
      </c>
      <c r="AZ85" s="118">
        <f t="shared" ref="AZ85:BO100" si="5">+AZ27/AY27*100-100</f>
        <v>-6.3418721580331692</v>
      </c>
      <c r="BA85" s="118">
        <f t="shared" si="5"/>
        <v>7.7116119135711756</v>
      </c>
      <c r="BB85" s="118">
        <f t="shared" si="5"/>
        <v>-17.564207012544813</v>
      </c>
      <c r="BC85" s="118">
        <f t="shared" si="5"/>
        <v>3.3779704945166742</v>
      </c>
      <c r="BD85" s="118">
        <f t="shared" si="5"/>
        <v>-0.91305552248236665</v>
      </c>
      <c r="BE85" s="118">
        <f t="shared" si="5"/>
        <v>8.3069950151909211</v>
      </c>
      <c r="BF85" s="118">
        <f t="shared" si="5"/>
        <v>-9.3563579308640499</v>
      </c>
      <c r="BG85" s="118">
        <f t="shared" si="5"/>
        <v>9.0402379744686243</v>
      </c>
      <c r="BH85" s="118">
        <f t="shared" si="5"/>
        <v>7.4355243035645628</v>
      </c>
      <c r="BI85" s="118">
        <f t="shared" si="5"/>
        <v>-11.508574943653883</v>
      </c>
      <c r="BJ85" s="118">
        <f t="shared" si="5"/>
        <v>2.5849059340748823</v>
      </c>
      <c r="BK85" s="118">
        <f t="shared" si="5"/>
        <v>-8.0656015396214826</v>
      </c>
      <c r="BL85" s="118">
        <f t="shared" si="5"/>
        <v>14.861576650258399</v>
      </c>
      <c r="BM85" s="118">
        <f t="shared" si="5"/>
        <v>-18.770474495983052</v>
      </c>
      <c r="BN85" s="118">
        <f t="shared" si="5"/>
        <v>-48.795568613062287</v>
      </c>
      <c r="BO85" s="118">
        <f t="shared" si="5"/>
        <v>74.603682664303705</v>
      </c>
      <c r="BP85" s="119">
        <f t="shared" si="1"/>
        <v>-7.5090225642818211</v>
      </c>
    </row>
    <row r="86" spans="1:68" x14ac:dyDescent="0.3">
      <c r="A86" s="109"/>
      <c r="B86" s="89"/>
      <c r="C86" s="89" t="s">
        <v>65</v>
      </c>
      <c r="D86" s="90" t="s">
        <v>23</v>
      </c>
      <c r="E86" s="122"/>
      <c r="F86" s="91">
        <f t="shared" si="3"/>
        <v>1.8869131380675981</v>
      </c>
      <c r="G86" s="91">
        <f t="shared" si="3"/>
        <v>17.712687564163602</v>
      </c>
      <c r="H86" s="91">
        <f t="shared" si="3"/>
        <v>6.0757254566765369</v>
      </c>
      <c r="I86" s="91">
        <f t="shared" si="3"/>
        <v>-8.6367981956642126</v>
      </c>
      <c r="J86" s="91">
        <f t="shared" si="3"/>
        <v>8.7941950568270215</v>
      </c>
      <c r="K86" s="91">
        <f t="shared" si="3"/>
        <v>5.8680401458743887</v>
      </c>
      <c r="L86" s="91">
        <f t="shared" si="3"/>
        <v>-17.805184779142408</v>
      </c>
      <c r="M86" s="91">
        <f t="shared" si="3"/>
        <v>40.279924255863165</v>
      </c>
      <c r="N86" s="91">
        <f t="shared" si="3"/>
        <v>-42.838813353070236</v>
      </c>
      <c r="O86" s="91">
        <f t="shared" si="3"/>
        <v>45.095185307988089</v>
      </c>
      <c r="P86" s="91">
        <f t="shared" si="3"/>
        <v>7.9491905115450407</v>
      </c>
      <c r="Q86" s="91">
        <f t="shared" si="3"/>
        <v>10.269118546041028</v>
      </c>
      <c r="R86" s="91">
        <f t="shared" si="3"/>
        <v>17.150275367420093</v>
      </c>
      <c r="S86" s="91">
        <f t="shared" si="3"/>
        <v>1.0224647432117422</v>
      </c>
      <c r="T86" s="91">
        <f t="shared" si="3"/>
        <v>-3.6954379603220104</v>
      </c>
      <c r="U86" s="91">
        <f t="shared" si="3"/>
        <v>6.693726757703871</v>
      </c>
      <c r="V86" s="91">
        <f t="shared" ref="V86:AY94" si="6">+V28/U28*100-100</f>
        <v>-1.8189563881317525</v>
      </c>
      <c r="W86" s="91">
        <f t="shared" si="6"/>
        <v>-4.255460724620022</v>
      </c>
      <c r="X86" s="91">
        <f t="shared" si="6"/>
        <v>14.915685883744587</v>
      </c>
      <c r="Y86" s="91">
        <f t="shared" si="6"/>
        <v>-3.9073495275332988</v>
      </c>
      <c r="Z86" s="91">
        <f t="shared" si="6"/>
        <v>-10.204247448666976</v>
      </c>
      <c r="AA86" s="91">
        <f t="shared" si="6"/>
        <v>4.9236890283272743</v>
      </c>
      <c r="AB86" s="91">
        <f t="shared" si="6"/>
        <v>8.481197334909595</v>
      </c>
      <c r="AC86" s="91">
        <f t="shared" si="6"/>
        <v>-3.4265657102397853</v>
      </c>
      <c r="AD86" s="91">
        <f t="shared" si="6"/>
        <v>-4.5294510195379587</v>
      </c>
      <c r="AE86" s="91">
        <f t="shared" si="6"/>
        <v>23.125160510502923</v>
      </c>
      <c r="AF86" s="91">
        <f t="shared" si="6"/>
        <v>-17.170856927137137</v>
      </c>
      <c r="AG86" s="91">
        <f t="shared" si="6"/>
        <v>0.26446261412023375</v>
      </c>
      <c r="AH86" s="91">
        <f t="shared" si="6"/>
        <v>10.589863933368875</v>
      </c>
      <c r="AI86" s="91">
        <f t="shared" si="6"/>
        <v>-4.513820817027991</v>
      </c>
      <c r="AJ86" s="91">
        <f t="shared" si="6"/>
        <v>15.422350034280385</v>
      </c>
      <c r="AK86" s="91">
        <f t="shared" si="6"/>
        <v>-1.0699208723717817</v>
      </c>
      <c r="AL86" s="91">
        <f t="shared" si="6"/>
        <v>3.5970526789504476</v>
      </c>
      <c r="AM86" s="91">
        <f t="shared" si="6"/>
        <v>-9.7765854932672909</v>
      </c>
      <c r="AN86" s="91">
        <f t="shared" si="6"/>
        <v>-5.8108657723328605</v>
      </c>
      <c r="AO86" s="91">
        <f t="shared" si="6"/>
        <v>12.257676766599729</v>
      </c>
      <c r="AP86" s="91">
        <f t="shared" si="6"/>
        <v>-6.2488296386293598</v>
      </c>
      <c r="AQ86" s="91">
        <f t="shared" si="6"/>
        <v>28.379507827311613</v>
      </c>
      <c r="AR86" s="91">
        <f t="shared" si="6"/>
        <v>-9.1843805620150363</v>
      </c>
      <c r="AS86" s="91">
        <f t="shared" si="6"/>
        <v>1.1123124982004242</v>
      </c>
      <c r="AT86" s="91">
        <f t="shared" si="6"/>
        <v>20.588445679123126</v>
      </c>
      <c r="AU86" s="91">
        <f t="shared" si="6"/>
        <v>-10.141077026357053</v>
      </c>
      <c r="AV86" s="91">
        <f t="shared" si="6"/>
        <v>3.5963411040973057</v>
      </c>
      <c r="AW86" s="91">
        <f t="shared" si="6"/>
        <v>-3.5900444689410591</v>
      </c>
      <c r="AX86" s="91">
        <f t="shared" si="6"/>
        <v>7.529402963513121E-4</v>
      </c>
      <c r="AY86" s="91">
        <f t="shared" si="6"/>
        <v>29.557464285313245</v>
      </c>
      <c r="AZ86" s="91">
        <f t="shared" si="5"/>
        <v>-17.626678266895524</v>
      </c>
      <c r="BA86" s="91">
        <f t="shared" si="5"/>
        <v>-1.8519023107819237</v>
      </c>
      <c r="BB86" s="91">
        <f t="shared" si="5"/>
        <v>-2.9128354947692117</v>
      </c>
      <c r="BC86" s="91">
        <f t="shared" si="5"/>
        <v>-6.307911477837024</v>
      </c>
      <c r="BD86" s="91">
        <f t="shared" si="5"/>
        <v>-1.6863286801044097</v>
      </c>
      <c r="BE86" s="91">
        <f t="shared" si="5"/>
        <v>14.428893829536165</v>
      </c>
      <c r="BF86" s="91">
        <f t="shared" si="5"/>
        <v>-16.681262508366032</v>
      </c>
      <c r="BG86" s="91">
        <f t="shared" si="5"/>
        <v>12.574852148932507</v>
      </c>
      <c r="BH86" s="91">
        <f t="shared" si="5"/>
        <v>1.1837474976843083</v>
      </c>
      <c r="BI86" s="91">
        <f t="shared" si="5"/>
        <v>-6.6492433768592889</v>
      </c>
      <c r="BJ86" s="91">
        <f t="shared" si="5"/>
        <v>2.7771459959335942</v>
      </c>
      <c r="BK86" s="91">
        <f t="shared" si="5"/>
        <v>-22.610056861364498</v>
      </c>
      <c r="BL86" s="91">
        <f t="shared" si="5"/>
        <v>4.4495314764378122</v>
      </c>
      <c r="BM86" s="91">
        <f t="shared" si="5"/>
        <v>-3.7144815559466053</v>
      </c>
      <c r="BN86" s="91">
        <f t="shared" si="5"/>
        <v>-33.24377085564069</v>
      </c>
      <c r="BO86" s="91">
        <f t="shared" si="5"/>
        <v>5.4019293726725266</v>
      </c>
      <c r="BP86" s="92">
        <f t="shared" si="1"/>
        <v>-0.82881472172505255</v>
      </c>
    </row>
    <row r="87" spans="1:68" ht="26.4" x14ac:dyDescent="0.3">
      <c r="A87" s="93"/>
      <c r="B87" s="73"/>
      <c r="C87" s="65" t="s">
        <v>66</v>
      </c>
      <c r="D87" s="100" t="s">
        <v>24</v>
      </c>
      <c r="E87" s="123"/>
      <c r="F87" s="125">
        <f t="shared" si="3"/>
        <v>-3.6806148110111678</v>
      </c>
      <c r="G87" s="125">
        <f t="shared" si="3"/>
        <v>13.200388836884528</v>
      </c>
      <c r="H87" s="125">
        <f t="shared" si="3"/>
        <v>-0.42217188733582134</v>
      </c>
      <c r="I87" s="125">
        <f t="shared" si="3"/>
        <v>-10.473188155998415</v>
      </c>
      <c r="J87" s="125">
        <f t="shared" si="3"/>
        <v>31.599044887326187</v>
      </c>
      <c r="K87" s="125">
        <f t="shared" si="3"/>
        <v>-6.3459652419942785</v>
      </c>
      <c r="L87" s="125">
        <f t="shared" si="3"/>
        <v>-35.311855682833766</v>
      </c>
      <c r="M87" s="125">
        <f t="shared" si="3"/>
        <v>40.147759092585318</v>
      </c>
      <c r="N87" s="125">
        <f t="shared" si="3"/>
        <v>-5.7884136048463546</v>
      </c>
      <c r="O87" s="125">
        <f t="shared" si="3"/>
        <v>10.0347810159152</v>
      </c>
      <c r="P87" s="125">
        <f t="shared" si="3"/>
        <v>11.300735223281393</v>
      </c>
      <c r="Q87" s="125">
        <f t="shared" si="3"/>
        <v>3.5403788429123892</v>
      </c>
      <c r="R87" s="125">
        <f t="shared" si="3"/>
        <v>-0.98144076393241164</v>
      </c>
      <c r="S87" s="125">
        <f t="shared" si="3"/>
        <v>-17.577483713613191</v>
      </c>
      <c r="T87" s="125">
        <f t="shared" si="3"/>
        <v>26.488414245028679</v>
      </c>
      <c r="U87" s="125">
        <f t="shared" si="3"/>
        <v>9.7280193961268253</v>
      </c>
      <c r="V87" s="125">
        <f t="shared" si="6"/>
        <v>17.558008124266465</v>
      </c>
      <c r="W87" s="125">
        <f t="shared" si="6"/>
        <v>-19.394387700433256</v>
      </c>
      <c r="X87" s="125">
        <f t="shared" si="6"/>
        <v>9.1130264067494693</v>
      </c>
      <c r="Y87" s="125">
        <f t="shared" si="6"/>
        <v>-44.216378544154637</v>
      </c>
      <c r="Z87" s="125">
        <f t="shared" si="6"/>
        <v>70.736215738841111</v>
      </c>
      <c r="AA87" s="125">
        <f t="shared" si="6"/>
        <v>0.69392457942431918</v>
      </c>
      <c r="AB87" s="125">
        <f t="shared" si="6"/>
        <v>10.532563998560391</v>
      </c>
      <c r="AC87" s="125">
        <f t="shared" si="6"/>
        <v>6.8242000168941672</v>
      </c>
      <c r="AD87" s="125">
        <f t="shared" si="6"/>
        <v>4.6796787551036942</v>
      </c>
      <c r="AE87" s="125">
        <f t="shared" si="6"/>
        <v>-8.0776498492267308</v>
      </c>
      <c r="AF87" s="125">
        <f t="shared" si="6"/>
        <v>-0.11908881181491893</v>
      </c>
      <c r="AG87" s="125">
        <f t="shared" si="6"/>
        <v>-22.000548084394623</v>
      </c>
      <c r="AH87" s="125">
        <f t="shared" si="6"/>
        <v>68.524911838576429</v>
      </c>
      <c r="AI87" s="125">
        <f t="shared" si="6"/>
        <v>-36.591553231323381</v>
      </c>
      <c r="AJ87" s="125">
        <f t="shared" si="6"/>
        <v>-17.716883157027368</v>
      </c>
      <c r="AK87" s="125">
        <f t="shared" si="6"/>
        <v>-23.501967877852721</v>
      </c>
      <c r="AL87" s="125">
        <f t="shared" si="6"/>
        <v>57.968138189545925</v>
      </c>
      <c r="AM87" s="125">
        <f t="shared" si="6"/>
        <v>3.3340561233840873</v>
      </c>
      <c r="AN87" s="125">
        <f t="shared" si="6"/>
        <v>-27.934208788312134</v>
      </c>
      <c r="AO87" s="125">
        <f t="shared" si="6"/>
        <v>18.939425053114874</v>
      </c>
      <c r="AP87" s="125">
        <f t="shared" si="6"/>
        <v>-2.2648735540348639</v>
      </c>
      <c r="AQ87" s="125">
        <f t="shared" si="6"/>
        <v>-19.817405791882862</v>
      </c>
      <c r="AR87" s="125">
        <f t="shared" si="6"/>
        <v>36.703157360829692</v>
      </c>
      <c r="AS87" s="125">
        <f t="shared" si="6"/>
        <v>18.65396174517015</v>
      </c>
      <c r="AT87" s="125">
        <f t="shared" si="6"/>
        <v>7.3757178511797861</v>
      </c>
      <c r="AU87" s="125">
        <f t="shared" si="6"/>
        <v>-3.0623292730465153</v>
      </c>
      <c r="AV87" s="125">
        <f t="shared" si="6"/>
        <v>2.7771450173916605</v>
      </c>
      <c r="AW87" s="125">
        <f t="shared" si="6"/>
        <v>3.4606616063180979</v>
      </c>
      <c r="AX87" s="125">
        <f t="shared" si="6"/>
        <v>93.499082052457396</v>
      </c>
      <c r="AY87" s="125">
        <f t="shared" si="6"/>
        <v>3.9172682337382838</v>
      </c>
      <c r="AZ87" s="125">
        <f t="shared" si="5"/>
        <v>3.4804568914192942</v>
      </c>
      <c r="BA87" s="125">
        <f t="shared" si="5"/>
        <v>4.1182571559321985</v>
      </c>
      <c r="BB87" s="125">
        <f t="shared" si="5"/>
        <v>-4.0270481893354599</v>
      </c>
      <c r="BC87" s="125">
        <f t="shared" si="5"/>
        <v>18.51804977930658</v>
      </c>
      <c r="BD87" s="125">
        <f t="shared" si="5"/>
        <v>-18.532828439116528</v>
      </c>
      <c r="BE87" s="125">
        <f t="shared" si="5"/>
        <v>6.5245237780562348</v>
      </c>
      <c r="BF87" s="125">
        <f t="shared" si="5"/>
        <v>15.082138344022539</v>
      </c>
      <c r="BG87" s="125">
        <f t="shared" si="5"/>
        <v>-6.2850020934861845</v>
      </c>
      <c r="BH87" s="125">
        <f t="shared" si="5"/>
        <v>4.4723275652337406</v>
      </c>
      <c r="BI87" s="125">
        <f t="shared" si="5"/>
        <v>-6.2677117898090415</v>
      </c>
      <c r="BJ87" s="125">
        <f t="shared" si="5"/>
        <v>23.930761568702238</v>
      </c>
      <c r="BK87" s="125">
        <f t="shared" si="5"/>
        <v>6.609671848586828</v>
      </c>
      <c r="BL87" s="125">
        <f t="shared" si="5"/>
        <v>6.8207609351375709</v>
      </c>
      <c r="BM87" s="125">
        <f t="shared" si="5"/>
        <v>-6.4548380910819674</v>
      </c>
      <c r="BN87" s="125">
        <f t="shared" si="5"/>
        <v>-60.561803900150309</v>
      </c>
      <c r="BO87" s="125">
        <f t="shared" si="5"/>
        <v>113.61060534631727</v>
      </c>
      <c r="BP87" s="126">
        <f t="shared" si="1"/>
        <v>-26.643262719428392</v>
      </c>
    </row>
    <row r="88" spans="1:68" ht="26.4" x14ac:dyDescent="0.3">
      <c r="A88" s="94"/>
      <c r="B88" s="114"/>
      <c r="C88" s="89" t="s">
        <v>67</v>
      </c>
      <c r="D88" s="90" t="s">
        <v>25</v>
      </c>
      <c r="E88" s="124"/>
      <c r="F88" s="91">
        <f t="shared" si="3"/>
        <v>-16.925930679156025</v>
      </c>
      <c r="G88" s="91">
        <f t="shared" si="3"/>
        <v>32.929882052914621</v>
      </c>
      <c r="H88" s="91">
        <f t="shared" si="3"/>
        <v>6.2946754964139586</v>
      </c>
      <c r="I88" s="91">
        <f t="shared" si="3"/>
        <v>-11.303078421397743</v>
      </c>
      <c r="J88" s="91">
        <f t="shared" si="3"/>
        <v>12.231174982223166</v>
      </c>
      <c r="K88" s="91">
        <f t="shared" si="3"/>
        <v>-7.0193224433097896</v>
      </c>
      <c r="L88" s="91">
        <f t="shared" si="3"/>
        <v>-11.511322865503431</v>
      </c>
      <c r="M88" s="91">
        <f t="shared" si="3"/>
        <v>30.555604060703757</v>
      </c>
      <c r="N88" s="91">
        <f t="shared" si="3"/>
        <v>-42.10408571840366</v>
      </c>
      <c r="O88" s="91">
        <f t="shared" si="3"/>
        <v>38.219463819136735</v>
      </c>
      <c r="P88" s="91">
        <f t="shared" si="3"/>
        <v>26.502420957338657</v>
      </c>
      <c r="Q88" s="91">
        <f t="shared" si="3"/>
        <v>7.1757550097308069</v>
      </c>
      <c r="R88" s="91">
        <f t="shared" si="3"/>
        <v>-3.3078374074103891</v>
      </c>
      <c r="S88" s="91">
        <f t="shared" si="3"/>
        <v>7.5167004803776223</v>
      </c>
      <c r="T88" s="91">
        <f t="shared" si="3"/>
        <v>-2.1542044539586271</v>
      </c>
      <c r="U88" s="91">
        <f t="shared" si="3"/>
        <v>-3.5934189252154596</v>
      </c>
      <c r="V88" s="91">
        <f t="shared" si="6"/>
        <v>11.964642515447494</v>
      </c>
      <c r="W88" s="91">
        <f t="shared" si="6"/>
        <v>-17.3575661921695</v>
      </c>
      <c r="X88" s="91">
        <f t="shared" si="6"/>
        <v>30.019375582277405</v>
      </c>
      <c r="Y88" s="91">
        <f t="shared" si="6"/>
        <v>-19.614184985012827</v>
      </c>
      <c r="Z88" s="91">
        <f t="shared" si="6"/>
        <v>1.1742428419080397</v>
      </c>
      <c r="AA88" s="91">
        <f t="shared" si="6"/>
        <v>3.7467538874810487</v>
      </c>
      <c r="AB88" s="91">
        <f t="shared" si="6"/>
        <v>9.1860445190882274</v>
      </c>
      <c r="AC88" s="91">
        <f t="shared" si="6"/>
        <v>-1.8428566021427315</v>
      </c>
      <c r="AD88" s="91">
        <f t="shared" si="6"/>
        <v>-8.9980801186612354</v>
      </c>
      <c r="AE88" s="91">
        <f t="shared" si="6"/>
        <v>6.2105300094320768</v>
      </c>
      <c r="AF88" s="91">
        <f t="shared" si="6"/>
        <v>-9.545995170168311</v>
      </c>
      <c r="AG88" s="91">
        <f t="shared" si="6"/>
        <v>3.2723548639093707</v>
      </c>
      <c r="AH88" s="91">
        <f t="shared" si="6"/>
        <v>12.827515052900822</v>
      </c>
      <c r="AI88" s="91">
        <f t="shared" si="6"/>
        <v>-14.435254799363022</v>
      </c>
      <c r="AJ88" s="91">
        <f t="shared" si="6"/>
        <v>8.3252694820159263</v>
      </c>
      <c r="AK88" s="91">
        <f t="shared" si="6"/>
        <v>-3.2153629211716321</v>
      </c>
      <c r="AL88" s="91">
        <f t="shared" si="6"/>
        <v>1.4719960458495933</v>
      </c>
      <c r="AM88" s="91">
        <f t="shared" si="6"/>
        <v>6.117345567602257</v>
      </c>
      <c r="AN88" s="91">
        <f t="shared" si="6"/>
        <v>-2.1434996554475987</v>
      </c>
      <c r="AO88" s="91">
        <f t="shared" si="6"/>
        <v>8.3675206762514165</v>
      </c>
      <c r="AP88" s="91">
        <f t="shared" si="6"/>
        <v>-14.410025890016215</v>
      </c>
      <c r="AQ88" s="91">
        <f t="shared" si="6"/>
        <v>28.732083956279098</v>
      </c>
      <c r="AR88" s="91">
        <f t="shared" si="6"/>
        <v>-11.929782192956935</v>
      </c>
      <c r="AS88" s="91">
        <f t="shared" si="6"/>
        <v>4.2429895429249882</v>
      </c>
      <c r="AT88" s="91">
        <f t="shared" si="6"/>
        <v>5.5972518279168213</v>
      </c>
      <c r="AU88" s="91">
        <f t="shared" si="6"/>
        <v>-1.950821732222181</v>
      </c>
      <c r="AV88" s="91">
        <f t="shared" si="6"/>
        <v>-2.0059988090787613</v>
      </c>
      <c r="AW88" s="91">
        <f t="shared" si="6"/>
        <v>-2.6585778681210428</v>
      </c>
      <c r="AX88" s="91">
        <f t="shared" si="6"/>
        <v>8.3818845232890027</v>
      </c>
      <c r="AY88" s="91">
        <f t="shared" si="6"/>
        <v>24.212279313447297</v>
      </c>
      <c r="AZ88" s="91">
        <f t="shared" si="5"/>
        <v>-18.498769483227434</v>
      </c>
      <c r="BA88" s="91">
        <f t="shared" si="5"/>
        <v>4.7559049094242596</v>
      </c>
      <c r="BB88" s="91">
        <f t="shared" si="5"/>
        <v>-11.521163590546394</v>
      </c>
      <c r="BC88" s="91">
        <f t="shared" si="5"/>
        <v>3.2172949433116855</v>
      </c>
      <c r="BD88" s="91">
        <f t="shared" si="5"/>
        <v>-2.5610225577924695</v>
      </c>
      <c r="BE88" s="91">
        <f t="shared" si="5"/>
        <v>14.474800821970362</v>
      </c>
      <c r="BF88" s="91">
        <f t="shared" si="5"/>
        <v>-16.091989174298845</v>
      </c>
      <c r="BG88" s="91">
        <f t="shared" si="5"/>
        <v>15.963149243752014</v>
      </c>
      <c r="BH88" s="91">
        <f t="shared" si="5"/>
        <v>-3.0514220561783674</v>
      </c>
      <c r="BI88" s="91">
        <f t="shared" si="5"/>
        <v>-12.314159294699763</v>
      </c>
      <c r="BJ88" s="91">
        <f t="shared" si="5"/>
        <v>4.1600871130295758</v>
      </c>
      <c r="BK88" s="91">
        <f t="shared" si="5"/>
        <v>-0.9247611818920376</v>
      </c>
      <c r="BL88" s="91">
        <f t="shared" si="5"/>
        <v>5.279081588482029</v>
      </c>
      <c r="BM88" s="91">
        <f t="shared" si="5"/>
        <v>-6.9208104110174133</v>
      </c>
      <c r="BN88" s="91">
        <f t="shared" si="5"/>
        <v>-60.798611060956404</v>
      </c>
      <c r="BO88" s="91">
        <f t="shared" si="5"/>
        <v>111.3749338998702</v>
      </c>
      <c r="BP88" s="92">
        <f t="shared" ref="BP88:BP99" si="7">+BP30/BO30*100-100</f>
        <v>-25.124348715535646</v>
      </c>
    </row>
    <row r="89" spans="1:68" ht="26.4" x14ac:dyDescent="0.3">
      <c r="A89" s="93"/>
      <c r="B89" s="65" t="s">
        <v>70</v>
      </c>
      <c r="C89" s="65"/>
      <c r="D89" s="64" t="s">
        <v>14</v>
      </c>
      <c r="E89" s="123"/>
      <c r="F89" s="118">
        <f t="shared" si="3"/>
        <v>4.0307044960284912</v>
      </c>
      <c r="G89" s="118">
        <f t="shared" si="3"/>
        <v>0.28098748823475717</v>
      </c>
      <c r="H89" s="118">
        <f t="shared" si="3"/>
        <v>1.690001720087551</v>
      </c>
      <c r="I89" s="118">
        <f t="shared" si="3"/>
        <v>3.1256553339563879</v>
      </c>
      <c r="J89" s="118">
        <f t="shared" si="3"/>
        <v>5.2810160250818399</v>
      </c>
      <c r="K89" s="118">
        <f t="shared" si="3"/>
        <v>4.4174620798494288</v>
      </c>
      <c r="L89" s="118">
        <f t="shared" si="3"/>
        <v>3.5986074830349111</v>
      </c>
      <c r="M89" s="118">
        <f t="shared" si="3"/>
        <v>3.0449357053186503</v>
      </c>
      <c r="N89" s="118">
        <f t="shared" si="3"/>
        <v>2.4691971940821418</v>
      </c>
      <c r="O89" s="118">
        <f t="shared" si="3"/>
        <v>2.8234492518736118</v>
      </c>
      <c r="P89" s="118">
        <f t="shared" si="3"/>
        <v>2.6989481832979436</v>
      </c>
      <c r="Q89" s="118">
        <f t="shared" si="3"/>
        <v>-1.236552593397036</v>
      </c>
      <c r="R89" s="118">
        <f t="shared" si="3"/>
        <v>2.6544874298563883</v>
      </c>
      <c r="S89" s="118">
        <f t="shared" si="3"/>
        <v>2.7839567174675892</v>
      </c>
      <c r="T89" s="118">
        <f t="shared" si="3"/>
        <v>0.73509259765079094</v>
      </c>
      <c r="U89" s="118">
        <f t="shared" si="3"/>
        <v>0.43772492902095905</v>
      </c>
      <c r="V89" s="118">
        <f t="shared" si="6"/>
        <v>0.9352989736136692</v>
      </c>
      <c r="W89" s="118">
        <f t="shared" si="6"/>
        <v>1.6484152424139467</v>
      </c>
      <c r="X89" s="118">
        <f t="shared" si="6"/>
        <v>2.3199926484368802</v>
      </c>
      <c r="Y89" s="118">
        <f t="shared" si="6"/>
        <v>1.6680906840135918</v>
      </c>
      <c r="Z89" s="118">
        <f t="shared" si="6"/>
        <v>1.4631018996972074</v>
      </c>
      <c r="AA89" s="118">
        <f t="shared" si="6"/>
        <v>2.2768793431447989</v>
      </c>
      <c r="AB89" s="118">
        <f t="shared" si="6"/>
        <v>3.9456499580741564</v>
      </c>
      <c r="AC89" s="118">
        <f t="shared" si="6"/>
        <v>4.1445884869318377</v>
      </c>
      <c r="AD89" s="118">
        <f t="shared" si="6"/>
        <v>2.1377113397058167</v>
      </c>
      <c r="AE89" s="118">
        <f t="shared" si="6"/>
        <v>1.5235786789140633</v>
      </c>
      <c r="AF89" s="118">
        <f t="shared" si="6"/>
        <v>1.1145108320283867</v>
      </c>
      <c r="AG89" s="118">
        <f t="shared" si="6"/>
        <v>2.1090332110835277</v>
      </c>
      <c r="AH89" s="118">
        <f t="shared" si="6"/>
        <v>1.4798405186237318</v>
      </c>
      <c r="AI89" s="118">
        <f t="shared" si="6"/>
        <v>1.8321247876327078</v>
      </c>
      <c r="AJ89" s="118">
        <f t="shared" si="6"/>
        <v>2.1436968108226893</v>
      </c>
      <c r="AK89" s="118">
        <f t="shared" si="6"/>
        <v>3.7913959170419815</v>
      </c>
      <c r="AL89" s="118">
        <f t="shared" si="6"/>
        <v>3.8534695873652112</v>
      </c>
      <c r="AM89" s="118">
        <f t="shared" si="6"/>
        <v>2.3461159482375251</v>
      </c>
      <c r="AN89" s="118">
        <f t="shared" si="6"/>
        <v>1.1596531230632081</v>
      </c>
      <c r="AO89" s="118">
        <f t="shared" si="6"/>
        <v>1.6150473852069211</v>
      </c>
      <c r="AP89" s="118">
        <f t="shared" si="6"/>
        <v>2.7189187521141633</v>
      </c>
      <c r="AQ89" s="118">
        <f t="shared" si="6"/>
        <v>2.7358861371010477</v>
      </c>
      <c r="AR89" s="118">
        <f t="shared" si="6"/>
        <v>2.4651266273284733</v>
      </c>
      <c r="AS89" s="118">
        <f t="shared" si="6"/>
        <v>2.120907744952973</v>
      </c>
      <c r="AT89" s="118">
        <f t="shared" si="6"/>
        <v>3.6148219134289832</v>
      </c>
      <c r="AU89" s="118">
        <f t="shared" si="6"/>
        <v>4.4644751519285393</v>
      </c>
      <c r="AV89" s="118">
        <f t="shared" si="6"/>
        <v>3.8489348922820881</v>
      </c>
      <c r="AW89" s="118">
        <f t="shared" si="6"/>
        <v>2.6547101123914274</v>
      </c>
      <c r="AX89" s="118">
        <f t="shared" si="6"/>
        <v>1.9839754106576635</v>
      </c>
      <c r="AY89" s="118">
        <f t="shared" si="6"/>
        <v>1.1917465401826774</v>
      </c>
      <c r="AZ89" s="118">
        <f t="shared" si="5"/>
        <v>2.7492187404260449</v>
      </c>
      <c r="BA89" s="118">
        <f t="shared" si="5"/>
        <v>1.9539621429329799</v>
      </c>
      <c r="BB89" s="118">
        <f t="shared" si="5"/>
        <v>0.64902585935824675</v>
      </c>
      <c r="BC89" s="118">
        <f t="shared" si="5"/>
        <v>0.89404797785404355</v>
      </c>
      <c r="BD89" s="118">
        <f t="shared" si="5"/>
        <v>1.7884511124418196</v>
      </c>
      <c r="BE89" s="118">
        <f t="shared" si="5"/>
        <v>4.4360853375618632</v>
      </c>
      <c r="BF89" s="118">
        <f t="shared" si="5"/>
        <v>-0.44923678370213338</v>
      </c>
      <c r="BG89" s="118">
        <f t="shared" si="5"/>
        <v>1.4913853481123454</v>
      </c>
      <c r="BH89" s="118">
        <f t="shared" si="5"/>
        <v>2.2035916526144774</v>
      </c>
      <c r="BI89" s="118">
        <f t="shared" si="5"/>
        <v>3.2173864010333091</v>
      </c>
      <c r="BJ89" s="118">
        <f t="shared" si="5"/>
        <v>3.4679036260169624</v>
      </c>
      <c r="BK89" s="118">
        <f t="shared" si="5"/>
        <v>2.1329765044990125</v>
      </c>
      <c r="BL89" s="118">
        <f t="shared" si="5"/>
        <v>0.18268319085331086</v>
      </c>
      <c r="BM89" s="118">
        <f t="shared" si="5"/>
        <v>-0.32120240850893822</v>
      </c>
      <c r="BN89" s="118">
        <f t="shared" si="5"/>
        <v>-34.388610831175782</v>
      </c>
      <c r="BO89" s="118">
        <f t="shared" si="5"/>
        <v>23.980813566836545</v>
      </c>
      <c r="BP89" s="119">
        <f t="shared" si="7"/>
        <v>20.086791009557075</v>
      </c>
    </row>
    <row r="90" spans="1:68" x14ac:dyDescent="0.3">
      <c r="A90" s="94"/>
      <c r="B90" s="89"/>
      <c r="C90" s="89" t="s">
        <v>28</v>
      </c>
      <c r="D90" s="90" t="s">
        <v>45</v>
      </c>
      <c r="E90" s="124"/>
      <c r="F90" s="91">
        <f t="shared" si="3"/>
        <v>5.3026295514534212</v>
      </c>
      <c r="G90" s="91">
        <f t="shared" si="3"/>
        <v>-0.56630576512955599</v>
      </c>
      <c r="H90" s="91">
        <f t="shared" si="3"/>
        <v>0.84735951487209604</v>
      </c>
      <c r="I90" s="91">
        <f t="shared" si="3"/>
        <v>4.1003217052029299</v>
      </c>
      <c r="J90" s="91">
        <f t="shared" si="3"/>
        <v>5.2816243246068808</v>
      </c>
      <c r="K90" s="91">
        <f t="shared" si="3"/>
        <v>3.888326249187287</v>
      </c>
      <c r="L90" s="91">
        <f t="shared" si="3"/>
        <v>2.7049861241827529</v>
      </c>
      <c r="M90" s="91">
        <f t="shared" si="3"/>
        <v>4.7338423734518216</v>
      </c>
      <c r="N90" s="91">
        <f t="shared" si="3"/>
        <v>0.30408214054227756</v>
      </c>
      <c r="O90" s="91">
        <f t="shared" si="3"/>
        <v>2.4455738924324777</v>
      </c>
      <c r="P90" s="91">
        <f t="shared" si="3"/>
        <v>2.3179587856647856</v>
      </c>
      <c r="Q90" s="91">
        <f t="shared" si="3"/>
        <v>0.85512325156622637</v>
      </c>
      <c r="R90" s="91">
        <f t="shared" si="3"/>
        <v>1.5574641305374826</v>
      </c>
      <c r="S90" s="91">
        <f t="shared" si="3"/>
        <v>1.6041498532328546</v>
      </c>
      <c r="T90" s="91">
        <f t="shared" si="3"/>
        <v>0.3861186650667463</v>
      </c>
      <c r="U90" s="91">
        <f t="shared" si="3"/>
        <v>-4.3712352736349658E-2</v>
      </c>
      <c r="V90" s="91">
        <f t="shared" si="6"/>
        <v>0.24996895761300664</v>
      </c>
      <c r="W90" s="91">
        <f t="shared" si="6"/>
        <v>0.83878791820752951</v>
      </c>
      <c r="X90" s="91">
        <f t="shared" si="6"/>
        <v>2.5543179002458061</v>
      </c>
      <c r="Y90" s="91">
        <f t="shared" si="6"/>
        <v>0.7405782691221674</v>
      </c>
      <c r="Z90" s="91">
        <f t="shared" si="6"/>
        <v>2.3840133683295619</v>
      </c>
      <c r="AA90" s="91">
        <f t="shared" si="6"/>
        <v>3.5311097899904524</v>
      </c>
      <c r="AB90" s="91">
        <f t="shared" si="6"/>
        <v>4.6288925454898333</v>
      </c>
      <c r="AC90" s="91">
        <f t="shared" si="6"/>
        <v>4.5763065965228549</v>
      </c>
      <c r="AD90" s="91">
        <f t="shared" si="6"/>
        <v>2.4866439775967706</v>
      </c>
      <c r="AE90" s="91">
        <f t="shared" si="6"/>
        <v>2.7162008935706012</v>
      </c>
      <c r="AF90" s="91">
        <f t="shared" si="6"/>
        <v>-0.92644679320606826</v>
      </c>
      <c r="AG90" s="91">
        <f t="shared" si="6"/>
        <v>4.0674192543339842</v>
      </c>
      <c r="AH90" s="91">
        <f t="shared" si="6"/>
        <v>3.0408347106288147E-2</v>
      </c>
      <c r="AI90" s="91">
        <f t="shared" si="6"/>
        <v>0.97689400419500316</v>
      </c>
      <c r="AJ90" s="91">
        <f t="shared" si="6"/>
        <v>0.89765392047186765</v>
      </c>
      <c r="AK90" s="91">
        <f t="shared" si="6"/>
        <v>5.2810723674371616</v>
      </c>
      <c r="AL90" s="91">
        <f t="shared" si="6"/>
        <v>2.9709966453060872</v>
      </c>
      <c r="AM90" s="91">
        <f t="shared" si="6"/>
        <v>1.6908130523778624</v>
      </c>
      <c r="AN90" s="91">
        <f t="shared" si="6"/>
        <v>0.13897946813055739</v>
      </c>
      <c r="AO90" s="91">
        <f t="shared" si="6"/>
        <v>1.1089822321330445</v>
      </c>
      <c r="AP90" s="91">
        <f t="shared" si="6"/>
        <v>1.285850010698411</v>
      </c>
      <c r="AQ90" s="91">
        <f t="shared" si="6"/>
        <v>2.022222464290067</v>
      </c>
      <c r="AR90" s="91">
        <f t="shared" si="6"/>
        <v>2.6747123663175358</v>
      </c>
      <c r="AS90" s="91">
        <f t="shared" si="6"/>
        <v>2.2250331561665604</v>
      </c>
      <c r="AT90" s="91">
        <f t="shared" si="6"/>
        <v>4.4462385888596572</v>
      </c>
      <c r="AU90" s="91">
        <f t="shared" si="6"/>
        <v>5.3426053445173096</v>
      </c>
      <c r="AV90" s="91">
        <f t="shared" si="6"/>
        <v>4.4322107779593836</v>
      </c>
      <c r="AW90" s="91">
        <f t="shared" si="6"/>
        <v>3.248548488116441</v>
      </c>
      <c r="AX90" s="91">
        <f t="shared" si="6"/>
        <v>3.286817180460929</v>
      </c>
      <c r="AY90" s="91">
        <f t="shared" si="6"/>
        <v>2.1593227338084517</v>
      </c>
      <c r="AZ90" s="91">
        <f t="shared" si="5"/>
        <v>3.1551537880384046</v>
      </c>
      <c r="BA90" s="91">
        <f t="shared" si="5"/>
        <v>1.5864082559817234</v>
      </c>
      <c r="BB90" s="91">
        <f t="shared" si="5"/>
        <v>1.3466648391702023</v>
      </c>
      <c r="BC90" s="91">
        <f t="shared" si="5"/>
        <v>1.4987421999900192</v>
      </c>
      <c r="BD90" s="91">
        <f t="shared" si="5"/>
        <v>1.645599678147164</v>
      </c>
      <c r="BE90" s="91">
        <f t="shared" si="5"/>
        <v>3.3566686559511822</v>
      </c>
      <c r="BF90" s="91">
        <f t="shared" si="5"/>
        <v>0.4299540931108794</v>
      </c>
      <c r="BG90" s="91">
        <f t="shared" si="5"/>
        <v>1.6153266754077862</v>
      </c>
      <c r="BH90" s="91">
        <f t="shared" si="5"/>
        <v>2.7922785121091493</v>
      </c>
      <c r="BI90" s="91">
        <f t="shared" si="5"/>
        <v>3.0188807020125523</v>
      </c>
      <c r="BJ90" s="91">
        <f t="shared" si="5"/>
        <v>3.6984590098824839</v>
      </c>
      <c r="BK90" s="91">
        <f t="shared" si="5"/>
        <v>3.5920320636229235</v>
      </c>
      <c r="BL90" s="91">
        <f t="shared" si="5"/>
        <v>1.8497187633084877</v>
      </c>
      <c r="BM90" s="91">
        <f t="shared" si="5"/>
        <v>2.7412316156417091</v>
      </c>
      <c r="BN90" s="91">
        <f t="shared" si="5"/>
        <v>-25.479963290906952</v>
      </c>
      <c r="BO90" s="91">
        <f t="shared" si="5"/>
        <v>24.422679426364311</v>
      </c>
      <c r="BP90" s="92">
        <f t="shared" si="7"/>
        <v>16.393940582819582</v>
      </c>
    </row>
    <row r="91" spans="1:68" x14ac:dyDescent="0.3">
      <c r="A91" s="93"/>
      <c r="B91" s="73"/>
      <c r="C91" s="65" t="s">
        <v>29</v>
      </c>
      <c r="D91" s="100" t="s">
        <v>38</v>
      </c>
      <c r="E91" s="123"/>
      <c r="F91" s="125">
        <f t="shared" si="3"/>
        <v>4.740663007990392</v>
      </c>
      <c r="G91" s="125">
        <f t="shared" si="3"/>
        <v>1.4720230342681191</v>
      </c>
      <c r="H91" s="125">
        <f t="shared" si="3"/>
        <v>-0.59635414407097187</v>
      </c>
      <c r="I91" s="125">
        <f t="shared" si="3"/>
        <v>4.0069502538170383</v>
      </c>
      <c r="J91" s="125">
        <f t="shared" si="3"/>
        <v>4.5729423469638135</v>
      </c>
      <c r="K91" s="125">
        <f t="shared" si="3"/>
        <v>4.0157718468674517</v>
      </c>
      <c r="L91" s="125">
        <f t="shared" si="3"/>
        <v>4.2893326331032995</v>
      </c>
      <c r="M91" s="125">
        <f t="shared" si="3"/>
        <v>1.0969762769151146</v>
      </c>
      <c r="N91" s="125">
        <f t="shared" si="3"/>
        <v>4.4124522722668047</v>
      </c>
      <c r="O91" s="125">
        <f t="shared" si="3"/>
        <v>3.6089467436965634</v>
      </c>
      <c r="P91" s="125">
        <f t="shared" si="3"/>
        <v>2.8508637757671522</v>
      </c>
      <c r="Q91" s="125">
        <f t="shared" si="3"/>
        <v>-2.9282486472591955</v>
      </c>
      <c r="R91" s="125">
        <f t="shared" si="3"/>
        <v>1.5364717033998971</v>
      </c>
      <c r="S91" s="125">
        <f t="shared" si="3"/>
        <v>1.6765544096752052</v>
      </c>
      <c r="T91" s="125">
        <f t="shared" si="3"/>
        <v>2.4055167000782518</v>
      </c>
      <c r="U91" s="125">
        <f t="shared" si="3"/>
        <v>2.6422965815477113</v>
      </c>
      <c r="V91" s="125">
        <f t="shared" si="6"/>
        <v>2.6473462561912129</v>
      </c>
      <c r="W91" s="125">
        <f t="shared" si="6"/>
        <v>1.7024793555726205</v>
      </c>
      <c r="X91" s="125">
        <f t="shared" si="6"/>
        <v>1.5986491712680646</v>
      </c>
      <c r="Y91" s="125">
        <f t="shared" si="6"/>
        <v>0.91879574553668419</v>
      </c>
      <c r="Z91" s="125">
        <f t="shared" si="6"/>
        <v>-1.1838605885932196</v>
      </c>
      <c r="AA91" s="125">
        <f t="shared" si="6"/>
        <v>1.4380830334663273</v>
      </c>
      <c r="AB91" s="125">
        <f t="shared" si="6"/>
        <v>2.0356817640614366</v>
      </c>
      <c r="AC91" s="125">
        <f t="shared" si="6"/>
        <v>1.5625606395691705</v>
      </c>
      <c r="AD91" s="125">
        <f t="shared" si="6"/>
        <v>3.0614279778028219</v>
      </c>
      <c r="AE91" s="125">
        <f t="shared" si="6"/>
        <v>-1.1874035418100419</v>
      </c>
      <c r="AF91" s="125">
        <f t="shared" si="6"/>
        <v>0.4165493448628439</v>
      </c>
      <c r="AG91" s="125">
        <f t="shared" si="6"/>
        <v>1.8599743670240798</v>
      </c>
      <c r="AH91" s="125">
        <f t="shared" si="6"/>
        <v>0.51920731076029369</v>
      </c>
      <c r="AI91" s="125">
        <f t="shared" si="6"/>
        <v>2.4334678989986571</v>
      </c>
      <c r="AJ91" s="125">
        <f t="shared" si="6"/>
        <v>2.5486594282704544</v>
      </c>
      <c r="AK91" s="125">
        <f t="shared" si="6"/>
        <v>3.000718723695968</v>
      </c>
      <c r="AL91" s="125">
        <f t="shared" si="6"/>
        <v>7.6894734939059219</v>
      </c>
      <c r="AM91" s="125">
        <f t="shared" si="6"/>
        <v>4.2388239190026127</v>
      </c>
      <c r="AN91" s="125">
        <f t="shared" si="6"/>
        <v>1.3069282641956477</v>
      </c>
      <c r="AO91" s="125">
        <f t="shared" si="6"/>
        <v>2.950564396737775</v>
      </c>
      <c r="AP91" s="125">
        <f t="shared" si="6"/>
        <v>3.7131430565889474</v>
      </c>
      <c r="AQ91" s="125">
        <f t="shared" si="6"/>
        <v>3.4027854899576937</v>
      </c>
      <c r="AR91" s="125">
        <f t="shared" si="6"/>
        <v>3.7657537941181261</v>
      </c>
      <c r="AS91" s="125">
        <f t="shared" si="6"/>
        <v>2.7992709131460174</v>
      </c>
      <c r="AT91" s="125">
        <f t="shared" si="6"/>
        <v>3.2421123246696624</v>
      </c>
      <c r="AU91" s="125">
        <f t="shared" si="6"/>
        <v>4.7035431745604086</v>
      </c>
      <c r="AV91" s="125">
        <f t="shared" si="6"/>
        <v>3.6972677510654961</v>
      </c>
      <c r="AW91" s="125">
        <f t="shared" si="6"/>
        <v>-0.7031217587362022</v>
      </c>
      <c r="AX91" s="125">
        <f t="shared" si="6"/>
        <v>-2.1950750781821569</v>
      </c>
      <c r="AY91" s="125">
        <f t="shared" si="6"/>
        <v>-0.69648608931305489</v>
      </c>
      <c r="AZ91" s="125">
        <f t="shared" si="5"/>
        <v>0.21450239186562214</v>
      </c>
      <c r="BA91" s="125">
        <f t="shared" si="5"/>
        <v>-0.99160697716668267</v>
      </c>
      <c r="BB91" s="125">
        <f t="shared" si="5"/>
        <v>1.3792799509231344</v>
      </c>
      <c r="BC91" s="125">
        <f t="shared" si="5"/>
        <v>0.17780307672494189</v>
      </c>
      <c r="BD91" s="125">
        <f t="shared" si="5"/>
        <v>1.471470783819754</v>
      </c>
      <c r="BE91" s="125">
        <f t="shared" si="5"/>
        <v>4.9007232420065492</v>
      </c>
      <c r="BF91" s="125">
        <f t="shared" si="5"/>
        <v>0.88741493809638428</v>
      </c>
      <c r="BG91" s="125">
        <f t="shared" si="5"/>
        <v>1.1737319064243792</v>
      </c>
      <c r="BH91" s="125">
        <f t="shared" si="5"/>
        <v>2.5780468687982818</v>
      </c>
      <c r="BI91" s="125">
        <f t="shared" si="5"/>
        <v>2.5321797774545303</v>
      </c>
      <c r="BJ91" s="125">
        <f t="shared" si="5"/>
        <v>2.1339227348465641</v>
      </c>
      <c r="BK91" s="125">
        <f t="shared" si="5"/>
        <v>8.3927685895048398E-2</v>
      </c>
      <c r="BL91" s="125">
        <f t="shared" si="5"/>
        <v>-1.4493683065981884</v>
      </c>
      <c r="BM91" s="125">
        <f t="shared" si="5"/>
        <v>-5.2001964904808347</v>
      </c>
      <c r="BN91" s="125">
        <f t="shared" si="5"/>
        <v>-50.716304481321139</v>
      </c>
      <c r="BO91" s="125">
        <f t="shared" si="5"/>
        <v>14.800328259728474</v>
      </c>
      <c r="BP91" s="126">
        <f t="shared" si="7"/>
        <v>33.460606527055859</v>
      </c>
    </row>
    <row r="92" spans="1:68" x14ac:dyDescent="0.3">
      <c r="A92" s="94"/>
      <c r="B92" s="114"/>
      <c r="C92" s="89" t="s">
        <v>30</v>
      </c>
      <c r="D92" s="90" t="s">
        <v>39</v>
      </c>
      <c r="E92" s="124"/>
      <c r="F92" s="91">
        <f t="shared" ref="F92:U107" si="8">+F34/E34*100-100</f>
        <v>2.9893130350836969</v>
      </c>
      <c r="G92" s="91">
        <f t="shared" si="8"/>
        <v>1.3615469021711135</v>
      </c>
      <c r="H92" s="91">
        <f t="shared" si="8"/>
        <v>5.4185957969969536</v>
      </c>
      <c r="I92" s="91">
        <f t="shared" si="8"/>
        <v>2.0886482895303971</v>
      </c>
      <c r="J92" s="91">
        <f t="shared" si="8"/>
        <v>6.1244000762432478</v>
      </c>
      <c r="K92" s="91">
        <f t="shared" si="8"/>
        <v>7.3717931257090612</v>
      </c>
      <c r="L92" s="91">
        <f t="shared" si="8"/>
        <v>1.0691493551416897</v>
      </c>
      <c r="M92" s="91">
        <f t="shared" si="8"/>
        <v>10.501291615000525</v>
      </c>
      <c r="N92" s="91">
        <f t="shared" si="8"/>
        <v>5.432209079745931</v>
      </c>
      <c r="O92" s="91">
        <f t="shared" si="8"/>
        <v>0.96307327560118949</v>
      </c>
      <c r="P92" s="91">
        <f t="shared" si="8"/>
        <v>-1.9623649596827732</v>
      </c>
      <c r="Q92" s="91">
        <f t="shared" si="8"/>
        <v>10.31003066301048</v>
      </c>
      <c r="R92" s="91">
        <f t="shared" si="8"/>
        <v>8.4124583497981575E-2</v>
      </c>
      <c r="S92" s="91">
        <f t="shared" si="8"/>
        <v>2.872949092490245</v>
      </c>
      <c r="T92" s="91">
        <f t="shared" si="8"/>
        <v>1.1272927181527024</v>
      </c>
      <c r="U92" s="91">
        <f t="shared" si="8"/>
        <v>3.7747382579647279</v>
      </c>
      <c r="V92" s="91">
        <f t="shared" si="6"/>
        <v>2.5810558901414566</v>
      </c>
      <c r="W92" s="91">
        <f t="shared" si="6"/>
        <v>2.6433463812442</v>
      </c>
      <c r="X92" s="91">
        <f t="shared" si="6"/>
        <v>5.5487639622872962</v>
      </c>
      <c r="Y92" s="91">
        <f t="shared" si="6"/>
        <v>4.0749237011172852</v>
      </c>
      <c r="Z92" s="91">
        <f t="shared" si="6"/>
        <v>3.1182891196669402</v>
      </c>
      <c r="AA92" s="91">
        <f t="shared" si="6"/>
        <v>3.0632272632502833</v>
      </c>
      <c r="AB92" s="91">
        <f t="shared" si="6"/>
        <v>-0.81953680179573496</v>
      </c>
      <c r="AC92" s="91">
        <f t="shared" si="6"/>
        <v>3.9356557832271903</v>
      </c>
      <c r="AD92" s="91">
        <f t="shared" si="6"/>
        <v>3.0706815281151165</v>
      </c>
      <c r="AE92" s="91">
        <f t="shared" si="6"/>
        <v>4.9486997710177008</v>
      </c>
      <c r="AF92" s="91">
        <f t="shared" si="6"/>
        <v>3.2559390542668041</v>
      </c>
      <c r="AG92" s="91">
        <f t="shared" si="6"/>
        <v>3.5376381983020622</v>
      </c>
      <c r="AH92" s="91">
        <f t="shared" si="6"/>
        <v>3.6183275941642279</v>
      </c>
      <c r="AI92" s="91">
        <f t="shared" si="6"/>
        <v>3.1820344918211987</v>
      </c>
      <c r="AJ92" s="91">
        <f t="shared" si="6"/>
        <v>2.4426306389553076</v>
      </c>
      <c r="AK92" s="91">
        <f t="shared" si="6"/>
        <v>1.7115014277676153</v>
      </c>
      <c r="AL92" s="91">
        <f t="shared" si="6"/>
        <v>7.749500037672874</v>
      </c>
      <c r="AM92" s="91">
        <f t="shared" si="6"/>
        <v>-0.60213389335693535</v>
      </c>
      <c r="AN92" s="91">
        <f t="shared" si="6"/>
        <v>4.6975264898729989</v>
      </c>
      <c r="AO92" s="91">
        <f t="shared" si="6"/>
        <v>2.9121870113127244</v>
      </c>
      <c r="AP92" s="91">
        <f t="shared" si="6"/>
        <v>5.225586764835171</v>
      </c>
      <c r="AQ92" s="91">
        <f t="shared" si="6"/>
        <v>4.7478429641260504</v>
      </c>
      <c r="AR92" s="91">
        <f t="shared" si="6"/>
        <v>2.6740654972110462</v>
      </c>
      <c r="AS92" s="91">
        <f t="shared" si="6"/>
        <v>-3.4565439752131795</v>
      </c>
      <c r="AT92" s="91">
        <f t="shared" si="6"/>
        <v>2.4891833515356439</v>
      </c>
      <c r="AU92" s="91">
        <f t="shared" si="6"/>
        <v>1.3936117621100408</v>
      </c>
      <c r="AV92" s="91">
        <f t="shared" si="6"/>
        <v>4.4518198543047163</v>
      </c>
      <c r="AW92" s="91">
        <f t="shared" si="6"/>
        <v>1.7898324215704235</v>
      </c>
      <c r="AX92" s="91">
        <f t="shared" si="6"/>
        <v>2.669943322423137</v>
      </c>
      <c r="AY92" s="91">
        <f t="shared" si="6"/>
        <v>3.6148102843707193</v>
      </c>
      <c r="AZ92" s="91">
        <f t="shared" si="5"/>
        <v>1.1979961986909871</v>
      </c>
      <c r="BA92" s="91">
        <f t="shared" si="5"/>
        <v>3.0409907316599742</v>
      </c>
      <c r="BB92" s="91">
        <f t="shared" si="5"/>
        <v>2.0685482190471021</v>
      </c>
      <c r="BC92" s="91">
        <f t="shared" si="5"/>
        <v>2.4546169694703366</v>
      </c>
      <c r="BD92" s="91">
        <f t="shared" si="5"/>
        <v>1.6876860936355484</v>
      </c>
      <c r="BE92" s="91">
        <f t="shared" si="5"/>
        <v>0.80559178261434283</v>
      </c>
      <c r="BF92" s="91">
        <f t="shared" si="5"/>
        <v>1.4109105892566873</v>
      </c>
      <c r="BG92" s="91">
        <f t="shared" si="5"/>
        <v>-0.39003524935129974</v>
      </c>
      <c r="BH92" s="91">
        <f t="shared" si="5"/>
        <v>1.647954864218562</v>
      </c>
      <c r="BI92" s="91">
        <f t="shared" si="5"/>
        <v>0.73497851805419145</v>
      </c>
      <c r="BJ92" s="91">
        <f t="shared" si="5"/>
        <v>1.9781521132554474</v>
      </c>
      <c r="BK92" s="91">
        <f t="shared" si="5"/>
        <v>1.3806936099581577</v>
      </c>
      <c r="BL92" s="91">
        <f t="shared" si="5"/>
        <v>0.71780320280667809</v>
      </c>
      <c r="BM92" s="91">
        <f t="shared" si="5"/>
        <v>-11.79573245248443</v>
      </c>
      <c r="BN92" s="91">
        <f t="shared" si="5"/>
        <v>-63.701094366313768</v>
      </c>
      <c r="BO92" s="91">
        <f t="shared" si="5"/>
        <v>34.566096297309628</v>
      </c>
      <c r="BP92" s="92">
        <f t="shared" si="7"/>
        <v>53.695672503655857</v>
      </c>
    </row>
    <row r="93" spans="1:68" x14ac:dyDescent="0.3">
      <c r="A93" s="93"/>
      <c r="B93" s="65" t="s">
        <v>6</v>
      </c>
      <c r="C93" s="65"/>
      <c r="D93" s="64" t="s">
        <v>15</v>
      </c>
      <c r="E93" s="123"/>
      <c r="F93" s="118">
        <f t="shared" si="8"/>
        <v>9.2881630343768222</v>
      </c>
      <c r="G93" s="118">
        <f t="shared" si="8"/>
        <v>2.3647421636887174</v>
      </c>
      <c r="H93" s="118">
        <f t="shared" si="8"/>
        <v>-0.61100955214196517</v>
      </c>
      <c r="I93" s="118">
        <f t="shared" si="8"/>
        <v>3.6612611835507209</v>
      </c>
      <c r="J93" s="118">
        <f t="shared" si="8"/>
        <v>0.19112503486866217</v>
      </c>
      <c r="K93" s="118">
        <f t="shared" si="8"/>
        <v>0.1648824103895663</v>
      </c>
      <c r="L93" s="118">
        <f t="shared" si="8"/>
        <v>2.4051682568005504</v>
      </c>
      <c r="M93" s="118">
        <f t="shared" si="8"/>
        <v>5.6869031049038483</v>
      </c>
      <c r="N93" s="118">
        <f t="shared" si="8"/>
        <v>1.6715438051736413</v>
      </c>
      <c r="O93" s="118">
        <f t="shared" si="8"/>
        <v>2.8823878614219467</v>
      </c>
      <c r="P93" s="118">
        <f t="shared" si="8"/>
        <v>5.3040602240405121</v>
      </c>
      <c r="Q93" s="118">
        <f t="shared" si="8"/>
        <v>-3.3775377285145822</v>
      </c>
      <c r="R93" s="118">
        <f t="shared" si="8"/>
        <v>4.4774765170320023</v>
      </c>
      <c r="S93" s="118">
        <f t="shared" si="8"/>
        <v>5.5469384152527965</v>
      </c>
      <c r="T93" s="118">
        <f t="shared" si="8"/>
        <v>0.89935526643508013</v>
      </c>
      <c r="U93" s="118">
        <f t="shared" si="8"/>
        <v>-2.0817150962258495</v>
      </c>
      <c r="V93" s="118">
        <f t="shared" si="6"/>
        <v>2.1838771976171927</v>
      </c>
      <c r="W93" s="118">
        <f t="shared" si="6"/>
        <v>-2.2791791689337799</v>
      </c>
      <c r="X93" s="118">
        <f t="shared" si="6"/>
        <v>3.7106281479026819</v>
      </c>
      <c r="Y93" s="118">
        <f t="shared" si="6"/>
        <v>3.1767811369928438</v>
      </c>
      <c r="Z93" s="118">
        <f t="shared" si="6"/>
        <v>3.4631917381492627</v>
      </c>
      <c r="AA93" s="118">
        <f t="shared" si="6"/>
        <v>-0.72842284757081188</v>
      </c>
      <c r="AB93" s="118">
        <f t="shared" si="6"/>
        <v>-0.17440499919058539</v>
      </c>
      <c r="AC93" s="118">
        <f t="shared" si="6"/>
        <v>3.1077573562354956</v>
      </c>
      <c r="AD93" s="118">
        <f t="shared" si="6"/>
        <v>0.76329596684507806</v>
      </c>
      <c r="AE93" s="118">
        <f t="shared" si="6"/>
        <v>1.5767860865698395</v>
      </c>
      <c r="AF93" s="118">
        <f t="shared" si="6"/>
        <v>1.5090232381676856</v>
      </c>
      <c r="AG93" s="118">
        <f t="shared" si="6"/>
        <v>-0.26852045301374972</v>
      </c>
      <c r="AH93" s="118">
        <f t="shared" si="6"/>
        <v>1.9996301484475936</v>
      </c>
      <c r="AI93" s="118">
        <f t="shared" si="6"/>
        <v>4.9851842828645374</v>
      </c>
      <c r="AJ93" s="118">
        <f t="shared" si="6"/>
        <v>2.5129929329654743</v>
      </c>
      <c r="AK93" s="118">
        <f t="shared" si="6"/>
        <v>1.9292875444146347</v>
      </c>
      <c r="AL93" s="118">
        <f t="shared" si="6"/>
        <v>-1.2663083725488207</v>
      </c>
      <c r="AM93" s="118">
        <f t="shared" si="6"/>
        <v>2.7980958373282618</v>
      </c>
      <c r="AN93" s="118">
        <f t="shared" si="6"/>
        <v>1.9644165492463941</v>
      </c>
      <c r="AO93" s="118">
        <f t="shared" si="6"/>
        <v>3.0750299671748849</v>
      </c>
      <c r="AP93" s="118">
        <f t="shared" si="6"/>
        <v>1.1710428452861237</v>
      </c>
      <c r="AQ93" s="118">
        <f t="shared" si="6"/>
        <v>-2.6622910601829375</v>
      </c>
      <c r="AR93" s="118">
        <f t="shared" si="6"/>
        <v>1.2495154860389164</v>
      </c>
      <c r="AS93" s="118">
        <f t="shared" si="6"/>
        <v>1.4650505726445004</v>
      </c>
      <c r="AT93" s="118">
        <f t="shared" si="6"/>
        <v>1.0652943230082172</v>
      </c>
      <c r="AU93" s="118">
        <f t="shared" si="6"/>
        <v>1.5667341293292907</v>
      </c>
      <c r="AV93" s="118">
        <f t="shared" si="6"/>
        <v>-1.3647304271940186</v>
      </c>
      <c r="AW93" s="118">
        <f t="shared" si="6"/>
        <v>1.5978553967823643</v>
      </c>
      <c r="AX93" s="118">
        <f t="shared" si="6"/>
        <v>1.4441178548963052</v>
      </c>
      <c r="AY93" s="118">
        <f t="shared" si="6"/>
        <v>2.2052448101268709</v>
      </c>
      <c r="AZ93" s="118">
        <f t="shared" si="5"/>
        <v>2.5836257870478505</v>
      </c>
      <c r="BA93" s="118">
        <f t="shared" si="5"/>
        <v>-1.3288425778345783</v>
      </c>
      <c r="BB93" s="118">
        <f t="shared" si="5"/>
        <v>4.2421947938111089</v>
      </c>
      <c r="BC93" s="118">
        <f t="shared" si="5"/>
        <v>1.0229912108149932</v>
      </c>
      <c r="BD93" s="118">
        <f t="shared" si="5"/>
        <v>4.6022415195786834</v>
      </c>
      <c r="BE93" s="118">
        <f t="shared" si="5"/>
        <v>0.32449761769500185</v>
      </c>
      <c r="BF93" s="118">
        <f t="shared" si="5"/>
        <v>-0.90064836144939875</v>
      </c>
      <c r="BG93" s="118">
        <f t="shared" si="5"/>
        <v>3.2144959004390472</v>
      </c>
      <c r="BH93" s="118">
        <f t="shared" si="5"/>
        <v>-3.1876694060365764</v>
      </c>
      <c r="BI93" s="118">
        <f t="shared" si="5"/>
        <v>2.42942225368175</v>
      </c>
      <c r="BJ93" s="118">
        <f t="shared" si="5"/>
        <v>3.6313416363589681</v>
      </c>
      <c r="BK93" s="118">
        <f t="shared" si="5"/>
        <v>-1.0306350548527945</v>
      </c>
      <c r="BL93" s="118">
        <f t="shared" si="5"/>
        <v>2.1412821355098828</v>
      </c>
      <c r="BM93" s="118">
        <f t="shared" si="5"/>
        <v>-0.26030238954717788</v>
      </c>
      <c r="BN93" s="118">
        <f t="shared" si="5"/>
        <v>-7.020406545270049</v>
      </c>
      <c r="BO93" s="118">
        <f t="shared" si="5"/>
        <v>3.7427283518160124</v>
      </c>
      <c r="BP93" s="119">
        <f t="shared" si="7"/>
        <v>0.22317706946562055</v>
      </c>
    </row>
    <row r="94" spans="1:68" x14ac:dyDescent="0.3">
      <c r="A94" s="94"/>
      <c r="B94" s="89"/>
      <c r="C94" s="89" t="s">
        <v>6</v>
      </c>
      <c r="D94" s="90" t="s">
        <v>15</v>
      </c>
      <c r="E94" s="124"/>
      <c r="F94" s="91">
        <f t="shared" si="8"/>
        <v>9.2881630343768222</v>
      </c>
      <c r="G94" s="91">
        <f t="shared" si="8"/>
        <v>2.3647421636887174</v>
      </c>
      <c r="H94" s="91">
        <f t="shared" si="8"/>
        <v>-0.61100955214196517</v>
      </c>
      <c r="I94" s="91">
        <f t="shared" si="8"/>
        <v>3.6612611835507209</v>
      </c>
      <c r="J94" s="91">
        <f t="shared" si="8"/>
        <v>0.19112503486866217</v>
      </c>
      <c r="K94" s="91">
        <f t="shared" si="8"/>
        <v>0.1648824103895663</v>
      </c>
      <c r="L94" s="91">
        <f t="shared" si="8"/>
        <v>2.4051682568005504</v>
      </c>
      <c r="M94" s="91">
        <f t="shared" si="8"/>
        <v>5.6869031049038483</v>
      </c>
      <c r="N94" s="91">
        <f t="shared" si="8"/>
        <v>1.6715438051736413</v>
      </c>
      <c r="O94" s="91">
        <f t="shared" si="8"/>
        <v>2.8823878614219467</v>
      </c>
      <c r="P94" s="91">
        <f t="shared" si="8"/>
        <v>5.3040602240405121</v>
      </c>
      <c r="Q94" s="91">
        <f t="shared" si="8"/>
        <v>-3.3775377285145822</v>
      </c>
      <c r="R94" s="91">
        <f t="shared" si="8"/>
        <v>4.4774765170320023</v>
      </c>
      <c r="S94" s="91">
        <f t="shared" si="8"/>
        <v>5.5469384152527965</v>
      </c>
      <c r="T94" s="91">
        <f t="shared" si="8"/>
        <v>0.89935526643508013</v>
      </c>
      <c r="U94" s="91">
        <f t="shared" si="8"/>
        <v>-2.0817150962258495</v>
      </c>
      <c r="V94" s="91">
        <f t="shared" si="6"/>
        <v>2.1838771976171927</v>
      </c>
      <c r="W94" s="91">
        <f t="shared" si="6"/>
        <v>-2.2791791689337799</v>
      </c>
      <c r="X94" s="91">
        <f t="shared" si="6"/>
        <v>3.7106281479026819</v>
      </c>
      <c r="Y94" s="91">
        <f t="shared" si="6"/>
        <v>3.1767811369928438</v>
      </c>
      <c r="Z94" s="91">
        <f t="shared" si="6"/>
        <v>3.4631917381492627</v>
      </c>
      <c r="AA94" s="91">
        <f t="shared" si="6"/>
        <v>-0.72842284757081188</v>
      </c>
      <c r="AB94" s="91">
        <f t="shared" si="6"/>
        <v>-0.17440499919058539</v>
      </c>
      <c r="AC94" s="91">
        <f t="shared" si="6"/>
        <v>3.1077573562354956</v>
      </c>
      <c r="AD94" s="91">
        <f t="shared" si="6"/>
        <v>0.76329596684507806</v>
      </c>
      <c r="AE94" s="91">
        <f t="shared" si="6"/>
        <v>1.5767860865698395</v>
      </c>
      <c r="AF94" s="91">
        <f t="shared" si="6"/>
        <v>1.5090232381676856</v>
      </c>
      <c r="AG94" s="91">
        <f t="shared" si="6"/>
        <v>-0.26852045301374972</v>
      </c>
      <c r="AH94" s="91">
        <f t="shared" si="6"/>
        <v>1.9996301484475936</v>
      </c>
      <c r="AI94" s="91">
        <f t="shared" si="6"/>
        <v>4.9851842828645374</v>
      </c>
      <c r="AJ94" s="91">
        <f t="shared" si="6"/>
        <v>2.5129929329654743</v>
      </c>
      <c r="AK94" s="91">
        <f t="shared" ref="AK94:AZ109" si="9">+AK36/AJ36*100-100</f>
        <v>1.9292875444146347</v>
      </c>
      <c r="AL94" s="91">
        <f t="shared" si="9"/>
        <v>-1.2663083725488207</v>
      </c>
      <c r="AM94" s="91">
        <f t="shared" si="9"/>
        <v>2.7980958373282618</v>
      </c>
      <c r="AN94" s="91">
        <f t="shared" si="9"/>
        <v>1.9644165492463941</v>
      </c>
      <c r="AO94" s="91">
        <f t="shared" si="9"/>
        <v>3.0750299671748849</v>
      </c>
      <c r="AP94" s="91">
        <f t="shared" si="9"/>
        <v>1.1710428452861237</v>
      </c>
      <c r="AQ94" s="91">
        <f t="shared" si="9"/>
        <v>-2.6622910601829375</v>
      </c>
      <c r="AR94" s="91">
        <f t="shared" si="9"/>
        <v>1.2495154860389164</v>
      </c>
      <c r="AS94" s="91">
        <f t="shared" si="9"/>
        <v>1.4650505726445004</v>
      </c>
      <c r="AT94" s="91">
        <f t="shared" si="9"/>
        <v>1.0652943230082172</v>
      </c>
      <c r="AU94" s="91">
        <f t="shared" si="9"/>
        <v>1.5667341293292907</v>
      </c>
      <c r="AV94" s="91">
        <f t="shared" si="9"/>
        <v>-1.3647304271940186</v>
      </c>
      <c r="AW94" s="91">
        <f t="shared" si="9"/>
        <v>1.5978553967823643</v>
      </c>
      <c r="AX94" s="91">
        <f t="shared" si="9"/>
        <v>1.4441178548963052</v>
      </c>
      <c r="AY94" s="91">
        <f t="shared" si="9"/>
        <v>2.2052448101268709</v>
      </c>
      <c r="AZ94" s="91">
        <f t="shared" si="5"/>
        <v>2.5836257870478505</v>
      </c>
      <c r="BA94" s="91">
        <f t="shared" si="5"/>
        <v>-1.3288425778345783</v>
      </c>
      <c r="BB94" s="91">
        <f t="shared" si="5"/>
        <v>4.2421947938111089</v>
      </c>
      <c r="BC94" s="91">
        <f t="shared" si="5"/>
        <v>1.0229912108149932</v>
      </c>
      <c r="BD94" s="91">
        <f t="shared" si="5"/>
        <v>4.6022415195786834</v>
      </c>
      <c r="BE94" s="91">
        <f t="shared" si="5"/>
        <v>0.32449761769500185</v>
      </c>
      <c r="BF94" s="91">
        <f t="shared" si="5"/>
        <v>-0.90064836144939875</v>
      </c>
      <c r="BG94" s="91">
        <f t="shared" si="5"/>
        <v>3.2144959004390472</v>
      </c>
      <c r="BH94" s="91">
        <f t="shared" si="5"/>
        <v>-3.1876694060365764</v>
      </c>
      <c r="BI94" s="91">
        <f t="shared" si="5"/>
        <v>2.42942225368175</v>
      </c>
      <c r="BJ94" s="91">
        <f t="shared" si="5"/>
        <v>3.6313416363589681</v>
      </c>
      <c r="BK94" s="91">
        <f t="shared" si="5"/>
        <v>-1.0306350548527945</v>
      </c>
      <c r="BL94" s="91">
        <f t="shared" si="5"/>
        <v>2.1412821355098828</v>
      </c>
      <c r="BM94" s="91">
        <f t="shared" si="5"/>
        <v>-0.26030238954717788</v>
      </c>
      <c r="BN94" s="91">
        <f t="shared" si="5"/>
        <v>-7.020406545270049</v>
      </c>
      <c r="BO94" s="91">
        <f t="shared" si="5"/>
        <v>3.7427283518160124</v>
      </c>
      <c r="BP94" s="92">
        <f t="shared" si="7"/>
        <v>0.22317706946562055</v>
      </c>
    </row>
    <row r="95" spans="1:68" x14ac:dyDescent="0.3">
      <c r="A95" s="93"/>
      <c r="B95" s="65" t="s">
        <v>7</v>
      </c>
      <c r="C95" s="65"/>
      <c r="D95" s="64" t="s">
        <v>16</v>
      </c>
      <c r="E95" s="123"/>
      <c r="F95" s="118">
        <f t="shared" si="8"/>
        <v>0.26018500480684281</v>
      </c>
      <c r="G95" s="118">
        <f t="shared" si="8"/>
        <v>2.8067278799764637</v>
      </c>
      <c r="H95" s="118">
        <f t="shared" si="8"/>
        <v>-2.1629320552781195</v>
      </c>
      <c r="I95" s="118">
        <f t="shared" si="8"/>
        <v>7.5197819911354316</v>
      </c>
      <c r="J95" s="118">
        <f t="shared" si="8"/>
        <v>-6.2920088925415882</v>
      </c>
      <c r="K95" s="118">
        <f t="shared" si="8"/>
        <v>2.4195499209234868</v>
      </c>
      <c r="L95" s="118">
        <f t="shared" si="8"/>
        <v>4.2964366662721147</v>
      </c>
      <c r="M95" s="118">
        <f t="shared" si="8"/>
        <v>11.649684479922783</v>
      </c>
      <c r="N95" s="118">
        <f t="shared" si="8"/>
        <v>2.5772002127290534</v>
      </c>
      <c r="O95" s="118">
        <f t="shared" si="8"/>
        <v>1.324459954376394</v>
      </c>
      <c r="P95" s="118">
        <f t="shared" si="8"/>
        <v>9.8010373055454636</v>
      </c>
      <c r="Q95" s="118">
        <f t="shared" si="8"/>
        <v>6.2710029580682374</v>
      </c>
      <c r="R95" s="118">
        <f t="shared" si="8"/>
        <v>-1.8686648620743114</v>
      </c>
      <c r="S95" s="118">
        <f t="shared" si="8"/>
        <v>5.2869407691412391</v>
      </c>
      <c r="T95" s="118">
        <f t="shared" si="8"/>
        <v>10.298033049722051</v>
      </c>
      <c r="U95" s="118">
        <f t="shared" si="8"/>
        <v>1.5686826156461819</v>
      </c>
      <c r="V95" s="118">
        <f t="shared" ref="V95:AK110" si="10">+V37/U37*100-100</f>
        <v>-4.472989901194353</v>
      </c>
      <c r="W95" s="118">
        <f t="shared" si="10"/>
        <v>2.9021173548186283</v>
      </c>
      <c r="X95" s="118">
        <f t="shared" si="10"/>
        <v>2.777181319108891</v>
      </c>
      <c r="Y95" s="118">
        <f t="shared" si="10"/>
        <v>-1.4315053731042724</v>
      </c>
      <c r="Z95" s="118">
        <f t="shared" si="10"/>
        <v>3.9594980291434752</v>
      </c>
      <c r="AA95" s="118">
        <f t="shared" si="10"/>
        <v>3.8798308652784499</v>
      </c>
      <c r="AB95" s="118">
        <f t="shared" si="10"/>
        <v>4.6311761705905212</v>
      </c>
      <c r="AC95" s="118">
        <f t="shared" si="10"/>
        <v>2.7514286026450065</v>
      </c>
      <c r="AD95" s="118">
        <f t="shared" si="10"/>
        <v>1.095051834495024</v>
      </c>
      <c r="AE95" s="118">
        <f t="shared" si="10"/>
        <v>2.632218528375347</v>
      </c>
      <c r="AF95" s="118">
        <f t="shared" si="10"/>
        <v>6.9298200346341332</v>
      </c>
      <c r="AG95" s="118">
        <f t="shared" si="10"/>
        <v>3.1450223521733705</v>
      </c>
      <c r="AH95" s="118">
        <f t="shared" si="10"/>
        <v>2.2955635804115389</v>
      </c>
      <c r="AI95" s="118">
        <f t="shared" si="10"/>
        <v>-0.11522421529036819</v>
      </c>
      <c r="AJ95" s="118">
        <f t="shared" si="10"/>
        <v>3.8240864890701829</v>
      </c>
      <c r="AK95" s="118">
        <f t="shared" si="9"/>
        <v>3.3610455433742885</v>
      </c>
      <c r="AL95" s="118">
        <f t="shared" si="9"/>
        <v>-0.61622630667713452</v>
      </c>
      <c r="AM95" s="118">
        <f t="shared" si="9"/>
        <v>-2.6722816160688154</v>
      </c>
      <c r="AN95" s="118">
        <f t="shared" si="9"/>
        <v>7.3026677627816809</v>
      </c>
      <c r="AO95" s="118">
        <f t="shared" si="9"/>
        <v>-0.23646007620796183</v>
      </c>
      <c r="AP95" s="118">
        <f t="shared" si="9"/>
        <v>0.90481815889611994</v>
      </c>
      <c r="AQ95" s="118">
        <f t="shared" si="9"/>
        <v>0.76436513010361296</v>
      </c>
      <c r="AR95" s="118">
        <f t="shared" si="9"/>
        <v>3.5344232803507225</v>
      </c>
      <c r="AS95" s="118">
        <f t="shared" si="9"/>
        <v>6.9718132402174007</v>
      </c>
      <c r="AT95" s="118">
        <f t="shared" si="9"/>
        <v>-0.47443364168125868</v>
      </c>
      <c r="AU95" s="118">
        <f t="shared" si="9"/>
        <v>1.4230433663996678E-2</v>
      </c>
      <c r="AV95" s="118">
        <f t="shared" si="9"/>
        <v>-2.5308225814243741</v>
      </c>
      <c r="AW95" s="118">
        <f t="shared" si="9"/>
        <v>1.5102786453082189</v>
      </c>
      <c r="AX95" s="118">
        <f t="shared" si="9"/>
        <v>-2.9103829416601315</v>
      </c>
      <c r="AY95" s="118">
        <f t="shared" si="9"/>
        <v>1.6261718988375549</v>
      </c>
      <c r="AZ95" s="118">
        <f t="shared" si="5"/>
        <v>3.2260357581075993</v>
      </c>
      <c r="BA95" s="118">
        <f t="shared" si="5"/>
        <v>4.7088402662692062</v>
      </c>
      <c r="BB95" s="118">
        <f t="shared" si="5"/>
        <v>6.2676714961905589</v>
      </c>
      <c r="BC95" s="118">
        <f t="shared" si="5"/>
        <v>0.51851689607511275</v>
      </c>
      <c r="BD95" s="118">
        <f t="shared" si="5"/>
        <v>6.1386652081147446</v>
      </c>
      <c r="BE95" s="118">
        <f t="shared" si="5"/>
        <v>-1.6335349809373412</v>
      </c>
      <c r="BF95" s="118">
        <f t="shared" si="5"/>
        <v>4.8132937847315702</v>
      </c>
      <c r="BG95" s="118">
        <f t="shared" si="5"/>
        <v>-0.13477736117289396</v>
      </c>
      <c r="BH95" s="118">
        <f t="shared" si="5"/>
        <v>3.6657970929027357</v>
      </c>
      <c r="BI95" s="118">
        <f t="shared" si="5"/>
        <v>1.8433358258669728</v>
      </c>
      <c r="BJ95" s="118">
        <f t="shared" si="5"/>
        <v>3.3087777185754987</v>
      </c>
      <c r="BK95" s="118">
        <f t="shared" si="5"/>
        <v>3.3959900607238183</v>
      </c>
      <c r="BL95" s="118">
        <f t="shared" si="5"/>
        <v>0.23520568417335141</v>
      </c>
      <c r="BM95" s="118">
        <f t="shared" si="5"/>
        <v>-1.1576295267422125</v>
      </c>
      <c r="BN95" s="118">
        <f t="shared" si="5"/>
        <v>1.0558239825989091</v>
      </c>
      <c r="BO95" s="118">
        <f t="shared" si="5"/>
        <v>3.9598484259289108</v>
      </c>
      <c r="BP95" s="119">
        <f t="shared" si="7"/>
        <v>0.45841814406331594</v>
      </c>
    </row>
    <row r="96" spans="1:68" x14ac:dyDescent="0.3">
      <c r="A96" s="94"/>
      <c r="B96" s="89"/>
      <c r="C96" s="89" t="s">
        <v>7</v>
      </c>
      <c r="D96" s="90" t="s">
        <v>16</v>
      </c>
      <c r="E96" s="124"/>
      <c r="F96" s="91">
        <f t="shared" si="8"/>
        <v>0.26018500480684281</v>
      </c>
      <c r="G96" s="91">
        <f t="shared" si="8"/>
        <v>2.8067278799764637</v>
      </c>
      <c r="H96" s="91">
        <f t="shared" si="8"/>
        <v>-2.1629320552781195</v>
      </c>
      <c r="I96" s="91">
        <f t="shared" si="8"/>
        <v>7.5197819911354316</v>
      </c>
      <c r="J96" s="91">
        <f t="shared" si="8"/>
        <v>-6.2920088925415882</v>
      </c>
      <c r="K96" s="91">
        <f t="shared" si="8"/>
        <v>2.4195499209234868</v>
      </c>
      <c r="L96" s="91">
        <f t="shared" si="8"/>
        <v>4.2964366662721147</v>
      </c>
      <c r="M96" s="91">
        <f t="shared" si="8"/>
        <v>11.649684479922783</v>
      </c>
      <c r="N96" s="91">
        <f t="shared" si="8"/>
        <v>2.5772002127290534</v>
      </c>
      <c r="O96" s="91">
        <f t="shared" si="8"/>
        <v>1.324459954376394</v>
      </c>
      <c r="P96" s="91">
        <f t="shared" si="8"/>
        <v>9.8010373055454636</v>
      </c>
      <c r="Q96" s="91">
        <f t="shared" si="8"/>
        <v>6.2710029580682374</v>
      </c>
      <c r="R96" s="91">
        <f t="shared" si="8"/>
        <v>-1.8686648620743114</v>
      </c>
      <c r="S96" s="91">
        <f t="shared" si="8"/>
        <v>5.2869407691412391</v>
      </c>
      <c r="T96" s="91">
        <f t="shared" si="8"/>
        <v>10.298033049722051</v>
      </c>
      <c r="U96" s="91">
        <f t="shared" si="8"/>
        <v>1.5686826156461819</v>
      </c>
      <c r="V96" s="91">
        <f t="shared" si="10"/>
        <v>-4.472989901194353</v>
      </c>
      <c r="W96" s="91">
        <f t="shared" si="10"/>
        <v>2.9021173548186283</v>
      </c>
      <c r="X96" s="91">
        <f t="shared" si="10"/>
        <v>2.777181319108891</v>
      </c>
      <c r="Y96" s="91">
        <f t="shared" si="10"/>
        <v>-1.4315053731042724</v>
      </c>
      <c r="Z96" s="91">
        <f t="shared" si="10"/>
        <v>3.9594980291434752</v>
      </c>
      <c r="AA96" s="91">
        <f t="shared" si="10"/>
        <v>3.8798308652784499</v>
      </c>
      <c r="AB96" s="91">
        <f t="shared" si="10"/>
        <v>4.6311761705905212</v>
      </c>
      <c r="AC96" s="91">
        <f t="shared" si="10"/>
        <v>2.7514286026450065</v>
      </c>
      <c r="AD96" s="91">
        <f t="shared" si="10"/>
        <v>1.095051834495024</v>
      </c>
      <c r="AE96" s="91">
        <f t="shared" si="10"/>
        <v>2.632218528375347</v>
      </c>
      <c r="AF96" s="91">
        <f t="shared" si="10"/>
        <v>6.9298200346341332</v>
      </c>
      <c r="AG96" s="91">
        <f t="shared" si="10"/>
        <v>3.1450223521733705</v>
      </c>
      <c r="AH96" s="91">
        <f t="shared" si="10"/>
        <v>2.2955635804115389</v>
      </c>
      <c r="AI96" s="91">
        <f t="shared" si="10"/>
        <v>-0.11522421529036819</v>
      </c>
      <c r="AJ96" s="91">
        <f t="shared" si="10"/>
        <v>3.8240864890701829</v>
      </c>
      <c r="AK96" s="91">
        <f t="shared" si="9"/>
        <v>3.3610455433742885</v>
      </c>
      <c r="AL96" s="91">
        <f t="shared" si="9"/>
        <v>-0.61622630667713452</v>
      </c>
      <c r="AM96" s="91">
        <f t="shared" si="9"/>
        <v>-2.6722816160688154</v>
      </c>
      <c r="AN96" s="91">
        <f t="shared" si="9"/>
        <v>7.3026677627816809</v>
      </c>
      <c r="AO96" s="91">
        <f t="shared" si="9"/>
        <v>-0.23646007620796183</v>
      </c>
      <c r="AP96" s="91">
        <f t="shared" si="9"/>
        <v>0.90481815889611994</v>
      </c>
      <c r="AQ96" s="91">
        <f t="shared" si="9"/>
        <v>0.76436513010361296</v>
      </c>
      <c r="AR96" s="91">
        <f t="shared" si="9"/>
        <v>3.5344232803507225</v>
      </c>
      <c r="AS96" s="91">
        <f t="shared" si="9"/>
        <v>6.9718132402174007</v>
      </c>
      <c r="AT96" s="91">
        <f t="shared" si="9"/>
        <v>-0.47443364168125868</v>
      </c>
      <c r="AU96" s="91">
        <f t="shared" si="9"/>
        <v>1.4230433663996678E-2</v>
      </c>
      <c r="AV96" s="91">
        <f t="shared" si="9"/>
        <v>-2.5308225814243741</v>
      </c>
      <c r="AW96" s="91">
        <f t="shared" si="9"/>
        <v>1.5102786453082189</v>
      </c>
      <c r="AX96" s="91">
        <f t="shared" si="9"/>
        <v>-2.9103829416601315</v>
      </c>
      <c r="AY96" s="91">
        <f t="shared" si="9"/>
        <v>1.6261718988375549</v>
      </c>
      <c r="AZ96" s="91">
        <f t="shared" si="5"/>
        <v>3.2260357581075993</v>
      </c>
      <c r="BA96" s="91">
        <f t="shared" si="5"/>
        <v>4.7088402662692062</v>
      </c>
      <c r="BB96" s="91">
        <f t="shared" si="5"/>
        <v>6.2676714961905589</v>
      </c>
      <c r="BC96" s="91">
        <f t="shared" si="5"/>
        <v>0.51851689607511275</v>
      </c>
      <c r="BD96" s="91">
        <f t="shared" si="5"/>
        <v>6.1386652081147446</v>
      </c>
      <c r="BE96" s="91">
        <f t="shared" si="5"/>
        <v>-1.6335349809373412</v>
      </c>
      <c r="BF96" s="91">
        <f t="shared" si="5"/>
        <v>4.8132937847315702</v>
      </c>
      <c r="BG96" s="91">
        <f t="shared" si="5"/>
        <v>-0.13477736117289396</v>
      </c>
      <c r="BH96" s="91">
        <f t="shared" si="5"/>
        <v>3.6657970929027357</v>
      </c>
      <c r="BI96" s="91">
        <f t="shared" si="5"/>
        <v>1.8433358258669728</v>
      </c>
      <c r="BJ96" s="91">
        <f t="shared" si="5"/>
        <v>3.3087777185754987</v>
      </c>
      <c r="BK96" s="91">
        <f t="shared" si="5"/>
        <v>3.3959900607238183</v>
      </c>
      <c r="BL96" s="91">
        <f t="shared" si="5"/>
        <v>0.23520568417335141</v>
      </c>
      <c r="BM96" s="91">
        <f t="shared" si="5"/>
        <v>-1.1576295267422125</v>
      </c>
      <c r="BN96" s="91">
        <f t="shared" si="5"/>
        <v>1.0558239825989091</v>
      </c>
      <c r="BO96" s="91">
        <f t="shared" si="5"/>
        <v>3.9598484259289108</v>
      </c>
      <c r="BP96" s="92">
        <f t="shared" si="7"/>
        <v>0.45841814406331594</v>
      </c>
    </row>
    <row r="97" spans="1:68" x14ac:dyDescent="0.3">
      <c r="A97" s="74"/>
      <c r="B97" s="65" t="s">
        <v>8</v>
      </c>
      <c r="C97" s="65"/>
      <c r="D97" s="64" t="s">
        <v>17</v>
      </c>
      <c r="E97" s="121"/>
      <c r="F97" s="118">
        <f t="shared" si="8"/>
        <v>-0.61681894224267353</v>
      </c>
      <c r="G97" s="118">
        <f t="shared" si="8"/>
        <v>-7.3373785219331467E-2</v>
      </c>
      <c r="H97" s="118">
        <f t="shared" si="8"/>
        <v>0.96594352435934638</v>
      </c>
      <c r="I97" s="118">
        <f t="shared" si="8"/>
        <v>8.1354602610919784</v>
      </c>
      <c r="J97" s="118">
        <f t="shared" si="8"/>
        <v>-5.7524087893938258E-2</v>
      </c>
      <c r="K97" s="118">
        <f t="shared" si="8"/>
        <v>0.42716570971191459</v>
      </c>
      <c r="L97" s="118">
        <f t="shared" si="8"/>
        <v>1.4401802863227573</v>
      </c>
      <c r="M97" s="118">
        <f t="shared" si="8"/>
        <v>2.5044660223754249</v>
      </c>
      <c r="N97" s="118">
        <f t="shared" si="8"/>
        <v>2.9546821098919622</v>
      </c>
      <c r="O97" s="118">
        <f t="shared" si="8"/>
        <v>2.2358750518439336</v>
      </c>
      <c r="P97" s="118">
        <f t="shared" si="8"/>
        <v>1.7591692273237527</v>
      </c>
      <c r="Q97" s="118">
        <f t="shared" si="8"/>
        <v>0.67454673208725069</v>
      </c>
      <c r="R97" s="118">
        <f t="shared" si="8"/>
        <v>1.9367332032118583</v>
      </c>
      <c r="S97" s="118">
        <f t="shared" si="8"/>
        <v>1.9532756055003375</v>
      </c>
      <c r="T97" s="118">
        <f t="shared" si="8"/>
        <v>2.1422905250970246</v>
      </c>
      <c r="U97" s="118">
        <f t="shared" si="8"/>
        <v>2.1591898609102884</v>
      </c>
      <c r="V97" s="118">
        <f t="shared" si="10"/>
        <v>1.7439105711162455</v>
      </c>
      <c r="W97" s="118">
        <f t="shared" si="10"/>
        <v>1.6989145385995812</v>
      </c>
      <c r="X97" s="118">
        <f t="shared" si="10"/>
        <v>1.6132967185974962</v>
      </c>
      <c r="Y97" s="118">
        <f t="shared" si="10"/>
        <v>1.7046135395975028</v>
      </c>
      <c r="Z97" s="118">
        <f t="shared" si="10"/>
        <v>1.6061527104050128</v>
      </c>
      <c r="AA97" s="118">
        <f t="shared" si="10"/>
        <v>1.4762223357049891</v>
      </c>
      <c r="AB97" s="118">
        <f t="shared" si="10"/>
        <v>1.5135832705783514</v>
      </c>
      <c r="AC97" s="118">
        <f t="shared" si="10"/>
        <v>1.406309195292252</v>
      </c>
      <c r="AD97" s="118">
        <f t="shared" si="10"/>
        <v>1.7925421261638377</v>
      </c>
      <c r="AE97" s="118">
        <f t="shared" si="10"/>
        <v>1.4504660613752662</v>
      </c>
      <c r="AF97" s="118">
        <f t="shared" si="10"/>
        <v>1.4840861066650461</v>
      </c>
      <c r="AG97" s="118">
        <f t="shared" si="10"/>
        <v>1.7184051572706238</v>
      </c>
      <c r="AH97" s="118">
        <f t="shared" si="10"/>
        <v>1.5982259478460605</v>
      </c>
      <c r="AI97" s="118">
        <f t="shared" si="10"/>
        <v>1.3973444073722021</v>
      </c>
      <c r="AJ97" s="118">
        <f t="shared" si="10"/>
        <v>1.3436031584347319</v>
      </c>
      <c r="AK97" s="118">
        <f t="shared" si="9"/>
        <v>1.4969141792626743</v>
      </c>
      <c r="AL97" s="118">
        <f t="shared" si="9"/>
        <v>1.4547057580560789</v>
      </c>
      <c r="AM97" s="118">
        <f t="shared" si="9"/>
        <v>1.4753527765481493</v>
      </c>
      <c r="AN97" s="118">
        <f t="shared" si="9"/>
        <v>0.8892395672015283</v>
      </c>
      <c r="AO97" s="118">
        <f t="shared" si="9"/>
        <v>0.71023493848092301</v>
      </c>
      <c r="AP97" s="118">
        <f t="shared" si="9"/>
        <v>0.84458623214369766</v>
      </c>
      <c r="AQ97" s="118">
        <f t="shared" si="9"/>
        <v>1.1649214081149211</v>
      </c>
      <c r="AR97" s="118">
        <f t="shared" si="9"/>
        <v>1.5472507708525143</v>
      </c>
      <c r="AS97" s="118">
        <f t="shared" si="9"/>
        <v>1.7003516918216377</v>
      </c>
      <c r="AT97" s="118">
        <f t="shared" si="9"/>
        <v>1.9818637429232666</v>
      </c>
      <c r="AU97" s="118">
        <f t="shared" si="9"/>
        <v>2.3852703101829462</v>
      </c>
      <c r="AV97" s="118">
        <f t="shared" si="9"/>
        <v>2.4228604076022719</v>
      </c>
      <c r="AW97" s="118">
        <f t="shared" si="9"/>
        <v>2.3357108518298872</v>
      </c>
      <c r="AX97" s="118">
        <f t="shared" si="9"/>
        <v>2.1617950375806743</v>
      </c>
      <c r="AY97" s="118">
        <f t="shared" si="9"/>
        <v>1.8650855370705273</v>
      </c>
      <c r="AZ97" s="118">
        <f t="shared" si="5"/>
        <v>1.8854893832927218</v>
      </c>
      <c r="BA97" s="118">
        <f t="shared" si="5"/>
        <v>1.7398190462535581</v>
      </c>
      <c r="BB97" s="118">
        <f t="shared" si="5"/>
        <v>1.9787789637226751</v>
      </c>
      <c r="BC97" s="118">
        <f t="shared" si="5"/>
        <v>1.373298971105072</v>
      </c>
      <c r="BD97" s="118">
        <f t="shared" si="5"/>
        <v>1.8187133960398967</v>
      </c>
      <c r="BE97" s="118">
        <f t="shared" si="5"/>
        <v>1.668281355845096</v>
      </c>
      <c r="BF97" s="118">
        <f t="shared" si="5"/>
        <v>1.601959422783537</v>
      </c>
      <c r="BG97" s="118">
        <f t="shared" si="5"/>
        <v>1.7727087174726108</v>
      </c>
      <c r="BH97" s="118">
        <f t="shared" si="5"/>
        <v>1.6645957394420918</v>
      </c>
      <c r="BI97" s="118">
        <f t="shared" si="5"/>
        <v>1.5567703404852864</v>
      </c>
      <c r="BJ97" s="118">
        <f t="shared" si="5"/>
        <v>1.7344729645377441</v>
      </c>
      <c r="BK97" s="118">
        <f t="shared" si="5"/>
        <v>0.97510742884412593</v>
      </c>
      <c r="BL97" s="118">
        <f t="shared" si="5"/>
        <v>0.90081935431057047</v>
      </c>
      <c r="BM97" s="118">
        <f t="shared" si="5"/>
        <v>0.86145435732261433</v>
      </c>
      <c r="BN97" s="118">
        <f t="shared" si="5"/>
        <v>0.58030719713315193</v>
      </c>
      <c r="BO97" s="118">
        <f t="shared" si="5"/>
        <v>0.5007053684123548</v>
      </c>
      <c r="BP97" s="119">
        <f t="shared" si="7"/>
        <v>0.44735822160004091</v>
      </c>
    </row>
    <row r="98" spans="1:68" x14ac:dyDescent="0.3">
      <c r="A98" s="109"/>
      <c r="B98" s="89"/>
      <c r="C98" s="89" t="s">
        <v>8</v>
      </c>
      <c r="D98" s="90" t="s">
        <v>17</v>
      </c>
      <c r="E98" s="122"/>
      <c r="F98" s="91">
        <f t="shared" si="8"/>
        <v>-0.61681894224267353</v>
      </c>
      <c r="G98" s="91">
        <f t="shared" si="8"/>
        <v>-7.3373785219331467E-2</v>
      </c>
      <c r="H98" s="91">
        <f t="shared" si="8"/>
        <v>0.96594352435934638</v>
      </c>
      <c r="I98" s="91">
        <f t="shared" si="8"/>
        <v>8.1354602610919784</v>
      </c>
      <c r="J98" s="91">
        <f t="shared" si="8"/>
        <v>-5.7524087893938258E-2</v>
      </c>
      <c r="K98" s="91">
        <f t="shared" si="8"/>
        <v>0.42716570971191459</v>
      </c>
      <c r="L98" s="91">
        <f t="shared" si="8"/>
        <v>1.4401802863227573</v>
      </c>
      <c r="M98" s="91">
        <f t="shared" si="8"/>
        <v>2.5044660223754249</v>
      </c>
      <c r="N98" s="91">
        <f t="shared" si="8"/>
        <v>2.9546821098919622</v>
      </c>
      <c r="O98" s="91">
        <f t="shared" si="8"/>
        <v>2.2358750518439336</v>
      </c>
      <c r="P98" s="91">
        <f t="shared" si="8"/>
        <v>1.7591692273237527</v>
      </c>
      <c r="Q98" s="91">
        <f t="shared" si="8"/>
        <v>0.67454673208725069</v>
      </c>
      <c r="R98" s="91">
        <f t="shared" si="8"/>
        <v>1.9367332032118583</v>
      </c>
      <c r="S98" s="91">
        <f t="shared" si="8"/>
        <v>1.9532756055003375</v>
      </c>
      <c r="T98" s="91">
        <f t="shared" si="8"/>
        <v>2.1422905250970246</v>
      </c>
      <c r="U98" s="91">
        <f t="shared" si="8"/>
        <v>2.1591898609102884</v>
      </c>
      <c r="V98" s="91">
        <f t="shared" si="10"/>
        <v>1.7439105711162455</v>
      </c>
      <c r="W98" s="91">
        <f t="shared" si="10"/>
        <v>1.6989145385995812</v>
      </c>
      <c r="X98" s="91">
        <f t="shared" si="10"/>
        <v>1.6132967185974962</v>
      </c>
      <c r="Y98" s="91">
        <f t="shared" si="10"/>
        <v>1.7046135395975028</v>
      </c>
      <c r="Z98" s="91">
        <f t="shared" si="10"/>
        <v>1.6061527104050128</v>
      </c>
      <c r="AA98" s="91">
        <f t="shared" si="10"/>
        <v>1.4762223357049891</v>
      </c>
      <c r="AB98" s="91">
        <f t="shared" si="10"/>
        <v>1.5135832705783514</v>
      </c>
      <c r="AC98" s="91">
        <f t="shared" si="10"/>
        <v>1.406309195292252</v>
      </c>
      <c r="AD98" s="91">
        <f t="shared" si="10"/>
        <v>1.7925421261638377</v>
      </c>
      <c r="AE98" s="91">
        <f t="shared" si="10"/>
        <v>1.4504660613752662</v>
      </c>
      <c r="AF98" s="91">
        <f t="shared" si="10"/>
        <v>1.4840861066650461</v>
      </c>
      <c r="AG98" s="91">
        <f t="shared" si="10"/>
        <v>1.7184051572706238</v>
      </c>
      <c r="AH98" s="91">
        <f t="shared" si="10"/>
        <v>1.5982259478460605</v>
      </c>
      <c r="AI98" s="91">
        <f t="shared" si="10"/>
        <v>1.3973444073722021</v>
      </c>
      <c r="AJ98" s="91">
        <f t="shared" si="10"/>
        <v>1.3436031584347319</v>
      </c>
      <c r="AK98" s="91">
        <f t="shared" si="9"/>
        <v>1.4969141792626743</v>
      </c>
      <c r="AL98" s="91">
        <f t="shared" si="9"/>
        <v>1.4547057580560789</v>
      </c>
      <c r="AM98" s="91">
        <f t="shared" si="9"/>
        <v>1.4753527765481493</v>
      </c>
      <c r="AN98" s="91">
        <f t="shared" si="9"/>
        <v>0.8892395672015283</v>
      </c>
      <c r="AO98" s="91">
        <f t="shared" si="9"/>
        <v>0.71023493848092301</v>
      </c>
      <c r="AP98" s="91">
        <f t="shared" si="9"/>
        <v>0.84458623214369766</v>
      </c>
      <c r="AQ98" s="91">
        <f t="shared" si="9"/>
        <v>1.1649214081149211</v>
      </c>
      <c r="AR98" s="91">
        <f t="shared" si="9"/>
        <v>1.5472507708525143</v>
      </c>
      <c r="AS98" s="91">
        <f t="shared" si="9"/>
        <v>1.7003516918216377</v>
      </c>
      <c r="AT98" s="91">
        <f t="shared" si="9"/>
        <v>1.9818637429232666</v>
      </c>
      <c r="AU98" s="91">
        <f t="shared" si="9"/>
        <v>2.3852703101829462</v>
      </c>
      <c r="AV98" s="91">
        <f t="shared" si="9"/>
        <v>2.4228604076022719</v>
      </c>
      <c r="AW98" s="91">
        <f t="shared" si="9"/>
        <v>2.3357108518298872</v>
      </c>
      <c r="AX98" s="91">
        <f t="shared" si="9"/>
        <v>2.1617950375806743</v>
      </c>
      <c r="AY98" s="91">
        <f t="shared" si="9"/>
        <v>1.8650855370705273</v>
      </c>
      <c r="AZ98" s="91">
        <f t="shared" si="5"/>
        <v>1.8854893832927218</v>
      </c>
      <c r="BA98" s="91">
        <f t="shared" si="5"/>
        <v>1.7398190462535581</v>
      </c>
      <c r="BB98" s="91">
        <f t="shared" si="5"/>
        <v>1.9787789637226751</v>
      </c>
      <c r="BC98" s="91">
        <f t="shared" si="5"/>
        <v>1.373298971105072</v>
      </c>
      <c r="BD98" s="91">
        <f t="shared" si="5"/>
        <v>1.8187133960398967</v>
      </c>
      <c r="BE98" s="91">
        <f t="shared" si="5"/>
        <v>1.668281355845096</v>
      </c>
      <c r="BF98" s="91">
        <f t="shared" si="5"/>
        <v>1.601959422783537</v>
      </c>
      <c r="BG98" s="91">
        <f t="shared" si="5"/>
        <v>1.7727087174726108</v>
      </c>
      <c r="BH98" s="91">
        <f t="shared" si="5"/>
        <v>1.6645957394420918</v>
      </c>
      <c r="BI98" s="91">
        <f t="shared" si="5"/>
        <v>1.5567703404852864</v>
      </c>
      <c r="BJ98" s="91">
        <f t="shared" si="5"/>
        <v>1.7344729645377441</v>
      </c>
      <c r="BK98" s="91">
        <f t="shared" si="5"/>
        <v>0.97510742884412593</v>
      </c>
      <c r="BL98" s="91">
        <f t="shared" si="5"/>
        <v>0.90081935431057047</v>
      </c>
      <c r="BM98" s="91">
        <f t="shared" si="5"/>
        <v>0.86145435732261433</v>
      </c>
      <c r="BN98" s="91">
        <f t="shared" si="5"/>
        <v>0.58030719713315193</v>
      </c>
      <c r="BO98" s="91">
        <f t="shared" si="5"/>
        <v>0.5007053684123548</v>
      </c>
      <c r="BP98" s="92">
        <f t="shared" si="7"/>
        <v>0.44735822160004091</v>
      </c>
    </row>
    <row r="99" spans="1:68" ht="26.4" x14ac:dyDescent="0.3">
      <c r="A99" s="93"/>
      <c r="B99" s="65" t="s">
        <v>68</v>
      </c>
      <c r="C99" s="65"/>
      <c r="D99" s="64" t="s">
        <v>18</v>
      </c>
      <c r="E99" s="121"/>
      <c r="F99" s="118">
        <f t="shared" si="8"/>
        <v>6.4232898049299365</v>
      </c>
      <c r="G99" s="118">
        <f t="shared" si="8"/>
        <v>2.2975468407975228</v>
      </c>
      <c r="H99" s="118">
        <f t="shared" si="8"/>
        <v>1.4121577750759116</v>
      </c>
      <c r="I99" s="118">
        <f t="shared" si="8"/>
        <v>1.9604150518656098</v>
      </c>
      <c r="J99" s="118">
        <f t="shared" si="8"/>
        <v>6.1446211288844097</v>
      </c>
      <c r="K99" s="118">
        <f t="shared" si="8"/>
        <v>3.1702842860895259</v>
      </c>
      <c r="L99" s="118">
        <f t="shared" si="8"/>
        <v>4.0200629031226072</v>
      </c>
      <c r="M99" s="118">
        <f t="shared" si="8"/>
        <v>6.6294428371473515</v>
      </c>
      <c r="N99" s="118">
        <f t="shared" si="8"/>
        <v>1.0524120579975573</v>
      </c>
      <c r="O99" s="118">
        <f t="shared" si="8"/>
        <v>6.1939379571082043</v>
      </c>
      <c r="P99" s="118">
        <f t="shared" si="8"/>
        <v>4.5456014629061059</v>
      </c>
      <c r="Q99" s="118">
        <f t="shared" si="8"/>
        <v>4.6908737809875305</v>
      </c>
      <c r="R99" s="118">
        <f t="shared" si="8"/>
        <v>2.6746705850345194</v>
      </c>
      <c r="S99" s="118">
        <f t="shared" si="8"/>
        <v>3.2201760496416227</v>
      </c>
      <c r="T99" s="118">
        <f t="shared" si="8"/>
        <v>4.2561555247143019</v>
      </c>
      <c r="U99" s="118">
        <f t="shared" si="8"/>
        <v>4.5936798780695938</v>
      </c>
      <c r="V99" s="118">
        <f t="shared" si="10"/>
        <v>3.7794652717688706</v>
      </c>
      <c r="W99" s="118">
        <f t="shared" si="10"/>
        <v>2.5702598175771953</v>
      </c>
      <c r="X99" s="118">
        <f t="shared" si="10"/>
        <v>2.8326101573873359</v>
      </c>
      <c r="Y99" s="118">
        <f t="shared" si="10"/>
        <v>3.395485412732711</v>
      </c>
      <c r="Z99" s="118">
        <f t="shared" si="10"/>
        <v>3.2980072674496199</v>
      </c>
      <c r="AA99" s="118">
        <f t="shared" si="10"/>
        <v>2.7455467443649297</v>
      </c>
      <c r="AB99" s="118">
        <f t="shared" si="10"/>
        <v>1.4211971464381321</v>
      </c>
      <c r="AC99" s="118">
        <f t="shared" si="10"/>
        <v>3.9240597393292518</v>
      </c>
      <c r="AD99" s="118">
        <f t="shared" si="10"/>
        <v>2.3069885183940642</v>
      </c>
      <c r="AE99" s="118">
        <f t="shared" si="10"/>
        <v>3.4247810941092354</v>
      </c>
      <c r="AF99" s="118">
        <f t="shared" si="10"/>
        <v>3.4537349909892612</v>
      </c>
      <c r="AG99" s="118">
        <f t="shared" si="10"/>
        <v>3.0057735478873866</v>
      </c>
      <c r="AH99" s="118">
        <f t="shared" si="10"/>
        <v>4.2392066805810487</v>
      </c>
      <c r="AI99" s="118">
        <f t="shared" si="10"/>
        <v>3.5498388772178089</v>
      </c>
      <c r="AJ99" s="118">
        <f t="shared" si="10"/>
        <v>3.562650142959356</v>
      </c>
      <c r="AK99" s="118">
        <f t="shared" si="9"/>
        <v>1.0183221893143468E-2</v>
      </c>
      <c r="AL99" s="118">
        <f t="shared" si="9"/>
        <v>5.3960329181586815</v>
      </c>
      <c r="AM99" s="118">
        <f t="shared" si="9"/>
        <v>3.2439903200345128</v>
      </c>
      <c r="AN99" s="118">
        <f t="shared" si="9"/>
        <v>4.1085908177840054</v>
      </c>
      <c r="AO99" s="118">
        <f t="shared" si="9"/>
        <v>4.6419987873979522</v>
      </c>
      <c r="AP99" s="118">
        <f t="shared" si="9"/>
        <v>3.1713088942015446</v>
      </c>
      <c r="AQ99" s="118">
        <f t="shared" si="9"/>
        <v>2.5247916205241268</v>
      </c>
      <c r="AR99" s="118">
        <f t="shared" si="9"/>
        <v>4.3963958590587993</v>
      </c>
      <c r="AS99" s="118">
        <f t="shared" si="9"/>
        <v>-1.453178109455294</v>
      </c>
      <c r="AT99" s="118">
        <f t="shared" si="9"/>
        <v>-0.42212501816347014</v>
      </c>
      <c r="AU99" s="118">
        <f t="shared" si="9"/>
        <v>2.7495832602091497</v>
      </c>
      <c r="AV99" s="118">
        <f t="shared" si="9"/>
        <v>-1.8558551653453463</v>
      </c>
      <c r="AW99" s="118">
        <f t="shared" si="9"/>
        <v>1.5388360821873874</v>
      </c>
      <c r="AX99" s="118">
        <f t="shared" si="9"/>
        <v>1.4337257986736489</v>
      </c>
      <c r="AY99" s="118">
        <f t="shared" si="9"/>
        <v>0.89147160964640193</v>
      </c>
      <c r="AZ99" s="118">
        <f t="shared" si="5"/>
        <v>1.517695402579335</v>
      </c>
      <c r="BA99" s="118">
        <f t="shared" si="5"/>
        <v>1.6149570372222541</v>
      </c>
      <c r="BB99" s="118">
        <f t="shared" si="5"/>
        <v>0.4822690808357919</v>
      </c>
      <c r="BC99" s="118">
        <f t="shared" si="5"/>
        <v>1.6050401736962669</v>
      </c>
      <c r="BD99" s="118">
        <f t="shared" si="5"/>
        <v>1.0317162294716695</v>
      </c>
      <c r="BE99" s="118">
        <f t="shared" si="5"/>
        <v>3.7091824763976433</v>
      </c>
      <c r="BF99" s="118">
        <f t="shared" si="5"/>
        <v>1.4472025244590725</v>
      </c>
      <c r="BG99" s="118">
        <f t="shared" si="5"/>
        <v>1.4063190398029661</v>
      </c>
      <c r="BH99" s="118">
        <f t="shared" si="5"/>
        <v>0.74610890741078606</v>
      </c>
      <c r="BI99" s="118">
        <f t="shared" si="5"/>
        <v>1.2757649633276174</v>
      </c>
      <c r="BJ99" s="118">
        <f t="shared" si="5"/>
        <v>3.6932003744674375</v>
      </c>
      <c r="BK99" s="118">
        <f t="shared" si="5"/>
        <v>2.3980831826371229</v>
      </c>
      <c r="BL99" s="118">
        <f t="shared" si="5"/>
        <v>1.5205791511669418</v>
      </c>
      <c r="BM99" s="118">
        <f t="shared" si="5"/>
        <v>-0.93319991409101988</v>
      </c>
      <c r="BN99" s="118">
        <f t="shared" si="5"/>
        <v>-12.298605022263715</v>
      </c>
      <c r="BO99" s="118">
        <f t="shared" si="5"/>
        <v>8.251115869590933</v>
      </c>
      <c r="BP99" s="119">
        <f t="shared" si="7"/>
        <v>4.643360810712835</v>
      </c>
    </row>
    <row r="100" spans="1:68" ht="26.4" x14ac:dyDescent="0.3">
      <c r="A100" s="94"/>
      <c r="B100" s="89"/>
      <c r="C100" s="89" t="s">
        <v>68</v>
      </c>
      <c r="D100" s="90" t="s">
        <v>18</v>
      </c>
      <c r="E100" s="124"/>
      <c r="F100" s="91">
        <f t="shared" si="8"/>
        <v>6.4232898049299365</v>
      </c>
      <c r="G100" s="91">
        <f t="shared" si="8"/>
        <v>2.2975468407975228</v>
      </c>
      <c r="H100" s="91">
        <f t="shared" si="8"/>
        <v>1.4121577750759116</v>
      </c>
      <c r="I100" s="91">
        <f t="shared" si="8"/>
        <v>1.9604150518656098</v>
      </c>
      <c r="J100" s="91">
        <f t="shared" si="8"/>
        <v>6.1446211288844097</v>
      </c>
      <c r="K100" s="91">
        <f t="shared" si="8"/>
        <v>3.1702842860895259</v>
      </c>
      <c r="L100" s="91">
        <f t="shared" si="8"/>
        <v>4.0200629031226072</v>
      </c>
      <c r="M100" s="91">
        <f t="shared" si="8"/>
        <v>6.6294428371473515</v>
      </c>
      <c r="N100" s="91">
        <f t="shared" si="8"/>
        <v>1.0524120579975573</v>
      </c>
      <c r="O100" s="91">
        <f t="shared" si="8"/>
        <v>6.1939379571082043</v>
      </c>
      <c r="P100" s="91">
        <f t="shared" si="8"/>
        <v>4.5456014629061059</v>
      </c>
      <c r="Q100" s="91">
        <f t="shared" si="8"/>
        <v>4.6908737809875305</v>
      </c>
      <c r="R100" s="91">
        <f t="shared" si="8"/>
        <v>2.6746705850345194</v>
      </c>
      <c r="S100" s="91">
        <f t="shared" si="8"/>
        <v>3.2201760496416227</v>
      </c>
      <c r="T100" s="91">
        <f t="shared" si="8"/>
        <v>4.2561555247143019</v>
      </c>
      <c r="U100" s="91">
        <f t="shared" si="8"/>
        <v>4.5936798780695938</v>
      </c>
      <c r="V100" s="91">
        <f t="shared" si="10"/>
        <v>3.7794652717688706</v>
      </c>
      <c r="W100" s="91">
        <f t="shared" si="10"/>
        <v>2.5702598175771953</v>
      </c>
      <c r="X100" s="91">
        <f t="shared" si="10"/>
        <v>2.8326101573873359</v>
      </c>
      <c r="Y100" s="91">
        <f t="shared" si="10"/>
        <v>3.395485412732711</v>
      </c>
      <c r="Z100" s="91">
        <f t="shared" si="10"/>
        <v>3.2980072674496199</v>
      </c>
      <c r="AA100" s="91">
        <f t="shared" si="10"/>
        <v>2.7455467443649297</v>
      </c>
      <c r="AB100" s="91">
        <f t="shared" si="10"/>
        <v>1.4211971464381321</v>
      </c>
      <c r="AC100" s="91">
        <f t="shared" si="10"/>
        <v>3.9240597393292518</v>
      </c>
      <c r="AD100" s="91">
        <f t="shared" si="10"/>
        <v>2.3069885183940642</v>
      </c>
      <c r="AE100" s="91">
        <f t="shared" si="10"/>
        <v>3.4247810941092354</v>
      </c>
      <c r="AF100" s="91">
        <f t="shared" si="10"/>
        <v>3.4537349909892612</v>
      </c>
      <c r="AG100" s="91">
        <f t="shared" si="10"/>
        <v>3.0057735478873866</v>
      </c>
      <c r="AH100" s="91">
        <f t="shared" si="10"/>
        <v>4.2392066805810487</v>
      </c>
      <c r="AI100" s="91">
        <f t="shared" si="10"/>
        <v>3.5498388772178089</v>
      </c>
      <c r="AJ100" s="91">
        <f t="shared" si="10"/>
        <v>3.562650142959356</v>
      </c>
      <c r="AK100" s="91">
        <f t="shared" si="9"/>
        <v>1.0183221893143468E-2</v>
      </c>
      <c r="AL100" s="91">
        <f t="shared" si="9"/>
        <v>5.3960329181586815</v>
      </c>
      <c r="AM100" s="91">
        <f t="shared" si="9"/>
        <v>3.2439903200345128</v>
      </c>
      <c r="AN100" s="91">
        <f t="shared" si="9"/>
        <v>4.1085908177840054</v>
      </c>
      <c r="AO100" s="91">
        <f t="shared" si="9"/>
        <v>4.6419987873979522</v>
      </c>
      <c r="AP100" s="91">
        <f t="shared" si="9"/>
        <v>3.1713088942015446</v>
      </c>
      <c r="AQ100" s="91">
        <f t="shared" si="9"/>
        <v>2.5247916205241268</v>
      </c>
      <c r="AR100" s="91">
        <f t="shared" si="9"/>
        <v>4.3963958590587993</v>
      </c>
      <c r="AS100" s="91">
        <f t="shared" si="9"/>
        <v>-1.453178109455294</v>
      </c>
      <c r="AT100" s="91">
        <f t="shared" si="9"/>
        <v>-0.42212501816347014</v>
      </c>
      <c r="AU100" s="91">
        <f t="shared" si="9"/>
        <v>2.7495832602091497</v>
      </c>
      <c r="AV100" s="91">
        <f t="shared" si="9"/>
        <v>-1.8558551653453463</v>
      </c>
      <c r="AW100" s="91">
        <f t="shared" si="9"/>
        <v>1.5388360821873874</v>
      </c>
      <c r="AX100" s="91">
        <f t="shared" si="9"/>
        <v>1.4337257986736489</v>
      </c>
      <c r="AY100" s="91">
        <f t="shared" si="9"/>
        <v>0.89147160964640193</v>
      </c>
      <c r="AZ100" s="91">
        <f t="shared" si="5"/>
        <v>1.517695402579335</v>
      </c>
      <c r="BA100" s="91">
        <f t="shared" si="5"/>
        <v>1.6149570372222541</v>
      </c>
      <c r="BB100" s="91">
        <f t="shared" si="5"/>
        <v>0.4822690808357919</v>
      </c>
      <c r="BC100" s="91">
        <f t="shared" si="5"/>
        <v>1.6050401736962669</v>
      </c>
      <c r="BD100" s="91">
        <f t="shared" si="5"/>
        <v>1.0317162294716695</v>
      </c>
      <c r="BE100" s="91">
        <f t="shared" si="5"/>
        <v>3.7091824763976433</v>
      </c>
      <c r="BF100" s="91">
        <f t="shared" si="5"/>
        <v>1.4472025244590725</v>
      </c>
      <c r="BG100" s="91">
        <f t="shared" si="5"/>
        <v>1.4063190398029661</v>
      </c>
      <c r="BH100" s="91">
        <f t="shared" si="5"/>
        <v>0.74610890741078606</v>
      </c>
      <c r="BI100" s="91">
        <f t="shared" si="5"/>
        <v>1.2757649633276174</v>
      </c>
      <c r="BJ100" s="91">
        <f t="shared" si="5"/>
        <v>3.6932003744674375</v>
      </c>
      <c r="BK100" s="91">
        <f t="shared" si="5"/>
        <v>2.3980831826371229</v>
      </c>
      <c r="BL100" s="91">
        <f t="shared" si="5"/>
        <v>1.5205791511669418</v>
      </c>
      <c r="BM100" s="91">
        <f t="shared" si="5"/>
        <v>-0.93319991409101988</v>
      </c>
      <c r="BN100" s="91">
        <f t="shared" si="5"/>
        <v>-12.298605022263715</v>
      </c>
      <c r="BO100" s="91">
        <f t="shared" ref="BO100:BP100" si="11">+BO42/BN42*100-100</f>
        <v>8.251115869590933</v>
      </c>
      <c r="BP100" s="92">
        <f t="shared" si="11"/>
        <v>4.643360810712835</v>
      </c>
    </row>
    <row r="101" spans="1:68" ht="26.4" x14ac:dyDescent="0.3">
      <c r="A101" s="93"/>
      <c r="B101" s="65" t="s">
        <v>71</v>
      </c>
      <c r="C101" s="65"/>
      <c r="D101" s="64" t="s">
        <v>19</v>
      </c>
      <c r="E101" s="123"/>
      <c r="F101" s="118">
        <f t="shared" si="8"/>
        <v>2.5643802744127981</v>
      </c>
      <c r="G101" s="118">
        <f t="shared" si="8"/>
        <v>0.69399324671779539</v>
      </c>
      <c r="H101" s="118">
        <f t="shared" si="8"/>
        <v>1.0785587931907656</v>
      </c>
      <c r="I101" s="118">
        <f t="shared" si="8"/>
        <v>3.118192602969458</v>
      </c>
      <c r="J101" s="118">
        <f t="shared" si="8"/>
        <v>1.9394036489596971</v>
      </c>
      <c r="K101" s="118">
        <f t="shared" si="8"/>
        <v>3.2523304527625214</v>
      </c>
      <c r="L101" s="118">
        <f t="shared" si="8"/>
        <v>3.0933362203625165</v>
      </c>
      <c r="M101" s="118">
        <f t="shared" si="8"/>
        <v>2.5432284923158761</v>
      </c>
      <c r="N101" s="118">
        <f t="shared" si="8"/>
        <v>2.2731077985145305</v>
      </c>
      <c r="O101" s="118">
        <f t="shared" si="8"/>
        <v>3.9764191553853152</v>
      </c>
      <c r="P101" s="118">
        <f t="shared" si="8"/>
        <v>1.56390781367746</v>
      </c>
      <c r="Q101" s="118">
        <f t="shared" si="8"/>
        <v>9.2525226743163103E-3</v>
      </c>
      <c r="R101" s="118">
        <f t="shared" si="8"/>
        <v>1.4705367027683707</v>
      </c>
      <c r="S101" s="118">
        <f t="shared" si="8"/>
        <v>0.45572934920241437</v>
      </c>
      <c r="T101" s="118">
        <f t="shared" si="8"/>
        <v>2.3527520272543399</v>
      </c>
      <c r="U101" s="118">
        <f t="shared" si="8"/>
        <v>4.688290634564467</v>
      </c>
      <c r="V101" s="118">
        <f t="shared" si="10"/>
        <v>3.4305771150110473</v>
      </c>
      <c r="W101" s="118">
        <f t="shared" si="10"/>
        <v>3.0245698106594858</v>
      </c>
      <c r="X101" s="118">
        <f t="shared" si="10"/>
        <v>1.5580591840239606</v>
      </c>
      <c r="Y101" s="118">
        <f t="shared" si="10"/>
        <v>1.9908954614300143</v>
      </c>
      <c r="Z101" s="118">
        <f t="shared" si="10"/>
        <v>2.9543592100036022</v>
      </c>
      <c r="AA101" s="118">
        <f t="shared" si="10"/>
        <v>0.81772211406044448</v>
      </c>
      <c r="AB101" s="118">
        <f t="shared" si="10"/>
        <v>1.6769293886834618</v>
      </c>
      <c r="AC101" s="118">
        <f t="shared" si="10"/>
        <v>2.5432150527868913</v>
      </c>
      <c r="AD101" s="118">
        <f t="shared" si="10"/>
        <v>2.0746079037688503</v>
      </c>
      <c r="AE101" s="118">
        <f t="shared" si="10"/>
        <v>1.6816711786805456</v>
      </c>
      <c r="AF101" s="118">
        <f t="shared" si="10"/>
        <v>1.405052416944514</v>
      </c>
      <c r="AG101" s="118">
        <f t="shared" si="10"/>
        <v>3.0939774778122597</v>
      </c>
      <c r="AH101" s="118">
        <f t="shared" si="10"/>
        <v>2.6617219620299437</v>
      </c>
      <c r="AI101" s="118">
        <f t="shared" si="10"/>
        <v>2.9806141343607067</v>
      </c>
      <c r="AJ101" s="118">
        <f t="shared" si="10"/>
        <v>2.9579462556846465</v>
      </c>
      <c r="AK101" s="118">
        <f t="shared" si="9"/>
        <v>0.8215942181921605</v>
      </c>
      <c r="AL101" s="118">
        <f t="shared" si="9"/>
        <v>4.8756418420323513</v>
      </c>
      <c r="AM101" s="118">
        <f t="shared" si="9"/>
        <v>2.6089709218659181</v>
      </c>
      <c r="AN101" s="118">
        <f t="shared" si="9"/>
        <v>1.7917964496920007</v>
      </c>
      <c r="AO101" s="118">
        <f t="shared" si="9"/>
        <v>4.1659761632445509</v>
      </c>
      <c r="AP101" s="118">
        <f t="shared" si="9"/>
        <v>0.35413967247784228</v>
      </c>
      <c r="AQ101" s="118">
        <f t="shared" si="9"/>
        <v>3.2625430638393311</v>
      </c>
      <c r="AR101" s="118">
        <f t="shared" si="9"/>
        <v>5.6905424201363104</v>
      </c>
      <c r="AS101" s="118">
        <f t="shared" si="9"/>
        <v>-0.13847675323977171</v>
      </c>
      <c r="AT101" s="118">
        <f t="shared" si="9"/>
        <v>0.71498896895802488</v>
      </c>
      <c r="AU101" s="118">
        <f t="shared" si="9"/>
        <v>5.8216240261581049</v>
      </c>
      <c r="AV101" s="118">
        <f t="shared" si="9"/>
        <v>-4.5732961738564626</v>
      </c>
      <c r="AW101" s="118">
        <f t="shared" si="9"/>
        <v>6.6564979230194155</v>
      </c>
      <c r="AX101" s="118">
        <f t="shared" si="9"/>
        <v>3.7225171538217978</v>
      </c>
      <c r="AY101" s="118">
        <f t="shared" si="9"/>
        <v>2.4205107654837548</v>
      </c>
      <c r="AZ101" s="118">
        <f t="shared" si="9"/>
        <v>2.087115783239085</v>
      </c>
      <c r="BA101" s="118">
        <f t="shared" ref="BA101:BP110" si="12">+BA43/AZ43*100-100</f>
        <v>2.231441340500993</v>
      </c>
      <c r="BB101" s="118">
        <f t="shared" si="12"/>
        <v>3.4136783051504693</v>
      </c>
      <c r="BC101" s="118">
        <f t="shared" si="12"/>
        <v>1.4290331047350264</v>
      </c>
      <c r="BD101" s="118">
        <f t="shared" si="12"/>
        <v>1.8128172159886873</v>
      </c>
      <c r="BE101" s="118">
        <f t="shared" si="12"/>
        <v>3.2104711714024461</v>
      </c>
      <c r="BF101" s="118">
        <f t="shared" si="12"/>
        <v>2.2965167025670468</v>
      </c>
      <c r="BG101" s="118">
        <f t="shared" si="12"/>
        <v>1.56226633134888</v>
      </c>
      <c r="BH101" s="118">
        <f t="shared" si="12"/>
        <v>1.2340838558809111</v>
      </c>
      <c r="BI101" s="118">
        <f t="shared" si="12"/>
        <v>1.5001836434145162</v>
      </c>
      <c r="BJ101" s="118">
        <f t="shared" si="12"/>
        <v>2.3956930009330932</v>
      </c>
      <c r="BK101" s="118">
        <f t="shared" si="12"/>
        <v>2.3817728740594504</v>
      </c>
      <c r="BL101" s="118">
        <f t="shared" si="12"/>
        <v>1.2891451259517339</v>
      </c>
      <c r="BM101" s="118">
        <f t="shared" si="12"/>
        <v>4.1048855671348861E-2</v>
      </c>
      <c r="BN101" s="118">
        <f t="shared" si="12"/>
        <v>-1.177182986455847</v>
      </c>
      <c r="BO101" s="118">
        <f t="shared" si="12"/>
        <v>1.8092786012883693</v>
      </c>
      <c r="BP101" s="119">
        <f t="shared" si="12"/>
        <v>2.2209865477034896</v>
      </c>
    </row>
    <row r="102" spans="1:68" x14ac:dyDescent="0.3">
      <c r="A102" s="94"/>
      <c r="B102" s="89"/>
      <c r="C102" s="89" t="s">
        <v>31</v>
      </c>
      <c r="D102" s="90" t="s">
        <v>40</v>
      </c>
      <c r="E102" s="124"/>
      <c r="F102" s="91">
        <f t="shared" si="8"/>
        <v>2.1679700937457653</v>
      </c>
      <c r="G102" s="91">
        <f t="shared" si="8"/>
        <v>-3.7576687253073686</v>
      </c>
      <c r="H102" s="91">
        <f t="shared" si="8"/>
        <v>2.2799552173516702</v>
      </c>
      <c r="I102" s="91">
        <f t="shared" si="8"/>
        <v>3.3510808064789472</v>
      </c>
      <c r="J102" s="91">
        <f t="shared" si="8"/>
        <v>1.8152335313322396</v>
      </c>
      <c r="K102" s="91">
        <f t="shared" si="8"/>
        <v>1.2127517199884466</v>
      </c>
      <c r="L102" s="91">
        <f t="shared" si="8"/>
        <v>5.8188655711238368</v>
      </c>
      <c r="M102" s="91">
        <f t="shared" si="8"/>
        <v>2.9773709675986311</v>
      </c>
      <c r="N102" s="91">
        <f t="shared" si="8"/>
        <v>2.2222447212970877</v>
      </c>
      <c r="O102" s="91">
        <f t="shared" si="8"/>
        <v>3.033569655285234</v>
      </c>
      <c r="P102" s="91">
        <f t="shared" si="8"/>
        <v>1.5575066234788437</v>
      </c>
      <c r="Q102" s="91">
        <f t="shared" si="8"/>
        <v>-0.55833807076533049</v>
      </c>
      <c r="R102" s="91">
        <f t="shared" si="8"/>
        <v>2.2199943752762294</v>
      </c>
      <c r="S102" s="91">
        <f t="shared" si="8"/>
        <v>-3.3106804413005051</v>
      </c>
      <c r="T102" s="91">
        <f t="shared" si="8"/>
        <v>6.0651230474696831</v>
      </c>
      <c r="U102" s="91">
        <f t="shared" si="8"/>
        <v>3.155938426432698</v>
      </c>
      <c r="V102" s="91">
        <f t="shared" si="10"/>
        <v>6.5369023683591791</v>
      </c>
      <c r="W102" s="91">
        <f t="shared" si="10"/>
        <v>1.6291051556841296</v>
      </c>
      <c r="X102" s="91">
        <f t="shared" si="10"/>
        <v>0.52967770771962819</v>
      </c>
      <c r="Y102" s="91">
        <f t="shared" si="10"/>
        <v>2.9005041541453949</v>
      </c>
      <c r="Z102" s="91">
        <f t="shared" si="10"/>
        <v>3.439615811364277</v>
      </c>
      <c r="AA102" s="91">
        <f t="shared" si="10"/>
        <v>-1.8249220251023388</v>
      </c>
      <c r="AB102" s="91">
        <f t="shared" si="10"/>
        <v>1.4234322700223458</v>
      </c>
      <c r="AC102" s="91">
        <f t="shared" si="10"/>
        <v>2.3630599070594656</v>
      </c>
      <c r="AD102" s="91">
        <f t="shared" si="10"/>
        <v>4.4632874091166173</v>
      </c>
      <c r="AE102" s="91">
        <f t="shared" si="10"/>
        <v>-1.0476087218751644</v>
      </c>
      <c r="AF102" s="91">
        <f t="shared" si="10"/>
        <v>1.1264130775312537</v>
      </c>
      <c r="AG102" s="91">
        <f t="shared" si="10"/>
        <v>-0.48325691182219543</v>
      </c>
      <c r="AH102" s="91">
        <f t="shared" si="10"/>
        <v>6.9572721137443096</v>
      </c>
      <c r="AI102" s="91">
        <f t="shared" si="10"/>
        <v>3.3050560095886823</v>
      </c>
      <c r="AJ102" s="91">
        <f t="shared" si="10"/>
        <v>5.8877731247594483</v>
      </c>
      <c r="AK102" s="91">
        <f t="shared" si="9"/>
        <v>-8.6930227035102945</v>
      </c>
      <c r="AL102" s="91">
        <f t="shared" si="9"/>
        <v>13.406538101855929</v>
      </c>
      <c r="AM102" s="91">
        <f t="shared" si="9"/>
        <v>4.244719354679674</v>
      </c>
      <c r="AN102" s="91">
        <f t="shared" si="9"/>
        <v>2.4073021888248149</v>
      </c>
      <c r="AO102" s="91">
        <f t="shared" si="9"/>
        <v>-0.56144985144403847</v>
      </c>
      <c r="AP102" s="91">
        <f t="shared" si="9"/>
        <v>0.47620524297478539</v>
      </c>
      <c r="AQ102" s="91">
        <f t="shared" si="9"/>
        <v>3.1673386838930071</v>
      </c>
      <c r="AR102" s="91">
        <f t="shared" si="9"/>
        <v>9.7607133324866311</v>
      </c>
      <c r="AS102" s="91">
        <f t="shared" si="9"/>
        <v>-4.0229249032770582</v>
      </c>
      <c r="AT102" s="91">
        <f t="shared" si="9"/>
        <v>1.4710510170499447</v>
      </c>
      <c r="AU102" s="91">
        <f t="shared" si="9"/>
        <v>7.8363281585901632</v>
      </c>
      <c r="AV102" s="91">
        <f t="shared" si="9"/>
        <v>-9.6593014502071384</v>
      </c>
      <c r="AW102" s="91">
        <f t="shared" si="9"/>
        <v>11.458836878730949</v>
      </c>
      <c r="AX102" s="91">
        <f t="shared" si="9"/>
        <v>3.9018827898009931</v>
      </c>
      <c r="AY102" s="91">
        <f t="shared" si="9"/>
        <v>1.6803944348214799</v>
      </c>
      <c r="AZ102" s="91">
        <f t="shared" si="9"/>
        <v>2.1342196773044293</v>
      </c>
      <c r="BA102" s="91">
        <f t="shared" si="12"/>
        <v>2.2339851865595222</v>
      </c>
      <c r="BB102" s="91">
        <f t="shared" si="12"/>
        <v>2.8044661681432217</v>
      </c>
      <c r="BC102" s="91">
        <f t="shared" si="12"/>
        <v>1.5867564159967458</v>
      </c>
      <c r="BD102" s="91">
        <f t="shared" si="12"/>
        <v>1.1258822231500858</v>
      </c>
      <c r="BE102" s="91">
        <f t="shared" si="12"/>
        <v>4.8685184181924228</v>
      </c>
      <c r="BF102" s="91">
        <f t="shared" si="12"/>
        <v>2.5207289256039473</v>
      </c>
      <c r="BG102" s="91">
        <f t="shared" si="12"/>
        <v>2.4386192864575946</v>
      </c>
      <c r="BH102" s="91">
        <f t="shared" si="12"/>
        <v>-0.69586798586090026</v>
      </c>
      <c r="BI102" s="91">
        <f t="shared" si="12"/>
        <v>1.2947763189527137</v>
      </c>
      <c r="BJ102" s="91">
        <f t="shared" si="12"/>
        <v>3.0439713786881271</v>
      </c>
      <c r="BK102" s="91">
        <f t="shared" si="12"/>
        <v>2.0532317056462688</v>
      </c>
      <c r="BL102" s="91">
        <f t="shared" si="12"/>
        <v>2.0845830143556299</v>
      </c>
      <c r="BM102" s="91">
        <f t="shared" si="12"/>
        <v>-3.1754627190001941</v>
      </c>
      <c r="BN102" s="91">
        <f t="shared" si="12"/>
        <v>6.052958631601868</v>
      </c>
      <c r="BO102" s="91">
        <f t="shared" si="12"/>
        <v>2.0562937722405081</v>
      </c>
      <c r="BP102" s="92">
        <f t="shared" si="12"/>
        <v>0.72085494534475458</v>
      </c>
    </row>
    <row r="103" spans="1:68" x14ac:dyDescent="0.3">
      <c r="A103" s="93"/>
      <c r="B103" s="65"/>
      <c r="C103" s="65" t="s">
        <v>32</v>
      </c>
      <c r="D103" s="100" t="s">
        <v>41</v>
      </c>
      <c r="E103" s="123"/>
      <c r="F103" s="125">
        <f t="shared" si="8"/>
        <v>3.4197580462899992</v>
      </c>
      <c r="G103" s="125">
        <f t="shared" si="8"/>
        <v>2.6845858824294169</v>
      </c>
      <c r="H103" s="125">
        <f t="shared" si="8"/>
        <v>1.213993213030534</v>
      </c>
      <c r="I103" s="125">
        <f t="shared" si="8"/>
        <v>2.5754891991660998</v>
      </c>
      <c r="J103" s="125">
        <f t="shared" si="8"/>
        <v>2.8833013825882574</v>
      </c>
      <c r="K103" s="125">
        <f t="shared" si="8"/>
        <v>2.0815804130975408</v>
      </c>
      <c r="L103" s="125">
        <f t="shared" si="8"/>
        <v>1.9458600299348916</v>
      </c>
      <c r="M103" s="125">
        <f t="shared" si="8"/>
        <v>4.0051370718249046</v>
      </c>
      <c r="N103" s="125">
        <f t="shared" si="8"/>
        <v>3.2914652593933198</v>
      </c>
      <c r="O103" s="125">
        <f t="shared" si="8"/>
        <v>2.8519898969923787</v>
      </c>
      <c r="P103" s="125">
        <f t="shared" si="8"/>
        <v>2.9649469447948604</v>
      </c>
      <c r="Q103" s="125">
        <f t="shared" si="8"/>
        <v>2.83202001027432</v>
      </c>
      <c r="R103" s="125">
        <f t="shared" si="8"/>
        <v>1.767332875758342</v>
      </c>
      <c r="S103" s="125">
        <f t="shared" si="8"/>
        <v>2.4957663955716782</v>
      </c>
      <c r="T103" s="125">
        <f t="shared" si="8"/>
        <v>-1.4957257322105306</v>
      </c>
      <c r="U103" s="125">
        <f t="shared" si="8"/>
        <v>8.3404248348265355</v>
      </c>
      <c r="V103" s="125">
        <f t="shared" si="10"/>
        <v>2.1456559271421582</v>
      </c>
      <c r="W103" s="125">
        <f t="shared" si="10"/>
        <v>1.9251747017349032</v>
      </c>
      <c r="X103" s="125">
        <f t="shared" si="10"/>
        <v>2.5461351683973703</v>
      </c>
      <c r="Y103" s="125">
        <f t="shared" si="10"/>
        <v>0.59272752650836935</v>
      </c>
      <c r="Z103" s="125">
        <f t="shared" si="10"/>
        <v>2.9436816755459745</v>
      </c>
      <c r="AA103" s="125">
        <f t="shared" si="10"/>
        <v>1.7086364732879105</v>
      </c>
      <c r="AB103" s="125">
        <f t="shared" si="10"/>
        <v>2.4165377313179164</v>
      </c>
      <c r="AC103" s="125">
        <f t="shared" si="10"/>
        <v>1.7836107580132108</v>
      </c>
      <c r="AD103" s="125">
        <f t="shared" si="10"/>
        <v>1.1914369997390253</v>
      </c>
      <c r="AE103" s="125">
        <f t="shared" si="10"/>
        <v>1.6575946796795478</v>
      </c>
      <c r="AF103" s="125">
        <f t="shared" si="10"/>
        <v>4.5927681217073513</v>
      </c>
      <c r="AG103" s="125">
        <f t="shared" si="10"/>
        <v>3.2457486259685169</v>
      </c>
      <c r="AH103" s="125">
        <f t="shared" si="10"/>
        <v>0.42377845842267448</v>
      </c>
      <c r="AI103" s="125">
        <f t="shared" si="10"/>
        <v>0.70305260352834864</v>
      </c>
      <c r="AJ103" s="125">
        <f t="shared" si="10"/>
        <v>1.5400026113028673</v>
      </c>
      <c r="AK103" s="125">
        <f t="shared" si="9"/>
        <v>7.0926535471796228</v>
      </c>
      <c r="AL103" s="125">
        <f t="shared" si="9"/>
        <v>1.0482637464467075</v>
      </c>
      <c r="AM103" s="125">
        <f t="shared" si="9"/>
        <v>-0.10477465186940549</v>
      </c>
      <c r="AN103" s="125">
        <f t="shared" si="9"/>
        <v>2.3416213536740429</v>
      </c>
      <c r="AO103" s="125">
        <f t="shared" si="9"/>
        <v>4.2641332149470514</v>
      </c>
      <c r="AP103" s="125">
        <f t="shared" si="9"/>
        <v>2.2854472305696873</v>
      </c>
      <c r="AQ103" s="125">
        <f t="shared" si="9"/>
        <v>3.9620964571148534</v>
      </c>
      <c r="AR103" s="125">
        <f t="shared" si="9"/>
        <v>1.5228911173869051</v>
      </c>
      <c r="AS103" s="125">
        <f t="shared" si="9"/>
        <v>0.90465609312218476</v>
      </c>
      <c r="AT103" s="125">
        <f t="shared" si="9"/>
        <v>0.91608441913587058</v>
      </c>
      <c r="AU103" s="125">
        <f t="shared" si="9"/>
        <v>6.8360715102173515</v>
      </c>
      <c r="AV103" s="125">
        <f t="shared" si="9"/>
        <v>-0.15384355505378267</v>
      </c>
      <c r="AW103" s="125">
        <f t="shared" si="9"/>
        <v>1.6992219831077051</v>
      </c>
      <c r="AX103" s="125">
        <f t="shared" si="9"/>
        <v>3.5731697479909172</v>
      </c>
      <c r="AY103" s="125">
        <f t="shared" si="9"/>
        <v>3.6384724478252082</v>
      </c>
      <c r="AZ103" s="125">
        <f t="shared" si="9"/>
        <v>0.51928615934053823</v>
      </c>
      <c r="BA103" s="125">
        <f t="shared" si="12"/>
        <v>2.6476895668811125</v>
      </c>
      <c r="BB103" s="125">
        <f t="shared" si="12"/>
        <v>3.6678859217647215</v>
      </c>
      <c r="BC103" s="125">
        <f t="shared" si="12"/>
        <v>0.85606953030352884</v>
      </c>
      <c r="BD103" s="125">
        <f t="shared" si="12"/>
        <v>2.3551927554092487</v>
      </c>
      <c r="BE103" s="125">
        <f t="shared" si="12"/>
        <v>0.91876115387566415</v>
      </c>
      <c r="BF103" s="125">
        <f t="shared" si="12"/>
        <v>2.0836419068803309</v>
      </c>
      <c r="BG103" s="125">
        <f t="shared" si="12"/>
        <v>0.32713996531232681</v>
      </c>
      <c r="BH103" s="125">
        <f t="shared" si="12"/>
        <v>3.1892223192358244</v>
      </c>
      <c r="BI103" s="125">
        <f t="shared" si="12"/>
        <v>1.2091713383635749</v>
      </c>
      <c r="BJ103" s="125">
        <f t="shared" si="12"/>
        <v>2.608493574604978</v>
      </c>
      <c r="BK103" s="125">
        <f t="shared" si="12"/>
        <v>1.634939449977395</v>
      </c>
      <c r="BL103" s="125">
        <f t="shared" si="12"/>
        <v>1.3790721576780243</v>
      </c>
      <c r="BM103" s="125">
        <f t="shared" si="12"/>
        <v>1.7146286330546729</v>
      </c>
      <c r="BN103" s="125">
        <f t="shared" si="12"/>
        <v>-0.32845410003142206</v>
      </c>
      <c r="BO103" s="125">
        <f t="shared" si="12"/>
        <v>-6.7592341802686207</v>
      </c>
      <c r="BP103" s="126">
        <f t="shared" si="12"/>
        <v>2.6603484785285616</v>
      </c>
    </row>
    <row r="104" spans="1:68" x14ac:dyDescent="0.3">
      <c r="A104" s="94"/>
      <c r="B104" s="114"/>
      <c r="C104" s="89" t="s">
        <v>33</v>
      </c>
      <c r="D104" s="90" t="s">
        <v>42</v>
      </c>
      <c r="E104" s="124"/>
      <c r="F104" s="91">
        <f t="shared" si="8"/>
        <v>1.9644929777950892</v>
      </c>
      <c r="G104" s="91">
        <f t="shared" si="8"/>
        <v>2.3916766143819359</v>
      </c>
      <c r="H104" s="91">
        <f t="shared" si="8"/>
        <v>2.281558730053689</v>
      </c>
      <c r="I104" s="91">
        <f t="shared" si="8"/>
        <v>5.4444988767021272</v>
      </c>
      <c r="J104" s="91">
        <f t="shared" si="8"/>
        <v>3.0243400890847596</v>
      </c>
      <c r="K104" s="91">
        <f t="shared" si="8"/>
        <v>2.9798177552613083</v>
      </c>
      <c r="L104" s="91">
        <f t="shared" si="8"/>
        <v>3.6133594886910601</v>
      </c>
      <c r="M104" s="91">
        <f t="shared" si="8"/>
        <v>-1.0231892107487539</v>
      </c>
      <c r="N104" s="91">
        <f t="shared" si="8"/>
        <v>2.2335734902014082</v>
      </c>
      <c r="O104" s="91">
        <f t="shared" si="8"/>
        <v>1.4020238024342007</v>
      </c>
      <c r="P104" s="91">
        <f t="shared" si="8"/>
        <v>0.3286852582367743</v>
      </c>
      <c r="Q104" s="91">
        <f t="shared" si="8"/>
        <v>-0.4265625834726734</v>
      </c>
      <c r="R104" s="91">
        <f t="shared" si="8"/>
        <v>5.8877738634265597E-2</v>
      </c>
      <c r="S104" s="91">
        <f t="shared" si="8"/>
        <v>0.84624610973995118</v>
      </c>
      <c r="T104" s="91">
        <f t="shared" si="8"/>
        <v>2.0796109508939793</v>
      </c>
      <c r="U104" s="91">
        <f t="shared" si="8"/>
        <v>0.35370552153548829</v>
      </c>
      <c r="V104" s="91">
        <f t="shared" si="10"/>
        <v>3.4949954174694255</v>
      </c>
      <c r="W104" s="91">
        <f t="shared" si="10"/>
        <v>3.5457366258827392</v>
      </c>
      <c r="X104" s="91">
        <f t="shared" si="10"/>
        <v>3.6703212522077706</v>
      </c>
      <c r="Y104" s="91">
        <f t="shared" si="10"/>
        <v>3.8473633202054742</v>
      </c>
      <c r="Z104" s="91">
        <f t="shared" si="10"/>
        <v>3.6882884565896887</v>
      </c>
      <c r="AA104" s="91">
        <f t="shared" si="10"/>
        <v>2.8694853129113511</v>
      </c>
      <c r="AB104" s="91">
        <f t="shared" si="10"/>
        <v>2.3710784870195454</v>
      </c>
      <c r="AC104" s="91">
        <f t="shared" si="10"/>
        <v>3.1375473541783094</v>
      </c>
      <c r="AD104" s="91">
        <f t="shared" si="10"/>
        <v>1.7625065959065154</v>
      </c>
      <c r="AE104" s="91">
        <f t="shared" si="10"/>
        <v>3.2753570859644725</v>
      </c>
      <c r="AF104" s="91">
        <f t="shared" si="10"/>
        <v>4.3613687687831657</v>
      </c>
      <c r="AG104" s="91">
        <f t="shared" si="10"/>
        <v>2.8057205232571363</v>
      </c>
      <c r="AH104" s="91">
        <f t="shared" si="10"/>
        <v>4.3197464089218158</v>
      </c>
      <c r="AI104" s="91">
        <f t="shared" si="10"/>
        <v>3.3247084297916416</v>
      </c>
      <c r="AJ104" s="91">
        <f t="shared" si="10"/>
        <v>2.0876011562110648</v>
      </c>
      <c r="AK104" s="91">
        <f t="shared" si="9"/>
        <v>5.5418674701960953</v>
      </c>
      <c r="AL104" s="91">
        <f t="shared" si="9"/>
        <v>0.65355256957559504</v>
      </c>
      <c r="AM104" s="91">
        <f t="shared" si="9"/>
        <v>1.2804154271753845</v>
      </c>
      <c r="AN104" s="91">
        <f t="shared" si="9"/>
        <v>1.2382077495821591</v>
      </c>
      <c r="AO104" s="91">
        <f t="shared" si="9"/>
        <v>10.659595104962989</v>
      </c>
      <c r="AP104" s="91">
        <f t="shared" si="9"/>
        <v>2.1068911496161746</v>
      </c>
      <c r="AQ104" s="91">
        <f t="shared" si="9"/>
        <v>2.0610045590923249</v>
      </c>
      <c r="AR104" s="91">
        <f t="shared" si="9"/>
        <v>2.6648525739516202</v>
      </c>
      <c r="AS104" s="91">
        <f t="shared" si="9"/>
        <v>3.0186825826387746</v>
      </c>
      <c r="AT104" s="91">
        <f t="shared" si="9"/>
        <v>2.3240485337369705</v>
      </c>
      <c r="AU104" s="91">
        <f t="shared" si="9"/>
        <v>2.0759771959857858</v>
      </c>
      <c r="AV104" s="91">
        <f t="shared" si="9"/>
        <v>1.8906641387401919</v>
      </c>
      <c r="AW104" s="91">
        <f t="shared" si="9"/>
        <v>1.4911319163535666</v>
      </c>
      <c r="AX104" s="91">
        <f t="shared" si="9"/>
        <v>2.1667900700437599</v>
      </c>
      <c r="AY104" s="91">
        <f t="shared" si="9"/>
        <v>3.0251061170306173</v>
      </c>
      <c r="AZ104" s="91">
        <f t="shared" si="9"/>
        <v>3.5101990180116189</v>
      </c>
      <c r="BA104" s="91">
        <f t="shared" si="12"/>
        <v>3.6413308502384041</v>
      </c>
      <c r="BB104" s="91">
        <f t="shared" si="12"/>
        <v>3.0061991681070879</v>
      </c>
      <c r="BC104" s="91">
        <f t="shared" si="12"/>
        <v>2.5328373192821516</v>
      </c>
      <c r="BD104" s="91">
        <f t="shared" si="12"/>
        <v>2.8555163820496148</v>
      </c>
      <c r="BE104" s="91">
        <f t="shared" si="12"/>
        <v>3.0396254474720905</v>
      </c>
      <c r="BF104" s="91">
        <f t="shared" si="12"/>
        <v>2.3575307447715375</v>
      </c>
      <c r="BG104" s="91">
        <f t="shared" si="12"/>
        <v>1.7305896004400978</v>
      </c>
      <c r="BH104" s="91">
        <f t="shared" si="12"/>
        <v>1.5778722823444724</v>
      </c>
      <c r="BI104" s="91">
        <f t="shared" si="12"/>
        <v>2.3540822056806547</v>
      </c>
      <c r="BJ104" s="91">
        <f t="shared" si="12"/>
        <v>2.9165019916221695</v>
      </c>
      <c r="BK104" s="91">
        <f t="shared" si="12"/>
        <v>2.0971610474880293</v>
      </c>
      <c r="BL104" s="91">
        <f t="shared" si="12"/>
        <v>1.0112357090217472</v>
      </c>
      <c r="BM104" s="91">
        <f t="shared" si="12"/>
        <v>0.4871321072595407</v>
      </c>
      <c r="BN104" s="91">
        <f t="shared" si="12"/>
        <v>-13.5156028009755</v>
      </c>
      <c r="BO104" s="91">
        <f t="shared" si="12"/>
        <v>13.555743064942803</v>
      </c>
      <c r="BP104" s="92">
        <f t="shared" si="12"/>
        <v>6.6384653483579683</v>
      </c>
    </row>
    <row r="105" spans="1:68" ht="52.8" x14ac:dyDescent="0.3">
      <c r="A105" s="93"/>
      <c r="B105" s="65" t="s">
        <v>78</v>
      </c>
      <c r="C105" s="65"/>
      <c r="D105" s="64" t="s">
        <v>20</v>
      </c>
      <c r="E105" s="123"/>
      <c r="F105" s="118">
        <f t="shared" si="8"/>
        <v>2.8356258740541023</v>
      </c>
      <c r="G105" s="118">
        <f t="shared" si="8"/>
        <v>1.8196230501969666</v>
      </c>
      <c r="H105" s="118">
        <f t="shared" si="8"/>
        <v>3.4867555194998801</v>
      </c>
      <c r="I105" s="118">
        <f t="shared" si="8"/>
        <v>1.4651007970076364</v>
      </c>
      <c r="J105" s="118">
        <f t="shared" si="8"/>
        <v>2.8916320278978418</v>
      </c>
      <c r="K105" s="118">
        <f t="shared" si="8"/>
        <v>2.2226663416870167</v>
      </c>
      <c r="L105" s="118">
        <f t="shared" si="8"/>
        <v>-0.20172824433987557</v>
      </c>
      <c r="M105" s="118">
        <f t="shared" si="8"/>
        <v>9.4947092434565405</v>
      </c>
      <c r="N105" s="118">
        <f t="shared" si="8"/>
        <v>-0.40941913104207117</v>
      </c>
      <c r="O105" s="118">
        <f t="shared" si="8"/>
        <v>2.9846521153394008</v>
      </c>
      <c r="P105" s="118">
        <f t="shared" si="8"/>
        <v>2.9299437226939915</v>
      </c>
      <c r="Q105" s="118">
        <f t="shared" si="8"/>
        <v>2.3039962676905077</v>
      </c>
      <c r="R105" s="118">
        <f t="shared" si="8"/>
        <v>1.4479643318519209</v>
      </c>
      <c r="S105" s="118">
        <f t="shared" si="8"/>
        <v>2.5941511690034815</v>
      </c>
      <c r="T105" s="118">
        <f t="shared" si="8"/>
        <v>3.947486417583562</v>
      </c>
      <c r="U105" s="118">
        <f t="shared" si="8"/>
        <v>1.2215547491466054</v>
      </c>
      <c r="V105" s="118">
        <f t="shared" si="10"/>
        <v>6.0050640249079095</v>
      </c>
      <c r="W105" s="118">
        <f t="shared" si="10"/>
        <v>2.4795795991845893</v>
      </c>
      <c r="X105" s="118">
        <f t="shared" si="10"/>
        <v>0.23487820853888763</v>
      </c>
      <c r="Y105" s="118">
        <f t="shared" si="10"/>
        <v>6.404454565560826</v>
      </c>
      <c r="Z105" s="118">
        <f t="shared" si="10"/>
        <v>0.57341934682504814</v>
      </c>
      <c r="AA105" s="118">
        <f t="shared" si="10"/>
        <v>-0.20033546795129098</v>
      </c>
      <c r="AB105" s="118">
        <f t="shared" si="10"/>
        <v>2.0919820822165462</v>
      </c>
      <c r="AC105" s="118">
        <f t="shared" si="10"/>
        <v>4.4924182246697058</v>
      </c>
      <c r="AD105" s="118">
        <f t="shared" si="10"/>
        <v>3.3920360926737487</v>
      </c>
      <c r="AE105" s="118">
        <f t="shared" si="10"/>
        <v>5.3026695857528523</v>
      </c>
      <c r="AF105" s="118">
        <f t="shared" si="10"/>
        <v>-2.7325659140864218</v>
      </c>
      <c r="AG105" s="118">
        <f t="shared" si="10"/>
        <v>1.1585913243929724</v>
      </c>
      <c r="AH105" s="118">
        <f t="shared" si="10"/>
        <v>3.2471166565997862</v>
      </c>
      <c r="AI105" s="118">
        <f t="shared" si="10"/>
        <v>5.2214250721468858</v>
      </c>
      <c r="AJ105" s="118">
        <f t="shared" si="10"/>
        <v>4.1255098238705443</v>
      </c>
      <c r="AK105" s="118">
        <f t="shared" si="9"/>
        <v>-1.1385608333472987</v>
      </c>
      <c r="AL105" s="118">
        <f t="shared" si="9"/>
        <v>5.7882728851790688</v>
      </c>
      <c r="AM105" s="118">
        <f t="shared" si="9"/>
        <v>5.5450377467948897</v>
      </c>
      <c r="AN105" s="118">
        <f t="shared" si="9"/>
        <v>-2.717194680704921</v>
      </c>
      <c r="AO105" s="118">
        <f t="shared" si="9"/>
        <v>1.9111500812241502</v>
      </c>
      <c r="AP105" s="118">
        <f t="shared" si="9"/>
        <v>1.2311921666891408</v>
      </c>
      <c r="AQ105" s="118">
        <f t="shared" si="9"/>
        <v>2.4464981720069261</v>
      </c>
      <c r="AR105" s="118">
        <f t="shared" si="9"/>
        <v>3.1093927132554029</v>
      </c>
      <c r="AS105" s="118">
        <f t="shared" si="9"/>
        <v>-2.6228032407195911</v>
      </c>
      <c r="AT105" s="118">
        <f t="shared" si="9"/>
        <v>3.5945746463932977</v>
      </c>
      <c r="AU105" s="118">
        <f t="shared" si="9"/>
        <v>1.5913751443092963</v>
      </c>
      <c r="AV105" s="118">
        <f t="shared" si="9"/>
        <v>4.6860419256664585</v>
      </c>
      <c r="AW105" s="118">
        <f t="shared" si="9"/>
        <v>-3.4644955639374473</v>
      </c>
      <c r="AX105" s="118">
        <f t="shared" si="9"/>
        <v>1.4240621631181654</v>
      </c>
      <c r="AY105" s="118">
        <f t="shared" si="9"/>
        <v>3.125544905759952</v>
      </c>
      <c r="AZ105" s="118">
        <f t="shared" si="9"/>
        <v>3.7674942550329291</v>
      </c>
      <c r="BA105" s="118">
        <f t="shared" si="12"/>
        <v>0.46842143014967519</v>
      </c>
      <c r="BB105" s="118">
        <f t="shared" si="12"/>
        <v>3.2096128294286643</v>
      </c>
      <c r="BC105" s="118">
        <f t="shared" si="12"/>
        <v>3.7409475054915049</v>
      </c>
      <c r="BD105" s="118">
        <f t="shared" si="12"/>
        <v>2.0479791681129456</v>
      </c>
      <c r="BE105" s="118">
        <f t="shared" si="12"/>
        <v>-3.6924028783830209</v>
      </c>
      <c r="BF105" s="118">
        <f t="shared" si="12"/>
        <v>2.2102031775645941</v>
      </c>
      <c r="BG105" s="118">
        <f t="shared" si="12"/>
        <v>1.8363902409091821</v>
      </c>
      <c r="BH105" s="118">
        <f t="shared" si="12"/>
        <v>3.6538927056311081</v>
      </c>
      <c r="BI105" s="118">
        <f t="shared" si="12"/>
        <v>10.966415487765929</v>
      </c>
      <c r="BJ105" s="118">
        <f t="shared" si="12"/>
        <v>7.1209103237549698E-2</v>
      </c>
      <c r="BK105" s="118">
        <f t="shared" si="12"/>
        <v>2.9868357941357857</v>
      </c>
      <c r="BL105" s="118">
        <f t="shared" si="12"/>
        <v>2.5983680469373382</v>
      </c>
      <c r="BM105" s="118">
        <f t="shared" si="12"/>
        <v>1.2346670928281611</v>
      </c>
      <c r="BN105" s="118">
        <f t="shared" si="12"/>
        <v>-32.125258076313614</v>
      </c>
      <c r="BO105" s="118">
        <f t="shared" si="12"/>
        <v>32.634511624949425</v>
      </c>
      <c r="BP105" s="119">
        <f t="shared" si="12"/>
        <v>2.6299638042896589</v>
      </c>
    </row>
    <row r="106" spans="1:68" x14ac:dyDescent="0.3">
      <c r="A106" s="94"/>
      <c r="B106" s="89"/>
      <c r="C106" s="89" t="s">
        <v>34</v>
      </c>
      <c r="D106" s="90" t="s">
        <v>43</v>
      </c>
      <c r="E106" s="124"/>
      <c r="F106" s="91">
        <f t="shared" si="8"/>
        <v>3.5118994515099615</v>
      </c>
      <c r="G106" s="91">
        <f t="shared" si="8"/>
        <v>4.3411510377805484</v>
      </c>
      <c r="H106" s="91">
        <f t="shared" si="8"/>
        <v>2.5908932977701085</v>
      </c>
      <c r="I106" s="91">
        <f t="shared" si="8"/>
        <v>0.54196041829337105</v>
      </c>
      <c r="J106" s="91">
        <f t="shared" si="8"/>
        <v>4.9119967251471905</v>
      </c>
      <c r="K106" s="91">
        <f t="shared" si="8"/>
        <v>0.96944469459587879</v>
      </c>
      <c r="L106" s="91">
        <f t="shared" si="8"/>
        <v>-0.39743753429253559</v>
      </c>
      <c r="M106" s="91">
        <f t="shared" si="8"/>
        <v>11.154200000624726</v>
      </c>
      <c r="N106" s="91">
        <f t="shared" si="8"/>
        <v>-0.8857464853743835</v>
      </c>
      <c r="O106" s="91">
        <f t="shared" si="8"/>
        <v>3.9637577681697707</v>
      </c>
      <c r="P106" s="91">
        <f t="shared" si="8"/>
        <v>4.3643224963176692</v>
      </c>
      <c r="Q106" s="91">
        <f t="shared" si="8"/>
        <v>2.5718909765263049</v>
      </c>
      <c r="R106" s="91">
        <f t="shared" si="8"/>
        <v>0.27882943387285763</v>
      </c>
      <c r="S106" s="91">
        <f t="shared" si="8"/>
        <v>2.9638356111076263</v>
      </c>
      <c r="T106" s="91">
        <f t="shared" si="8"/>
        <v>3.0795664671118033</v>
      </c>
      <c r="U106" s="91">
        <f t="shared" si="8"/>
        <v>3.2468650100915681</v>
      </c>
      <c r="V106" s="91">
        <f t="shared" si="10"/>
        <v>6.1096626274745631</v>
      </c>
      <c r="W106" s="91">
        <f t="shared" si="10"/>
        <v>0.76520900669785874</v>
      </c>
      <c r="X106" s="91">
        <f t="shared" si="10"/>
        <v>2.3635194310630823</v>
      </c>
      <c r="Y106" s="91">
        <f t="shared" si="10"/>
        <v>6.3102788420740694</v>
      </c>
      <c r="Z106" s="91">
        <f t="shared" si="10"/>
        <v>-1.2753296172689659</v>
      </c>
      <c r="AA106" s="91">
        <f t="shared" si="10"/>
        <v>1.0243061485467564</v>
      </c>
      <c r="AB106" s="91">
        <f t="shared" si="10"/>
        <v>2.724308790273767</v>
      </c>
      <c r="AC106" s="91">
        <f t="shared" si="10"/>
        <v>3.2203722869965929</v>
      </c>
      <c r="AD106" s="91">
        <f t="shared" si="10"/>
        <v>5.4504487513792839</v>
      </c>
      <c r="AE106" s="91">
        <f t="shared" si="10"/>
        <v>6.0534303357803481</v>
      </c>
      <c r="AF106" s="91">
        <f t="shared" si="10"/>
        <v>-4.9601973696804578</v>
      </c>
      <c r="AG106" s="91">
        <f t="shared" si="10"/>
        <v>2.0254274131011272</v>
      </c>
      <c r="AH106" s="91">
        <f t="shared" si="10"/>
        <v>2.3654447379740589</v>
      </c>
      <c r="AI106" s="91">
        <f t="shared" si="10"/>
        <v>5.2149576462462193</v>
      </c>
      <c r="AJ106" s="91">
        <f t="shared" si="10"/>
        <v>6.5199713276994089</v>
      </c>
      <c r="AK106" s="91">
        <f t="shared" si="9"/>
        <v>-2.5045340372228253</v>
      </c>
      <c r="AL106" s="91">
        <f t="shared" si="9"/>
        <v>7.2025142554862356</v>
      </c>
      <c r="AM106" s="91">
        <f t="shared" si="9"/>
        <v>5.2585424496465123</v>
      </c>
      <c r="AN106" s="91">
        <f t="shared" si="9"/>
        <v>-2.1693960780985009</v>
      </c>
      <c r="AO106" s="91">
        <f t="shared" si="9"/>
        <v>3.5553586682616043</v>
      </c>
      <c r="AP106" s="91">
        <f t="shared" si="9"/>
        <v>1.6017066688817749E-2</v>
      </c>
      <c r="AQ106" s="91">
        <f t="shared" si="9"/>
        <v>-0.14234658411213275</v>
      </c>
      <c r="AR106" s="91">
        <f t="shared" si="9"/>
        <v>3.4105387369198752</v>
      </c>
      <c r="AS106" s="91">
        <f t="shared" si="9"/>
        <v>0.84508925733632623</v>
      </c>
      <c r="AT106" s="91">
        <f t="shared" si="9"/>
        <v>0.64080969965500856</v>
      </c>
      <c r="AU106" s="91">
        <f t="shared" si="9"/>
        <v>-0.78517875400581261</v>
      </c>
      <c r="AV106" s="91">
        <f t="shared" si="9"/>
        <v>8.8534370386159793</v>
      </c>
      <c r="AW106" s="91">
        <f t="shared" si="9"/>
        <v>-4.8664155004534848</v>
      </c>
      <c r="AX106" s="91">
        <f t="shared" si="9"/>
        <v>0.41013757481462676</v>
      </c>
      <c r="AY106" s="91">
        <f t="shared" si="9"/>
        <v>4.0786631223934933</v>
      </c>
      <c r="AZ106" s="91">
        <f t="shared" si="9"/>
        <v>2.3404764172906312</v>
      </c>
      <c r="BA106" s="91">
        <f t="shared" si="12"/>
        <v>2.5813463800224099</v>
      </c>
      <c r="BB106" s="91">
        <f t="shared" si="12"/>
        <v>4.1495288439770519</v>
      </c>
      <c r="BC106" s="91">
        <f t="shared" si="12"/>
        <v>2.0891338158557318</v>
      </c>
      <c r="BD106" s="91">
        <f t="shared" si="12"/>
        <v>1.5122932704448147</v>
      </c>
      <c r="BE106" s="91">
        <f t="shared" si="12"/>
        <v>-1.8620602642160833</v>
      </c>
      <c r="BF106" s="91">
        <f t="shared" si="12"/>
        <v>1.1884442119443577</v>
      </c>
      <c r="BG106" s="91">
        <f t="shared" si="12"/>
        <v>0.87914687032485972</v>
      </c>
      <c r="BH106" s="91">
        <f t="shared" si="12"/>
        <v>3.6584926907822677</v>
      </c>
      <c r="BI106" s="91">
        <f t="shared" si="12"/>
        <v>14.582447267144488</v>
      </c>
      <c r="BJ106" s="91">
        <f t="shared" si="12"/>
        <v>1.3850317121593321</v>
      </c>
      <c r="BK106" s="91">
        <f t="shared" si="12"/>
        <v>1.6681703083446138</v>
      </c>
      <c r="BL106" s="91">
        <f t="shared" si="12"/>
        <v>1.5035988872972581</v>
      </c>
      <c r="BM106" s="91">
        <f t="shared" si="12"/>
        <v>5.6971596546644889</v>
      </c>
      <c r="BN106" s="91">
        <f t="shared" si="12"/>
        <v>-30.934605869268566</v>
      </c>
      <c r="BO106" s="91">
        <f t="shared" si="12"/>
        <v>32.186040970612254</v>
      </c>
      <c r="BP106" s="92">
        <f t="shared" si="12"/>
        <v>0.68779978424649357</v>
      </c>
    </row>
    <row r="107" spans="1:68" ht="26.4" x14ac:dyDescent="0.3">
      <c r="A107" s="93"/>
      <c r="B107" s="65"/>
      <c r="C107" s="65" t="s">
        <v>35</v>
      </c>
      <c r="D107" s="100" t="s">
        <v>44</v>
      </c>
      <c r="E107" s="123"/>
      <c r="F107" s="125">
        <f t="shared" si="8"/>
        <v>1.9949302518609926</v>
      </c>
      <c r="G107" s="125">
        <f t="shared" si="8"/>
        <v>0.90030260797749406</v>
      </c>
      <c r="H107" s="125">
        <f t="shared" si="8"/>
        <v>1.8637506642808006</v>
      </c>
      <c r="I107" s="125">
        <f t="shared" si="8"/>
        <v>1.7112411709913573</v>
      </c>
      <c r="J107" s="125">
        <f t="shared" si="8"/>
        <v>1.9474166531039998</v>
      </c>
      <c r="K107" s="125">
        <f t="shared" si="8"/>
        <v>2.1889325437050218</v>
      </c>
      <c r="L107" s="125">
        <f t="shared" si="8"/>
        <v>1.9774675283038761</v>
      </c>
      <c r="M107" s="125">
        <f t="shared" si="8"/>
        <v>1.8168973138436684</v>
      </c>
      <c r="N107" s="125">
        <f t="shared" si="8"/>
        <v>1.8119917554816141</v>
      </c>
      <c r="O107" s="125">
        <f t="shared" si="8"/>
        <v>1.542098851977201</v>
      </c>
      <c r="P107" s="125">
        <f t="shared" si="8"/>
        <v>1.567529502106126</v>
      </c>
      <c r="Q107" s="125">
        <f t="shared" si="8"/>
        <v>2.0946136546658352</v>
      </c>
      <c r="R107" s="125">
        <f t="shared" si="8"/>
        <v>1.6258298185778841</v>
      </c>
      <c r="S107" s="125">
        <f t="shared" si="8"/>
        <v>1.4531226808299778</v>
      </c>
      <c r="T107" s="125">
        <f t="shared" si="8"/>
        <v>1.724607729182722</v>
      </c>
      <c r="U107" s="125">
        <f t="shared" ref="U107:U110" si="13">+U49/T49*100-100</f>
        <v>1.998188099974513</v>
      </c>
      <c r="V107" s="125">
        <f t="shared" si="10"/>
        <v>2.2451934436187315</v>
      </c>
      <c r="W107" s="125">
        <f t="shared" si="10"/>
        <v>2.6258848285881271</v>
      </c>
      <c r="X107" s="125">
        <f t="shared" si="10"/>
        <v>2.5866816173233644</v>
      </c>
      <c r="Y107" s="125">
        <f t="shared" si="10"/>
        <v>2.4645615121437316</v>
      </c>
      <c r="Z107" s="125">
        <f t="shared" si="10"/>
        <v>2.2081134181466382</v>
      </c>
      <c r="AA107" s="125">
        <f t="shared" si="10"/>
        <v>2.7623034006549574</v>
      </c>
      <c r="AB107" s="125">
        <f t="shared" si="10"/>
        <v>1.9749643291127938</v>
      </c>
      <c r="AC107" s="125">
        <f t="shared" si="10"/>
        <v>1.6003484059335449</v>
      </c>
      <c r="AD107" s="125">
        <f t="shared" si="10"/>
        <v>2.0310758575927252</v>
      </c>
      <c r="AE107" s="125">
        <f t="shared" si="10"/>
        <v>2.1050930501088487</v>
      </c>
      <c r="AF107" s="125">
        <f t="shared" si="10"/>
        <v>2.3322592983968633</v>
      </c>
      <c r="AG107" s="125">
        <f t="shared" si="10"/>
        <v>2.675018305974703</v>
      </c>
      <c r="AH107" s="125">
        <f t="shared" si="10"/>
        <v>2.1303406473608106</v>
      </c>
      <c r="AI107" s="125">
        <f t="shared" si="10"/>
        <v>1.983484744440517</v>
      </c>
      <c r="AJ107" s="125">
        <f t="shared" si="10"/>
        <v>1.8051393948683199</v>
      </c>
      <c r="AK107" s="125">
        <f t="shared" si="9"/>
        <v>1.8499499067937677</v>
      </c>
      <c r="AL107" s="125">
        <f t="shared" si="9"/>
        <v>1.9912361274707564</v>
      </c>
      <c r="AM107" s="125">
        <f t="shared" si="9"/>
        <v>1.6568248563624763</v>
      </c>
      <c r="AN107" s="125">
        <f t="shared" si="9"/>
        <v>1.8937664169775417</v>
      </c>
      <c r="AO107" s="125">
        <f t="shared" si="9"/>
        <v>1.7130168595200104</v>
      </c>
      <c r="AP107" s="125">
        <f t="shared" si="9"/>
        <v>1.1633719496066277</v>
      </c>
      <c r="AQ107" s="125">
        <f t="shared" si="9"/>
        <v>1.7544425050002275</v>
      </c>
      <c r="AR107" s="125">
        <f t="shared" si="9"/>
        <v>1.5733361743031793</v>
      </c>
      <c r="AS107" s="125">
        <f t="shared" si="9"/>
        <v>1.1834229495271416</v>
      </c>
      <c r="AT107" s="125">
        <f t="shared" si="9"/>
        <v>1.9111632301495263</v>
      </c>
      <c r="AU107" s="125">
        <f t="shared" si="9"/>
        <v>2.2016103900998729</v>
      </c>
      <c r="AV107" s="125">
        <f t="shared" si="9"/>
        <v>2.1847174043588637</v>
      </c>
      <c r="AW107" s="125">
        <f t="shared" si="9"/>
        <v>2.7537961860892608</v>
      </c>
      <c r="AX107" s="125">
        <f t="shared" si="9"/>
        <v>2.507688597344611</v>
      </c>
      <c r="AY107" s="125">
        <f t="shared" si="9"/>
        <v>1.8863098672699437</v>
      </c>
      <c r="AZ107" s="125">
        <f t="shared" si="9"/>
        <v>1.5382137223736834</v>
      </c>
      <c r="BA107" s="125">
        <f t="shared" si="12"/>
        <v>1.4800536238175965</v>
      </c>
      <c r="BB107" s="125">
        <f t="shared" si="12"/>
        <v>1.3661940248672693</v>
      </c>
      <c r="BC107" s="125">
        <f t="shared" si="12"/>
        <v>1.5259458254168266</v>
      </c>
      <c r="BD107" s="125">
        <f t="shared" si="12"/>
        <v>1.3459698718962727</v>
      </c>
      <c r="BE107" s="125">
        <f t="shared" si="12"/>
        <v>0.9347582476954841</v>
      </c>
      <c r="BF107" s="125">
        <f t="shared" si="12"/>
        <v>1.2175708249965851</v>
      </c>
      <c r="BG107" s="125">
        <f t="shared" si="12"/>
        <v>1.9982656571840209</v>
      </c>
      <c r="BH107" s="125">
        <f t="shared" si="12"/>
        <v>0.14816918171169391</v>
      </c>
      <c r="BI107" s="125">
        <f t="shared" si="12"/>
        <v>4.4352249577543859</v>
      </c>
      <c r="BJ107" s="125">
        <f t="shared" si="12"/>
        <v>0.41679659900582067</v>
      </c>
      <c r="BK107" s="125">
        <f t="shared" si="12"/>
        <v>0.57913203921573597</v>
      </c>
      <c r="BL107" s="125">
        <f t="shared" si="12"/>
        <v>1.7495547713918711</v>
      </c>
      <c r="BM107" s="125">
        <f t="shared" si="12"/>
        <v>-0.92162942628360156</v>
      </c>
      <c r="BN107" s="125">
        <f t="shared" si="12"/>
        <v>-43.52398506105547</v>
      </c>
      <c r="BO107" s="125">
        <f t="shared" si="12"/>
        <v>17.497856943995941</v>
      </c>
      <c r="BP107" s="126">
        <f t="shared" si="12"/>
        <v>25.582403671320336</v>
      </c>
    </row>
    <row r="108" spans="1:68" x14ac:dyDescent="0.3">
      <c r="A108" s="109" t="s">
        <v>48</v>
      </c>
      <c r="B108" s="89"/>
      <c r="C108" s="89"/>
      <c r="D108" s="105" t="s">
        <v>49</v>
      </c>
      <c r="E108" s="122"/>
      <c r="F108" s="127">
        <f t="shared" ref="F108:T110" si="14">+F50/E50*100-100</f>
        <v>3.0917793489303449</v>
      </c>
      <c r="G108" s="127">
        <f t="shared" si="14"/>
        <v>1.8469369020319988</v>
      </c>
      <c r="H108" s="127">
        <f t="shared" si="14"/>
        <v>1.6952483294266472</v>
      </c>
      <c r="I108" s="127">
        <f t="shared" si="14"/>
        <v>3.3611897850788495</v>
      </c>
      <c r="J108" s="127">
        <f t="shared" si="14"/>
        <v>2.9476672160625697</v>
      </c>
      <c r="K108" s="127">
        <f t="shared" si="14"/>
        <v>2.8660935187535301</v>
      </c>
      <c r="L108" s="127">
        <f t="shared" si="14"/>
        <v>2.1470777767154061</v>
      </c>
      <c r="M108" s="127">
        <f t="shared" si="14"/>
        <v>5.4937951105936236</v>
      </c>
      <c r="N108" s="127">
        <f t="shared" si="14"/>
        <v>-0.60014221224933806</v>
      </c>
      <c r="O108" s="127">
        <f t="shared" si="14"/>
        <v>3.2716335004363941</v>
      </c>
      <c r="P108" s="127">
        <f t="shared" si="14"/>
        <v>4.4711372420141515</v>
      </c>
      <c r="Q108" s="127">
        <f t="shared" si="14"/>
        <v>0.65007966261435968</v>
      </c>
      <c r="R108" s="127">
        <f t="shared" si="14"/>
        <v>2.147678870976776</v>
      </c>
      <c r="S108" s="127">
        <f t="shared" si="14"/>
        <v>2.0890369947499607</v>
      </c>
      <c r="T108" s="127">
        <f t="shared" si="14"/>
        <v>2.2701732233360303</v>
      </c>
      <c r="U108" s="127">
        <f t="shared" si="13"/>
        <v>2.1734666961915821</v>
      </c>
      <c r="V108" s="127">
        <f t="shared" si="10"/>
        <v>1.6821966015946259</v>
      </c>
      <c r="W108" s="127">
        <f t="shared" si="10"/>
        <v>0.55717703827873777</v>
      </c>
      <c r="X108" s="127">
        <f t="shared" si="10"/>
        <v>2.4777484857987986</v>
      </c>
      <c r="Y108" s="127">
        <f t="shared" si="10"/>
        <v>1.0005555848313605</v>
      </c>
      <c r="Z108" s="127">
        <f t="shared" si="10"/>
        <v>1.6939655639619957</v>
      </c>
      <c r="AA108" s="127">
        <f t="shared" si="10"/>
        <v>1.777035030068788</v>
      </c>
      <c r="AB108" s="127">
        <f t="shared" si="10"/>
        <v>2.6165691074116637</v>
      </c>
      <c r="AC108" s="127">
        <f t="shared" si="10"/>
        <v>2.4488761630310165</v>
      </c>
      <c r="AD108" s="127">
        <f t="shared" si="10"/>
        <v>1.3381232823309546</v>
      </c>
      <c r="AE108" s="127">
        <f t="shared" si="10"/>
        <v>2.7421149146408936</v>
      </c>
      <c r="AF108" s="127">
        <f t="shared" si="10"/>
        <v>0.37013397397676329</v>
      </c>
      <c r="AG108" s="127">
        <f t="shared" si="10"/>
        <v>2.5974846338304474</v>
      </c>
      <c r="AH108" s="127">
        <f t="shared" si="10"/>
        <v>2.6359031396047499</v>
      </c>
      <c r="AI108" s="127">
        <f t="shared" si="10"/>
        <v>1.3315406044515328</v>
      </c>
      <c r="AJ108" s="127">
        <f t="shared" si="10"/>
        <v>2.3600643926098996</v>
      </c>
      <c r="AK108" s="127">
        <f t="shared" si="9"/>
        <v>1.3535344258013993</v>
      </c>
      <c r="AL108" s="127">
        <f t="shared" si="9"/>
        <v>3.2157331146308792</v>
      </c>
      <c r="AM108" s="127">
        <f t="shared" si="9"/>
        <v>1.5303415876072251</v>
      </c>
      <c r="AN108" s="127">
        <f t="shared" si="9"/>
        <v>1.5509124678985842</v>
      </c>
      <c r="AO108" s="127">
        <f t="shared" si="9"/>
        <v>1.9332038059957313</v>
      </c>
      <c r="AP108" s="127">
        <f t="shared" si="9"/>
        <v>1.1555906617089846</v>
      </c>
      <c r="AQ108" s="127">
        <f t="shared" si="9"/>
        <v>2.6418380278205831</v>
      </c>
      <c r="AR108" s="127">
        <f t="shared" si="9"/>
        <v>2.3647787724596157</v>
      </c>
      <c r="AS108" s="127">
        <f t="shared" si="9"/>
        <v>1.4840383713419243</v>
      </c>
      <c r="AT108" s="127">
        <f t="shared" si="9"/>
        <v>2.0971542471670261</v>
      </c>
      <c r="AU108" s="127">
        <f t="shared" si="9"/>
        <v>2.2406276199678388</v>
      </c>
      <c r="AV108" s="127">
        <f t="shared" si="9"/>
        <v>1.2217969493227372</v>
      </c>
      <c r="AW108" s="127">
        <f t="shared" si="9"/>
        <v>1.9862953963242944</v>
      </c>
      <c r="AX108" s="127">
        <f t="shared" si="9"/>
        <v>2.2246085424331312</v>
      </c>
      <c r="AY108" s="127">
        <f t="shared" si="9"/>
        <v>2.3632871312366177</v>
      </c>
      <c r="AZ108" s="127">
        <f t="shared" si="9"/>
        <v>1.4686532961108725</v>
      </c>
      <c r="BA108" s="127">
        <f t="shared" si="12"/>
        <v>1.2293844495242894</v>
      </c>
      <c r="BB108" s="127">
        <f t="shared" si="12"/>
        <v>1.2519432126496071</v>
      </c>
      <c r="BC108" s="127">
        <f t="shared" si="12"/>
        <v>1.3376387032851653</v>
      </c>
      <c r="BD108" s="127">
        <f t="shared" si="12"/>
        <v>2.0734675083720049</v>
      </c>
      <c r="BE108" s="127">
        <f t="shared" si="12"/>
        <v>2.0590036842751829</v>
      </c>
      <c r="BF108" s="127">
        <f t="shared" si="12"/>
        <v>1.2582348179912515</v>
      </c>
      <c r="BG108" s="127">
        <f t="shared" si="12"/>
        <v>1.3966934651270719</v>
      </c>
      <c r="BH108" s="127">
        <f t="shared" si="12"/>
        <v>2.1934425095425922</v>
      </c>
      <c r="BI108" s="127">
        <f t="shared" si="12"/>
        <v>0.99484839355756094</v>
      </c>
      <c r="BJ108" s="127">
        <f t="shared" si="12"/>
        <v>3.2501863951434444</v>
      </c>
      <c r="BK108" s="127">
        <f t="shared" si="12"/>
        <v>1.6276586952534302</v>
      </c>
      <c r="BL108" s="127">
        <f t="shared" si="12"/>
        <v>1.7886439961960434</v>
      </c>
      <c r="BM108" s="127">
        <f t="shared" si="12"/>
        <v>-1.6925057902880383</v>
      </c>
      <c r="BN108" s="127">
        <f t="shared" si="12"/>
        <v>-15.828984777193128</v>
      </c>
      <c r="BO108" s="127">
        <f>+BO50/BN50*100-100</f>
        <v>11.547169604861992</v>
      </c>
      <c r="BP108" s="128">
        <f>+BP50/BO50*100-100</f>
        <v>6.5584207192105168</v>
      </c>
    </row>
    <row r="109" spans="1:68" x14ac:dyDescent="0.3">
      <c r="A109" s="93" t="s">
        <v>21</v>
      </c>
      <c r="B109" s="73"/>
      <c r="C109" s="73"/>
      <c r="D109" s="72" t="s">
        <v>22</v>
      </c>
      <c r="E109" s="123"/>
      <c r="F109" s="125">
        <f t="shared" si="14"/>
        <v>7.6165849948325075</v>
      </c>
      <c r="G109" s="125">
        <f t="shared" si="14"/>
        <v>1.5481844105450051</v>
      </c>
      <c r="H109" s="125">
        <f t="shared" si="14"/>
        <v>2.1571037371299155</v>
      </c>
      <c r="I109" s="125">
        <f t="shared" si="14"/>
        <v>3.9498205687868762</v>
      </c>
      <c r="J109" s="125">
        <f t="shared" si="14"/>
        <v>6.0096885767378438</v>
      </c>
      <c r="K109" s="125">
        <f t="shared" si="14"/>
        <v>7.7717656772989159</v>
      </c>
      <c r="L109" s="125">
        <f t="shared" si="14"/>
        <v>6.4238235136865995</v>
      </c>
      <c r="M109" s="125">
        <f t="shared" si="14"/>
        <v>0.7057473258339968</v>
      </c>
      <c r="N109" s="125">
        <f t="shared" si="14"/>
        <v>0.44628190621290287</v>
      </c>
      <c r="O109" s="125">
        <f t="shared" si="14"/>
        <v>0.4457706654710023</v>
      </c>
      <c r="P109" s="125">
        <f t="shared" si="14"/>
        <v>-0.60994769499383494</v>
      </c>
      <c r="Q109" s="125">
        <f t="shared" si="14"/>
        <v>4.6775369790200472</v>
      </c>
      <c r="R109" s="125">
        <f t="shared" si="14"/>
        <v>0.81214522334948924</v>
      </c>
      <c r="S109" s="125">
        <f t="shared" si="14"/>
        <v>-0.47922976179249588</v>
      </c>
      <c r="T109" s="125">
        <f t="shared" si="14"/>
        <v>3.2238721056036042</v>
      </c>
      <c r="U109" s="125">
        <f t="shared" si="13"/>
        <v>-2.3393964884308929</v>
      </c>
      <c r="V109" s="125">
        <f t="shared" si="10"/>
        <v>-2.3436113016511939</v>
      </c>
      <c r="W109" s="125">
        <f t="shared" si="10"/>
        <v>4.5536297098066427</v>
      </c>
      <c r="X109" s="125">
        <f t="shared" si="10"/>
        <v>-0.32646979946271415</v>
      </c>
      <c r="Y109" s="125">
        <f t="shared" si="10"/>
        <v>3.4183767770180111</v>
      </c>
      <c r="Z109" s="125">
        <f t="shared" si="10"/>
        <v>3.0312004285948859</v>
      </c>
      <c r="AA109" s="125">
        <f t="shared" si="10"/>
        <v>5.365704078034895</v>
      </c>
      <c r="AB109" s="125">
        <f t="shared" si="10"/>
        <v>1.8423547505362023</v>
      </c>
      <c r="AC109" s="125">
        <f t="shared" si="10"/>
        <v>5.5173345906736699</v>
      </c>
      <c r="AD109" s="125">
        <f t="shared" si="10"/>
        <v>4.9260312923487248</v>
      </c>
      <c r="AE109" s="125">
        <f t="shared" si="10"/>
        <v>0.12384271547998082</v>
      </c>
      <c r="AF109" s="125">
        <f t="shared" si="10"/>
        <v>6.4346930827809672</v>
      </c>
      <c r="AG109" s="125">
        <f t="shared" si="10"/>
        <v>-1.0099888622391546</v>
      </c>
      <c r="AH109" s="125">
        <f t="shared" si="10"/>
        <v>1.7689695620832993</v>
      </c>
      <c r="AI109" s="125">
        <f t="shared" si="10"/>
        <v>-1.6865807338955108</v>
      </c>
      <c r="AJ109" s="125">
        <f t="shared" si="10"/>
        <v>0.27834569935502884</v>
      </c>
      <c r="AK109" s="125">
        <f t="shared" si="9"/>
        <v>0.67055776155125102</v>
      </c>
      <c r="AL109" s="125">
        <f t="shared" si="9"/>
        <v>3.1515426791355168</v>
      </c>
      <c r="AM109" s="125">
        <f t="shared" si="9"/>
        <v>2.6965916260808456</v>
      </c>
      <c r="AN109" s="125">
        <f t="shared" si="9"/>
        <v>-0.81530463316038038</v>
      </c>
      <c r="AO109" s="125">
        <f t="shared" si="9"/>
        <v>4.3776429584217738</v>
      </c>
      <c r="AP109" s="125">
        <f t="shared" si="9"/>
        <v>-0.28146499585508877</v>
      </c>
      <c r="AQ109" s="125">
        <f t="shared" si="9"/>
        <v>2.2087138322941087</v>
      </c>
      <c r="AR109" s="125">
        <f t="shared" si="9"/>
        <v>4.864938053138232</v>
      </c>
      <c r="AS109" s="125">
        <f t="shared" si="9"/>
        <v>2.3743244982942286</v>
      </c>
      <c r="AT109" s="125">
        <f t="shared" si="9"/>
        <v>-3.869434714903818</v>
      </c>
      <c r="AU109" s="125">
        <f t="shared" si="9"/>
        <v>7.8465090185203366</v>
      </c>
      <c r="AV109" s="125">
        <f t="shared" si="9"/>
        <v>5.9786837748745825E-2</v>
      </c>
      <c r="AW109" s="125">
        <f t="shared" si="9"/>
        <v>-2.2405174525141405</v>
      </c>
      <c r="AX109" s="125">
        <f t="shared" si="9"/>
        <v>1.2286194519825386</v>
      </c>
      <c r="AY109" s="125">
        <f t="shared" si="9"/>
        <v>-3.7818817083444856</v>
      </c>
      <c r="AZ109" s="125">
        <f t="shared" si="9"/>
        <v>5.6768303252482326</v>
      </c>
      <c r="BA109" s="125">
        <f t="shared" si="12"/>
        <v>5.3014336231699275</v>
      </c>
      <c r="BB109" s="125">
        <f t="shared" si="12"/>
        <v>3.5091985536343628</v>
      </c>
      <c r="BC109" s="125">
        <f t="shared" si="12"/>
        <v>2.740868389607968</v>
      </c>
      <c r="BD109" s="125">
        <f t="shared" si="12"/>
        <v>0.21622165742343213</v>
      </c>
      <c r="BE109" s="125">
        <f t="shared" si="12"/>
        <v>4.1289118077932301</v>
      </c>
      <c r="BF109" s="125">
        <f t="shared" si="12"/>
        <v>0.74792170277227399</v>
      </c>
      <c r="BG109" s="125">
        <f t="shared" si="12"/>
        <v>3.3365232295146114</v>
      </c>
      <c r="BH109" s="125">
        <f t="shared" si="12"/>
        <v>2.6482435518334881</v>
      </c>
      <c r="BI109" s="125">
        <f t="shared" si="12"/>
        <v>2.4597753542140168</v>
      </c>
      <c r="BJ109" s="125">
        <f t="shared" si="12"/>
        <v>4.6605815416281615</v>
      </c>
      <c r="BK109" s="125">
        <f t="shared" si="12"/>
        <v>-6.9439212036087383E-2</v>
      </c>
      <c r="BL109" s="125">
        <f t="shared" si="12"/>
        <v>1.8065528399230146</v>
      </c>
      <c r="BM109" s="125">
        <f t="shared" si="12"/>
        <v>1.103219004014818</v>
      </c>
      <c r="BN109" s="125">
        <f t="shared" si="12"/>
        <v>-27.30532124072738</v>
      </c>
      <c r="BO109" s="125">
        <f t="shared" si="12"/>
        <v>7.1140560320098132</v>
      </c>
      <c r="BP109" s="126">
        <f t="shared" si="12"/>
        <v>16.112690519463229</v>
      </c>
    </row>
    <row r="110" spans="1:68" x14ac:dyDescent="0.3">
      <c r="A110" s="110" t="s">
        <v>48</v>
      </c>
      <c r="B110" s="129"/>
      <c r="C110" s="112"/>
      <c r="D110" s="112" t="s">
        <v>50</v>
      </c>
      <c r="E110" s="130"/>
      <c r="F110" s="131">
        <f t="shared" si="14"/>
        <v>3.8863600664994067</v>
      </c>
      <c r="G110" s="131">
        <f t="shared" si="14"/>
        <v>1.7717480232310407</v>
      </c>
      <c r="H110" s="131">
        <f t="shared" si="14"/>
        <v>0.95932721288707512</v>
      </c>
      <c r="I110" s="131">
        <f t="shared" si="14"/>
        <v>4.0639004513531347</v>
      </c>
      <c r="J110" s="131">
        <f t="shared" si="14"/>
        <v>3.3508625151053621</v>
      </c>
      <c r="K110" s="131">
        <f t="shared" si="14"/>
        <v>3.5149278226860048</v>
      </c>
      <c r="L110" s="131">
        <f t="shared" si="14"/>
        <v>1.7418032030297184</v>
      </c>
      <c r="M110" s="131">
        <f t="shared" si="14"/>
        <v>5.7428912106541219</v>
      </c>
      <c r="N110" s="131">
        <f t="shared" si="14"/>
        <v>-0.68188783089856031</v>
      </c>
      <c r="O110" s="131">
        <f t="shared" si="14"/>
        <v>3.1667146873514298</v>
      </c>
      <c r="P110" s="131">
        <f t="shared" si="14"/>
        <v>3.2949014907206191</v>
      </c>
      <c r="Q110" s="131">
        <f t="shared" si="14"/>
        <v>1.6193680714463596</v>
      </c>
      <c r="R110" s="131">
        <f t="shared" si="14"/>
        <v>1.9148239020220501</v>
      </c>
      <c r="S110" s="131">
        <f t="shared" si="14"/>
        <v>1.7879547864503138</v>
      </c>
      <c r="T110" s="131">
        <f t="shared" si="14"/>
        <v>2.088105420745606</v>
      </c>
      <c r="U110" s="131">
        <f t="shared" si="13"/>
        <v>1.9395762744866403</v>
      </c>
      <c r="V110" s="131">
        <f t="shared" si="10"/>
        <v>1.4259244904083204</v>
      </c>
      <c r="W110" s="131">
        <f t="shared" si="10"/>
        <v>0.74013058987432601</v>
      </c>
      <c r="X110" s="131">
        <f t="shared" si="10"/>
        <v>2.1570227495350025</v>
      </c>
      <c r="Y110" s="131">
        <f t="shared" si="10"/>
        <v>1.3098903249525904</v>
      </c>
      <c r="Z110" s="131">
        <f t="shared" si="10"/>
        <v>1.9529841624697184</v>
      </c>
      <c r="AA110" s="131">
        <f t="shared" si="10"/>
        <v>2.0095998239684718</v>
      </c>
      <c r="AB110" s="131">
        <f t="shared" si="10"/>
        <v>2.5227665557129768</v>
      </c>
      <c r="AC110" s="131">
        <f t="shared" si="10"/>
        <v>2.8734995367627505</v>
      </c>
      <c r="AD110" s="131">
        <f t="shared" si="10"/>
        <v>1.7264357399069183</v>
      </c>
      <c r="AE110" s="131">
        <f t="shared" si="10"/>
        <v>2.4284358173453313</v>
      </c>
      <c r="AF110" s="131">
        <f t="shared" si="10"/>
        <v>0.83944314106989282</v>
      </c>
      <c r="AG110" s="131">
        <f t="shared" si="10"/>
        <v>2.3291976282354199</v>
      </c>
      <c r="AH110" s="131">
        <f t="shared" si="10"/>
        <v>2.6661462625227443</v>
      </c>
      <c r="AI110" s="131">
        <f t="shared" si="10"/>
        <v>0.75367982140639356</v>
      </c>
      <c r="AJ110" s="131">
        <f t="shared" si="10"/>
        <v>2.2966520790553773</v>
      </c>
      <c r="AK110" s="131">
        <f t="shared" si="10"/>
        <v>1.1076329410489905</v>
      </c>
      <c r="AL110" s="131">
        <f t="shared" ref="AL110:AZ110" si="15">+AL52/AK52*100-100</f>
        <v>3.5065645868930204</v>
      </c>
      <c r="AM110" s="131">
        <f t="shared" si="15"/>
        <v>1.469516913054278</v>
      </c>
      <c r="AN110" s="131">
        <f t="shared" si="15"/>
        <v>1.3819301972590097</v>
      </c>
      <c r="AO110" s="131">
        <f t="shared" si="15"/>
        <v>2.1369169281777687</v>
      </c>
      <c r="AP110" s="131">
        <f t="shared" si="15"/>
        <v>1.0011232306127056</v>
      </c>
      <c r="AQ110" s="131">
        <f t="shared" si="15"/>
        <v>2.6255897726705939</v>
      </c>
      <c r="AR110" s="131">
        <f t="shared" si="15"/>
        <v>2.6042323147495523</v>
      </c>
      <c r="AS110" s="131">
        <f t="shared" si="15"/>
        <v>1.624024474099258</v>
      </c>
      <c r="AT110" s="131">
        <f t="shared" si="15"/>
        <v>1.3486110606410193</v>
      </c>
      <c r="AU110" s="131">
        <f t="shared" si="15"/>
        <v>3.0236561791921304</v>
      </c>
      <c r="AV110" s="131">
        <f t="shared" si="15"/>
        <v>0.83246356546426625</v>
      </c>
      <c r="AW110" s="131">
        <f t="shared" si="15"/>
        <v>1.746257838962876</v>
      </c>
      <c r="AX110" s="131">
        <f t="shared" si="15"/>
        <v>2.016403163302158</v>
      </c>
      <c r="AY110" s="131">
        <f t="shared" si="15"/>
        <v>1.7585154584659932</v>
      </c>
      <c r="AZ110" s="131">
        <f t="shared" si="15"/>
        <v>1.8462669778562315</v>
      </c>
      <c r="BA110" s="131">
        <f t="shared" si="12"/>
        <v>1.8892503864350374</v>
      </c>
      <c r="BB110" s="131">
        <f t="shared" si="12"/>
        <v>1.2501288874526892</v>
      </c>
      <c r="BC110" s="131">
        <f t="shared" si="12"/>
        <v>1.5160829467414629</v>
      </c>
      <c r="BD110" s="131">
        <f t="shared" si="12"/>
        <v>1.6244229821832761</v>
      </c>
      <c r="BE110" s="131">
        <f t="shared" si="12"/>
        <v>2.9514453912853611</v>
      </c>
      <c r="BF110" s="131">
        <f>+BF52/BE52*100-100</f>
        <v>0.70948708622616152</v>
      </c>
      <c r="BG110" s="131">
        <f>+BG52/BF52*100-100</f>
        <v>1.59981327470868</v>
      </c>
      <c r="BH110" s="131">
        <f t="shared" si="12"/>
        <v>1.9812763280609573</v>
      </c>
      <c r="BI110" s="131">
        <f t="shared" si="12"/>
        <v>1.999958700190362</v>
      </c>
      <c r="BJ110" s="131">
        <f t="shared" si="12"/>
        <v>2.7755125830263268</v>
      </c>
      <c r="BK110" s="131">
        <f t="shared" si="12"/>
        <v>1.4819138401320942</v>
      </c>
      <c r="BL110" s="131">
        <f t="shared" si="12"/>
        <v>1.4577665923350338</v>
      </c>
      <c r="BM110" s="131">
        <f t="shared" si="12"/>
        <v>-0.51863847738191282</v>
      </c>
      <c r="BN110" s="131">
        <f t="shared" si="12"/>
        <v>-17.48017421980073</v>
      </c>
      <c r="BO110" s="131">
        <f t="shared" si="12"/>
        <v>10.745689594924741</v>
      </c>
      <c r="BP110" s="132">
        <f t="shared" si="12"/>
        <v>7.4438913861687439</v>
      </c>
    </row>
    <row r="111" spans="1:68" x14ac:dyDescent="0.3">
      <c r="A111" s="24"/>
      <c r="B111" s="23"/>
      <c r="C111" s="23"/>
      <c r="D111" s="23"/>
      <c r="E111" s="23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3"/>
      <c r="S111" s="133"/>
    </row>
    <row r="112" spans="1:68" s="179" customFormat="1" x14ac:dyDescent="0.3">
      <c r="A112" s="20" t="s">
        <v>93</v>
      </c>
      <c r="B112" s="19"/>
      <c r="C112" s="19"/>
      <c r="D112" s="19"/>
      <c r="E112" s="19"/>
      <c r="F112" s="19"/>
      <c r="G112" s="176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</row>
    <row r="113" spans="1:68" s="114" customFormat="1" x14ac:dyDescent="0.3">
      <c r="A113" s="16" t="s">
        <v>90</v>
      </c>
      <c r="B113" s="15"/>
      <c r="C113" s="15"/>
      <c r="D113" s="15"/>
      <c r="E113" s="15"/>
      <c r="F113" s="15"/>
      <c r="G113" s="177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</row>
    <row r="114" spans="1:68" s="114" customFormat="1" x14ac:dyDescent="0.3">
      <c r="A114" s="16" t="s">
        <v>91</v>
      </c>
      <c r="B114" s="15"/>
      <c r="C114" s="15"/>
      <c r="D114" s="15"/>
      <c r="E114" s="15"/>
      <c r="F114" s="15"/>
      <c r="G114" s="177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</row>
    <row r="115" spans="1:68" s="114" customFormat="1" x14ac:dyDescent="0.3">
      <c r="A115" s="13" t="str">
        <f>+A57</f>
        <v>Actualizado el 10 de marzo de 2021</v>
      </c>
      <c r="B115" s="12"/>
      <c r="C115" s="12"/>
      <c r="D115" s="12"/>
      <c r="E115" s="12"/>
      <c r="F115" s="12"/>
      <c r="G115" s="17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</row>
    <row r="116" spans="1:68" s="114" customFormat="1" x14ac:dyDescent="0.3">
      <c r="A116" s="6"/>
      <c r="B116" s="6"/>
      <c r="C116" s="6"/>
      <c r="D116" s="7"/>
      <c r="E116" s="6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6"/>
      <c r="R116" s="6"/>
      <c r="S116" s="6"/>
      <c r="T116" s="6"/>
      <c r="U116" s="6"/>
      <c r="V116" s="6"/>
      <c r="W116" s="6"/>
      <c r="X116" s="6"/>
      <c r="Y116" s="21"/>
      <c r="Z116" s="21"/>
      <c r="AA116" s="21"/>
      <c r="AB116" s="21"/>
      <c r="AC116" s="21"/>
      <c r="AD116" s="21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</row>
    <row r="120" spans="1:68" ht="12" customHeight="1" x14ac:dyDescent="0.3">
      <c r="A120" s="201" t="s">
        <v>96</v>
      </c>
      <c r="B120" s="201"/>
      <c r="C120" s="201"/>
      <c r="D120" s="201"/>
      <c r="E120" s="201"/>
      <c r="F120" s="201"/>
      <c r="G120" s="20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</row>
    <row r="121" spans="1:68" s="116" customFormat="1" ht="12" customHeight="1" x14ac:dyDescent="0.3">
      <c r="A121" s="201"/>
      <c r="B121" s="201"/>
      <c r="C121" s="201"/>
      <c r="D121" s="201"/>
      <c r="E121" s="201"/>
      <c r="F121" s="201"/>
      <c r="G121" s="20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</row>
    <row r="122" spans="1:68" s="116" customFormat="1" x14ac:dyDescent="0.3">
      <c r="A122" s="65" t="s">
        <v>81</v>
      </c>
      <c r="B122" s="64"/>
      <c r="C122" s="64"/>
      <c r="D122" s="64"/>
      <c r="E122" s="64"/>
      <c r="F122" s="64"/>
      <c r="G122" s="63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</row>
    <row r="123" spans="1:68" s="116" customFormat="1" x14ac:dyDescent="0.3">
      <c r="A123" s="65" t="s">
        <v>47</v>
      </c>
      <c r="B123" s="64"/>
      <c r="C123" s="64"/>
      <c r="D123" s="64"/>
      <c r="E123" s="64"/>
      <c r="F123" s="64"/>
      <c r="G123" s="63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</row>
    <row r="124" spans="1:68" s="116" customFormat="1" ht="13.8" x14ac:dyDescent="0.3">
      <c r="A124" s="62" t="s">
        <v>99</v>
      </c>
      <c r="B124" s="61"/>
      <c r="C124" s="61"/>
      <c r="D124" s="61"/>
      <c r="E124" s="61"/>
      <c r="F124" s="61"/>
      <c r="G124" s="60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</row>
    <row r="125" spans="1:68" s="116" customFormat="1" x14ac:dyDescent="0.3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21"/>
      <c r="Z125" s="21"/>
      <c r="AA125" s="21"/>
      <c r="AB125" s="21"/>
      <c r="AC125" s="21"/>
      <c r="AD125" s="21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</row>
    <row r="126" spans="1:68" ht="25.5" customHeight="1" x14ac:dyDescent="0.3">
      <c r="A126" s="211" t="s">
        <v>0</v>
      </c>
      <c r="B126" s="213" t="s">
        <v>46</v>
      </c>
      <c r="C126" s="213" t="s">
        <v>52</v>
      </c>
      <c r="D126" s="213" t="s">
        <v>1</v>
      </c>
      <c r="E126" s="213"/>
      <c r="F126" s="213"/>
      <c r="G126" s="213"/>
      <c r="H126" s="213"/>
      <c r="I126" s="213">
        <v>2006</v>
      </c>
      <c r="J126" s="213"/>
      <c r="K126" s="213"/>
      <c r="L126" s="213"/>
      <c r="M126" s="213">
        <v>2007</v>
      </c>
      <c r="N126" s="213"/>
      <c r="O126" s="213"/>
      <c r="P126" s="213"/>
      <c r="Q126" s="213">
        <v>2008</v>
      </c>
      <c r="R126" s="213"/>
      <c r="S126" s="213"/>
      <c r="T126" s="213"/>
      <c r="U126" s="213">
        <v>2009</v>
      </c>
      <c r="V126" s="213"/>
      <c r="W126" s="213"/>
      <c r="X126" s="213"/>
      <c r="Y126" s="213">
        <v>2010</v>
      </c>
      <c r="Z126" s="213"/>
      <c r="AA126" s="213"/>
      <c r="AB126" s="213"/>
      <c r="AC126" s="213">
        <v>2011</v>
      </c>
      <c r="AD126" s="213"/>
      <c r="AE126" s="213"/>
      <c r="AF126" s="213"/>
      <c r="AG126" s="213">
        <v>2012</v>
      </c>
      <c r="AH126" s="213"/>
      <c r="AI126" s="213"/>
      <c r="AJ126" s="213"/>
      <c r="AK126" s="213">
        <v>2013</v>
      </c>
      <c r="AL126" s="213"/>
      <c r="AM126" s="213"/>
      <c r="AN126" s="213"/>
      <c r="AO126" s="213">
        <v>2014</v>
      </c>
      <c r="AP126" s="213"/>
      <c r="AQ126" s="213"/>
      <c r="AR126" s="213"/>
      <c r="AS126" s="213">
        <v>2015</v>
      </c>
      <c r="AT126" s="213"/>
      <c r="AU126" s="213"/>
      <c r="AV126" s="213"/>
      <c r="AW126" s="213">
        <v>2016</v>
      </c>
      <c r="AX126" s="213"/>
      <c r="AY126" s="213"/>
      <c r="AZ126" s="213"/>
      <c r="BA126" s="213">
        <v>2017</v>
      </c>
      <c r="BB126" s="213"/>
      <c r="BC126" s="213"/>
      <c r="BD126" s="213"/>
      <c r="BE126" s="213">
        <v>2018</v>
      </c>
      <c r="BF126" s="213"/>
      <c r="BG126" s="213"/>
      <c r="BH126" s="213"/>
      <c r="BI126" s="213" t="s">
        <v>100</v>
      </c>
      <c r="BJ126" s="213"/>
      <c r="BK126" s="213"/>
      <c r="BL126" s="213"/>
      <c r="BM126" s="213" t="s">
        <v>92</v>
      </c>
      <c r="BN126" s="213"/>
      <c r="BO126" s="213"/>
      <c r="BP126" s="218"/>
    </row>
    <row r="127" spans="1:68" s="81" customFormat="1" ht="25.5" customHeight="1" x14ac:dyDescent="0.3">
      <c r="A127" s="212"/>
      <c r="B127" s="215"/>
      <c r="C127" s="215"/>
      <c r="D127" s="215"/>
      <c r="E127" s="185"/>
      <c r="F127" s="185"/>
      <c r="G127" s="185"/>
      <c r="H127" s="185"/>
      <c r="I127" s="185" t="s">
        <v>30</v>
      </c>
      <c r="J127" s="185" t="s">
        <v>73</v>
      </c>
      <c r="K127" s="185" t="s">
        <v>74</v>
      </c>
      <c r="L127" s="185" t="s">
        <v>75</v>
      </c>
      <c r="M127" s="185" t="s">
        <v>30</v>
      </c>
      <c r="N127" s="185" t="s">
        <v>73</v>
      </c>
      <c r="O127" s="185" t="s">
        <v>74</v>
      </c>
      <c r="P127" s="185" t="s">
        <v>75</v>
      </c>
      <c r="Q127" s="185" t="s">
        <v>30</v>
      </c>
      <c r="R127" s="185" t="s">
        <v>73</v>
      </c>
      <c r="S127" s="185" t="s">
        <v>74</v>
      </c>
      <c r="T127" s="185" t="s">
        <v>75</v>
      </c>
      <c r="U127" s="185" t="s">
        <v>30</v>
      </c>
      <c r="V127" s="185" t="s">
        <v>73</v>
      </c>
      <c r="W127" s="185" t="s">
        <v>74</v>
      </c>
      <c r="X127" s="185" t="s">
        <v>75</v>
      </c>
      <c r="Y127" s="185" t="s">
        <v>30</v>
      </c>
      <c r="Z127" s="185" t="s">
        <v>73</v>
      </c>
      <c r="AA127" s="185" t="s">
        <v>74</v>
      </c>
      <c r="AB127" s="185" t="s">
        <v>75</v>
      </c>
      <c r="AC127" s="185" t="s">
        <v>30</v>
      </c>
      <c r="AD127" s="185" t="s">
        <v>73</v>
      </c>
      <c r="AE127" s="185" t="s">
        <v>74</v>
      </c>
      <c r="AF127" s="185" t="s">
        <v>75</v>
      </c>
      <c r="AG127" s="185" t="s">
        <v>30</v>
      </c>
      <c r="AH127" s="185" t="s">
        <v>73</v>
      </c>
      <c r="AI127" s="185" t="s">
        <v>74</v>
      </c>
      <c r="AJ127" s="185" t="s">
        <v>75</v>
      </c>
      <c r="AK127" s="185" t="s">
        <v>30</v>
      </c>
      <c r="AL127" s="185" t="s">
        <v>73</v>
      </c>
      <c r="AM127" s="185" t="s">
        <v>74</v>
      </c>
      <c r="AN127" s="185" t="s">
        <v>75</v>
      </c>
      <c r="AO127" s="185" t="s">
        <v>30</v>
      </c>
      <c r="AP127" s="185" t="s">
        <v>73</v>
      </c>
      <c r="AQ127" s="185" t="s">
        <v>74</v>
      </c>
      <c r="AR127" s="185" t="s">
        <v>75</v>
      </c>
      <c r="AS127" s="185" t="s">
        <v>30</v>
      </c>
      <c r="AT127" s="185" t="s">
        <v>73</v>
      </c>
      <c r="AU127" s="185" t="s">
        <v>74</v>
      </c>
      <c r="AV127" s="185" t="s">
        <v>75</v>
      </c>
      <c r="AW127" s="185" t="s">
        <v>30</v>
      </c>
      <c r="AX127" s="185" t="s">
        <v>73</v>
      </c>
      <c r="AY127" s="185" t="s">
        <v>74</v>
      </c>
      <c r="AZ127" s="185" t="s">
        <v>75</v>
      </c>
      <c r="BA127" s="185" t="s">
        <v>30</v>
      </c>
      <c r="BB127" s="185" t="s">
        <v>73</v>
      </c>
      <c r="BC127" s="185" t="s">
        <v>74</v>
      </c>
      <c r="BD127" s="185" t="s">
        <v>75</v>
      </c>
      <c r="BE127" s="185" t="s">
        <v>30</v>
      </c>
      <c r="BF127" s="185" t="s">
        <v>73</v>
      </c>
      <c r="BG127" s="185" t="s">
        <v>74</v>
      </c>
      <c r="BH127" s="185" t="s">
        <v>75</v>
      </c>
      <c r="BI127" s="185" t="s">
        <v>30</v>
      </c>
      <c r="BJ127" s="185" t="s">
        <v>73</v>
      </c>
      <c r="BK127" s="185" t="s">
        <v>74</v>
      </c>
      <c r="BL127" s="185" t="s">
        <v>75</v>
      </c>
      <c r="BM127" s="185" t="s">
        <v>30</v>
      </c>
      <c r="BN127" s="191" t="s">
        <v>73</v>
      </c>
      <c r="BO127" s="192" t="s">
        <v>74</v>
      </c>
      <c r="BP127" s="59" t="s">
        <v>75</v>
      </c>
    </row>
    <row r="128" spans="1:68" s="81" customFormat="1" x14ac:dyDescent="0.3">
      <c r="A128" s="82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4"/>
      <c r="BH128" s="84"/>
      <c r="BI128" s="84"/>
      <c r="BJ128" s="84"/>
      <c r="BK128" s="84"/>
      <c r="BL128" s="84"/>
      <c r="BM128" s="83"/>
      <c r="BN128" s="83"/>
      <c r="BO128" s="83"/>
      <c r="BP128" s="143"/>
    </row>
    <row r="129" spans="1:68" x14ac:dyDescent="0.3">
      <c r="A129" s="85"/>
      <c r="B129" s="65" t="s">
        <v>2</v>
      </c>
      <c r="C129" s="65"/>
      <c r="D129" s="64" t="s">
        <v>9</v>
      </c>
      <c r="E129" s="117"/>
      <c r="F129" s="117"/>
      <c r="G129" s="117"/>
      <c r="H129" s="117"/>
      <c r="I129" s="39">
        <f>+IFERROR(I13/E13*100-100,0)</f>
        <v>-4.0816105804894676</v>
      </c>
      <c r="J129" s="39">
        <f>+IFERROR(SUM(I13:J13)/SUM(E13:F13)*100-100,0)</f>
        <v>-2.703001414044806</v>
      </c>
      <c r="K129" s="39">
        <f>+IFERROR(SUM(I13:K13)/SUM(E13:G13)*100-100,0)</f>
        <v>-1.7423978677791467</v>
      </c>
      <c r="L129" s="39">
        <f>+IFERROR(SUM(I13:L13)/SUM(E13:H13)*100-100,0)</f>
        <v>1.712683298822526E-2</v>
      </c>
      <c r="M129" s="39">
        <f>+IFERROR(M13/I13*100-100,0)</f>
        <v>8.6481914446562058</v>
      </c>
      <c r="N129" s="39">
        <f>+IFERROR(SUM(M13:N13)/SUM(I13:J13)*100-100,0)</f>
        <v>5.4395933191168808</v>
      </c>
      <c r="O129" s="39">
        <f>+IFERROR(SUM(M13:O13)/SUM(I13:K13)*100-100,0)</f>
        <v>3.485452615084867</v>
      </c>
      <c r="P129" s="39">
        <f>+IFERROR(SUM(M13:P13)/SUM(I13:L13)*100-100,0)</f>
        <v>2.2290200238020788</v>
      </c>
      <c r="Q129" s="39">
        <f>+IFERROR(Q13/M13*100-100,0)</f>
        <v>-1.4957426109021412</v>
      </c>
      <c r="R129" s="39">
        <f>+IFERROR(SUM(Q13:R13)/SUM(M13:N13)*100-100,0)</f>
        <v>-0.17384056406073967</v>
      </c>
      <c r="S129" s="39">
        <f>+IFERROR(SUM(Q13:S13)/SUM(M13:O13)*100-100,0)</f>
        <v>2.4569205310686328</v>
      </c>
      <c r="T129" s="39">
        <f>+IFERROR(SUM(Q13:T13)/SUM(M13:P13)*100-100,0)</f>
        <v>3.607848533629749</v>
      </c>
      <c r="U129" s="39">
        <f>+IFERROR(U13/Q13*100-100,0)</f>
        <v>6.6832796207163767</v>
      </c>
      <c r="V129" s="39">
        <f>+IFERROR(SUM(U13:V13)/SUM(Q13:R13)*100-100,0)</f>
        <v>10.513009290870272</v>
      </c>
      <c r="W129" s="39">
        <f>+IFERROR(SUM(U13:W13)/SUM(Q13:S13)*100-100,0)</f>
        <v>9.8798862638571165</v>
      </c>
      <c r="X129" s="39">
        <f>+IFERROR(SUM(U13:X13)/SUM(Q13:T13)*100-100,0)</f>
        <v>8.8339817915463783</v>
      </c>
      <c r="Y129" s="39">
        <f>+IFERROR(Y13/U13*100-100,0)</f>
        <v>8.1051710394145999</v>
      </c>
      <c r="Z129" s="39">
        <f>+IFERROR(SUM(Y13:Z13)/SUM(U13:V13)*100-100,0)</f>
        <v>5.0198044488367799</v>
      </c>
      <c r="AA129" s="39">
        <f>+IFERROR(SUM(Y13:AA13)/SUM(U13:W13)*100-100,0)</f>
        <v>4.6425184957153505</v>
      </c>
      <c r="AB129" s="39">
        <f>+IFERROR(SUM(Y13:AB13)/SUM(U13:X13)*100-100,0)</f>
        <v>5.105955866438066</v>
      </c>
      <c r="AC129" s="39">
        <f>+IFERROR(AC13/Y13*100-100,0)</f>
        <v>3.7785305658562152</v>
      </c>
      <c r="AD129" s="39">
        <f>+IFERROR(SUM(AC13:AD13)/SUM(Y13:Z13)*100-100,0)</f>
        <v>3.1638471046730956</v>
      </c>
      <c r="AE129" s="39">
        <f>+IFERROR(SUM(AC13:AE13)/SUM(Y13:AA13)*100-100,0)</f>
        <v>2.6455378814008554</v>
      </c>
      <c r="AF129" s="39">
        <f>+IFERROR(SUM(AC13:AF13)/SUM(Y13:AB13)*100-100,0)</f>
        <v>3.3287930277572571</v>
      </c>
      <c r="AG129" s="39">
        <f>+IFERROR(AG13/AC13*100-100,0)</f>
        <v>6.7979051892136795</v>
      </c>
      <c r="AH129" s="39">
        <f>+IFERROR(SUM(AG13:AH13)/SUM(AC13:AD13)*100-100,0)</f>
        <v>5.119265421594136</v>
      </c>
      <c r="AI129" s="39">
        <f>+IFERROR(SUM(AG13:AI13)/SUM(AC13:AE13)*100-100,0)</f>
        <v>4.3036220090994561</v>
      </c>
      <c r="AJ129" s="39">
        <f>+IFERROR(SUM(AG13:AJ13)/SUM(AC13:AF13)*100-100,0)</f>
        <v>2.6549117909352731</v>
      </c>
      <c r="AK129" s="39">
        <f>+IFERROR(AK13/AG13*100-100,0)</f>
        <v>-7.3087652001505035</v>
      </c>
      <c r="AL129" s="39">
        <f>+IFERROR(SUM(AK13:AL13)/SUM(AG13:AH13)*100-100,0)</f>
        <v>-2.2542270831909406</v>
      </c>
      <c r="AM129" s="39">
        <f>+IFERROR(SUM(AK13:AM13)/SUM(AG13:AI13)*100-100,0)</f>
        <v>-1.7817961140869443</v>
      </c>
      <c r="AN129" s="39">
        <f>+IFERROR(SUM(AK13:AN13)/SUM(AG13:AJ13)*100-100,0)</f>
        <v>-1.8646550308346832</v>
      </c>
      <c r="AO129" s="39">
        <f>+IFERROR(AO13/AK13*100-100,0)</f>
        <v>4.9451630057297962</v>
      </c>
      <c r="AP129" s="39">
        <f>+IFERROR(SUM(AO13:AP13)/SUM(AK13:AL13)*100-100,0)</f>
        <v>2.9694611590645792</v>
      </c>
      <c r="AQ129" s="39">
        <f>+IFERROR(SUM(AO13:AQ13)/SUM(AK13:AM13)*100-100,0)</f>
        <v>2.9156743220103607</v>
      </c>
      <c r="AR129" s="39">
        <f>+IFERROR(SUM(AO13:AR13)/SUM(AK13:AN13)*100-100,0)</f>
        <v>4.4335344381464949</v>
      </c>
      <c r="AS129" s="39">
        <f>+IFERROR(AS13/AO13*100-100,0)</f>
        <v>7.611107210369056</v>
      </c>
      <c r="AT129" s="39">
        <f>+IFERROR(SUM(AS13:AT13)/SUM(AO13:AP13)*100-100,0)</f>
        <v>5.8627428436885509</v>
      </c>
      <c r="AU129" s="39">
        <f>+IFERROR(SUM(AS13:AU13)/SUM(AO13:AQ13)*100-100,0)</f>
        <v>7.5246844918716533</v>
      </c>
      <c r="AV129" s="39">
        <f>+IFERROR(SUM(AS13:AV13)/SUM(AO13:AR13)*100-100,0)</f>
        <v>8.2832944556362236</v>
      </c>
      <c r="AW129" s="39">
        <f>+IFERROR(AW13/AS13*100-100,0)</f>
        <v>13.035502583742911</v>
      </c>
      <c r="AX129" s="39">
        <f>+IFERROR(SUM(AW13:AX13)/SUM(AS13:AT13)*100-100,0)</f>
        <v>14.594127188977481</v>
      </c>
      <c r="AY129" s="39">
        <f>+IFERROR(SUM(AW13:AY13)/SUM(AS13:AU13)*100-100,0)</f>
        <v>14.680043228920695</v>
      </c>
      <c r="AZ129" s="39">
        <f>+IFERROR(SUM(AW13:AZ13)/SUM(AS13:AV13)*100-100,0)</f>
        <v>13.352002468457471</v>
      </c>
      <c r="BA129" s="39">
        <f>+IFERROR(BA13/AW13*100-100,0)</f>
        <v>-0.27126084811148132</v>
      </c>
      <c r="BB129" s="39">
        <f>+IFERROR(SUM(BA13:BB13)/SUM(AW13:AX13)*100-100,0)</f>
        <v>-2.2033436680991656</v>
      </c>
      <c r="BC129" s="39">
        <f>+IFERROR(SUM(BA13:BC13)/SUM(AW13:AY13)*100-100,0)</f>
        <v>-4.6757708501921655</v>
      </c>
      <c r="BD129" s="39">
        <f>+IFERROR(SUM(BA13:BD13)/SUM(AW13:AZ13)*100-100,0)</f>
        <v>-4.8488747469859703</v>
      </c>
      <c r="BE129" s="39">
        <f>+IFERROR(BE13/BA13*100-100,0)</f>
        <v>4.5035115962855201</v>
      </c>
      <c r="BF129" s="39">
        <f>+IFERROR(SUM(BE13:BF13)/SUM(BA13:BB13)*100-100,0)</f>
        <v>5.4053990892849697</v>
      </c>
      <c r="BG129" s="39">
        <f>+IFERROR(SUM(BE13:BG13)/SUM(BA13:BC13)*100-100,0)</f>
        <v>6.0016986459825432</v>
      </c>
      <c r="BH129" s="39">
        <f>+IFERROR(SUM(BE13:BH13)/SUM(BA13:BD13)*100-100,0)</f>
        <v>5.5313285724780883</v>
      </c>
      <c r="BI129" s="39">
        <f>+IFERROR(BI13/BE13*100-100,0)</f>
        <v>0.67600877651909741</v>
      </c>
      <c r="BJ129" s="39">
        <f>+IFERROR(SUM(BI13:BJ13)/SUM(BE13:BF13)*100-100,0)</f>
        <v>1.0501491123129085</v>
      </c>
      <c r="BK129" s="118">
        <f>+IFERROR(SUM(BI13:BK13)/SUM(BE13:BG13)*100-100,0)</f>
        <v>2.6035435121364259</v>
      </c>
      <c r="BL129" s="118">
        <f>+IFERROR(SUM(BI13:BL13)/SUM(BE13:BH13)*100-100,0)</f>
        <v>3.8755368979935838</v>
      </c>
      <c r="BM129" s="39">
        <f>+IFERROR(BM13/BI13*100-100,0)</f>
        <v>11.621392839067624</v>
      </c>
      <c r="BN129" s="39">
        <f>+IFERROR(SUM(BM13:BN13)/SUM(BI13:BJ13)*100-100,0)</f>
        <v>4.8565039723136039</v>
      </c>
      <c r="BO129" s="39">
        <f>+IFERROR(SUM(BM13:BO13)/SUM(BI13:BK13)*100-100,0)</f>
        <v>3.3209896799457823</v>
      </c>
      <c r="BP129" s="38">
        <f>+IFERROR(SUM(BM13:BP13)/SUM(BI13:BL13)*100-100,0)</f>
        <v>5.913374177554914</v>
      </c>
    </row>
    <row r="130" spans="1:68" x14ac:dyDescent="0.3">
      <c r="A130" s="87"/>
      <c r="B130" s="89"/>
      <c r="C130" s="89" t="s">
        <v>2</v>
      </c>
      <c r="D130" s="90" t="s">
        <v>9</v>
      </c>
      <c r="E130" s="120"/>
      <c r="F130" s="120"/>
      <c r="G130" s="120"/>
      <c r="H130" s="120"/>
      <c r="I130" s="91">
        <f t="shared" ref="I130:I168" si="16">+IFERROR(I14/E14*100-100,0)</f>
        <v>-4.0816105804894676</v>
      </c>
      <c r="J130" s="91">
        <f t="shared" ref="J130:J168" si="17">+IFERROR(SUM(I14:J14)/SUM(E14:F14)*100-100,0)</f>
        <v>-2.703001414044806</v>
      </c>
      <c r="K130" s="91">
        <f t="shared" ref="K130:K168" si="18">+IFERROR(SUM(I14:K14)/SUM(E14:G14)*100-100,0)</f>
        <v>-1.7423978677791467</v>
      </c>
      <c r="L130" s="91">
        <f t="shared" ref="L130:L168" si="19">+IFERROR(SUM(I14:L14)/SUM(E14:H14)*100-100,0)</f>
        <v>1.712683298822526E-2</v>
      </c>
      <c r="M130" s="91">
        <f t="shared" ref="M130:M168" si="20">+IFERROR(M14/I14*100-100,0)</f>
        <v>8.6481914446562058</v>
      </c>
      <c r="N130" s="91">
        <f t="shared" ref="N130:N168" si="21">+IFERROR(SUM(M14:N14)/SUM(I14:J14)*100-100,0)</f>
        <v>5.4395933191168808</v>
      </c>
      <c r="O130" s="91">
        <f t="shared" ref="O130:O168" si="22">+IFERROR(SUM(M14:O14)/SUM(I14:K14)*100-100,0)</f>
        <v>3.485452615084867</v>
      </c>
      <c r="P130" s="91">
        <f t="shared" ref="P130:P168" si="23">+IFERROR(SUM(M14:P14)/SUM(I14:L14)*100-100,0)</f>
        <v>2.2290200238020788</v>
      </c>
      <c r="Q130" s="91">
        <f t="shared" ref="Q130:Q168" si="24">+IFERROR(Q14/M14*100-100,0)</f>
        <v>-1.4957426109021412</v>
      </c>
      <c r="R130" s="91">
        <f t="shared" ref="R130:R168" si="25">+IFERROR(SUM(Q14:R14)/SUM(M14:N14)*100-100,0)</f>
        <v>-0.17384056406073967</v>
      </c>
      <c r="S130" s="91">
        <f t="shared" ref="S130:S168" si="26">+IFERROR(SUM(Q14:S14)/SUM(M14:O14)*100-100,0)</f>
        <v>2.4569205310686328</v>
      </c>
      <c r="T130" s="91">
        <f t="shared" ref="T130:T168" si="27">+IFERROR(SUM(Q14:T14)/SUM(M14:P14)*100-100,0)</f>
        <v>3.607848533629749</v>
      </c>
      <c r="U130" s="91">
        <f t="shared" ref="U130:U168" si="28">+IFERROR(U14/Q14*100-100,0)</f>
        <v>6.6832796207163767</v>
      </c>
      <c r="V130" s="91">
        <f t="shared" ref="V130:V168" si="29">+IFERROR(SUM(U14:V14)/SUM(Q14:R14)*100-100,0)</f>
        <v>10.513009290870272</v>
      </c>
      <c r="W130" s="91">
        <f t="shared" ref="W130:W168" si="30">+IFERROR(SUM(U14:W14)/SUM(Q14:S14)*100-100,0)</f>
        <v>9.8798862638571165</v>
      </c>
      <c r="X130" s="91">
        <f t="shared" ref="X130:X168" si="31">+IFERROR(SUM(U14:X14)/SUM(Q14:T14)*100-100,0)</f>
        <v>8.8339817915463783</v>
      </c>
      <c r="Y130" s="91">
        <f t="shared" ref="Y130:Y168" si="32">+IFERROR(Y14/U14*100-100,0)</f>
        <v>8.1051710394145999</v>
      </c>
      <c r="Z130" s="91">
        <f t="shared" ref="Z130:Z168" si="33">+IFERROR(SUM(Y14:Z14)/SUM(U14:V14)*100-100,0)</f>
        <v>5.0198044488367799</v>
      </c>
      <c r="AA130" s="91">
        <f t="shared" ref="AA130:AA168" si="34">+IFERROR(SUM(Y14:AA14)/SUM(U14:W14)*100-100,0)</f>
        <v>4.6425184957153505</v>
      </c>
      <c r="AB130" s="91">
        <f t="shared" ref="AB130:AB168" si="35">+IFERROR(SUM(Y14:AB14)/SUM(U14:X14)*100-100,0)</f>
        <v>5.105955866438066</v>
      </c>
      <c r="AC130" s="91">
        <f t="shared" ref="AC130:AC168" si="36">+IFERROR(AC14/Y14*100-100,0)</f>
        <v>3.7785305658562152</v>
      </c>
      <c r="AD130" s="91">
        <f t="shared" ref="AD130:AD168" si="37">+IFERROR(SUM(AC14:AD14)/SUM(Y14:Z14)*100-100,0)</f>
        <v>3.1638471046730956</v>
      </c>
      <c r="AE130" s="91">
        <f t="shared" ref="AE130:AE168" si="38">+IFERROR(SUM(AC14:AE14)/SUM(Y14:AA14)*100-100,0)</f>
        <v>2.6455378814008554</v>
      </c>
      <c r="AF130" s="91">
        <f t="shared" ref="AF130:AF168" si="39">+IFERROR(SUM(AC14:AF14)/SUM(Y14:AB14)*100-100,0)</f>
        <v>3.3287930277572571</v>
      </c>
      <c r="AG130" s="91">
        <f t="shared" ref="AG130:AG168" si="40">+IFERROR(AG14/AC14*100-100,0)</f>
        <v>6.7979051892136795</v>
      </c>
      <c r="AH130" s="91">
        <f t="shared" ref="AH130:AH168" si="41">+IFERROR(SUM(AG14:AH14)/SUM(AC14:AD14)*100-100,0)</f>
        <v>5.119265421594136</v>
      </c>
      <c r="AI130" s="91">
        <f t="shared" ref="AI130:AI168" si="42">+IFERROR(SUM(AG14:AI14)/SUM(AC14:AE14)*100-100,0)</f>
        <v>4.3036220090994561</v>
      </c>
      <c r="AJ130" s="91">
        <f t="shared" ref="AJ130:AJ168" si="43">+IFERROR(SUM(AG14:AJ14)/SUM(AC14:AF14)*100-100,0)</f>
        <v>2.6549117909352731</v>
      </c>
      <c r="AK130" s="91">
        <f t="shared" ref="AK130:AK168" si="44">+IFERROR(AK14/AG14*100-100,0)</f>
        <v>-7.3087652001505035</v>
      </c>
      <c r="AL130" s="91">
        <f t="shared" ref="AL130:AL168" si="45">+IFERROR(SUM(AK14:AL14)/SUM(AG14:AH14)*100-100,0)</f>
        <v>-2.2542270831909406</v>
      </c>
      <c r="AM130" s="91">
        <f t="shared" ref="AM130:AM168" si="46">+IFERROR(SUM(AK14:AM14)/SUM(AG14:AI14)*100-100,0)</f>
        <v>-1.7817961140869443</v>
      </c>
      <c r="AN130" s="91">
        <f t="shared" ref="AN130:AN168" si="47">+IFERROR(SUM(AK14:AN14)/SUM(AG14:AJ14)*100-100,0)</f>
        <v>-1.8646550308346832</v>
      </c>
      <c r="AO130" s="91">
        <f t="shared" ref="AO130:AO168" si="48">+IFERROR(AO14/AK14*100-100,0)</f>
        <v>4.9451630057297962</v>
      </c>
      <c r="AP130" s="91">
        <f t="shared" ref="AP130:AP168" si="49">+IFERROR(SUM(AO14:AP14)/SUM(AK14:AL14)*100-100,0)</f>
        <v>2.9694611590645792</v>
      </c>
      <c r="AQ130" s="91">
        <f t="shared" ref="AQ130:AQ168" si="50">+IFERROR(SUM(AO14:AQ14)/SUM(AK14:AM14)*100-100,0)</f>
        <v>2.9156743220103607</v>
      </c>
      <c r="AR130" s="91">
        <f t="shared" ref="AR130:AR168" si="51">+IFERROR(SUM(AO14:AR14)/SUM(AK14:AN14)*100-100,0)</f>
        <v>4.4335344381464949</v>
      </c>
      <c r="AS130" s="91">
        <f t="shared" ref="AS130:AS168" si="52">+IFERROR(AS14/AO14*100-100,0)</f>
        <v>7.611107210369056</v>
      </c>
      <c r="AT130" s="91">
        <f t="shared" ref="AT130:AT168" si="53">+IFERROR(SUM(AS14:AT14)/SUM(AO14:AP14)*100-100,0)</f>
        <v>5.8627428436885509</v>
      </c>
      <c r="AU130" s="91">
        <f t="shared" ref="AU130:AU168" si="54">+IFERROR(SUM(AS14:AU14)/SUM(AO14:AQ14)*100-100,0)</f>
        <v>7.5246844918716533</v>
      </c>
      <c r="AV130" s="91">
        <f t="shared" ref="AV130:AV168" si="55">+IFERROR(SUM(AS14:AV14)/SUM(AO14:AR14)*100-100,0)</f>
        <v>8.2832944556362236</v>
      </c>
      <c r="AW130" s="91">
        <f t="shared" ref="AW130:AW168" si="56">+IFERROR(AW14/AS14*100-100,0)</f>
        <v>13.035502583742911</v>
      </c>
      <c r="AX130" s="91">
        <f t="shared" ref="AX130:AX168" si="57">+IFERROR(SUM(AW14:AX14)/SUM(AS14:AT14)*100-100,0)</f>
        <v>14.594127188977481</v>
      </c>
      <c r="AY130" s="91">
        <f t="shared" ref="AY130:AY168" si="58">+IFERROR(SUM(AW14:AY14)/SUM(AS14:AU14)*100-100,0)</f>
        <v>14.680043228920695</v>
      </c>
      <c r="AZ130" s="91">
        <f t="shared" ref="AZ130:AZ168" si="59">+IFERROR(SUM(AW14:AZ14)/SUM(AS14:AV14)*100-100,0)</f>
        <v>13.352002468457471</v>
      </c>
      <c r="BA130" s="91">
        <f t="shared" ref="BA130:BA168" si="60">+IFERROR(BA14/AW14*100-100,0)</f>
        <v>-0.27126084811148132</v>
      </c>
      <c r="BB130" s="91">
        <f t="shared" ref="BB130:BB168" si="61">+IFERROR(SUM(BA14:BB14)/SUM(AW14:AX14)*100-100,0)</f>
        <v>-2.2033436680991656</v>
      </c>
      <c r="BC130" s="91">
        <f t="shared" ref="BC130:BC168" si="62">+IFERROR(SUM(BA14:BC14)/SUM(AW14:AY14)*100-100,0)</f>
        <v>-4.6757708501921655</v>
      </c>
      <c r="BD130" s="91">
        <f t="shared" ref="BD130:BD168" si="63">+IFERROR(SUM(BA14:BD14)/SUM(AW14:AZ14)*100-100,0)</f>
        <v>-4.8488747469859703</v>
      </c>
      <c r="BE130" s="91">
        <f t="shared" ref="BE130:BE168" si="64">+IFERROR(BE14/BA14*100-100,0)</f>
        <v>4.5035115962855201</v>
      </c>
      <c r="BF130" s="91">
        <f t="shared" ref="BF130:BF168" si="65">+IFERROR(SUM(BE14:BF14)/SUM(BA14:BB14)*100-100,0)</f>
        <v>5.4053990892849697</v>
      </c>
      <c r="BG130" s="91">
        <f t="shared" ref="BG130:BG168" si="66">+IFERROR(SUM(BE14:BG14)/SUM(BA14:BC14)*100-100,0)</f>
        <v>6.0016986459825432</v>
      </c>
      <c r="BH130" s="91">
        <f t="shared" ref="BH130:BH168" si="67">+IFERROR(SUM(BE14:BH14)/SUM(BA14:BD14)*100-100,0)</f>
        <v>5.5313285724780883</v>
      </c>
      <c r="BI130" s="91">
        <f t="shared" ref="BI130:BI168" si="68">+IFERROR(BI14/BE14*100-100,0)</f>
        <v>0.67600877651909741</v>
      </c>
      <c r="BJ130" s="91">
        <f t="shared" ref="BJ130:BJ168" si="69">+IFERROR(SUM(BI14:BJ14)/SUM(BE14:BF14)*100-100,0)</f>
        <v>1.0501491123129085</v>
      </c>
      <c r="BK130" s="91">
        <f t="shared" ref="BK130:BK168" si="70">+IFERROR(SUM(BI14:BK14)/SUM(BE14:BG14)*100-100,0)</f>
        <v>2.6035435121364259</v>
      </c>
      <c r="BL130" s="91">
        <f t="shared" ref="BL130:BL168" si="71">+IFERROR(SUM(BI14:BL14)/SUM(BE14:BH14)*100-100,0)</f>
        <v>3.8755368979935838</v>
      </c>
      <c r="BM130" s="91">
        <f t="shared" ref="BM130:BM168" si="72">+IFERROR(BM14/BI14*100-100,0)</f>
        <v>11.621392839067624</v>
      </c>
      <c r="BN130" s="91">
        <f t="shared" ref="BN130:BN168" si="73">+IFERROR(SUM(BM14:BN14)/SUM(BI14:BJ14)*100-100,0)</f>
        <v>4.8565039723136039</v>
      </c>
      <c r="BO130" s="91">
        <f t="shared" ref="BO130:BO168" si="74">+IFERROR(SUM(BM14:BO14)/SUM(BI14:BK14)*100-100,0)</f>
        <v>3.3209896799457823</v>
      </c>
      <c r="BP130" s="92">
        <f t="shared" ref="BP130:BP168" si="75">+IFERROR(SUM(BM14:BP14)/SUM(BI14:BL14)*100-100,0)</f>
        <v>5.913374177554914</v>
      </c>
    </row>
    <row r="131" spans="1:68" x14ac:dyDescent="0.3">
      <c r="A131" s="93"/>
      <c r="B131" s="65" t="s">
        <v>3</v>
      </c>
      <c r="C131" s="65"/>
      <c r="D131" s="64" t="s">
        <v>10</v>
      </c>
      <c r="E131" s="121"/>
      <c r="F131" s="121"/>
      <c r="G131" s="121"/>
      <c r="H131" s="121"/>
      <c r="I131" s="118">
        <f t="shared" si="16"/>
        <v>6.0922002131790833</v>
      </c>
      <c r="J131" s="118">
        <f t="shared" si="17"/>
        <v>12.726943117254734</v>
      </c>
      <c r="K131" s="118">
        <f t="shared" si="18"/>
        <v>19.979493967191459</v>
      </c>
      <c r="L131" s="118">
        <f t="shared" si="19"/>
        <v>19.203930113401398</v>
      </c>
      <c r="M131" s="118">
        <f t="shared" si="20"/>
        <v>8.359540201660252</v>
      </c>
      <c r="N131" s="118">
        <f t="shared" si="21"/>
        <v>8.8761258875298239</v>
      </c>
      <c r="O131" s="118">
        <f t="shared" si="22"/>
        <v>5.0703768116653833</v>
      </c>
      <c r="P131" s="118">
        <f t="shared" si="23"/>
        <v>2.5323266527404513</v>
      </c>
      <c r="Q131" s="118">
        <f t="shared" si="24"/>
        <v>0.79336564111510199</v>
      </c>
      <c r="R131" s="118">
        <f t="shared" si="25"/>
        <v>4.9824519815425958</v>
      </c>
      <c r="S131" s="118">
        <f t="shared" si="26"/>
        <v>2.6281247670824683</v>
      </c>
      <c r="T131" s="118">
        <f t="shared" si="27"/>
        <v>-0.38877565083387822</v>
      </c>
      <c r="U131" s="118">
        <f t="shared" si="28"/>
        <v>0.447473927095416</v>
      </c>
      <c r="V131" s="118">
        <f t="shared" si="29"/>
        <v>2.4814831236594301</v>
      </c>
      <c r="W131" s="118">
        <f t="shared" si="30"/>
        <v>5.0392982865125333</v>
      </c>
      <c r="X131" s="118">
        <f t="shared" si="31"/>
        <v>6.6947114333528361</v>
      </c>
      <c r="Y131" s="118">
        <f t="shared" si="32"/>
        <v>-6.837975496527406</v>
      </c>
      <c r="Z131" s="118">
        <f t="shared" si="33"/>
        <v>-12.862143957058521</v>
      </c>
      <c r="AA131" s="118">
        <f t="shared" si="34"/>
        <v>-15.610305110713824</v>
      </c>
      <c r="AB131" s="118">
        <f t="shared" si="35"/>
        <v>-14.355326976888421</v>
      </c>
      <c r="AC131" s="118">
        <f t="shared" si="36"/>
        <v>-0.45630298679319026</v>
      </c>
      <c r="AD131" s="118">
        <f t="shared" si="37"/>
        <v>3.4855505931202515</v>
      </c>
      <c r="AE131" s="118">
        <f t="shared" si="38"/>
        <v>8.9675711455130909</v>
      </c>
      <c r="AF131" s="118">
        <f t="shared" si="39"/>
        <v>10.83902630576776</v>
      </c>
      <c r="AG131" s="118">
        <f t="shared" si="40"/>
        <v>0.78374481817479591</v>
      </c>
      <c r="AH131" s="118">
        <f t="shared" si="41"/>
        <v>0.91060734989760306</v>
      </c>
      <c r="AI131" s="118">
        <f t="shared" si="42"/>
        <v>-4.4647331869898039</v>
      </c>
      <c r="AJ131" s="118">
        <f t="shared" si="43"/>
        <v>-7.7346415849398369</v>
      </c>
      <c r="AK131" s="118">
        <f t="shared" si="44"/>
        <v>-7.5805937823712952</v>
      </c>
      <c r="AL131" s="118">
        <f t="shared" si="45"/>
        <v>-7.0219451724616562</v>
      </c>
      <c r="AM131" s="118">
        <f t="shared" si="46"/>
        <v>-3.2028746488912674</v>
      </c>
      <c r="AN131" s="118">
        <f t="shared" si="47"/>
        <v>-2.7793920458182697</v>
      </c>
      <c r="AO131" s="118">
        <f t="shared" si="48"/>
        <v>-0.81849539893373446</v>
      </c>
      <c r="AP131" s="118">
        <f t="shared" si="49"/>
        <v>-3.4515464203820443</v>
      </c>
      <c r="AQ131" s="118">
        <f t="shared" si="50"/>
        <v>-4.9612624823874398</v>
      </c>
      <c r="AR131" s="118">
        <f t="shared" si="51"/>
        <v>-3.3134526144797292</v>
      </c>
      <c r="AS131" s="118">
        <f t="shared" si="52"/>
        <v>4.8640378859341524</v>
      </c>
      <c r="AT131" s="118">
        <f t="shared" si="53"/>
        <v>9.0067088389950811</v>
      </c>
      <c r="AU131" s="118">
        <f t="shared" si="54"/>
        <v>12.29458402525745</v>
      </c>
      <c r="AV131" s="118">
        <f t="shared" si="55"/>
        <v>12.597835359057868</v>
      </c>
      <c r="AW131" s="118">
        <f t="shared" si="56"/>
        <v>15.274999144406152</v>
      </c>
      <c r="AX131" s="118">
        <f t="shared" si="57"/>
        <v>14.742346774723813</v>
      </c>
      <c r="AY131" s="118">
        <f t="shared" si="58"/>
        <v>15.896792785033114</v>
      </c>
      <c r="AZ131" s="118">
        <f t="shared" si="59"/>
        <v>14.825442036457545</v>
      </c>
      <c r="BA131" s="118">
        <f t="shared" si="60"/>
        <v>25.238472284462119</v>
      </c>
      <c r="BB131" s="118">
        <f t="shared" si="61"/>
        <v>15.076044565578101</v>
      </c>
      <c r="BC131" s="118">
        <f t="shared" si="62"/>
        <v>4.4716382502031422</v>
      </c>
      <c r="BD131" s="118">
        <f t="shared" si="63"/>
        <v>-1.0292945709224455E-2</v>
      </c>
      <c r="BE131" s="118">
        <f t="shared" si="64"/>
        <v>-14.323356029700221</v>
      </c>
      <c r="BF131" s="118">
        <f t="shared" si="65"/>
        <v>-8.9183597385443107</v>
      </c>
      <c r="BG131" s="118">
        <f t="shared" si="66"/>
        <v>-1.814556559028361</v>
      </c>
      <c r="BH131" s="118">
        <f t="shared" si="67"/>
        <v>3.1450545614490437</v>
      </c>
      <c r="BI131" s="118">
        <f t="shared" si="68"/>
        <v>5.923826598351468</v>
      </c>
      <c r="BJ131" s="118">
        <f t="shared" si="69"/>
        <v>6.1617760136610116</v>
      </c>
      <c r="BK131" s="118">
        <f t="shared" si="70"/>
        <v>2.6409834428698673</v>
      </c>
      <c r="BL131" s="118">
        <f t="shared" si="71"/>
        <v>1.618718565149095</v>
      </c>
      <c r="BM131" s="118">
        <f t="shared" si="72"/>
        <v>-16.134238252123083</v>
      </c>
      <c r="BN131" s="118">
        <f t="shared" si="73"/>
        <v>-36.644488464013946</v>
      </c>
      <c r="BO131" s="118">
        <f t="shared" si="74"/>
        <v>-32.852124752279423</v>
      </c>
      <c r="BP131" s="119">
        <f t="shared" si="75"/>
        <v>-32.291063307042535</v>
      </c>
    </row>
    <row r="132" spans="1:68" x14ac:dyDescent="0.3">
      <c r="A132" s="94"/>
      <c r="B132" s="89"/>
      <c r="C132" s="89" t="s">
        <v>3</v>
      </c>
      <c r="D132" s="90" t="s">
        <v>10</v>
      </c>
      <c r="E132" s="122"/>
      <c r="F132" s="122"/>
      <c r="G132" s="122"/>
      <c r="H132" s="122"/>
      <c r="I132" s="91">
        <f t="shared" si="16"/>
        <v>6.0922002131790833</v>
      </c>
      <c r="J132" s="91">
        <f t="shared" si="17"/>
        <v>12.726943117254734</v>
      </c>
      <c r="K132" s="91">
        <f t="shared" si="18"/>
        <v>19.979493967191459</v>
      </c>
      <c r="L132" s="91">
        <f t="shared" si="19"/>
        <v>19.203930113401398</v>
      </c>
      <c r="M132" s="91">
        <f t="shared" si="20"/>
        <v>8.359540201660252</v>
      </c>
      <c r="N132" s="91">
        <f t="shared" si="21"/>
        <v>8.8761258875298239</v>
      </c>
      <c r="O132" s="91">
        <f t="shared" si="22"/>
        <v>5.0703768116653833</v>
      </c>
      <c r="P132" s="91">
        <f t="shared" si="23"/>
        <v>2.5323266527404513</v>
      </c>
      <c r="Q132" s="91">
        <f t="shared" si="24"/>
        <v>0.79336564111510199</v>
      </c>
      <c r="R132" s="91">
        <f t="shared" si="25"/>
        <v>4.9824519815425958</v>
      </c>
      <c r="S132" s="91">
        <f t="shared" si="26"/>
        <v>2.6281247670824683</v>
      </c>
      <c r="T132" s="91">
        <f t="shared" si="27"/>
        <v>-0.38877565083387822</v>
      </c>
      <c r="U132" s="91">
        <f t="shared" si="28"/>
        <v>0.447473927095416</v>
      </c>
      <c r="V132" s="91">
        <f t="shared" si="29"/>
        <v>2.4814831236594301</v>
      </c>
      <c r="W132" s="91">
        <f t="shared" si="30"/>
        <v>5.0392982865125333</v>
      </c>
      <c r="X132" s="91">
        <f t="shared" si="31"/>
        <v>6.6947114333528361</v>
      </c>
      <c r="Y132" s="91">
        <f t="shared" si="32"/>
        <v>-6.837975496527406</v>
      </c>
      <c r="Z132" s="91">
        <f t="shared" si="33"/>
        <v>-12.862143957058521</v>
      </c>
      <c r="AA132" s="91">
        <f t="shared" si="34"/>
        <v>-15.610305110713824</v>
      </c>
      <c r="AB132" s="91">
        <f t="shared" si="35"/>
        <v>-14.355326976888421</v>
      </c>
      <c r="AC132" s="91">
        <f t="shared" si="36"/>
        <v>-0.45630298679319026</v>
      </c>
      <c r="AD132" s="91">
        <f t="shared" si="37"/>
        <v>3.4855505931202515</v>
      </c>
      <c r="AE132" s="91">
        <f t="shared" si="38"/>
        <v>8.9675711455130909</v>
      </c>
      <c r="AF132" s="91">
        <f t="shared" si="39"/>
        <v>10.83902630576776</v>
      </c>
      <c r="AG132" s="91">
        <f t="shared" si="40"/>
        <v>0.78374481817479591</v>
      </c>
      <c r="AH132" s="91">
        <f t="shared" si="41"/>
        <v>0.91060734989760306</v>
      </c>
      <c r="AI132" s="91">
        <f t="shared" si="42"/>
        <v>-4.4647331869898039</v>
      </c>
      <c r="AJ132" s="91">
        <f t="shared" si="43"/>
        <v>-7.7346415849398369</v>
      </c>
      <c r="AK132" s="91">
        <f t="shared" si="44"/>
        <v>-7.5805937823712952</v>
      </c>
      <c r="AL132" s="91">
        <f t="shared" si="45"/>
        <v>-7.0219451724616562</v>
      </c>
      <c r="AM132" s="91">
        <f t="shared" si="46"/>
        <v>-3.2028746488912674</v>
      </c>
      <c r="AN132" s="91">
        <f t="shared" si="47"/>
        <v>-2.7793920458182697</v>
      </c>
      <c r="AO132" s="91">
        <f t="shared" si="48"/>
        <v>-0.81849539893373446</v>
      </c>
      <c r="AP132" s="91">
        <f t="shared" si="49"/>
        <v>-3.4515464203820443</v>
      </c>
      <c r="AQ132" s="91">
        <f t="shared" si="50"/>
        <v>-4.9612624823874398</v>
      </c>
      <c r="AR132" s="91">
        <f t="shared" si="51"/>
        <v>-3.3134526144797292</v>
      </c>
      <c r="AS132" s="91">
        <f t="shared" si="52"/>
        <v>4.8640378859341524</v>
      </c>
      <c r="AT132" s="91">
        <f t="shared" si="53"/>
        <v>9.0067088389950811</v>
      </c>
      <c r="AU132" s="91">
        <f t="shared" si="54"/>
        <v>12.29458402525745</v>
      </c>
      <c r="AV132" s="91">
        <f t="shared" si="55"/>
        <v>12.597835359057868</v>
      </c>
      <c r="AW132" s="91">
        <f t="shared" si="56"/>
        <v>15.274999144406152</v>
      </c>
      <c r="AX132" s="91">
        <f t="shared" si="57"/>
        <v>14.742346774723813</v>
      </c>
      <c r="AY132" s="91">
        <f t="shared" si="58"/>
        <v>15.896792785033114</v>
      </c>
      <c r="AZ132" s="91">
        <f t="shared" si="59"/>
        <v>14.825442036457545</v>
      </c>
      <c r="BA132" s="91">
        <f t="shared" si="60"/>
        <v>25.238472284462119</v>
      </c>
      <c r="BB132" s="91">
        <f t="shared" si="61"/>
        <v>15.076044565578101</v>
      </c>
      <c r="BC132" s="91">
        <f t="shared" si="62"/>
        <v>4.4716382502031422</v>
      </c>
      <c r="BD132" s="91">
        <f t="shared" si="63"/>
        <v>-1.0292945709224455E-2</v>
      </c>
      <c r="BE132" s="91">
        <f t="shared" si="64"/>
        <v>-14.323356029700221</v>
      </c>
      <c r="BF132" s="91">
        <f t="shared" si="65"/>
        <v>-8.9183597385443107</v>
      </c>
      <c r="BG132" s="91">
        <f t="shared" si="66"/>
        <v>-1.814556559028361</v>
      </c>
      <c r="BH132" s="91">
        <f t="shared" si="67"/>
        <v>3.1450545614490437</v>
      </c>
      <c r="BI132" s="91">
        <f t="shared" si="68"/>
        <v>5.923826598351468</v>
      </c>
      <c r="BJ132" s="91">
        <f t="shared" si="69"/>
        <v>6.1617760136610116</v>
      </c>
      <c r="BK132" s="91">
        <f t="shared" si="70"/>
        <v>2.6409834428698673</v>
      </c>
      <c r="BL132" s="91">
        <f t="shared" si="71"/>
        <v>1.618718565149095</v>
      </c>
      <c r="BM132" s="91">
        <f t="shared" si="72"/>
        <v>-16.134238252123083</v>
      </c>
      <c r="BN132" s="91">
        <f t="shared" si="73"/>
        <v>-36.644488464013946</v>
      </c>
      <c r="BO132" s="91">
        <f t="shared" si="74"/>
        <v>-32.852124752279423</v>
      </c>
      <c r="BP132" s="92">
        <f t="shared" si="75"/>
        <v>-32.291063307042535</v>
      </c>
    </row>
    <row r="133" spans="1:68" x14ac:dyDescent="0.3">
      <c r="A133" s="93"/>
      <c r="B133" s="65" t="s">
        <v>4</v>
      </c>
      <c r="C133" s="65"/>
      <c r="D133" s="64" t="s">
        <v>11</v>
      </c>
      <c r="E133" s="123"/>
      <c r="F133" s="123"/>
      <c r="G133" s="123"/>
      <c r="H133" s="123"/>
      <c r="I133" s="118">
        <f t="shared" si="16"/>
        <v>12.498169763084135</v>
      </c>
      <c r="J133" s="118">
        <f t="shared" si="17"/>
        <v>12.719998983476415</v>
      </c>
      <c r="K133" s="118">
        <f t="shared" si="18"/>
        <v>15.219041427966374</v>
      </c>
      <c r="L133" s="118">
        <f t="shared" si="19"/>
        <v>16.820302970685731</v>
      </c>
      <c r="M133" s="118">
        <f t="shared" si="20"/>
        <v>17.139155361860176</v>
      </c>
      <c r="N133" s="118">
        <f t="shared" si="21"/>
        <v>15.420353084336867</v>
      </c>
      <c r="O133" s="118">
        <f t="shared" si="22"/>
        <v>11.935378815529646</v>
      </c>
      <c r="P133" s="118">
        <f t="shared" si="23"/>
        <v>10.56097438136203</v>
      </c>
      <c r="Q133" s="118">
        <f t="shared" si="24"/>
        <v>2.9522992038019567</v>
      </c>
      <c r="R133" s="118">
        <f t="shared" si="25"/>
        <v>1.9835299559152446</v>
      </c>
      <c r="S133" s="118">
        <f t="shared" si="26"/>
        <v>1.5991367633305629</v>
      </c>
      <c r="T133" s="118">
        <f t="shared" si="27"/>
        <v>1.5395930120473764</v>
      </c>
      <c r="U133" s="118">
        <f t="shared" si="28"/>
        <v>3.2271804862325553</v>
      </c>
      <c r="V133" s="118">
        <f t="shared" si="29"/>
        <v>4.0506435348648893</v>
      </c>
      <c r="W133" s="118">
        <f t="shared" si="30"/>
        <v>4.2808830771885624</v>
      </c>
      <c r="X133" s="118">
        <f t="shared" si="31"/>
        <v>3.5576044296019376</v>
      </c>
      <c r="Y133" s="118">
        <f t="shared" si="32"/>
        <v>0.76750018656186114</v>
      </c>
      <c r="Z133" s="118">
        <f t="shared" si="33"/>
        <v>-0.14604437095859168</v>
      </c>
      <c r="AA133" s="118">
        <f t="shared" si="34"/>
        <v>9.3997627298065822E-2</v>
      </c>
      <c r="AB133" s="118">
        <f t="shared" si="35"/>
        <v>0.79547360420968971</v>
      </c>
      <c r="AC133" s="118">
        <f t="shared" si="36"/>
        <v>3.8575156086761808</v>
      </c>
      <c r="AD133" s="118">
        <f t="shared" si="37"/>
        <v>3.6604828282223281</v>
      </c>
      <c r="AE133" s="118">
        <f t="shared" si="38"/>
        <v>3.1734461411830921</v>
      </c>
      <c r="AF133" s="118">
        <f t="shared" si="39"/>
        <v>2.5400759818629837</v>
      </c>
      <c r="AG133" s="118">
        <f t="shared" si="40"/>
        <v>2.1398951037489269</v>
      </c>
      <c r="AH133" s="118">
        <f t="shared" si="41"/>
        <v>4.3512139826640919</v>
      </c>
      <c r="AI133" s="118">
        <f t="shared" si="42"/>
        <v>5.6089259680300216</v>
      </c>
      <c r="AJ133" s="118">
        <f t="shared" si="43"/>
        <v>5.8312858418676967</v>
      </c>
      <c r="AK133" s="118">
        <f t="shared" si="44"/>
        <v>4.5845487121888056</v>
      </c>
      <c r="AL133" s="118">
        <f t="shared" si="45"/>
        <v>3.2632869640534636</v>
      </c>
      <c r="AM133" s="118">
        <f t="shared" si="46"/>
        <v>2.7897065886925958</v>
      </c>
      <c r="AN133" s="118">
        <f t="shared" si="47"/>
        <v>3.3169783545121732</v>
      </c>
      <c r="AO133" s="118">
        <f t="shared" si="48"/>
        <v>3.7995828474452793</v>
      </c>
      <c r="AP133" s="118">
        <f t="shared" si="49"/>
        <v>3.6115588450377061</v>
      </c>
      <c r="AQ133" s="118">
        <f t="shared" si="50"/>
        <v>2.8480508763972523</v>
      </c>
      <c r="AR133" s="118">
        <f t="shared" si="51"/>
        <v>1.7521421882063208</v>
      </c>
      <c r="AS133" s="118">
        <f t="shared" si="52"/>
        <v>8.8775155598753486E-2</v>
      </c>
      <c r="AT133" s="118">
        <f t="shared" si="53"/>
        <v>0.91954169391908636</v>
      </c>
      <c r="AU133" s="118">
        <f t="shared" si="54"/>
        <v>1.9360618222707444</v>
      </c>
      <c r="AV133" s="118">
        <f t="shared" si="55"/>
        <v>3.6843293946854629</v>
      </c>
      <c r="AW133" s="118">
        <f t="shared" si="56"/>
        <v>10.049609424820034</v>
      </c>
      <c r="AX133" s="118">
        <f t="shared" si="57"/>
        <v>8.1073448920456315</v>
      </c>
      <c r="AY133" s="118">
        <f t="shared" si="58"/>
        <v>6.1515720500848801</v>
      </c>
      <c r="AZ133" s="118">
        <f t="shared" si="59"/>
        <v>4.6564073166259732</v>
      </c>
      <c r="BA133" s="118">
        <f t="shared" si="60"/>
        <v>-4.0211626701359364</v>
      </c>
      <c r="BB133" s="118">
        <f t="shared" si="61"/>
        <v>-6.0773165792051458</v>
      </c>
      <c r="BC133" s="118">
        <f t="shared" si="62"/>
        <v>-5.309138276232531</v>
      </c>
      <c r="BD133" s="118">
        <f t="shared" si="63"/>
        <v>-5.2050957301858176</v>
      </c>
      <c r="BE133" s="118">
        <f t="shared" si="64"/>
        <v>-1.0647651181668607</v>
      </c>
      <c r="BF133" s="118">
        <f t="shared" si="65"/>
        <v>2.099620317383625</v>
      </c>
      <c r="BG133" s="118">
        <f t="shared" si="66"/>
        <v>2.5396412776138533</v>
      </c>
      <c r="BH133" s="118">
        <f t="shared" si="67"/>
        <v>2.7937491671352177</v>
      </c>
      <c r="BI133" s="118">
        <f t="shared" si="68"/>
        <v>3.1924319951115905</v>
      </c>
      <c r="BJ133" s="118">
        <f t="shared" si="69"/>
        <v>4.9777515217304824</v>
      </c>
      <c r="BK133" s="118">
        <f t="shared" si="70"/>
        <v>5.2671188520136099</v>
      </c>
      <c r="BL133" s="118">
        <f t="shared" si="71"/>
        <v>4.7309744375976521</v>
      </c>
      <c r="BM133" s="118">
        <f t="shared" si="72"/>
        <v>-1.2506033218167119</v>
      </c>
      <c r="BN133" s="118">
        <f t="shared" si="73"/>
        <v>-16.320177074188706</v>
      </c>
      <c r="BO133" s="118">
        <f t="shared" si="74"/>
        <v>-14.22419734746174</v>
      </c>
      <c r="BP133" s="119">
        <f t="shared" si="75"/>
        <v>-10.661071385150606</v>
      </c>
    </row>
    <row r="134" spans="1:68" ht="26.4" x14ac:dyDescent="0.3">
      <c r="A134" s="94"/>
      <c r="B134" s="89"/>
      <c r="C134" s="89" t="s">
        <v>53</v>
      </c>
      <c r="D134" s="90" t="s">
        <v>54</v>
      </c>
      <c r="E134" s="124"/>
      <c r="F134" s="124"/>
      <c r="G134" s="124"/>
      <c r="H134" s="124"/>
      <c r="I134" s="91">
        <f t="shared" si="16"/>
        <v>5.1001418209001343</v>
      </c>
      <c r="J134" s="91">
        <f t="shared" si="17"/>
        <v>8.1744975750079618</v>
      </c>
      <c r="K134" s="91">
        <f t="shared" si="18"/>
        <v>11.533583079833676</v>
      </c>
      <c r="L134" s="91">
        <f t="shared" si="19"/>
        <v>14.196383155625298</v>
      </c>
      <c r="M134" s="91">
        <f t="shared" si="20"/>
        <v>18.240060420893101</v>
      </c>
      <c r="N134" s="91">
        <f t="shared" si="21"/>
        <v>16.071664892489011</v>
      </c>
      <c r="O134" s="91">
        <f t="shared" si="22"/>
        <v>14.084154413383956</v>
      </c>
      <c r="P134" s="91">
        <f t="shared" si="23"/>
        <v>13.222799175245825</v>
      </c>
      <c r="Q134" s="91">
        <f t="shared" si="24"/>
        <v>15.526972288054878</v>
      </c>
      <c r="R134" s="91">
        <f t="shared" si="25"/>
        <v>14.775949234480265</v>
      </c>
      <c r="S134" s="91">
        <f t="shared" si="26"/>
        <v>12.879337925212411</v>
      </c>
      <c r="T134" s="91">
        <f t="shared" si="27"/>
        <v>11.409386830685378</v>
      </c>
      <c r="U134" s="91">
        <f t="shared" si="28"/>
        <v>2.7602486413921099</v>
      </c>
      <c r="V134" s="91">
        <f t="shared" si="29"/>
        <v>3.4421906697875073</v>
      </c>
      <c r="W134" s="91">
        <f t="shared" si="30"/>
        <v>4.4140660911926091</v>
      </c>
      <c r="X134" s="91">
        <f t="shared" si="31"/>
        <v>3.8547838908478127</v>
      </c>
      <c r="Y134" s="91">
        <f t="shared" si="32"/>
        <v>-4.463070813839451</v>
      </c>
      <c r="Z134" s="91">
        <f t="shared" si="33"/>
        <v>-6.529978464289897</v>
      </c>
      <c r="AA134" s="91">
        <f t="shared" si="34"/>
        <v>-8.4671625106450534</v>
      </c>
      <c r="AB134" s="91">
        <f t="shared" si="35"/>
        <v>-9.6569036738723923</v>
      </c>
      <c r="AC134" s="91">
        <f t="shared" si="36"/>
        <v>-5.4395963828545888</v>
      </c>
      <c r="AD134" s="91">
        <f t="shared" si="37"/>
        <v>-5.0742620488644405</v>
      </c>
      <c r="AE134" s="91">
        <f t="shared" si="38"/>
        <v>-3.4162976648518253</v>
      </c>
      <c r="AF134" s="91">
        <f t="shared" si="39"/>
        <v>-0.92152716480524077</v>
      </c>
      <c r="AG134" s="91">
        <f t="shared" si="40"/>
        <v>4.9438169707082409</v>
      </c>
      <c r="AH134" s="91">
        <f t="shared" si="41"/>
        <v>6.568813917266624</v>
      </c>
      <c r="AI134" s="91">
        <f t="shared" si="42"/>
        <v>8.4746633809340608</v>
      </c>
      <c r="AJ134" s="91">
        <f t="shared" si="43"/>
        <v>9.5115592331862899</v>
      </c>
      <c r="AK134" s="91">
        <f t="shared" si="44"/>
        <v>11.862660070627726</v>
      </c>
      <c r="AL134" s="91">
        <f t="shared" si="45"/>
        <v>12.563844034068268</v>
      </c>
      <c r="AM134" s="91">
        <f t="shared" si="46"/>
        <v>11.147516696612314</v>
      </c>
      <c r="AN134" s="91">
        <f t="shared" si="47"/>
        <v>10.300187595900212</v>
      </c>
      <c r="AO134" s="91">
        <f t="shared" si="48"/>
        <v>6.1152076028944862</v>
      </c>
      <c r="AP134" s="91">
        <f t="shared" si="49"/>
        <v>8.6915913250733752</v>
      </c>
      <c r="AQ134" s="91">
        <f t="shared" si="50"/>
        <v>9.3276617962854971</v>
      </c>
      <c r="AR134" s="91">
        <f t="shared" si="51"/>
        <v>8.547578968227171</v>
      </c>
      <c r="AS134" s="91">
        <f t="shared" si="52"/>
        <v>9.7796308482923848</v>
      </c>
      <c r="AT134" s="91">
        <f t="shared" si="53"/>
        <v>2.9922078911361041</v>
      </c>
      <c r="AU134" s="91">
        <f t="shared" si="54"/>
        <v>2.5577377525024758</v>
      </c>
      <c r="AV134" s="91">
        <f t="shared" si="55"/>
        <v>3.1147772262501547</v>
      </c>
      <c r="AW134" s="91">
        <f t="shared" si="56"/>
        <v>4.961159859996684</v>
      </c>
      <c r="AX134" s="91">
        <f t="shared" si="57"/>
        <v>8.0115394663789345</v>
      </c>
      <c r="AY134" s="91">
        <f t="shared" si="58"/>
        <v>7.4996510273000183</v>
      </c>
      <c r="AZ134" s="91">
        <f t="shared" si="59"/>
        <v>6.1901998407607408</v>
      </c>
      <c r="BA134" s="91">
        <f t="shared" si="60"/>
        <v>-2.3482577167599885</v>
      </c>
      <c r="BB134" s="91">
        <f t="shared" si="61"/>
        <v>-2.5596226634699946</v>
      </c>
      <c r="BC134" s="91">
        <f t="shared" si="62"/>
        <v>-2.0208705720368556</v>
      </c>
      <c r="BD134" s="91">
        <f t="shared" si="63"/>
        <v>-1.3916424358192785</v>
      </c>
      <c r="BE134" s="91">
        <f t="shared" si="64"/>
        <v>4.1622869820846233</v>
      </c>
      <c r="BF134" s="91">
        <f t="shared" si="65"/>
        <v>4.0132313724293738</v>
      </c>
      <c r="BG134" s="91">
        <f t="shared" si="66"/>
        <v>2.1404605178060478</v>
      </c>
      <c r="BH134" s="91">
        <f t="shared" si="67"/>
        <v>1.6374809238981243</v>
      </c>
      <c r="BI134" s="91">
        <f t="shared" si="68"/>
        <v>0.17599476218282462</v>
      </c>
      <c r="BJ134" s="91">
        <f t="shared" si="69"/>
        <v>1.1311425619552296</v>
      </c>
      <c r="BK134" s="91">
        <f t="shared" si="70"/>
        <v>2.4915250345485447</v>
      </c>
      <c r="BL134" s="91">
        <f t="shared" si="71"/>
        <v>3.0010004936532368</v>
      </c>
      <c r="BM134" s="91">
        <f t="shared" si="72"/>
        <v>3.3645006370835091</v>
      </c>
      <c r="BN134" s="91">
        <f t="shared" si="73"/>
        <v>-4.4666673123905412</v>
      </c>
      <c r="BO134" s="91">
        <f t="shared" si="74"/>
        <v>-6.6173636425188818</v>
      </c>
      <c r="BP134" s="92">
        <f t="shared" si="75"/>
        <v>-6.4575339907862883</v>
      </c>
    </row>
    <row r="135" spans="1:68" ht="39.6" x14ac:dyDescent="0.3">
      <c r="A135" s="93"/>
      <c r="B135" s="73"/>
      <c r="C135" s="65" t="s">
        <v>55</v>
      </c>
      <c r="D135" s="100" t="s">
        <v>56</v>
      </c>
      <c r="E135" s="123"/>
      <c r="F135" s="123"/>
      <c r="G135" s="123"/>
      <c r="H135" s="123"/>
      <c r="I135" s="125">
        <f t="shared" si="16"/>
        <v>5.9980850385266962</v>
      </c>
      <c r="J135" s="125">
        <f t="shared" si="17"/>
        <v>14.572498360250052</v>
      </c>
      <c r="K135" s="125">
        <f t="shared" si="18"/>
        <v>15.142611963201787</v>
      </c>
      <c r="L135" s="125">
        <f t="shared" si="19"/>
        <v>15.969619262801984</v>
      </c>
      <c r="M135" s="125">
        <f t="shared" si="20"/>
        <v>28.274325885251727</v>
      </c>
      <c r="N135" s="125">
        <f t="shared" si="21"/>
        <v>26.409921901117954</v>
      </c>
      <c r="O135" s="125">
        <f t="shared" si="22"/>
        <v>23.460840301934383</v>
      </c>
      <c r="P135" s="125">
        <f t="shared" si="23"/>
        <v>23.579951823481892</v>
      </c>
      <c r="Q135" s="125">
        <f t="shared" si="24"/>
        <v>11.06362331905693</v>
      </c>
      <c r="R135" s="125">
        <f t="shared" si="25"/>
        <v>1.7374507035591478</v>
      </c>
      <c r="S135" s="125">
        <f t="shared" si="26"/>
        <v>-0.38122915635639743</v>
      </c>
      <c r="T135" s="125">
        <f t="shared" si="27"/>
        <v>-1.7473003043404702</v>
      </c>
      <c r="U135" s="125">
        <f t="shared" si="28"/>
        <v>-2.5638477191352109</v>
      </c>
      <c r="V135" s="125">
        <f t="shared" si="29"/>
        <v>-2.4334018123501266</v>
      </c>
      <c r="W135" s="125">
        <f t="shared" si="30"/>
        <v>-1.8912460953666113</v>
      </c>
      <c r="X135" s="125">
        <f t="shared" si="31"/>
        <v>-5.982075261851648</v>
      </c>
      <c r="Y135" s="125">
        <f t="shared" si="32"/>
        <v>-1.5779034010801638</v>
      </c>
      <c r="Z135" s="125">
        <f t="shared" si="33"/>
        <v>-4.0194266139206718</v>
      </c>
      <c r="AA135" s="125">
        <f t="shared" si="34"/>
        <v>-5.1035930405909369</v>
      </c>
      <c r="AB135" s="125">
        <f t="shared" si="35"/>
        <v>-2.7824898632157584</v>
      </c>
      <c r="AC135" s="125">
        <f t="shared" si="36"/>
        <v>-8.6748203015429795</v>
      </c>
      <c r="AD135" s="125">
        <f t="shared" si="37"/>
        <v>-5.8859941525840611</v>
      </c>
      <c r="AE135" s="125">
        <f t="shared" si="38"/>
        <v>0.8133848595776243</v>
      </c>
      <c r="AF135" s="125">
        <f t="shared" si="39"/>
        <v>2.9494483148736492</v>
      </c>
      <c r="AG135" s="125">
        <f t="shared" si="40"/>
        <v>16.456063115124266</v>
      </c>
      <c r="AH135" s="125">
        <f t="shared" si="41"/>
        <v>17.605685898554782</v>
      </c>
      <c r="AI135" s="125">
        <f t="shared" si="42"/>
        <v>10.927515722470218</v>
      </c>
      <c r="AJ135" s="125">
        <f t="shared" si="43"/>
        <v>9.8870093717647194</v>
      </c>
      <c r="AK135" s="125">
        <f t="shared" si="44"/>
        <v>6.1757603659110032</v>
      </c>
      <c r="AL135" s="125">
        <f t="shared" si="45"/>
        <v>10.138510672232414</v>
      </c>
      <c r="AM135" s="125">
        <f t="shared" si="46"/>
        <v>11.959407387617887</v>
      </c>
      <c r="AN135" s="125">
        <f t="shared" si="47"/>
        <v>12.148709839257819</v>
      </c>
      <c r="AO135" s="125">
        <f t="shared" si="48"/>
        <v>3.5836054322800663</v>
      </c>
      <c r="AP135" s="125">
        <f t="shared" si="49"/>
        <v>-2.3835499490880352</v>
      </c>
      <c r="AQ135" s="125">
        <f t="shared" si="50"/>
        <v>-4.7873852891062256</v>
      </c>
      <c r="AR135" s="125">
        <f t="shared" si="51"/>
        <v>-5.5301831798380618</v>
      </c>
      <c r="AS135" s="125">
        <f t="shared" si="52"/>
        <v>-7.7286852855877299</v>
      </c>
      <c r="AT135" s="125">
        <f t="shared" si="53"/>
        <v>-2.8722605246816499</v>
      </c>
      <c r="AU135" s="125">
        <f t="shared" si="54"/>
        <v>1.0927244348290657</v>
      </c>
      <c r="AV135" s="125">
        <f t="shared" si="55"/>
        <v>2.7880046612387162</v>
      </c>
      <c r="AW135" s="125">
        <f t="shared" si="56"/>
        <v>13.651398424008249</v>
      </c>
      <c r="AX135" s="125">
        <f t="shared" si="57"/>
        <v>6.9392188399644397</v>
      </c>
      <c r="AY135" s="125">
        <f t="shared" si="58"/>
        <v>2.5327559785749401</v>
      </c>
      <c r="AZ135" s="125">
        <f t="shared" si="59"/>
        <v>1.2688622554332625</v>
      </c>
      <c r="BA135" s="125">
        <f t="shared" si="60"/>
        <v>-7.0814719601845013</v>
      </c>
      <c r="BB135" s="125">
        <f t="shared" si="61"/>
        <v>-6.997757233371189</v>
      </c>
      <c r="BC135" s="125">
        <f t="shared" si="62"/>
        <v>-3.9491839294623361</v>
      </c>
      <c r="BD135" s="125">
        <f t="shared" si="63"/>
        <v>-3.559676333694668</v>
      </c>
      <c r="BE135" s="125">
        <f t="shared" si="64"/>
        <v>-1.5861351793843426</v>
      </c>
      <c r="BF135" s="125">
        <f t="shared" si="65"/>
        <v>-2.082985981829367</v>
      </c>
      <c r="BG135" s="125">
        <f t="shared" si="66"/>
        <v>-2.5035831528232251</v>
      </c>
      <c r="BH135" s="125">
        <f t="shared" si="67"/>
        <v>-1.4362973728338488</v>
      </c>
      <c r="BI135" s="125">
        <f t="shared" si="68"/>
        <v>7.369621131164152</v>
      </c>
      <c r="BJ135" s="125">
        <f t="shared" si="69"/>
        <v>11.98532869090792</v>
      </c>
      <c r="BK135" s="125">
        <f t="shared" si="70"/>
        <v>10.21258204220743</v>
      </c>
      <c r="BL135" s="125">
        <f t="shared" si="71"/>
        <v>7.6944627690807295</v>
      </c>
      <c r="BM135" s="125">
        <f t="shared" si="72"/>
        <v>-6.0160919097619967</v>
      </c>
      <c r="BN135" s="125">
        <f t="shared" si="73"/>
        <v>-32.597842587265802</v>
      </c>
      <c r="BO135" s="125">
        <f t="shared" si="74"/>
        <v>-27.794978674960433</v>
      </c>
      <c r="BP135" s="126">
        <f t="shared" si="75"/>
        <v>-21.518167058611354</v>
      </c>
    </row>
    <row r="136" spans="1:68" ht="52.8" x14ac:dyDescent="0.3">
      <c r="A136" s="87"/>
      <c r="B136" s="89"/>
      <c r="C136" s="89" t="s">
        <v>57</v>
      </c>
      <c r="D136" s="90" t="s">
        <v>58</v>
      </c>
      <c r="E136" s="120"/>
      <c r="F136" s="120"/>
      <c r="G136" s="120"/>
      <c r="H136" s="120"/>
      <c r="I136" s="91">
        <f t="shared" si="16"/>
        <v>9.1433213464059691</v>
      </c>
      <c r="J136" s="91">
        <f t="shared" si="17"/>
        <v>6.4338451785360888</v>
      </c>
      <c r="K136" s="91">
        <f t="shared" si="18"/>
        <v>8.6814243842975571</v>
      </c>
      <c r="L136" s="91">
        <f t="shared" si="19"/>
        <v>9.7760253549056415</v>
      </c>
      <c r="M136" s="91">
        <f t="shared" si="20"/>
        <v>10.594532724577448</v>
      </c>
      <c r="N136" s="91">
        <f t="shared" si="21"/>
        <v>11.576657588479478</v>
      </c>
      <c r="O136" s="91">
        <f t="shared" si="22"/>
        <v>11.193318385598801</v>
      </c>
      <c r="P136" s="91">
        <f t="shared" si="23"/>
        <v>11.51574764539194</v>
      </c>
      <c r="Q136" s="91">
        <f t="shared" si="24"/>
        <v>3.7825981371181854</v>
      </c>
      <c r="R136" s="91">
        <f t="shared" si="25"/>
        <v>2.9336790003050339</v>
      </c>
      <c r="S136" s="91">
        <f t="shared" si="26"/>
        <v>-2.5928235706651748</v>
      </c>
      <c r="T136" s="91">
        <f t="shared" si="27"/>
        <v>-0.66964500263114246</v>
      </c>
      <c r="U136" s="91">
        <f t="shared" si="28"/>
        <v>6.4898130451843485</v>
      </c>
      <c r="V136" s="91">
        <f t="shared" si="29"/>
        <v>9.0158886792757613</v>
      </c>
      <c r="W136" s="91">
        <f t="shared" si="30"/>
        <v>8.6245697780181132</v>
      </c>
      <c r="X136" s="91">
        <f t="shared" si="31"/>
        <v>2.8151488453384701</v>
      </c>
      <c r="Y136" s="91">
        <f t="shared" si="32"/>
        <v>-4.2975578579696219</v>
      </c>
      <c r="Z136" s="91">
        <f t="shared" si="33"/>
        <v>-4.6287927479492907</v>
      </c>
      <c r="AA136" s="91">
        <f t="shared" si="34"/>
        <v>-6.644784120651849</v>
      </c>
      <c r="AB136" s="91">
        <f t="shared" si="35"/>
        <v>-5.2854109592881144</v>
      </c>
      <c r="AC136" s="91">
        <f t="shared" si="36"/>
        <v>-16.483787085071384</v>
      </c>
      <c r="AD136" s="91">
        <f t="shared" si="37"/>
        <v>-17.21234922045511</v>
      </c>
      <c r="AE136" s="91">
        <f t="shared" si="38"/>
        <v>-11.576499657736733</v>
      </c>
      <c r="AF136" s="91">
        <f t="shared" si="39"/>
        <v>-7.9147613689011536</v>
      </c>
      <c r="AG136" s="91">
        <f t="shared" si="40"/>
        <v>26.289445873176234</v>
      </c>
      <c r="AH136" s="91">
        <f t="shared" si="41"/>
        <v>31.278695999681105</v>
      </c>
      <c r="AI136" s="91">
        <f t="shared" si="42"/>
        <v>34.879047799420192</v>
      </c>
      <c r="AJ136" s="91">
        <f t="shared" si="43"/>
        <v>27.63862192531225</v>
      </c>
      <c r="AK136" s="91">
        <f t="shared" si="44"/>
        <v>-20.166906331986084</v>
      </c>
      <c r="AL136" s="91">
        <f t="shared" si="45"/>
        <v>-31.128763996228642</v>
      </c>
      <c r="AM136" s="91">
        <f t="shared" si="46"/>
        <v>-38.319538049619084</v>
      </c>
      <c r="AN136" s="91">
        <f t="shared" si="47"/>
        <v>-38.735451698890103</v>
      </c>
      <c r="AO136" s="91">
        <f t="shared" si="48"/>
        <v>-24.955026014164048</v>
      </c>
      <c r="AP136" s="91">
        <f t="shared" si="49"/>
        <v>-16.410088823608078</v>
      </c>
      <c r="AQ136" s="91">
        <f t="shared" si="50"/>
        <v>-10.185228005206483</v>
      </c>
      <c r="AR136" s="91">
        <f t="shared" si="51"/>
        <v>-9.3468231899103955</v>
      </c>
      <c r="AS136" s="91">
        <f t="shared" si="52"/>
        <v>-4.7574831056716249</v>
      </c>
      <c r="AT136" s="91">
        <f t="shared" si="53"/>
        <v>-0.95397630467266481</v>
      </c>
      <c r="AU136" s="91">
        <f t="shared" si="54"/>
        <v>-0.40303657960873807</v>
      </c>
      <c r="AV136" s="91">
        <f t="shared" si="55"/>
        <v>3.2615610372815951</v>
      </c>
      <c r="AW136" s="91">
        <f t="shared" si="56"/>
        <v>9.0468489920498598</v>
      </c>
      <c r="AX136" s="91">
        <f t="shared" si="57"/>
        <v>2.5835590738485763</v>
      </c>
      <c r="AY136" s="91">
        <f t="shared" si="58"/>
        <v>0.38366805603571663</v>
      </c>
      <c r="AZ136" s="91">
        <f t="shared" si="59"/>
        <v>-2.7926303946738074</v>
      </c>
      <c r="BA136" s="91">
        <f t="shared" si="60"/>
        <v>-11.613673781827771</v>
      </c>
      <c r="BB136" s="91">
        <f t="shared" si="61"/>
        <v>-11.854818069937082</v>
      </c>
      <c r="BC136" s="91">
        <f t="shared" si="62"/>
        <v>-10.39279297196785</v>
      </c>
      <c r="BD136" s="91">
        <f t="shared" si="63"/>
        <v>-9.2996167820230937</v>
      </c>
      <c r="BE136" s="91">
        <f t="shared" si="64"/>
        <v>-0.77639634938381619</v>
      </c>
      <c r="BF136" s="91">
        <f t="shared" si="65"/>
        <v>2.7096648629849369</v>
      </c>
      <c r="BG136" s="91">
        <f t="shared" si="66"/>
        <v>2.9286407603298983</v>
      </c>
      <c r="BH136" s="91">
        <f t="shared" si="67"/>
        <v>2.6076561537662428</v>
      </c>
      <c r="BI136" s="91">
        <f t="shared" si="68"/>
        <v>-5.2671634627985782</v>
      </c>
      <c r="BJ136" s="91">
        <f t="shared" si="69"/>
        <v>-2.4156734558284541</v>
      </c>
      <c r="BK136" s="91">
        <f t="shared" si="70"/>
        <v>0.36888368973137631</v>
      </c>
      <c r="BL136" s="91">
        <f t="shared" si="71"/>
        <v>1.6152091734477096</v>
      </c>
      <c r="BM136" s="91">
        <f t="shared" si="72"/>
        <v>5.7682859335411223</v>
      </c>
      <c r="BN136" s="91">
        <f t="shared" si="73"/>
        <v>-14.637837023394283</v>
      </c>
      <c r="BO136" s="91">
        <f t="shared" si="74"/>
        <v>-17.972129369639418</v>
      </c>
      <c r="BP136" s="92">
        <f t="shared" si="75"/>
        <v>-17.2548737598119</v>
      </c>
    </row>
    <row r="137" spans="1:68" ht="66" x14ac:dyDescent="0.3">
      <c r="A137" s="74"/>
      <c r="B137" s="65"/>
      <c r="C137" s="65" t="s">
        <v>59</v>
      </c>
      <c r="D137" s="100" t="s">
        <v>60</v>
      </c>
      <c r="E137" s="121"/>
      <c r="F137" s="121"/>
      <c r="G137" s="121"/>
      <c r="H137" s="121"/>
      <c r="I137" s="125">
        <f t="shared" si="16"/>
        <v>2.4598305146831905</v>
      </c>
      <c r="J137" s="125">
        <f t="shared" si="17"/>
        <v>-0.33616283260971613</v>
      </c>
      <c r="K137" s="125">
        <f t="shared" si="18"/>
        <v>4.477785535059482</v>
      </c>
      <c r="L137" s="125">
        <f t="shared" si="19"/>
        <v>7.2110614302565779</v>
      </c>
      <c r="M137" s="125">
        <f t="shared" si="20"/>
        <v>12.832554598617435</v>
      </c>
      <c r="N137" s="125">
        <f t="shared" si="21"/>
        <v>10.410040487857856</v>
      </c>
      <c r="O137" s="125">
        <f t="shared" si="22"/>
        <v>6.0454371904772728</v>
      </c>
      <c r="P137" s="125">
        <f t="shared" si="23"/>
        <v>5.2551074070207306</v>
      </c>
      <c r="Q137" s="125">
        <f t="shared" si="24"/>
        <v>-6.4826637339010205</v>
      </c>
      <c r="R137" s="125">
        <f t="shared" si="25"/>
        <v>-6.9460978247786755</v>
      </c>
      <c r="S137" s="125">
        <f t="shared" si="26"/>
        <v>-6.0917188755320524</v>
      </c>
      <c r="T137" s="125">
        <f t="shared" si="27"/>
        <v>-5.4537206442752222</v>
      </c>
      <c r="U137" s="125">
        <f t="shared" si="28"/>
        <v>6.3901265305542694</v>
      </c>
      <c r="V137" s="125">
        <f t="shared" si="29"/>
        <v>8.5865884891909587</v>
      </c>
      <c r="W137" s="125">
        <f t="shared" si="30"/>
        <v>7.5053570162054086</v>
      </c>
      <c r="X137" s="125">
        <f t="shared" si="31"/>
        <v>6.2808925999986513</v>
      </c>
      <c r="Y137" s="125">
        <f t="shared" si="32"/>
        <v>0.19885677420774073</v>
      </c>
      <c r="Z137" s="125">
        <f t="shared" si="33"/>
        <v>-8.9003604300359029E-2</v>
      </c>
      <c r="AA137" s="125">
        <f t="shared" si="34"/>
        <v>2.4285541541619438</v>
      </c>
      <c r="AB137" s="125">
        <f t="shared" si="35"/>
        <v>2.5831362693659941</v>
      </c>
      <c r="AC137" s="125">
        <f t="shared" si="36"/>
        <v>8.0148370870284111</v>
      </c>
      <c r="AD137" s="125">
        <f t="shared" si="37"/>
        <v>8.387877725572352</v>
      </c>
      <c r="AE137" s="125">
        <f t="shared" si="38"/>
        <v>8.4023261427341112</v>
      </c>
      <c r="AF137" s="125">
        <f t="shared" si="39"/>
        <v>8.913912412793465</v>
      </c>
      <c r="AG137" s="125">
        <f t="shared" si="40"/>
        <v>1.7045362839843534</v>
      </c>
      <c r="AH137" s="125">
        <f t="shared" si="41"/>
        <v>0.7829454629574002</v>
      </c>
      <c r="AI137" s="125">
        <f t="shared" si="42"/>
        <v>-0.43067283608199602</v>
      </c>
      <c r="AJ137" s="125">
        <f t="shared" si="43"/>
        <v>-1.1645681539022235E-2</v>
      </c>
      <c r="AK137" s="125">
        <f t="shared" si="44"/>
        <v>5.8886774829120583</v>
      </c>
      <c r="AL137" s="125">
        <f t="shared" si="45"/>
        <v>8.1149127431129386</v>
      </c>
      <c r="AM137" s="125">
        <f t="shared" si="46"/>
        <v>8.3842154680812513</v>
      </c>
      <c r="AN137" s="125">
        <f t="shared" si="47"/>
        <v>6.7389188936995765</v>
      </c>
      <c r="AO137" s="125">
        <f t="shared" si="48"/>
        <v>-0.86196814607514227</v>
      </c>
      <c r="AP137" s="125">
        <f t="shared" si="49"/>
        <v>-0.45297973973842431</v>
      </c>
      <c r="AQ137" s="125">
        <f t="shared" si="50"/>
        <v>-1.3119737790461699</v>
      </c>
      <c r="AR137" s="125">
        <f t="shared" si="51"/>
        <v>0.47463256913826513</v>
      </c>
      <c r="AS137" s="125">
        <f t="shared" si="52"/>
        <v>11.364007587937579</v>
      </c>
      <c r="AT137" s="125">
        <f t="shared" si="53"/>
        <v>8.6330573457736648</v>
      </c>
      <c r="AU137" s="125">
        <f t="shared" si="54"/>
        <v>10.575763049265547</v>
      </c>
      <c r="AV137" s="125">
        <f t="shared" si="55"/>
        <v>10.396035137097996</v>
      </c>
      <c r="AW137" s="125">
        <f t="shared" si="56"/>
        <v>12.268587163166302</v>
      </c>
      <c r="AX137" s="125">
        <f t="shared" si="57"/>
        <v>11.840739140266137</v>
      </c>
      <c r="AY137" s="125">
        <f t="shared" si="58"/>
        <v>9.5617531488803706</v>
      </c>
      <c r="AZ137" s="125">
        <f t="shared" si="59"/>
        <v>9.4876138951429425</v>
      </c>
      <c r="BA137" s="125">
        <f t="shared" si="60"/>
        <v>-0.68571081459657535</v>
      </c>
      <c r="BB137" s="125">
        <f t="shared" si="61"/>
        <v>-0.22681623315233423</v>
      </c>
      <c r="BC137" s="125">
        <f t="shared" si="62"/>
        <v>1.2225584621689194</v>
      </c>
      <c r="BD137" s="125">
        <f t="shared" si="63"/>
        <v>0.4693269207030113</v>
      </c>
      <c r="BE137" s="125">
        <f t="shared" si="64"/>
        <v>1.6999634794978959</v>
      </c>
      <c r="BF137" s="125">
        <f t="shared" si="65"/>
        <v>2.29224376729222</v>
      </c>
      <c r="BG137" s="125">
        <f t="shared" si="66"/>
        <v>1.5699637951277765</v>
      </c>
      <c r="BH137" s="125">
        <f t="shared" si="67"/>
        <v>2.0545686008738073</v>
      </c>
      <c r="BI137" s="125">
        <f t="shared" si="68"/>
        <v>4.5459973421084925</v>
      </c>
      <c r="BJ137" s="125">
        <f t="shared" si="69"/>
        <v>4.0757910298913913</v>
      </c>
      <c r="BK137" s="125">
        <f t="shared" si="70"/>
        <v>4.7943197763573409</v>
      </c>
      <c r="BL137" s="125">
        <f t="shared" si="71"/>
        <v>4.6769687028397726</v>
      </c>
      <c r="BM137" s="125">
        <f t="shared" si="72"/>
        <v>-0.16172209587647046</v>
      </c>
      <c r="BN137" s="125">
        <f t="shared" si="73"/>
        <v>-5.3560218780981472</v>
      </c>
      <c r="BO137" s="125">
        <f t="shared" si="74"/>
        <v>-2.6448450232802116</v>
      </c>
      <c r="BP137" s="126">
        <f t="shared" si="75"/>
        <v>-0.20861781344233066</v>
      </c>
    </row>
    <row r="138" spans="1:68" ht="79.2" x14ac:dyDescent="0.3">
      <c r="A138" s="94"/>
      <c r="B138" s="114"/>
      <c r="C138" s="89" t="s">
        <v>61</v>
      </c>
      <c r="D138" s="90" t="s">
        <v>62</v>
      </c>
      <c r="E138" s="124"/>
      <c r="F138" s="124"/>
      <c r="G138" s="124"/>
      <c r="H138" s="124"/>
      <c r="I138" s="91">
        <f t="shared" si="16"/>
        <v>21.416874808231128</v>
      </c>
      <c r="J138" s="91">
        <f t="shared" si="17"/>
        <v>24.597878330646921</v>
      </c>
      <c r="K138" s="91">
        <f t="shared" si="18"/>
        <v>25.56429548155495</v>
      </c>
      <c r="L138" s="91">
        <f t="shared" si="19"/>
        <v>25.895170380723059</v>
      </c>
      <c r="M138" s="91">
        <f t="shared" si="20"/>
        <v>21.746239982107497</v>
      </c>
      <c r="N138" s="91">
        <f t="shared" si="21"/>
        <v>15.523053752959342</v>
      </c>
      <c r="O138" s="91">
        <f t="shared" si="22"/>
        <v>13.62383469662754</v>
      </c>
      <c r="P138" s="91">
        <f t="shared" si="23"/>
        <v>10.214524741248127</v>
      </c>
      <c r="Q138" s="91">
        <f t="shared" si="24"/>
        <v>-7.2097529061296655</v>
      </c>
      <c r="R138" s="91">
        <f t="shared" si="25"/>
        <v>-1.0696771498273421</v>
      </c>
      <c r="S138" s="91">
        <f t="shared" si="26"/>
        <v>-0.82696834236028849</v>
      </c>
      <c r="T138" s="91">
        <f t="shared" si="27"/>
        <v>3.218387439064017</v>
      </c>
      <c r="U138" s="91">
        <f t="shared" si="28"/>
        <v>17.096267774257655</v>
      </c>
      <c r="V138" s="91">
        <f t="shared" si="29"/>
        <v>8.6540816151237152</v>
      </c>
      <c r="W138" s="91">
        <f t="shared" si="30"/>
        <v>10.220542420912082</v>
      </c>
      <c r="X138" s="91">
        <f t="shared" si="31"/>
        <v>7.9532725777874589</v>
      </c>
      <c r="Y138" s="91">
        <f t="shared" si="32"/>
        <v>4.2360094097147112</v>
      </c>
      <c r="Z138" s="91">
        <f t="shared" si="33"/>
        <v>7.8519079454696197</v>
      </c>
      <c r="AA138" s="91">
        <f t="shared" si="34"/>
        <v>7.6411262604861605</v>
      </c>
      <c r="AB138" s="91">
        <f t="shared" si="35"/>
        <v>11.802153087951154</v>
      </c>
      <c r="AC138" s="91">
        <f t="shared" si="36"/>
        <v>6.0880433045987843</v>
      </c>
      <c r="AD138" s="91">
        <f t="shared" si="37"/>
        <v>9.403967002410397</v>
      </c>
      <c r="AE138" s="91">
        <f t="shared" si="38"/>
        <v>6.8636078068490889</v>
      </c>
      <c r="AF138" s="91">
        <f t="shared" si="39"/>
        <v>3.9793915666553943</v>
      </c>
      <c r="AG138" s="91">
        <f t="shared" si="40"/>
        <v>-0.70958837741363823</v>
      </c>
      <c r="AH138" s="91">
        <f t="shared" si="41"/>
        <v>-0.38873032109945882</v>
      </c>
      <c r="AI138" s="91">
        <f t="shared" si="42"/>
        <v>2.1474954939462236</v>
      </c>
      <c r="AJ138" s="91">
        <f t="shared" si="43"/>
        <v>0.88061017561622634</v>
      </c>
      <c r="AK138" s="91">
        <f t="shared" si="44"/>
        <v>10.219073999664147</v>
      </c>
      <c r="AL138" s="91">
        <f t="shared" si="45"/>
        <v>0.99406797810175362</v>
      </c>
      <c r="AM138" s="91">
        <f t="shared" si="46"/>
        <v>3.4460551491808644</v>
      </c>
      <c r="AN138" s="91">
        <f t="shared" si="47"/>
        <v>6.5685519278244016</v>
      </c>
      <c r="AO138" s="91">
        <f t="shared" si="48"/>
        <v>13.756734100735727</v>
      </c>
      <c r="AP138" s="91">
        <f t="shared" si="49"/>
        <v>15.670094440950734</v>
      </c>
      <c r="AQ138" s="91">
        <f t="shared" si="50"/>
        <v>10.307944356751975</v>
      </c>
      <c r="AR138" s="91">
        <f t="shared" si="51"/>
        <v>8.3472043347930622</v>
      </c>
      <c r="AS138" s="91">
        <f t="shared" si="52"/>
        <v>-4.2447168426187289</v>
      </c>
      <c r="AT138" s="91">
        <f t="shared" si="53"/>
        <v>-1.2309388144728786</v>
      </c>
      <c r="AU138" s="91">
        <f t="shared" si="54"/>
        <v>-1.9795886166439516</v>
      </c>
      <c r="AV138" s="91">
        <f t="shared" si="55"/>
        <v>-2.2913183955419925</v>
      </c>
      <c r="AW138" s="91">
        <f t="shared" si="56"/>
        <v>9.5022882693421025</v>
      </c>
      <c r="AX138" s="91">
        <f t="shared" si="57"/>
        <v>4.2094961047003636</v>
      </c>
      <c r="AY138" s="91">
        <f t="shared" si="58"/>
        <v>4.3832867174982653</v>
      </c>
      <c r="AZ138" s="91">
        <f t="shared" si="59"/>
        <v>3.3705434298154699</v>
      </c>
      <c r="BA138" s="91">
        <f t="shared" si="60"/>
        <v>-14.539238926611645</v>
      </c>
      <c r="BB138" s="91">
        <f t="shared" si="61"/>
        <v>-16.428838261055716</v>
      </c>
      <c r="BC138" s="91">
        <f t="shared" si="62"/>
        <v>-17.080306036327215</v>
      </c>
      <c r="BD138" s="91">
        <f t="shared" si="63"/>
        <v>-16.698610700427039</v>
      </c>
      <c r="BE138" s="91">
        <f t="shared" si="64"/>
        <v>-4.049899006517748</v>
      </c>
      <c r="BF138" s="91">
        <f t="shared" si="65"/>
        <v>2.3009961916697961</v>
      </c>
      <c r="BG138" s="91">
        <f t="shared" si="66"/>
        <v>6.8760778731680574</v>
      </c>
      <c r="BH138" s="91">
        <f t="shared" si="67"/>
        <v>8.6373215225600291</v>
      </c>
      <c r="BI138" s="91">
        <f t="shared" si="68"/>
        <v>10.394549029914614</v>
      </c>
      <c r="BJ138" s="91">
        <f t="shared" si="69"/>
        <v>12.49969167486833</v>
      </c>
      <c r="BK138" s="91">
        <f t="shared" si="70"/>
        <v>9.1953283568011699</v>
      </c>
      <c r="BL138" s="91">
        <f t="shared" si="71"/>
        <v>6.8106626128472243</v>
      </c>
      <c r="BM138" s="91">
        <f t="shared" si="72"/>
        <v>-7.7897685511084376</v>
      </c>
      <c r="BN138" s="91">
        <f t="shared" si="73"/>
        <v>-27.540775555572665</v>
      </c>
      <c r="BO138" s="91">
        <f t="shared" si="74"/>
        <v>-23.343536809283989</v>
      </c>
      <c r="BP138" s="92">
        <f t="shared" si="75"/>
        <v>-18.163861336441173</v>
      </c>
    </row>
    <row r="139" spans="1:68" x14ac:dyDescent="0.3">
      <c r="A139" s="93"/>
      <c r="B139" s="73"/>
      <c r="C139" s="65" t="s">
        <v>63</v>
      </c>
      <c r="D139" s="100" t="s">
        <v>64</v>
      </c>
      <c r="E139" s="123"/>
      <c r="F139" s="123"/>
      <c r="G139" s="123"/>
      <c r="H139" s="123"/>
      <c r="I139" s="125">
        <f t="shared" si="16"/>
        <v>48.656616984261461</v>
      </c>
      <c r="J139" s="125">
        <f t="shared" si="17"/>
        <v>53.343849211730685</v>
      </c>
      <c r="K139" s="125">
        <f t="shared" si="18"/>
        <v>52.796783528009769</v>
      </c>
      <c r="L139" s="125">
        <f t="shared" si="19"/>
        <v>48.971358809465272</v>
      </c>
      <c r="M139" s="125">
        <f t="shared" si="20"/>
        <v>19.747320740647552</v>
      </c>
      <c r="N139" s="125">
        <f t="shared" si="21"/>
        <v>17.07299927231027</v>
      </c>
      <c r="O139" s="125">
        <f t="shared" si="22"/>
        <v>1.2676752278433696</v>
      </c>
      <c r="P139" s="125">
        <f t="shared" si="23"/>
        <v>-3.2197903835908193</v>
      </c>
      <c r="Q139" s="125">
        <f t="shared" si="24"/>
        <v>-2.9098000356719069</v>
      </c>
      <c r="R139" s="125">
        <f t="shared" si="25"/>
        <v>-2.6113545408076249</v>
      </c>
      <c r="S139" s="125">
        <f t="shared" si="26"/>
        <v>4.4960823351499499</v>
      </c>
      <c r="T139" s="125">
        <f t="shared" si="27"/>
        <v>4.8964559112275197</v>
      </c>
      <c r="U139" s="125">
        <f t="shared" si="28"/>
        <v>4.1673501147436696</v>
      </c>
      <c r="V139" s="125">
        <f t="shared" si="29"/>
        <v>2.6225118593136756</v>
      </c>
      <c r="W139" s="125">
        <f t="shared" si="30"/>
        <v>3.5401680662681372</v>
      </c>
      <c r="X139" s="125">
        <f t="shared" si="31"/>
        <v>6.1154785227050183</v>
      </c>
      <c r="Y139" s="125">
        <f t="shared" si="32"/>
        <v>-1.3258329569337519</v>
      </c>
      <c r="Z139" s="125">
        <f t="shared" si="33"/>
        <v>0.68188732229432958</v>
      </c>
      <c r="AA139" s="125">
        <f t="shared" si="34"/>
        <v>4.4060498175638259</v>
      </c>
      <c r="AB139" s="125">
        <f t="shared" si="35"/>
        <v>9.2482252820169037</v>
      </c>
      <c r="AC139" s="125">
        <f t="shared" si="36"/>
        <v>54.425584214641532</v>
      </c>
      <c r="AD139" s="125">
        <f t="shared" si="37"/>
        <v>28.236766413539868</v>
      </c>
      <c r="AE139" s="125">
        <f t="shared" si="38"/>
        <v>16.803839230898632</v>
      </c>
      <c r="AF139" s="125">
        <f t="shared" si="39"/>
        <v>1.0497920065900956</v>
      </c>
      <c r="AG139" s="125">
        <f t="shared" si="40"/>
        <v>-28.169368325778194</v>
      </c>
      <c r="AH139" s="125">
        <f t="shared" si="41"/>
        <v>-16.31001978331291</v>
      </c>
      <c r="AI139" s="125">
        <f t="shared" si="42"/>
        <v>-10.17584598733113</v>
      </c>
      <c r="AJ139" s="125">
        <f t="shared" si="43"/>
        <v>-1.6121692495596847</v>
      </c>
      <c r="AK139" s="125">
        <f t="shared" si="44"/>
        <v>19.507007642747084</v>
      </c>
      <c r="AL139" s="125">
        <f t="shared" si="45"/>
        <v>15.850441303619192</v>
      </c>
      <c r="AM139" s="125">
        <f t="shared" si="46"/>
        <v>11.177303243538162</v>
      </c>
      <c r="AN139" s="125">
        <f t="shared" si="47"/>
        <v>7.6820039525266566</v>
      </c>
      <c r="AO139" s="125">
        <f t="shared" si="48"/>
        <v>-13.384839904713701</v>
      </c>
      <c r="AP139" s="125">
        <f t="shared" si="49"/>
        <v>-9.0311990961162678</v>
      </c>
      <c r="AQ139" s="125">
        <f t="shared" si="50"/>
        <v>-6.2977873112629084</v>
      </c>
      <c r="AR139" s="125">
        <f t="shared" si="51"/>
        <v>-4.4879206030929311</v>
      </c>
      <c r="AS139" s="125">
        <f t="shared" si="52"/>
        <v>1.81759129098225</v>
      </c>
      <c r="AT139" s="125">
        <f t="shared" si="53"/>
        <v>3.1884711051724395</v>
      </c>
      <c r="AU139" s="125">
        <f t="shared" si="54"/>
        <v>4.2147200884404583</v>
      </c>
      <c r="AV139" s="125">
        <f t="shared" si="55"/>
        <v>5.528527055717376</v>
      </c>
      <c r="AW139" s="125">
        <f t="shared" si="56"/>
        <v>-7.0106168771061306</v>
      </c>
      <c r="AX139" s="125">
        <f t="shared" si="57"/>
        <v>0.19681488181095119</v>
      </c>
      <c r="AY139" s="125">
        <f t="shared" si="58"/>
        <v>0.56039138336015526</v>
      </c>
      <c r="AZ139" s="125">
        <f t="shared" si="59"/>
        <v>1.5661951348661063</v>
      </c>
      <c r="BA139" s="125">
        <f t="shared" si="60"/>
        <v>22.173173967237631</v>
      </c>
      <c r="BB139" s="125">
        <f t="shared" si="61"/>
        <v>1.6652148313399664</v>
      </c>
      <c r="BC139" s="125">
        <f t="shared" si="62"/>
        <v>-0.80821034172323891</v>
      </c>
      <c r="BD139" s="125">
        <f t="shared" si="63"/>
        <v>-2.339606768487684</v>
      </c>
      <c r="BE139" s="125">
        <f t="shared" si="64"/>
        <v>-2.3024243140591523</v>
      </c>
      <c r="BF139" s="125">
        <f t="shared" si="65"/>
        <v>5.7627289866126148</v>
      </c>
      <c r="BG139" s="125">
        <f t="shared" si="66"/>
        <v>2.8524830942577353</v>
      </c>
      <c r="BH139" s="125">
        <f t="shared" si="67"/>
        <v>2.5926093108560337</v>
      </c>
      <c r="BI139" s="125">
        <f t="shared" si="68"/>
        <v>-8.1525686468057899</v>
      </c>
      <c r="BJ139" s="125">
        <f t="shared" si="69"/>
        <v>-5.920379991809483</v>
      </c>
      <c r="BK139" s="125">
        <f t="shared" si="70"/>
        <v>0.8424409009003142</v>
      </c>
      <c r="BL139" s="125">
        <f t="shared" si="71"/>
        <v>1.0603612532716085</v>
      </c>
      <c r="BM139" s="125">
        <f t="shared" si="72"/>
        <v>5.5593825401946191</v>
      </c>
      <c r="BN139" s="125">
        <f t="shared" si="73"/>
        <v>-15.871238534325599</v>
      </c>
      <c r="BO139" s="125">
        <f t="shared" si="74"/>
        <v>-15.657308923371133</v>
      </c>
      <c r="BP139" s="126">
        <f t="shared" si="75"/>
        <v>-12.870528009868025</v>
      </c>
    </row>
    <row r="140" spans="1:68" ht="26.4" x14ac:dyDescent="0.3">
      <c r="A140" s="94"/>
      <c r="B140" s="89" t="s">
        <v>69</v>
      </c>
      <c r="C140" s="89"/>
      <c r="D140" s="105" t="s">
        <v>12</v>
      </c>
      <c r="E140" s="124"/>
      <c r="F140" s="124"/>
      <c r="G140" s="124"/>
      <c r="H140" s="124"/>
      <c r="I140" s="127">
        <f t="shared" si="16"/>
        <v>11.696586766270386</v>
      </c>
      <c r="J140" s="127">
        <f t="shared" si="17"/>
        <v>11.98308288080176</v>
      </c>
      <c r="K140" s="127">
        <f t="shared" si="18"/>
        <v>12.384110531849245</v>
      </c>
      <c r="L140" s="127">
        <f t="shared" si="19"/>
        <v>13.252890310719053</v>
      </c>
      <c r="M140" s="127">
        <f t="shared" si="20"/>
        <v>15.938002912750491</v>
      </c>
      <c r="N140" s="127">
        <f t="shared" si="21"/>
        <v>14.875539882979695</v>
      </c>
      <c r="O140" s="127">
        <f t="shared" si="22"/>
        <v>13.708683646553681</v>
      </c>
      <c r="P140" s="127">
        <f t="shared" si="23"/>
        <v>13.176803811351249</v>
      </c>
      <c r="Q140" s="127">
        <f t="shared" si="24"/>
        <v>3.7159282522800936</v>
      </c>
      <c r="R140" s="127">
        <f t="shared" si="25"/>
        <v>7.0563542312531524</v>
      </c>
      <c r="S140" s="127">
        <f t="shared" si="26"/>
        <v>7.9297803125390374</v>
      </c>
      <c r="T140" s="127">
        <f t="shared" si="27"/>
        <v>7.7424992927760456</v>
      </c>
      <c r="U140" s="127">
        <f t="shared" si="28"/>
        <v>1.9692502038912778</v>
      </c>
      <c r="V140" s="127">
        <f t="shared" si="29"/>
        <v>-1.1554724275795678</v>
      </c>
      <c r="W140" s="127">
        <f t="shared" si="30"/>
        <v>-1.9995512276463216</v>
      </c>
      <c r="X140" s="127">
        <f t="shared" si="31"/>
        <v>-2.3032420147536641</v>
      </c>
      <c r="Y140" s="127">
        <f t="shared" si="32"/>
        <v>9.1681210307190639</v>
      </c>
      <c r="Z140" s="127">
        <f t="shared" si="33"/>
        <v>8.8682458429387765</v>
      </c>
      <c r="AA140" s="127">
        <f t="shared" si="34"/>
        <v>8.5043259096170232</v>
      </c>
      <c r="AB140" s="127">
        <f t="shared" si="35"/>
        <v>8.2701580211746375</v>
      </c>
      <c r="AC140" s="127">
        <f t="shared" si="36"/>
        <v>7.2507402227672202</v>
      </c>
      <c r="AD140" s="127">
        <f t="shared" si="37"/>
        <v>7.604101979243822</v>
      </c>
      <c r="AE140" s="127">
        <f t="shared" si="38"/>
        <v>7.5406851801267862</v>
      </c>
      <c r="AF140" s="127">
        <f t="shared" si="39"/>
        <v>7.5686385816288606</v>
      </c>
      <c r="AG140" s="127">
        <f t="shared" si="40"/>
        <v>6.4356683792938156</v>
      </c>
      <c r="AH140" s="127">
        <f t="shared" si="41"/>
        <v>5.5635516056021146</v>
      </c>
      <c r="AI140" s="127">
        <f t="shared" si="42"/>
        <v>5.4225667027603777</v>
      </c>
      <c r="AJ140" s="127">
        <f t="shared" si="43"/>
        <v>5.0004694442542075</v>
      </c>
      <c r="AK140" s="127">
        <f t="shared" si="44"/>
        <v>4.8325743622813917</v>
      </c>
      <c r="AL140" s="127">
        <f t="shared" si="45"/>
        <v>5.468233017004053</v>
      </c>
      <c r="AM140" s="127">
        <f t="shared" si="46"/>
        <v>4.995000816185069</v>
      </c>
      <c r="AN140" s="127">
        <f t="shared" si="47"/>
        <v>4.0304923083422324</v>
      </c>
      <c r="AO140" s="127">
        <f t="shared" si="48"/>
        <v>-3.2557178637234472</v>
      </c>
      <c r="AP140" s="127">
        <f t="shared" si="49"/>
        <v>1.0282921885448957</v>
      </c>
      <c r="AQ140" s="127">
        <f t="shared" si="50"/>
        <v>0.85107985800870267</v>
      </c>
      <c r="AR140" s="127">
        <f t="shared" si="51"/>
        <v>1.1789695119064589</v>
      </c>
      <c r="AS140" s="127">
        <f t="shared" si="52"/>
        <v>5.2378072361325678</v>
      </c>
      <c r="AT140" s="127">
        <f t="shared" si="53"/>
        <v>3.1081135597566032</v>
      </c>
      <c r="AU140" s="127">
        <f t="shared" si="54"/>
        <v>5.7054801165997446</v>
      </c>
      <c r="AV140" s="127">
        <f t="shared" si="55"/>
        <v>8.48214301874944</v>
      </c>
      <c r="AW140" s="127">
        <f t="shared" si="56"/>
        <v>20.151927867964204</v>
      </c>
      <c r="AX140" s="127">
        <f t="shared" si="57"/>
        <v>14.622983151137745</v>
      </c>
      <c r="AY140" s="127">
        <f t="shared" si="58"/>
        <v>11.949447729199434</v>
      </c>
      <c r="AZ140" s="127">
        <f t="shared" si="59"/>
        <v>10.020511027052166</v>
      </c>
      <c r="BA140" s="127">
        <f t="shared" si="60"/>
        <v>4.4564528007552155</v>
      </c>
      <c r="BB140" s="127">
        <f t="shared" si="61"/>
        <v>8.0245408226985688</v>
      </c>
      <c r="BC140" s="127">
        <f t="shared" si="62"/>
        <v>10.046515519722533</v>
      </c>
      <c r="BD140" s="127">
        <f t="shared" si="63"/>
        <v>10.748903787845563</v>
      </c>
      <c r="BE140" s="127">
        <f t="shared" si="64"/>
        <v>10.041932681229014</v>
      </c>
      <c r="BF140" s="127">
        <f t="shared" si="65"/>
        <v>9.8139089396160841</v>
      </c>
      <c r="BG140" s="127">
        <f t="shared" si="66"/>
        <v>9.3972719847392909</v>
      </c>
      <c r="BH140" s="127">
        <f t="shared" si="67"/>
        <v>9.5508316504519257</v>
      </c>
      <c r="BI140" s="127">
        <f t="shared" si="68"/>
        <v>12.905849100178401</v>
      </c>
      <c r="BJ140" s="127">
        <f t="shared" si="69"/>
        <v>12.453830625675153</v>
      </c>
      <c r="BK140" s="127">
        <f t="shared" si="70"/>
        <v>12.153470937624562</v>
      </c>
      <c r="BL140" s="127">
        <f t="shared" si="71"/>
        <v>11.565159557343094</v>
      </c>
      <c r="BM140" s="127">
        <f t="shared" si="72"/>
        <v>6.1094949053811121</v>
      </c>
      <c r="BN140" s="127">
        <f t="shared" si="73"/>
        <v>2.808838358083122</v>
      </c>
      <c r="BO140" s="127">
        <f t="shared" si="74"/>
        <v>1.3771709232255773</v>
      </c>
      <c r="BP140" s="128">
        <f t="shared" si="75"/>
        <v>1.0784580689860519</v>
      </c>
    </row>
    <row r="141" spans="1:68" x14ac:dyDescent="0.3">
      <c r="A141" s="93"/>
      <c r="B141" s="65"/>
      <c r="C141" s="65" t="s">
        <v>26</v>
      </c>
      <c r="D141" s="100" t="s">
        <v>36</v>
      </c>
      <c r="E141" s="123"/>
      <c r="F141" s="123"/>
      <c r="G141" s="123"/>
      <c r="H141" s="123"/>
      <c r="I141" s="125">
        <f t="shared" si="16"/>
        <v>12.695205635170808</v>
      </c>
      <c r="J141" s="125">
        <f t="shared" si="17"/>
        <v>15.686166803508385</v>
      </c>
      <c r="K141" s="125">
        <f t="shared" si="18"/>
        <v>16.383286672756839</v>
      </c>
      <c r="L141" s="125">
        <f t="shared" si="19"/>
        <v>19.345638173556722</v>
      </c>
      <c r="M141" s="125">
        <f t="shared" si="20"/>
        <v>19.314720362498235</v>
      </c>
      <c r="N141" s="125">
        <f t="shared" si="21"/>
        <v>17.110921903180326</v>
      </c>
      <c r="O141" s="125">
        <f t="shared" si="22"/>
        <v>14.942340178197981</v>
      </c>
      <c r="P141" s="125">
        <f t="shared" si="23"/>
        <v>14.259816307528908</v>
      </c>
      <c r="Q141" s="125">
        <f t="shared" si="24"/>
        <v>9.1309742957019324</v>
      </c>
      <c r="R141" s="125">
        <f t="shared" si="25"/>
        <v>11.896928524708898</v>
      </c>
      <c r="S141" s="125">
        <f t="shared" si="26"/>
        <v>11.447950341261048</v>
      </c>
      <c r="T141" s="125">
        <f t="shared" si="27"/>
        <v>10.005287179396774</v>
      </c>
      <c r="U141" s="125">
        <f t="shared" si="28"/>
        <v>-3.0126145080562026</v>
      </c>
      <c r="V141" s="125">
        <f t="shared" si="29"/>
        <v>-7.0122482765200544</v>
      </c>
      <c r="W141" s="125">
        <f t="shared" si="30"/>
        <v>-7.6981350908330342</v>
      </c>
      <c r="X141" s="125">
        <f t="shared" si="31"/>
        <v>-7.2990179635060173</v>
      </c>
      <c r="Y141" s="125">
        <f t="shared" si="32"/>
        <v>7.9941391624256397</v>
      </c>
      <c r="Z141" s="125">
        <f t="shared" si="33"/>
        <v>9.4805690059856005</v>
      </c>
      <c r="AA141" s="125">
        <f t="shared" si="34"/>
        <v>9.8485725888328517</v>
      </c>
      <c r="AB141" s="125">
        <f t="shared" si="35"/>
        <v>9.691088852791836</v>
      </c>
      <c r="AC141" s="125">
        <f t="shared" si="36"/>
        <v>7.6190701047458731</v>
      </c>
      <c r="AD141" s="125">
        <f t="shared" si="37"/>
        <v>8.9563845562437194</v>
      </c>
      <c r="AE141" s="125">
        <f t="shared" si="38"/>
        <v>9.9803899026297671</v>
      </c>
      <c r="AF141" s="125">
        <f t="shared" si="39"/>
        <v>11.199034977171692</v>
      </c>
      <c r="AG141" s="125">
        <f t="shared" si="40"/>
        <v>10.11213441663385</v>
      </c>
      <c r="AH141" s="125">
        <f t="shared" si="41"/>
        <v>8.7526219361364355</v>
      </c>
      <c r="AI141" s="125">
        <f t="shared" si="42"/>
        <v>8.0439870029960616</v>
      </c>
      <c r="AJ141" s="125">
        <f t="shared" si="43"/>
        <v>7.0052999009042196</v>
      </c>
      <c r="AK141" s="125">
        <f t="shared" si="44"/>
        <v>7.341811477757517</v>
      </c>
      <c r="AL141" s="125">
        <f t="shared" si="45"/>
        <v>6.8825521283107918</v>
      </c>
      <c r="AM141" s="125">
        <f t="shared" si="46"/>
        <v>5.5537940089145792</v>
      </c>
      <c r="AN141" s="125">
        <f t="shared" si="47"/>
        <v>3.5699010940202669</v>
      </c>
      <c r="AO141" s="125">
        <f t="shared" si="48"/>
        <v>-5.9792615318409759</v>
      </c>
      <c r="AP141" s="125">
        <f t="shared" si="49"/>
        <v>-0.79476489761852065</v>
      </c>
      <c r="AQ141" s="125">
        <f t="shared" si="50"/>
        <v>-2.3017699071309323</v>
      </c>
      <c r="AR141" s="125">
        <f t="shared" si="51"/>
        <v>-1.8475043478382389</v>
      </c>
      <c r="AS141" s="125">
        <f t="shared" si="52"/>
        <v>5.7805484671371801</v>
      </c>
      <c r="AT141" s="125">
        <f t="shared" si="53"/>
        <v>2.3361799028165535</v>
      </c>
      <c r="AU141" s="125">
        <f t="shared" si="54"/>
        <v>7.9168989228027868</v>
      </c>
      <c r="AV141" s="125">
        <f t="shared" si="55"/>
        <v>14.182274225370662</v>
      </c>
      <c r="AW141" s="125">
        <f t="shared" si="56"/>
        <v>40.087248247499161</v>
      </c>
      <c r="AX141" s="125">
        <f t="shared" si="57"/>
        <v>30.399637890000946</v>
      </c>
      <c r="AY141" s="125">
        <f t="shared" si="58"/>
        <v>25.363884486103188</v>
      </c>
      <c r="AZ141" s="125">
        <f t="shared" si="59"/>
        <v>19.729366042821141</v>
      </c>
      <c r="BA141" s="125">
        <f t="shared" si="60"/>
        <v>-0.78736278795902592</v>
      </c>
      <c r="BB141" s="125">
        <f t="shared" si="61"/>
        <v>4.9871203502700894</v>
      </c>
      <c r="BC141" s="125">
        <f t="shared" si="62"/>
        <v>7.0390345877820266</v>
      </c>
      <c r="BD141" s="125">
        <f t="shared" si="63"/>
        <v>7.9427929503376191</v>
      </c>
      <c r="BE141" s="125">
        <f t="shared" si="64"/>
        <v>8.7020190656443646</v>
      </c>
      <c r="BF141" s="125">
        <f t="shared" si="65"/>
        <v>8.691815661815383</v>
      </c>
      <c r="BG141" s="125">
        <f t="shared" si="66"/>
        <v>8.0250635083515078</v>
      </c>
      <c r="BH141" s="125">
        <f t="shared" si="67"/>
        <v>8.3033505772831546</v>
      </c>
      <c r="BI141" s="125">
        <f t="shared" si="68"/>
        <v>11.982356837243088</v>
      </c>
      <c r="BJ141" s="125">
        <f t="shared" si="69"/>
        <v>11.416593200782359</v>
      </c>
      <c r="BK141" s="125">
        <f t="shared" si="70"/>
        <v>11.050157459721561</v>
      </c>
      <c r="BL141" s="125">
        <f t="shared" si="71"/>
        <v>10.443809497796863</v>
      </c>
      <c r="BM141" s="125">
        <f t="shared" si="72"/>
        <v>5.803041582948623</v>
      </c>
      <c r="BN141" s="125">
        <f t="shared" si="73"/>
        <v>5.4681021013854689</v>
      </c>
      <c r="BO141" s="125">
        <f t="shared" si="74"/>
        <v>3.92504989576112</v>
      </c>
      <c r="BP141" s="126">
        <f t="shared" si="75"/>
        <v>2.9316440150271887</v>
      </c>
    </row>
    <row r="142" spans="1:68" ht="26.4" x14ac:dyDescent="0.3">
      <c r="A142" s="87"/>
      <c r="B142" s="89"/>
      <c r="C142" s="89" t="s">
        <v>27</v>
      </c>
      <c r="D142" s="90" t="s">
        <v>37</v>
      </c>
      <c r="E142" s="120"/>
      <c r="F142" s="120"/>
      <c r="G142" s="120"/>
      <c r="H142" s="120"/>
      <c r="I142" s="91">
        <f t="shared" si="16"/>
        <v>11.71102666981956</v>
      </c>
      <c r="J142" s="91">
        <f t="shared" si="17"/>
        <v>11.478858001399075</v>
      </c>
      <c r="K142" s="91">
        <f t="shared" si="18"/>
        <v>10.63281290045046</v>
      </c>
      <c r="L142" s="91">
        <f t="shared" si="19"/>
        <v>9.2058950023631354</v>
      </c>
      <c r="M142" s="91">
        <f t="shared" si="20"/>
        <v>11.116350099646667</v>
      </c>
      <c r="N142" s="91">
        <f t="shared" si="21"/>
        <v>12.648560001820101</v>
      </c>
      <c r="O142" s="91">
        <f t="shared" si="22"/>
        <v>12.220231285243216</v>
      </c>
      <c r="P142" s="91">
        <f t="shared" si="23"/>
        <v>12.390639132189406</v>
      </c>
      <c r="Q142" s="91">
        <f t="shared" si="24"/>
        <v>5.9359277362606804</v>
      </c>
      <c r="R142" s="91">
        <f t="shared" si="25"/>
        <v>5.9001691821363806</v>
      </c>
      <c r="S142" s="91">
        <f t="shared" si="26"/>
        <v>6.3087185826319825</v>
      </c>
      <c r="T142" s="91">
        <f t="shared" si="27"/>
        <v>6.0726115151957316</v>
      </c>
      <c r="U142" s="91">
        <f t="shared" si="28"/>
        <v>4.039359403853183</v>
      </c>
      <c r="V142" s="91">
        <f t="shared" si="29"/>
        <v>1.8853223785695263</v>
      </c>
      <c r="W142" s="91">
        <f t="shared" si="30"/>
        <v>1.0375962625744677</v>
      </c>
      <c r="X142" s="91">
        <f t="shared" si="31"/>
        <v>1.520219221105279</v>
      </c>
      <c r="Y142" s="91">
        <f t="shared" si="32"/>
        <v>6.1295775282181637</v>
      </c>
      <c r="Z142" s="91">
        <f t="shared" si="33"/>
        <v>6.5590662735790488</v>
      </c>
      <c r="AA142" s="91">
        <f t="shared" si="34"/>
        <v>7.3986268051215802</v>
      </c>
      <c r="AB142" s="91">
        <f t="shared" si="35"/>
        <v>7.2771369491199067</v>
      </c>
      <c r="AC142" s="91">
        <f t="shared" si="36"/>
        <v>6.1144809172843253</v>
      </c>
      <c r="AD142" s="91">
        <f t="shared" si="37"/>
        <v>6.7191599720317612</v>
      </c>
      <c r="AE142" s="91">
        <f t="shared" si="38"/>
        <v>6.0201338806794524</v>
      </c>
      <c r="AF142" s="91">
        <f t="shared" si="39"/>
        <v>4.9744368366066709</v>
      </c>
      <c r="AG142" s="91">
        <f t="shared" si="40"/>
        <v>3.4104700523247544</v>
      </c>
      <c r="AH142" s="91">
        <f t="shared" si="41"/>
        <v>3.1217310551952835</v>
      </c>
      <c r="AI142" s="91">
        <f t="shared" si="42"/>
        <v>3.0325976524190139</v>
      </c>
      <c r="AJ142" s="91">
        <f t="shared" si="43"/>
        <v>3.4829131302202825</v>
      </c>
      <c r="AK142" s="91">
        <f t="shared" si="44"/>
        <v>4.0989850543057003</v>
      </c>
      <c r="AL142" s="91">
        <f t="shared" si="45"/>
        <v>4.5776583537939359</v>
      </c>
      <c r="AM142" s="91">
        <f t="shared" si="46"/>
        <v>4.6124052462807441</v>
      </c>
      <c r="AN142" s="91">
        <f t="shared" si="47"/>
        <v>4.3910040855749344</v>
      </c>
      <c r="AO142" s="91">
        <f t="shared" si="48"/>
        <v>2.9408629663684422</v>
      </c>
      <c r="AP142" s="91">
        <f t="shared" si="49"/>
        <v>4.0305923809160475</v>
      </c>
      <c r="AQ142" s="91">
        <f t="shared" si="50"/>
        <v>3.7682639126926745</v>
      </c>
      <c r="AR142" s="91">
        <f t="shared" si="51"/>
        <v>3.5292041411813244</v>
      </c>
      <c r="AS142" s="91">
        <f t="shared" si="52"/>
        <v>2.8083689901911839</v>
      </c>
      <c r="AT142" s="91">
        <f t="shared" si="53"/>
        <v>2.5757491655745071</v>
      </c>
      <c r="AU142" s="91">
        <f t="shared" si="54"/>
        <v>2.8320548104564125</v>
      </c>
      <c r="AV142" s="91">
        <f t="shared" si="55"/>
        <v>4.2855426214561732</v>
      </c>
      <c r="AW142" s="91">
        <f t="shared" si="56"/>
        <v>3.1009239069460506</v>
      </c>
      <c r="AX142" s="91">
        <f t="shared" si="57"/>
        <v>1.8124063514111981</v>
      </c>
      <c r="AY142" s="91">
        <f t="shared" si="58"/>
        <v>2.2626105081991739</v>
      </c>
      <c r="AZ142" s="91">
        <f t="shared" si="59"/>
        <v>2.1942313381319707</v>
      </c>
      <c r="BA142" s="91">
        <f t="shared" si="60"/>
        <v>9.9479855313241501</v>
      </c>
      <c r="BB142" s="91">
        <f t="shared" si="61"/>
        <v>11.679922491806053</v>
      </c>
      <c r="BC142" s="91">
        <f t="shared" si="62"/>
        <v>13.080796676118638</v>
      </c>
      <c r="BD142" s="91">
        <f t="shared" si="63"/>
        <v>13.399029471939514</v>
      </c>
      <c r="BE142" s="91">
        <f t="shared" si="64"/>
        <v>11.09903536718673</v>
      </c>
      <c r="BF142" s="91">
        <f t="shared" si="65"/>
        <v>10.91641851376302</v>
      </c>
      <c r="BG142" s="91">
        <f t="shared" si="66"/>
        <v>10.739437640351284</v>
      </c>
      <c r="BH142" s="91">
        <f t="shared" si="67"/>
        <v>10.672281684889455</v>
      </c>
      <c r="BI142" s="91">
        <f t="shared" si="68"/>
        <v>13.9419204330935</v>
      </c>
      <c r="BJ142" s="91">
        <f t="shared" si="69"/>
        <v>13.540529232208343</v>
      </c>
      <c r="BK142" s="91">
        <f t="shared" si="70"/>
        <v>13.000480174542744</v>
      </c>
      <c r="BL142" s="91">
        <f t="shared" si="71"/>
        <v>12.551643913958017</v>
      </c>
      <c r="BM142" s="91">
        <f t="shared" si="72"/>
        <v>8.3959757106780728</v>
      </c>
      <c r="BN142" s="91">
        <f t="shared" si="73"/>
        <v>0.18969951440466559</v>
      </c>
      <c r="BO142" s="91">
        <f t="shared" si="74"/>
        <v>-1.7435037481846649</v>
      </c>
      <c r="BP142" s="92">
        <f t="shared" si="75"/>
        <v>-0.52131184809807962</v>
      </c>
    </row>
    <row r="143" spans="1:68" x14ac:dyDescent="0.3">
      <c r="A143" s="74"/>
      <c r="B143" s="65" t="s">
        <v>5</v>
      </c>
      <c r="C143" s="65"/>
      <c r="D143" s="64" t="s">
        <v>13</v>
      </c>
      <c r="E143" s="121"/>
      <c r="F143" s="121"/>
      <c r="G143" s="121"/>
      <c r="H143" s="121"/>
      <c r="I143" s="118">
        <f t="shared" si="16"/>
        <v>6.4352536408267582</v>
      </c>
      <c r="J143" s="118">
        <f t="shared" si="17"/>
        <v>15.292049307957669</v>
      </c>
      <c r="K143" s="118">
        <f t="shared" si="18"/>
        <v>14.917064655889135</v>
      </c>
      <c r="L143" s="118">
        <f t="shared" si="19"/>
        <v>6.2240401555476126</v>
      </c>
      <c r="M143" s="118">
        <f t="shared" si="20"/>
        <v>29.229114562276919</v>
      </c>
      <c r="N143" s="118">
        <f t="shared" si="21"/>
        <v>-1.2064848289510621</v>
      </c>
      <c r="O143" s="118">
        <f t="shared" si="22"/>
        <v>-2.9069653602032304</v>
      </c>
      <c r="P143" s="118">
        <f t="shared" si="23"/>
        <v>3.7504185774985785</v>
      </c>
      <c r="Q143" s="118">
        <f t="shared" si="24"/>
        <v>0.49858347901114541</v>
      </c>
      <c r="R143" s="118">
        <f t="shared" si="25"/>
        <v>30.931979832340915</v>
      </c>
      <c r="S143" s="118">
        <f t="shared" si="26"/>
        <v>31.007487319484937</v>
      </c>
      <c r="T143" s="118">
        <f t="shared" si="27"/>
        <v>29.600557353368799</v>
      </c>
      <c r="U143" s="118">
        <f t="shared" si="28"/>
        <v>11.659046664248336</v>
      </c>
      <c r="V143" s="118">
        <f t="shared" si="29"/>
        <v>9.8320064600098505</v>
      </c>
      <c r="W143" s="118">
        <f t="shared" si="30"/>
        <v>6.9986038066134171</v>
      </c>
      <c r="X143" s="118">
        <f t="shared" si="31"/>
        <v>9.1328319240442397</v>
      </c>
      <c r="Y143" s="118">
        <f t="shared" si="32"/>
        <v>5.3513585009124824</v>
      </c>
      <c r="Z143" s="118">
        <f t="shared" si="33"/>
        <v>-1.3095710321973826</v>
      </c>
      <c r="AA143" s="118">
        <f t="shared" si="34"/>
        <v>-0.81013448690563905</v>
      </c>
      <c r="AB143" s="118">
        <f t="shared" si="35"/>
        <v>-2.6176913614051216</v>
      </c>
      <c r="AC143" s="118">
        <f t="shared" si="36"/>
        <v>12.954979771125963</v>
      </c>
      <c r="AD143" s="118">
        <f t="shared" si="37"/>
        <v>9.9782114094058016</v>
      </c>
      <c r="AE143" s="118">
        <f t="shared" si="38"/>
        <v>9.6405486258540378</v>
      </c>
      <c r="AF143" s="118">
        <f t="shared" si="39"/>
        <v>6.961731426764814</v>
      </c>
      <c r="AG143" s="118">
        <f t="shared" si="40"/>
        <v>-15.087844783652727</v>
      </c>
      <c r="AH143" s="118">
        <f t="shared" si="41"/>
        <v>-3.0401275829012917</v>
      </c>
      <c r="AI143" s="118">
        <f t="shared" si="42"/>
        <v>-2.9041289955575564</v>
      </c>
      <c r="AJ143" s="118">
        <f t="shared" si="43"/>
        <v>0.61931217547568451</v>
      </c>
      <c r="AK143" s="118">
        <f t="shared" si="44"/>
        <v>8.0191395948957336</v>
      </c>
      <c r="AL143" s="118">
        <f t="shared" si="45"/>
        <v>5.5416084311822829</v>
      </c>
      <c r="AM143" s="118">
        <f t="shared" si="46"/>
        <v>5.9222498705961044</v>
      </c>
      <c r="AN143" s="118">
        <f t="shared" si="47"/>
        <v>1.2094007605644634</v>
      </c>
      <c r="AO143" s="118">
        <f t="shared" si="48"/>
        <v>4.5112879900179195</v>
      </c>
      <c r="AP143" s="118">
        <f t="shared" si="49"/>
        <v>-3.9861857784790686</v>
      </c>
      <c r="AQ143" s="118">
        <f t="shared" si="50"/>
        <v>3.0179999820600898</v>
      </c>
      <c r="AR143" s="118">
        <f t="shared" si="51"/>
        <v>7.5815959244978899</v>
      </c>
      <c r="AS143" s="118">
        <f t="shared" si="52"/>
        <v>11.366380345900467</v>
      </c>
      <c r="AT143" s="118">
        <f t="shared" si="53"/>
        <v>22.869474734449142</v>
      </c>
      <c r="AU143" s="118">
        <f t="shared" si="54"/>
        <v>17.555932093247662</v>
      </c>
      <c r="AV143" s="118">
        <f t="shared" si="55"/>
        <v>15.683306830816889</v>
      </c>
      <c r="AW143" s="118">
        <f t="shared" si="56"/>
        <v>13.599593333874509</v>
      </c>
      <c r="AX143" s="118">
        <f t="shared" si="57"/>
        <v>12.270710869529694</v>
      </c>
      <c r="AY143" s="118">
        <f t="shared" si="58"/>
        <v>16.187529307403665</v>
      </c>
      <c r="AZ143" s="118">
        <f t="shared" si="59"/>
        <v>16.822623092655903</v>
      </c>
      <c r="BA143" s="118">
        <f t="shared" si="60"/>
        <v>24.142573021295632</v>
      </c>
      <c r="BB143" s="118">
        <f t="shared" si="61"/>
        <v>7.8880294415403398</v>
      </c>
      <c r="BC143" s="118">
        <f t="shared" si="62"/>
        <v>-0.21180439886340707</v>
      </c>
      <c r="BD143" s="118">
        <f t="shared" si="63"/>
        <v>-2.4832857618721249</v>
      </c>
      <c r="BE143" s="118">
        <f t="shared" si="64"/>
        <v>-8.5430393192700365</v>
      </c>
      <c r="BF143" s="118">
        <f t="shared" si="65"/>
        <v>-4.4283591984219299</v>
      </c>
      <c r="BG143" s="118">
        <f t="shared" si="66"/>
        <v>-1.0853816815555035</v>
      </c>
      <c r="BH143" s="118">
        <f t="shared" si="67"/>
        <v>2.7742589712595844</v>
      </c>
      <c r="BI143" s="118">
        <f t="shared" si="68"/>
        <v>-6.0334602781265829</v>
      </c>
      <c r="BJ143" s="118">
        <f t="shared" si="69"/>
        <v>-0.14771851870698072</v>
      </c>
      <c r="BK143" s="118">
        <f t="shared" si="70"/>
        <v>-3.6268437612480398</v>
      </c>
      <c r="BL143" s="118">
        <f t="shared" si="71"/>
        <v>-3.7645590424915838</v>
      </c>
      <c r="BM143" s="118">
        <f t="shared" si="72"/>
        <v>-12.006580920238633</v>
      </c>
      <c r="BN143" s="118">
        <f t="shared" si="73"/>
        <v>-34.323858747514279</v>
      </c>
      <c r="BO143" s="118">
        <f t="shared" si="74"/>
        <v>-28.688662823804663</v>
      </c>
      <c r="BP143" s="119">
        <f t="shared" si="75"/>
        <v>-29.795799636391365</v>
      </c>
    </row>
    <row r="144" spans="1:68" x14ac:dyDescent="0.3">
      <c r="A144" s="109"/>
      <c r="B144" s="89"/>
      <c r="C144" s="89" t="s">
        <v>65</v>
      </c>
      <c r="D144" s="90" t="s">
        <v>23</v>
      </c>
      <c r="E144" s="122"/>
      <c r="F144" s="122"/>
      <c r="G144" s="122"/>
      <c r="H144" s="122"/>
      <c r="I144" s="91">
        <f t="shared" si="16"/>
        <v>16.232880749390759</v>
      </c>
      <c r="J144" s="91">
        <f t="shared" si="17"/>
        <v>20.209628241767973</v>
      </c>
      <c r="K144" s="91">
        <f t="shared" si="18"/>
        <v>17.010030707489094</v>
      </c>
      <c r="L144" s="91">
        <f t="shared" si="19"/>
        <v>8.3643667544952365</v>
      </c>
      <c r="M144" s="91">
        <f t="shared" si="20"/>
        <v>32.803812510125539</v>
      </c>
      <c r="N144" s="91">
        <f t="shared" si="21"/>
        <v>-3.7427957960574076E-2</v>
      </c>
      <c r="O144" s="91">
        <f t="shared" si="22"/>
        <v>-1.5777362617875497</v>
      </c>
      <c r="P144" s="91">
        <f t="shared" si="23"/>
        <v>4.5668085151229008</v>
      </c>
      <c r="Q144" s="91">
        <f t="shared" si="24"/>
        <v>-1.2749117800232739</v>
      </c>
      <c r="R144" s="91">
        <f t="shared" si="25"/>
        <v>36.408871363402824</v>
      </c>
      <c r="S144" s="91">
        <f t="shared" si="26"/>
        <v>37.95168924144744</v>
      </c>
      <c r="T144" s="91">
        <f t="shared" si="27"/>
        <v>34.618245589613338</v>
      </c>
      <c r="U144" s="91">
        <f t="shared" si="28"/>
        <v>21.60376449159935</v>
      </c>
      <c r="V144" s="91">
        <f t="shared" si="29"/>
        <v>10.981028752095028</v>
      </c>
      <c r="W144" s="91">
        <f t="shared" si="30"/>
        <v>5.9041748726108949</v>
      </c>
      <c r="X144" s="91">
        <f t="shared" si="31"/>
        <v>8.2753054800879227</v>
      </c>
      <c r="Y144" s="91">
        <f t="shared" si="32"/>
        <v>3.8032960341839868</v>
      </c>
      <c r="Z144" s="91">
        <f t="shared" si="33"/>
        <v>-0.58875294500205655</v>
      </c>
      <c r="AA144" s="91">
        <f t="shared" si="34"/>
        <v>0.90031737912683241</v>
      </c>
      <c r="AB144" s="91">
        <f t="shared" si="35"/>
        <v>0.17526271913541791</v>
      </c>
      <c r="AC144" s="91">
        <f t="shared" si="36"/>
        <v>-1.2944683880096335</v>
      </c>
      <c r="AD144" s="91">
        <f t="shared" si="37"/>
        <v>1.6567767836941414</v>
      </c>
      <c r="AE144" s="91">
        <f t="shared" si="38"/>
        <v>8.7862659940898311</v>
      </c>
      <c r="AF144" s="91">
        <f t="shared" si="39"/>
        <v>4.8806943736753539</v>
      </c>
      <c r="AG144" s="91">
        <f t="shared" si="40"/>
        <v>-2.37828605153328</v>
      </c>
      <c r="AH144" s="91">
        <f t="shared" si="41"/>
        <v>5.1725877098995454</v>
      </c>
      <c r="AI144" s="91">
        <f t="shared" si="42"/>
        <v>-1.3899384255500991</v>
      </c>
      <c r="AJ144" s="91">
        <f t="shared" si="43"/>
        <v>4.2082635251596656</v>
      </c>
      <c r="AK144" s="91">
        <f t="shared" si="44"/>
        <v>20.579674804864439</v>
      </c>
      <c r="AL144" s="91">
        <f t="shared" si="45"/>
        <v>16.575726602987288</v>
      </c>
      <c r="AM144" s="91">
        <f t="shared" si="46"/>
        <v>13.287395723667174</v>
      </c>
      <c r="AN144" s="91">
        <f t="shared" si="47"/>
        <v>6.0000863423042432</v>
      </c>
      <c r="AO144" s="91">
        <f t="shared" si="48"/>
        <v>-1.1712018690574268</v>
      </c>
      <c r="AP144" s="91">
        <f t="shared" si="49"/>
        <v>-5.9505280094977451</v>
      </c>
      <c r="AQ144" s="91">
        <f t="shared" si="50"/>
        <v>4.4985872007719649</v>
      </c>
      <c r="AR144" s="91">
        <f t="shared" si="51"/>
        <v>8.6598510977197662</v>
      </c>
      <c r="AS144" s="91">
        <f t="shared" si="52"/>
        <v>10.519012815039133</v>
      </c>
      <c r="AT144" s="91">
        <f t="shared" si="53"/>
        <v>25.827458019428832</v>
      </c>
      <c r="AU144" s="91">
        <f t="shared" si="54"/>
        <v>15.740275449977162</v>
      </c>
      <c r="AV144" s="91">
        <f t="shared" si="55"/>
        <v>15.163266949470739</v>
      </c>
      <c r="AW144" s="91">
        <f t="shared" si="56"/>
        <v>8.2263983308579185</v>
      </c>
      <c r="AX144" s="91">
        <f t="shared" si="57"/>
        <v>-1.8744563544627511</v>
      </c>
      <c r="AY144" s="91">
        <f t="shared" si="58"/>
        <v>8.427510377324964</v>
      </c>
      <c r="AZ144" s="91">
        <f t="shared" si="59"/>
        <v>7.0186517830212551</v>
      </c>
      <c r="BA144" s="91">
        <f t="shared" si="60"/>
        <v>4.7452108295478581</v>
      </c>
      <c r="BB144" s="91">
        <f t="shared" si="61"/>
        <v>3.2192943996603276</v>
      </c>
      <c r="BC144" s="91">
        <f t="shared" si="62"/>
        <v>-8.4477840363277608</v>
      </c>
      <c r="BD144" s="91">
        <f t="shared" si="63"/>
        <v>-9.3722635723848384</v>
      </c>
      <c r="BE144" s="91">
        <f t="shared" si="64"/>
        <v>2.3326807875648541</v>
      </c>
      <c r="BF144" s="91">
        <f t="shared" si="65"/>
        <v>-4.8162375606510324</v>
      </c>
      <c r="BG144" s="91">
        <f t="shared" si="66"/>
        <v>-1.5522548794137236</v>
      </c>
      <c r="BH144" s="91">
        <f t="shared" si="67"/>
        <v>0.85296959648614745</v>
      </c>
      <c r="BI144" s="91">
        <f t="shared" si="68"/>
        <v>-11.40429502013869</v>
      </c>
      <c r="BJ144" s="91">
        <f t="shared" si="69"/>
        <v>-2.0002840455200612</v>
      </c>
      <c r="BK144" s="91">
        <f t="shared" si="70"/>
        <v>-9.741291228822746</v>
      </c>
      <c r="BL144" s="91">
        <f t="shared" si="71"/>
        <v>-12.982333740050152</v>
      </c>
      <c r="BM144" s="91">
        <f t="shared" si="72"/>
        <v>-20.007632495476031</v>
      </c>
      <c r="BN144" s="91">
        <f t="shared" si="73"/>
        <v>-34.217312804808415</v>
      </c>
      <c r="BO144" s="91">
        <f t="shared" si="74"/>
        <v>-32.814097505744897</v>
      </c>
      <c r="BP144" s="92">
        <f t="shared" si="75"/>
        <v>-32.813792224461139</v>
      </c>
    </row>
    <row r="145" spans="1:68" ht="26.4" x14ac:dyDescent="0.3">
      <c r="A145" s="93"/>
      <c r="B145" s="73"/>
      <c r="C145" s="65" t="s">
        <v>66</v>
      </c>
      <c r="D145" s="100" t="s">
        <v>24</v>
      </c>
      <c r="E145" s="123"/>
      <c r="F145" s="123"/>
      <c r="G145" s="123"/>
      <c r="H145" s="123"/>
      <c r="I145" s="125">
        <f t="shared" si="16"/>
        <v>-2.7975102469584385</v>
      </c>
      <c r="J145" s="125">
        <f t="shared" si="17"/>
        <v>14.670305053182233</v>
      </c>
      <c r="K145" s="125">
        <f t="shared" si="18"/>
        <v>12.957671857593041</v>
      </c>
      <c r="L145" s="125">
        <f t="shared" si="19"/>
        <v>2.0509496139814019</v>
      </c>
      <c r="M145" s="125">
        <f t="shared" si="20"/>
        <v>11.735217911072212</v>
      </c>
      <c r="N145" s="125">
        <f t="shared" si="21"/>
        <v>-6.3024032017282963</v>
      </c>
      <c r="O145" s="125">
        <f t="shared" si="22"/>
        <v>-6.2035871607159692</v>
      </c>
      <c r="P145" s="125">
        <f t="shared" si="23"/>
        <v>6.2545609115894933</v>
      </c>
      <c r="Q145" s="125">
        <f t="shared" si="24"/>
        <v>19.465383927205565</v>
      </c>
      <c r="R145" s="125">
        <f t="shared" si="25"/>
        <v>22.422297397851949</v>
      </c>
      <c r="S145" s="125">
        <f t="shared" si="26"/>
        <v>12.549193335183091</v>
      </c>
      <c r="T145" s="125">
        <f t="shared" si="27"/>
        <v>10.968191352901727</v>
      </c>
      <c r="U145" s="125">
        <f t="shared" si="28"/>
        <v>13.274136461790917</v>
      </c>
      <c r="V145" s="125">
        <f t="shared" si="29"/>
        <v>23.82611749988726</v>
      </c>
      <c r="W145" s="125">
        <f t="shared" si="30"/>
        <v>26.063126976481229</v>
      </c>
      <c r="X145" s="125">
        <f t="shared" si="31"/>
        <v>22.671606104575304</v>
      </c>
      <c r="Y145" s="125">
        <f t="shared" si="32"/>
        <v>-42.323246480748786</v>
      </c>
      <c r="Z145" s="125">
        <f t="shared" si="33"/>
        <v>-28.2251840852268</v>
      </c>
      <c r="AA145" s="125">
        <f t="shared" si="34"/>
        <v>-18.252662519648183</v>
      </c>
      <c r="AB145" s="125">
        <f t="shared" si="35"/>
        <v>-12.219425237185533</v>
      </c>
      <c r="AC145" s="125">
        <f t="shared" si="36"/>
        <v>102.99662284091707</v>
      </c>
      <c r="AD145" s="125">
        <f t="shared" si="37"/>
        <v>53.467770974273066</v>
      </c>
      <c r="AE145" s="125">
        <f t="shared" si="38"/>
        <v>37.990375298300904</v>
      </c>
      <c r="AF145" s="125">
        <f t="shared" si="39"/>
        <v>27.381256054717284</v>
      </c>
      <c r="AG145" s="125">
        <f t="shared" si="40"/>
        <v>-25.035172297662584</v>
      </c>
      <c r="AH145" s="125">
        <f t="shared" si="41"/>
        <v>-1.651576393915505</v>
      </c>
      <c r="AI145" s="125">
        <f t="shared" si="42"/>
        <v>-6.4797392454673286</v>
      </c>
      <c r="AJ145" s="125">
        <f t="shared" si="43"/>
        <v>-12.516695672539115</v>
      </c>
      <c r="AK145" s="125">
        <f t="shared" si="44"/>
        <v>-32.737621422911545</v>
      </c>
      <c r="AL145" s="125">
        <f t="shared" si="45"/>
        <v>-35.381970883346639</v>
      </c>
      <c r="AM145" s="125">
        <f t="shared" si="46"/>
        <v>-24.527626007402333</v>
      </c>
      <c r="AN145" s="125">
        <f t="shared" si="47"/>
        <v>-21.772550051754436</v>
      </c>
      <c r="AO145" s="125">
        <f t="shared" si="48"/>
        <v>39.916189956823132</v>
      </c>
      <c r="AP145" s="125">
        <f t="shared" si="49"/>
        <v>7.2471418645578751</v>
      </c>
      <c r="AQ145" s="125">
        <f t="shared" si="50"/>
        <v>-8.2839061032543952</v>
      </c>
      <c r="AR145" s="125">
        <f t="shared" si="51"/>
        <v>-0.48938003254640705</v>
      </c>
      <c r="AS145" s="125">
        <f t="shared" si="52"/>
        <v>27.113469053091691</v>
      </c>
      <c r="AT145" s="125">
        <f t="shared" si="53"/>
        <v>33.310896082199349</v>
      </c>
      <c r="AU145" s="125">
        <f t="shared" si="54"/>
        <v>43.393447373636633</v>
      </c>
      <c r="AV145" s="125">
        <f t="shared" si="55"/>
        <v>38.792284389357349</v>
      </c>
      <c r="AW145" s="125">
        <f t="shared" si="56"/>
        <v>10.680334024728452</v>
      </c>
      <c r="AX145" s="125">
        <f t="shared" si="57"/>
        <v>56.645998741420982</v>
      </c>
      <c r="AY145" s="125">
        <f t="shared" si="58"/>
        <v>75.751280698370721</v>
      </c>
      <c r="AZ145" s="125">
        <f t="shared" si="59"/>
        <v>85.856701779821975</v>
      </c>
      <c r="BA145" s="125">
        <f t="shared" si="60"/>
        <v>116.64659016412452</v>
      </c>
      <c r="BB145" s="125">
        <f t="shared" si="61"/>
        <v>44.657596464272444</v>
      </c>
      <c r="BC145" s="125">
        <f t="shared" si="62"/>
        <v>35.669987581857015</v>
      </c>
      <c r="BD145" s="125">
        <f t="shared" si="63"/>
        <v>24.065020313082087</v>
      </c>
      <c r="BE145" s="125">
        <f t="shared" si="64"/>
        <v>-1.2889915523277153</v>
      </c>
      <c r="BF145" s="125">
        <f t="shared" si="65"/>
        <v>8.3362503797571179</v>
      </c>
      <c r="BG145" s="125">
        <f t="shared" si="66"/>
        <v>2.9221985134616659</v>
      </c>
      <c r="BH145" s="125">
        <f t="shared" si="67"/>
        <v>6.8605684695596665</v>
      </c>
      <c r="BI145" s="125">
        <f t="shared" si="68"/>
        <v>5.610600629277144</v>
      </c>
      <c r="BJ145" s="125">
        <f t="shared" si="69"/>
        <v>9.9554914728201567</v>
      </c>
      <c r="BK145" s="125">
        <f t="shared" si="70"/>
        <v>16.44259203679681</v>
      </c>
      <c r="BL145" s="125">
        <f t="shared" si="71"/>
        <v>20.541151568320288</v>
      </c>
      <c r="BM145" s="125">
        <f t="shared" si="72"/>
        <v>32.023950368169409</v>
      </c>
      <c r="BN145" s="125">
        <f t="shared" si="73"/>
        <v>-17.790743208517739</v>
      </c>
      <c r="BO145" s="125">
        <f t="shared" si="74"/>
        <v>-17.05888022897004</v>
      </c>
      <c r="BP145" s="126">
        <f t="shared" si="75"/>
        <v>-24.192791199822267</v>
      </c>
    </row>
    <row r="146" spans="1:68" ht="26.4" x14ac:dyDescent="0.3">
      <c r="A146" s="94"/>
      <c r="B146" s="114"/>
      <c r="C146" s="89" t="s">
        <v>67</v>
      </c>
      <c r="D146" s="90" t="s">
        <v>25</v>
      </c>
      <c r="E146" s="124"/>
      <c r="F146" s="124"/>
      <c r="G146" s="124"/>
      <c r="H146" s="124"/>
      <c r="I146" s="91">
        <f t="shared" si="16"/>
        <v>4.1137672731376398</v>
      </c>
      <c r="J146" s="91">
        <f t="shared" si="17"/>
        <v>20.69534064640996</v>
      </c>
      <c r="K146" s="91">
        <f t="shared" si="18"/>
        <v>12.300908414623478</v>
      </c>
      <c r="L146" s="91">
        <f t="shared" si="19"/>
        <v>3.6170045823091783</v>
      </c>
      <c r="M146" s="91">
        <f t="shared" si="20"/>
        <v>20.556168673600766</v>
      </c>
      <c r="N146" s="91">
        <f t="shared" si="21"/>
        <v>-10.308528063330144</v>
      </c>
      <c r="O146" s="91">
        <f t="shared" si="22"/>
        <v>-9.3997169484460272</v>
      </c>
      <c r="P146" s="91">
        <f t="shared" si="23"/>
        <v>-1.41854616824304E-2</v>
      </c>
      <c r="Q146" s="91">
        <f t="shared" si="24"/>
        <v>8.4956957408045355</v>
      </c>
      <c r="R146" s="91">
        <f t="shared" si="25"/>
        <v>35.153927980603754</v>
      </c>
      <c r="S146" s="91">
        <f t="shared" si="26"/>
        <v>37.103146820835917</v>
      </c>
      <c r="T146" s="91">
        <f t="shared" si="27"/>
        <v>28.72072054346134</v>
      </c>
      <c r="U146" s="91">
        <f t="shared" si="28"/>
        <v>-1.9345440476495099</v>
      </c>
      <c r="V146" s="91">
        <f t="shared" si="29"/>
        <v>5.6799063067369389</v>
      </c>
      <c r="W146" s="91">
        <f t="shared" si="30"/>
        <v>-0.68119407454669556</v>
      </c>
      <c r="X146" s="91">
        <f t="shared" si="31"/>
        <v>3.5318450141466968</v>
      </c>
      <c r="Y146" s="91">
        <f t="shared" si="32"/>
        <v>-3.2899758433901098</v>
      </c>
      <c r="Z146" s="91">
        <f t="shared" si="33"/>
        <v>-8.2131545429292458</v>
      </c>
      <c r="AA146" s="91">
        <f t="shared" si="34"/>
        <v>-2.767737029349675</v>
      </c>
      <c r="AB146" s="91">
        <f t="shared" si="35"/>
        <v>-4.2133409081321815</v>
      </c>
      <c r="AC146" s="91">
        <f t="shared" si="36"/>
        <v>12.495078734065615</v>
      </c>
      <c r="AD146" s="91">
        <f t="shared" si="37"/>
        <v>6.8067945074568712</v>
      </c>
      <c r="AE146" s="91">
        <f t="shared" si="38"/>
        <v>5.7029906939455373</v>
      </c>
      <c r="AF146" s="91">
        <f t="shared" si="39"/>
        <v>0.28594929125753765</v>
      </c>
      <c r="AG146" s="91">
        <f t="shared" si="40"/>
        <v>-9.7120045852078647</v>
      </c>
      <c r="AH146" s="91">
        <f t="shared" si="41"/>
        <v>0.60511284481246719</v>
      </c>
      <c r="AI146" s="91">
        <f t="shared" si="42"/>
        <v>-2.8969696221092818</v>
      </c>
      <c r="AJ146" s="91">
        <f t="shared" si="43"/>
        <v>-0.35702286275868289</v>
      </c>
      <c r="AK146" s="91">
        <f t="shared" si="44"/>
        <v>1.215281809084118</v>
      </c>
      <c r="AL146" s="91">
        <f t="shared" si="45"/>
        <v>-4.1851104104154189</v>
      </c>
      <c r="AM146" s="91">
        <f t="shared" si="46"/>
        <v>1.1443825547547988</v>
      </c>
      <c r="AN146" s="91">
        <f t="shared" si="47"/>
        <v>1.3563015317086666</v>
      </c>
      <c r="AO146" s="91">
        <f t="shared" si="48"/>
        <v>14.188245128263205</v>
      </c>
      <c r="AP146" s="91">
        <f t="shared" si="49"/>
        <v>5.1867945567783948</v>
      </c>
      <c r="AQ146" s="91">
        <f t="shared" si="50"/>
        <v>9.2463325032894375</v>
      </c>
      <c r="AR146" s="91">
        <f t="shared" si="51"/>
        <v>8.2068103802884309</v>
      </c>
      <c r="AS146" s="91">
        <f t="shared" si="52"/>
        <v>1.1545967351334525</v>
      </c>
      <c r="AT146" s="91">
        <f t="shared" si="53"/>
        <v>12.05943207998881</v>
      </c>
      <c r="AU146" s="91">
        <f t="shared" si="54"/>
        <v>5.7246900235836478</v>
      </c>
      <c r="AV146" s="91">
        <f t="shared" si="55"/>
        <v>5.7347050577768215</v>
      </c>
      <c r="AW146" s="91">
        <f t="shared" si="56"/>
        <v>-1.2371186648717298</v>
      </c>
      <c r="AX146" s="91">
        <f t="shared" si="57"/>
        <v>0.10053709662234667</v>
      </c>
      <c r="AY146" s="91">
        <f t="shared" si="58"/>
        <v>9.5840548871209279</v>
      </c>
      <c r="AZ146" s="91">
        <f t="shared" si="59"/>
        <v>8.8968180852897945</v>
      </c>
      <c r="BA146" s="91">
        <f t="shared" si="60"/>
        <v>14.938072022328271</v>
      </c>
      <c r="BB146" s="91">
        <f t="shared" si="61"/>
        <v>3.960064107651732</v>
      </c>
      <c r="BC146" s="91">
        <f t="shared" si="62"/>
        <v>-6.2400831913421229</v>
      </c>
      <c r="BD146" s="91">
        <f t="shared" si="63"/>
        <v>-6.371246023199916</v>
      </c>
      <c r="BE146" s="91">
        <f t="shared" si="64"/>
        <v>1.8672283782936461</v>
      </c>
      <c r="BF146" s="91">
        <f t="shared" si="65"/>
        <v>-0.60316746289220191</v>
      </c>
      <c r="BG146" s="91">
        <f t="shared" si="66"/>
        <v>2.379135994214792</v>
      </c>
      <c r="BH146" s="91">
        <f t="shared" si="67"/>
        <v>3.732470737152056</v>
      </c>
      <c r="BI146" s="91">
        <f t="shared" si="68"/>
        <v>-17.283082830489022</v>
      </c>
      <c r="BJ146" s="91">
        <f t="shared" si="69"/>
        <v>-8.1742391795334299</v>
      </c>
      <c r="BK146" s="91">
        <f t="shared" si="70"/>
        <v>-9.5921761923392239</v>
      </c>
      <c r="BL146" s="91">
        <f t="shared" si="71"/>
        <v>-8.3718400675631983</v>
      </c>
      <c r="BM146" s="91">
        <f t="shared" si="72"/>
        <v>1.1256074416246804</v>
      </c>
      <c r="BN146" s="91">
        <f t="shared" si="73"/>
        <v>-31.050063642531384</v>
      </c>
      <c r="BO146" s="91">
        <f t="shared" si="74"/>
        <v>-26.93743686857168</v>
      </c>
      <c r="BP146" s="92">
        <f t="shared" si="75"/>
        <v>-30.93666232284599</v>
      </c>
    </row>
    <row r="147" spans="1:68" ht="26.4" x14ac:dyDescent="0.3">
      <c r="A147" s="93"/>
      <c r="B147" s="65" t="s">
        <v>70</v>
      </c>
      <c r="C147" s="65"/>
      <c r="D147" s="64" t="s">
        <v>14</v>
      </c>
      <c r="E147" s="123"/>
      <c r="F147" s="123"/>
      <c r="G147" s="123"/>
      <c r="H147" s="123"/>
      <c r="I147" s="118">
        <f t="shared" si="16"/>
        <v>9.401963727082574</v>
      </c>
      <c r="J147" s="118">
        <f t="shared" si="17"/>
        <v>10.072385058454827</v>
      </c>
      <c r="K147" s="118">
        <f t="shared" si="18"/>
        <v>11.835514687968313</v>
      </c>
      <c r="L147" s="118">
        <f t="shared" si="19"/>
        <v>13.272044982794114</v>
      </c>
      <c r="M147" s="118">
        <f t="shared" si="20"/>
        <v>17.355587313634231</v>
      </c>
      <c r="N147" s="118">
        <f t="shared" si="21"/>
        <v>15.748119381523111</v>
      </c>
      <c r="O147" s="118">
        <f t="shared" si="22"/>
        <v>14.607515030318339</v>
      </c>
      <c r="P147" s="118">
        <f t="shared" si="23"/>
        <v>13.782971733168054</v>
      </c>
      <c r="Q147" s="118">
        <f t="shared" si="24"/>
        <v>6.8680139810810346</v>
      </c>
      <c r="R147" s="118">
        <f t="shared" si="25"/>
        <v>6.9658145343587563</v>
      </c>
      <c r="S147" s="118">
        <f t="shared" si="26"/>
        <v>6.9844080442705803</v>
      </c>
      <c r="T147" s="118">
        <f t="shared" si="27"/>
        <v>6.4614359150070584</v>
      </c>
      <c r="U147" s="118">
        <f t="shared" si="28"/>
        <v>6.7532062441719347</v>
      </c>
      <c r="V147" s="118">
        <f t="shared" si="29"/>
        <v>5.8475816899394175</v>
      </c>
      <c r="W147" s="118">
        <f t="shared" si="30"/>
        <v>5.1484793176100681</v>
      </c>
      <c r="X147" s="118">
        <f t="shared" si="31"/>
        <v>5.2229700262098788</v>
      </c>
      <c r="Y147" s="118">
        <f t="shared" si="32"/>
        <v>6.7305761368683363</v>
      </c>
      <c r="Z147" s="118">
        <f t="shared" si="33"/>
        <v>7.0109286218491604</v>
      </c>
      <c r="AA147" s="118">
        <f t="shared" si="34"/>
        <v>7.3290313037920356</v>
      </c>
      <c r="AB147" s="118">
        <f t="shared" si="35"/>
        <v>7.9298805348657027</v>
      </c>
      <c r="AC147" s="118">
        <f t="shared" si="36"/>
        <v>12.33850271757322</v>
      </c>
      <c r="AD147" s="118">
        <f t="shared" si="37"/>
        <v>12.714673905721824</v>
      </c>
      <c r="AE147" s="118">
        <f t="shared" si="38"/>
        <v>12.557549508931601</v>
      </c>
      <c r="AF147" s="118">
        <f t="shared" si="39"/>
        <v>11.679568029111181</v>
      </c>
      <c r="AG147" s="118">
        <f t="shared" si="40"/>
        <v>7.0608506315249002</v>
      </c>
      <c r="AH147" s="118">
        <f t="shared" si="41"/>
        <v>6.7124138690628001</v>
      </c>
      <c r="AI147" s="118">
        <f t="shared" si="42"/>
        <v>6.7063566154110816</v>
      </c>
      <c r="AJ147" s="118">
        <f t="shared" si="43"/>
        <v>6.9806002039430268</v>
      </c>
      <c r="AK147" s="118">
        <f t="shared" si="44"/>
        <v>9.5563378279897506</v>
      </c>
      <c r="AL147" s="118">
        <f t="shared" si="45"/>
        <v>10.847018361903224</v>
      </c>
      <c r="AM147" s="118">
        <f t="shared" si="46"/>
        <v>11.470055994523818</v>
      </c>
      <c r="AN147" s="118">
        <f t="shared" si="47"/>
        <v>11.503272445093842</v>
      </c>
      <c r="AO147" s="118">
        <f t="shared" si="48"/>
        <v>9.2591283563319422</v>
      </c>
      <c r="AP147" s="118">
        <f t="shared" si="49"/>
        <v>8.6510443458591482</v>
      </c>
      <c r="AQ147" s="118">
        <f t="shared" si="50"/>
        <v>8.5914228790094711</v>
      </c>
      <c r="AR147" s="118">
        <f t="shared" si="51"/>
        <v>8.9223726082604742</v>
      </c>
      <c r="AS147" s="118">
        <f t="shared" si="52"/>
        <v>10.423970293417398</v>
      </c>
      <c r="AT147" s="118">
        <f t="shared" si="53"/>
        <v>10.911981894306905</v>
      </c>
      <c r="AU147" s="118">
        <f t="shared" si="54"/>
        <v>11.71624912471853</v>
      </c>
      <c r="AV147" s="118">
        <f t="shared" si="55"/>
        <v>12.514698060407994</v>
      </c>
      <c r="AW147" s="118">
        <f t="shared" si="56"/>
        <v>15.390867693217402</v>
      </c>
      <c r="AX147" s="118">
        <f t="shared" si="57"/>
        <v>14.466648172944758</v>
      </c>
      <c r="AY147" s="118">
        <f t="shared" si="58"/>
        <v>12.922075629885228</v>
      </c>
      <c r="AZ147" s="118">
        <f t="shared" si="59"/>
        <v>11.843592357979247</v>
      </c>
      <c r="BA147" s="118">
        <f t="shared" si="60"/>
        <v>8.1084561093203149</v>
      </c>
      <c r="BB147" s="118">
        <f t="shared" si="61"/>
        <v>7.3939472742437005</v>
      </c>
      <c r="BC147" s="118">
        <f t="shared" si="62"/>
        <v>7.0508911651216977</v>
      </c>
      <c r="BD147" s="118">
        <f t="shared" si="63"/>
        <v>6.6212604346991668</v>
      </c>
      <c r="BE147" s="118">
        <f t="shared" si="64"/>
        <v>7.9503893213865666</v>
      </c>
      <c r="BF147" s="118">
        <f t="shared" si="65"/>
        <v>7.3595173777639502</v>
      </c>
      <c r="BG147" s="118">
        <f t="shared" si="66"/>
        <v>7.3746652624708133</v>
      </c>
      <c r="BH147" s="118">
        <f t="shared" si="67"/>
        <v>7.4939374590433943</v>
      </c>
      <c r="BI147" s="118">
        <f t="shared" si="68"/>
        <v>6.5841903851635948</v>
      </c>
      <c r="BJ147" s="118">
        <f t="shared" si="69"/>
        <v>8.6764161049037796</v>
      </c>
      <c r="BK147" s="118">
        <f t="shared" si="70"/>
        <v>9.6182351985852392</v>
      </c>
      <c r="BL147" s="118">
        <f t="shared" si="71"/>
        <v>9.5302363200995899</v>
      </c>
      <c r="BM147" s="118">
        <f t="shared" si="72"/>
        <v>5.5278496431428579</v>
      </c>
      <c r="BN147" s="118">
        <f t="shared" si="73"/>
        <v>-14.106286721651728</v>
      </c>
      <c r="BO147" s="118">
        <f t="shared" si="74"/>
        <v>-15.699679889082716</v>
      </c>
      <c r="BP147" s="119">
        <f t="shared" si="75"/>
        <v>-12.365269994204738</v>
      </c>
    </row>
    <row r="148" spans="1:68" x14ac:dyDescent="0.3">
      <c r="A148" s="94"/>
      <c r="B148" s="89"/>
      <c r="C148" s="89" t="s">
        <v>28</v>
      </c>
      <c r="D148" s="90" t="s">
        <v>45</v>
      </c>
      <c r="E148" s="124"/>
      <c r="F148" s="124"/>
      <c r="G148" s="124"/>
      <c r="H148" s="124"/>
      <c r="I148" s="91">
        <f t="shared" si="16"/>
        <v>9.9232080111306686</v>
      </c>
      <c r="J148" s="91">
        <f t="shared" si="17"/>
        <v>9.9119613849914003</v>
      </c>
      <c r="K148" s="91">
        <f t="shared" si="18"/>
        <v>11.571305689026531</v>
      </c>
      <c r="L148" s="91">
        <f t="shared" si="19"/>
        <v>12.935336974612952</v>
      </c>
      <c r="M148" s="91">
        <f t="shared" si="20"/>
        <v>17.651614488388503</v>
      </c>
      <c r="N148" s="91">
        <f t="shared" si="21"/>
        <v>14.798870722033456</v>
      </c>
      <c r="O148" s="91">
        <f t="shared" si="22"/>
        <v>13.315906220337538</v>
      </c>
      <c r="P148" s="91">
        <f t="shared" si="23"/>
        <v>12.474085264997441</v>
      </c>
      <c r="Q148" s="91">
        <f t="shared" si="24"/>
        <v>6.0380273322687401</v>
      </c>
      <c r="R148" s="91">
        <f t="shared" si="25"/>
        <v>6.7015492749699916</v>
      </c>
      <c r="S148" s="91">
        <f t="shared" si="26"/>
        <v>6.6268525592143419</v>
      </c>
      <c r="T148" s="91">
        <f t="shared" si="27"/>
        <v>6.0715242616130638</v>
      </c>
      <c r="U148" s="91">
        <f t="shared" si="28"/>
        <v>3.5397413075679367</v>
      </c>
      <c r="V148" s="91">
        <f t="shared" si="29"/>
        <v>2.8680831650651299</v>
      </c>
      <c r="W148" s="91">
        <f t="shared" si="30"/>
        <v>2.3834577416544249</v>
      </c>
      <c r="X148" s="91">
        <f t="shared" si="31"/>
        <v>2.6991018413108776</v>
      </c>
      <c r="Y148" s="91">
        <f t="shared" si="32"/>
        <v>4.4408153246453708</v>
      </c>
      <c r="Z148" s="91">
        <f t="shared" si="33"/>
        <v>5.5538309188770825</v>
      </c>
      <c r="AA148" s="91">
        <f t="shared" si="34"/>
        <v>6.8816530106288809</v>
      </c>
      <c r="AB148" s="91">
        <f t="shared" si="35"/>
        <v>8.1219985906412404</v>
      </c>
      <c r="AC148" s="91">
        <f t="shared" si="36"/>
        <v>15.981293210826905</v>
      </c>
      <c r="AD148" s="91">
        <f t="shared" si="37"/>
        <v>16.040108285138956</v>
      </c>
      <c r="AE148" s="91">
        <f t="shared" si="38"/>
        <v>15.745749856509335</v>
      </c>
      <c r="AF148" s="91">
        <f t="shared" si="39"/>
        <v>13.979416839098803</v>
      </c>
      <c r="AG148" s="91">
        <f t="shared" si="40"/>
        <v>8.5372324986089581</v>
      </c>
      <c r="AH148" s="91">
        <f t="shared" si="41"/>
        <v>7.2206369322988593</v>
      </c>
      <c r="AI148" s="91">
        <f t="shared" si="42"/>
        <v>6.1676223041252456</v>
      </c>
      <c r="AJ148" s="91">
        <f t="shared" si="43"/>
        <v>6.1402755271325447</v>
      </c>
      <c r="AK148" s="91">
        <f t="shared" si="44"/>
        <v>7.2964659193048789</v>
      </c>
      <c r="AL148" s="91">
        <f t="shared" si="45"/>
        <v>8.8737997593328402</v>
      </c>
      <c r="AM148" s="91">
        <f t="shared" si="46"/>
        <v>9.6648994528209897</v>
      </c>
      <c r="AN148" s="91">
        <f t="shared" si="47"/>
        <v>9.849600323126694</v>
      </c>
      <c r="AO148" s="91">
        <f t="shared" si="48"/>
        <v>6.0204237799870128</v>
      </c>
      <c r="AP148" s="91">
        <f t="shared" si="49"/>
        <v>5.1401996923814011</v>
      </c>
      <c r="AQ148" s="91">
        <f t="shared" si="50"/>
        <v>4.9649455139798846</v>
      </c>
      <c r="AR148" s="91">
        <f t="shared" si="51"/>
        <v>5.5519951940938626</v>
      </c>
      <c r="AS148" s="91">
        <f t="shared" si="52"/>
        <v>8.4586793997606549</v>
      </c>
      <c r="AT148" s="91">
        <f t="shared" si="53"/>
        <v>10.161588827121022</v>
      </c>
      <c r="AU148" s="91">
        <f t="shared" si="54"/>
        <v>11.966693774800035</v>
      </c>
      <c r="AV148" s="91">
        <f t="shared" si="55"/>
        <v>13.385644124618466</v>
      </c>
      <c r="AW148" s="91">
        <f t="shared" si="56"/>
        <v>18.635669738746415</v>
      </c>
      <c r="AX148" s="91">
        <f t="shared" si="57"/>
        <v>17.962882915940483</v>
      </c>
      <c r="AY148" s="91">
        <f t="shared" si="58"/>
        <v>16.497137937111759</v>
      </c>
      <c r="AZ148" s="91">
        <f t="shared" si="59"/>
        <v>15.395978381100633</v>
      </c>
      <c r="BA148" s="91">
        <f t="shared" si="60"/>
        <v>10.573087415229622</v>
      </c>
      <c r="BB148" s="91">
        <f t="shared" si="61"/>
        <v>9.5177871384686199</v>
      </c>
      <c r="BC148" s="91">
        <f t="shared" si="62"/>
        <v>8.9289512796578947</v>
      </c>
      <c r="BD148" s="91">
        <f t="shared" si="63"/>
        <v>8.2221911568720003</v>
      </c>
      <c r="BE148" s="91">
        <f t="shared" si="64"/>
        <v>8.0680231163262164</v>
      </c>
      <c r="BF148" s="91">
        <f t="shared" si="65"/>
        <v>7.5760004738093585</v>
      </c>
      <c r="BG148" s="91">
        <f t="shared" si="66"/>
        <v>7.4534332372323746</v>
      </c>
      <c r="BH148" s="91">
        <f t="shared" si="67"/>
        <v>7.7014398334909373</v>
      </c>
      <c r="BI148" s="91">
        <f t="shared" si="68"/>
        <v>8.0686687545531584</v>
      </c>
      <c r="BJ148" s="91">
        <f t="shared" si="69"/>
        <v>9.8309950334342489</v>
      </c>
      <c r="BK148" s="91">
        <f t="shared" si="70"/>
        <v>11.155370325560028</v>
      </c>
      <c r="BL148" s="91">
        <f t="shared" si="71"/>
        <v>11.556548950928104</v>
      </c>
      <c r="BM148" s="91">
        <f t="shared" si="72"/>
        <v>12.409562269606013</v>
      </c>
      <c r="BN148" s="91">
        <f t="shared" si="73"/>
        <v>-3.6923449048136092</v>
      </c>
      <c r="BO148" s="91">
        <f t="shared" si="74"/>
        <v>-3.4451586510719352</v>
      </c>
      <c r="BP148" s="92">
        <f t="shared" si="75"/>
        <v>0.28147222178746745</v>
      </c>
    </row>
    <row r="149" spans="1:68" x14ac:dyDescent="0.3">
      <c r="A149" s="93"/>
      <c r="B149" s="73"/>
      <c r="C149" s="65" t="s">
        <v>29</v>
      </c>
      <c r="D149" s="100" t="s">
        <v>38</v>
      </c>
      <c r="E149" s="123"/>
      <c r="F149" s="123"/>
      <c r="G149" s="123"/>
      <c r="H149" s="123"/>
      <c r="I149" s="125">
        <f t="shared" si="16"/>
        <v>9.8819386218387422</v>
      </c>
      <c r="J149" s="125">
        <f t="shared" si="17"/>
        <v>9.7919248888080261</v>
      </c>
      <c r="K149" s="125">
        <f t="shared" si="18"/>
        <v>10.702339808060216</v>
      </c>
      <c r="L149" s="125">
        <f t="shared" si="19"/>
        <v>12.548469999618519</v>
      </c>
      <c r="M149" s="125">
        <f t="shared" si="20"/>
        <v>14.682348686547073</v>
      </c>
      <c r="N149" s="125">
        <f t="shared" si="21"/>
        <v>14.592378925658963</v>
      </c>
      <c r="O149" s="125">
        <f t="shared" si="22"/>
        <v>14.407047944299123</v>
      </c>
      <c r="P149" s="125">
        <f t="shared" si="23"/>
        <v>13.896244646663064</v>
      </c>
      <c r="Q149" s="125">
        <f t="shared" si="24"/>
        <v>8.0066170066862838</v>
      </c>
      <c r="R149" s="125">
        <f t="shared" si="25"/>
        <v>6.4870181350551945</v>
      </c>
      <c r="S149" s="125">
        <f t="shared" si="26"/>
        <v>5.3054117852269229</v>
      </c>
      <c r="T149" s="125">
        <f t="shared" si="27"/>
        <v>4.6021590093395162</v>
      </c>
      <c r="U149" s="125">
        <f t="shared" si="28"/>
        <v>8.5157065300102346</v>
      </c>
      <c r="V149" s="125">
        <f t="shared" si="29"/>
        <v>9.1138480770140262</v>
      </c>
      <c r="W149" s="125">
        <f t="shared" si="30"/>
        <v>9.3228700058457719</v>
      </c>
      <c r="X149" s="125">
        <f t="shared" si="31"/>
        <v>9.2052882936642675</v>
      </c>
      <c r="Y149" s="125">
        <f t="shared" si="32"/>
        <v>7.0383139984111551</v>
      </c>
      <c r="Z149" s="125">
        <f t="shared" si="33"/>
        <v>5.0146708132373448</v>
      </c>
      <c r="AA149" s="125">
        <f t="shared" si="34"/>
        <v>4.2532934044172919</v>
      </c>
      <c r="AB149" s="125">
        <f t="shared" si="35"/>
        <v>3.987338706413837</v>
      </c>
      <c r="AC149" s="125">
        <f t="shared" si="36"/>
        <v>3.8758591045369002</v>
      </c>
      <c r="AD149" s="125">
        <f t="shared" si="37"/>
        <v>6.0939033653629053</v>
      </c>
      <c r="AE149" s="125">
        <f t="shared" si="38"/>
        <v>5.9063790069915569</v>
      </c>
      <c r="AF149" s="125">
        <f t="shared" si="39"/>
        <v>5.3848111821423288</v>
      </c>
      <c r="AG149" s="125">
        <f t="shared" si="40"/>
        <v>4.1639217923086846</v>
      </c>
      <c r="AH149" s="125">
        <f t="shared" si="41"/>
        <v>2.8598451029161964</v>
      </c>
      <c r="AI149" s="125">
        <f t="shared" si="42"/>
        <v>3.6806518193557736</v>
      </c>
      <c r="AJ149" s="125">
        <f t="shared" si="43"/>
        <v>4.6533458131651457</v>
      </c>
      <c r="AK149" s="125">
        <f t="shared" si="44"/>
        <v>8.7579902810298762</v>
      </c>
      <c r="AL149" s="125">
        <f t="shared" si="45"/>
        <v>12.647012935355434</v>
      </c>
      <c r="AM149" s="125">
        <f t="shared" si="46"/>
        <v>14.656377424354702</v>
      </c>
      <c r="AN149" s="125">
        <f t="shared" si="47"/>
        <v>15.295840651534903</v>
      </c>
      <c r="AO149" s="125">
        <f t="shared" si="48"/>
        <v>17.076743923002269</v>
      </c>
      <c r="AP149" s="125">
        <f t="shared" si="49"/>
        <v>14.835244570476533</v>
      </c>
      <c r="AQ149" s="125">
        <f t="shared" si="50"/>
        <v>13.78766542642866</v>
      </c>
      <c r="AR149" s="125">
        <f t="shared" si="51"/>
        <v>13.991290484420915</v>
      </c>
      <c r="AS149" s="125">
        <f t="shared" si="52"/>
        <v>14.395808943289239</v>
      </c>
      <c r="AT149" s="125">
        <f t="shared" si="53"/>
        <v>14.13130003234437</v>
      </c>
      <c r="AU149" s="125">
        <f t="shared" si="54"/>
        <v>14.537385803606867</v>
      </c>
      <c r="AV149" s="125">
        <f t="shared" si="55"/>
        <v>14.720627470991616</v>
      </c>
      <c r="AW149" s="125">
        <f t="shared" si="56"/>
        <v>11.306664554950203</v>
      </c>
      <c r="AX149" s="125">
        <f t="shared" si="57"/>
        <v>8.3289588646803736</v>
      </c>
      <c r="AY149" s="125">
        <f t="shared" si="58"/>
        <v>5.4393811571911641</v>
      </c>
      <c r="AZ149" s="125">
        <f t="shared" si="59"/>
        <v>3.1119823682731749</v>
      </c>
      <c r="BA149" s="125">
        <f t="shared" si="60"/>
        <v>-3.6330915543741185</v>
      </c>
      <c r="BB149" s="125">
        <f t="shared" si="61"/>
        <v>-1.8917317577052728</v>
      </c>
      <c r="BC149" s="125">
        <f t="shared" si="62"/>
        <v>-1.0157986553164022</v>
      </c>
      <c r="BD149" s="125">
        <f t="shared" si="63"/>
        <v>-0.25952928329576253</v>
      </c>
      <c r="BE149" s="125">
        <f t="shared" si="64"/>
        <v>8.1043434131293139</v>
      </c>
      <c r="BF149" s="125">
        <f t="shared" si="65"/>
        <v>7.8403006363725041</v>
      </c>
      <c r="BG149" s="125">
        <f t="shared" si="66"/>
        <v>8.1115383623916415</v>
      </c>
      <c r="BH149" s="125">
        <f t="shared" si="67"/>
        <v>8.5488101934701746</v>
      </c>
      <c r="BI149" s="125">
        <f t="shared" si="68"/>
        <v>7.3542840267867717</v>
      </c>
      <c r="BJ149" s="125">
        <f t="shared" si="69"/>
        <v>8.0204181004177997</v>
      </c>
      <c r="BK149" s="125">
        <f t="shared" si="70"/>
        <v>7.848459282125873</v>
      </c>
      <c r="BL149" s="125">
        <f t="shared" si="71"/>
        <v>6.6774105688684529</v>
      </c>
      <c r="BM149" s="125">
        <f t="shared" si="72"/>
        <v>-4.5004769721961821</v>
      </c>
      <c r="BN149" s="125">
        <f t="shared" si="73"/>
        <v>-29.469920115472064</v>
      </c>
      <c r="BO149" s="125">
        <f t="shared" si="74"/>
        <v>-35.40513016893938</v>
      </c>
      <c r="BP149" s="126">
        <f t="shared" si="75"/>
        <v>-33.667445238666176</v>
      </c>
    </row>
    <row r="150" spans="1:68" x14ac:dyDescent="0.3">
      <c r="A150" s="94"/>
      <c r="B150" s="114"/>
      <c r="C150" s="89" t="s">
        <v>30</v>
      </c>
      <c r="D150" s="90" t="s">
        <v>39</v>
      </c>
      <c r="E150" s="124"/>
      <c r="F150" s="124"/>
      <c r="G150" s="124"/>
      <c r="H150" s="124"/>
      <c r="I150" s="91">
        <f t="shared" si="16"/>
        <v>12.346635689338896</v>
      </c>
      <c r="J150" s="91">
        <f t="shared" si="17"/>
        <v>14.081783596394686</v>
      </c>
      <c r="K150" s="91">
        <f t="shared" si="18"/>
        <v>16.985224047918265</v>
      </c>
      <c r="L150" s="91">
        <f t="shared" si="19"/>
        <v>17.13974721907347</v>
      </c>
      <c r="M150" s="91">
        <f t="shared" si="20"/>
        <v>27.259853519678373</v>
      </c>
      <c r="N150" s="91">
        <f t="shared" si="21"/>
        <v>26.832499335557983</v>
      </c>
      <c r="O150" s="91">
        <f t="shared" si="22"/>
        <v>24.002629964404605</v>
      </c>
      <c r="P150" s="91">
        <f t="shared" si="23"/>
        <v>21.704563709300345</v>
      </c>
      <c r="Q150" s="91">
        <f t="shared" si="24"/>
        <v>15.118122944011475</v>
      </c>
      <c r="R150" s="91">
        <f t="shared" si="25"/>
        <v>12.121214857825976</v>
      </c>
      <c r="S150" s="91">
        <f t="shared" si="26"/>
        <v>11.856591204155052</v>
      </c>
      <c r="T150" s="91">
        <f t="shared" si="27"/>
        <v>12.6083388909191</v>
      </c>
      <c r="U150" s="91">
        <f t="shared" si="28"/>
        <v>8.0504083334660805</v>
      </c>
      <c r="V150" s="91">
        <f t="shared" si="29"/>
        <v>9.3988133997104057</v>
      </c>
      <c r="W150" s="91">
        <f t="shared" si="30"/>
        <v>9.772572844979095</v>
      </c>
      <c r="X150" s="91">
        <f t="shared" si="31"/>
        <v>11.193753424690954</v>
      </c>
      <c r="Y150" s="91">
        <f t="shared" si="32"/>
        <v>15.663737169000711</v>
      </c>
      <c r="Z150" s="91">
        <f t="shared" si="33"/>
        <v>15.97047070232766</v>
      </c>
      <c r="AA150" s="91">
        <f t="shared" si="34"/>
        <v>16.235396057361058</v>
      </c>
      <c r="AB150" s="91">
        <f t="shared" si="35"/>
        <v>14.502329304045446</v>
      </c>
      <c r="AC150" s="91">
        <f t="shared" si="36"/>
        <v>9.554476825608063</v>
      </c>
      <c r="AD150" s="91">
        <f t="shared" si="37"/>
        <v>9.5287990552408814</v>
      </c>
      <c r="AE150" s="91">
        <f t="shared" si="38"/>
        <v>10.208377453885049</v>
      </c>
      <c r="AF150" s="91">
        <f t="shared" si="39"/>
        <v>11.7027652426938</v>
      </c>
      <c r="AG150" s="91">
        <f t="shared" si="40"/>
        <v>15.644639030778791</v>
      </c>
      <c r="AH150" s="91">
        <f t="shared" si="41"/>
        <v>15.956512370387927</v>
      </c>
      <c r="AI150" s="91">
        <f t="shared" si="42"/>
        <v>15.381502917618022</v>
      </c>
      <c r="AJ150" s="91">
        <f t="shared" si="43"/>
        <v>14.858660470954121</v>
      </c>
      <c r="AK150" s="91">
        <f t="shared" si="44"/>
        <v>11.401606254232462</v>
      </c>
      <c r="AL150" s="91">
        <f t="shared" si="45"/>
        <v>13.661811665787354</v>
      </c>
      <c r="AM150" s="91">
        <f t="shared" si="46"/>
        <v>12.950073341979291</v>
      </c>
      <c r="AN150" s="91">
        <f t="shared" si="47"/>
        <v>13.237110352824217</v>
      </c>
      <c r="AO150" s="91">
        <f t="shared" si="48"/>
        <v>15.397275066045978</v>
      </c>
      <c r="AP150" s="91">
        <f t="shared" si="49"/>
        <v>13.995333236411341</v>
      </c>
      <c r="AQ150" s="91">
        <f t="shared" si="50"/>
        <v>15.616053398988441</v>
      </c>
      <c r="AR150" s="91">
        <f t="shared" si="51"/>
        <v>15.838899327402572</v>
      </c>
      <c r="AS150" s="91">
        <f t="shared" si="52"/>
        <v>9.2571945757370173</v>
      </c>
      <c r="AT150" s="91">
        <f t="shared" si="53"/>
        <v>7.8003988375566564</v>
      </c>
      <c r="AU150" s="91">
        <f t="shared" si="54"/>
        <v>6.1259745764733537</v>
      </c>
      <c r="AV150" s="91">
        <f t="shared" si="55"/>
        <v>5.7737193609865471</v>
      </c>
      <c r="AW150" s="91">
        <f t="shared" si="56"/>
        <v>10.486454283669545</v>
      </c>
      <c r="AX150" s="91">
        <f t="shared" si="57"/>
        <v>10.585084382962819</v>
      </c>
      <c r="AY150" s="91">
        <f t="shared" si="58"/>
        <v>11.440043523701775</v>
      </c>
      <c r="AZ150" s="91">
        <f t="shared" si="59"/>
        <v>10.954160491122636</v>
      </c>
      <c r="BA150" s="91">
        <f t="shared" si="60"/>
        <v>10.92951070652795</v>
      </c>
      <c r="BB150" s="91">
        <f t="shared" si="61"/>
        <v>10.600342683558324</v>
      </c>
      <c r="BC150" s="91">
        <f t="shared" si="62"/>
        <v>10.064934413514152</v>
      </c>
      <c r="BD150" s="91">
        <f t="shared" si="63"/>
        <v>9.9377336220556174</v>
      </c>
      <c r="BE150" s="91">
        <f t="shared" si="64"/>
        <v>7.1954767645660951</v>
      </c>
      <c r="BF150" s="91">
        <f t="shared" si="65"/>
        <v>6.8466061467236301</v>
      </c>
      <c r="BG150" s="91">
        <f t="shared" si="66"/>
        <v>5.7215839679498686</v>
      </c>
      <c r="BH150" s="91">
        <f t="shared" si="67"/>
        <v>5.1514116858644883</v>
      </c>
      <c r="BI150" s="91">
        <f t="shared" si="68"/>
        <v>3.4347364161173317</v>
      </c>
      <c r="BJ150" s="91">
        <f t="shared" si="69"/>
        <v>3.7260437606273058</v>
      </c>
      <c r="BK150" s="91">
        <f t="shared" si="70"/>
        <v>4.4395897761300205</v>
      </c>
      <c r="BL150" s="91">
        <f t="shared" si="71"/>
        <v>4.5546620611489601</v>
      </c>
      <c r="BM150" s="91">
        <f t="shared" si="72"/>
        <v>-8.154424698043286</v>
      </c>
      <c r="BN150" s="91">
        <f t="shared" si="73"/>
        <v>-38.020764770966231</v>
      </c>
      <c r="BO150" s="91">
        <f t="shared" si="74"/>
        <v>-44.313262298427283</v>
      </c>
      <c r="BP150" s="92">
        <f t="shared" si="75"/>
        <v>-41.63513957817414</v>
      </c>
    </row>
    <row r="151" spans="1:68" x14ac:dyDescent="0.3">
      <c r="A151" s="93"/>
      <c r="B151" s="65" t="s">
        <v>6</v>
      </c>
      <c r="C151" s="65"/>
      <c r="D151" s="64" t="s">
        <v>15</v>
      </c>
      <c r="E151" s="123"/>
      <c r="F151" s="123"/>
      <c r="G151" s="123"/>
      <c r="H151" s="123"/>
      <c r="I151" s="118">
        <f t="shared" si="16"/>
        <v>15.259913852355183</v>
      </c>
      <c r="J151" s="118">
        <f t="shared" si="17"/>
        <v>10.249961063182482</v>
      </c>
      <c r="K151" s="118">
        <f t="shared" si="18"/>
        <v>7.8621136173952664</v>
      </c>
      <c r="L151" s="118">
        <f t="shared" si="19"/>
        <v>7.5202339650888916</v>
      </c>
      <c r="M151" s="118">
        <f t="shared" si="20"/>
        <v>8.6144947805489664</v>
      </c>
      <c r="N151" s="118">
        <f t="shared" si="21"/>
        <v>9.4177018996073514</v>
      </c>
      <c r="O151" s="118">
        <f t="shared" si="22"/>
        <v>10.683882557699562</v>
      </c>
      <c r="P151" s="118">
        <f t="shared" si="23"/>
        <v>12.144088642097145</v>
      </c>
      <c r="Q151" s="118">
        <f t="shared" si="24"/>
        <v>6.4299040975425186</v>
      </c>
      <c r="R151" s="118">
        <f t="shared" si="25"/>
        <v>7.9107037373555613</v>
      </c>
      <c r="S151" s="118">
        <f t="shared" si="26"/>
        <v>9.3755167699575139</v>
      </c>
      <c r="T151" s="118">
        <f t="shared" si="27"/>
        <v>8.881139722214229</v>
      </c>
      <c r="U151" s="118">
        <f t="shared" si="28"/>
        <v>8.9483114840895155</v>
      </c>
      <c r="V151" s="118">
        <f t="shared" si="29"/>
        <v>7.7262513465736475</v>
      </c>
      <c r="W151" s="118">
        <f t="shared" si="30"/>
        <v>4.5483423558028164</v>
      </c>
      <c r="X151" s="118">
        <f t="shared" si="31"/>
        <v>3.7272069165331061</v>
      </c>
      <c r="Y151" s="118">
        <f t="shared" si="32"/>
        <v>6.8500483519174225</v>
      </c>
      <c r="Z151" s="118">
        <f t="shared" si="33"/>
        <v>7.5261399493673906</v>
      </c>
      <c r="AA151" s="118">
        <f t="shared" si="34"/>
        <v>8.3124795390780974</v>
      </c>
      <c r="AB151" s="118">
        <f t="shared" si="35"/>
        <v>7.6678053509881892</v>
      </c>
      <c r="AC151" s="118">
        <f t="shared" si="36"/>
        <v>5.7168080443892535</v>
      </c>
      <c r="AD151" s="118">
        <f t="shared" si="37"/>
        <v>4.3139775837221634</v>
      </c>
      <c r="AE151" s="118">
        <f t="shared" si="38"/>
        <v>4.6611616189365463</v>
      </c>
      <c r="AF151" s="118">
        <f t="shared" si="39"/>
        <v>5.2793820103335491</v>
      </c>
      <c r="AG151" s="118">
        <f t="shared" si="40"/>
        <v>3.6176511227990886</v>
      </c>
      <c r="AH151" s="118">
        <f t="shared" si="41"/>
        <v>4.2557460658191388</v>
      </c>
      <c r="AI151" s="118">
        <f t="shared" si="42"/>
        <v>5.6580104436702499</v>
      </c>
      <c r="AJ151" s="118">
        <f t="shared" si="43"/>
        <v>6.6338301647274278</v>
      </c>
      <c r="AK151" s="118">
        <f t="shared" si="44"/>
        <v>11.893411130420645</v>
      </c>
      <c r="AL151" s="118">
        <f t="shared" si="45"/>
        <v>10.08431375045032</v>
      </c>
      <c r="AM151" s="118">
        <f t="shared" si="46"/>
        <v>8.6880910169596035</v>
      </c>
      <c r="AN151" s="118">
        <f t="shared" si="47"/>
        <v>7.849087774224401</v>
      </c>
      <c r="AO151" s="118">
        <f t="shared" si="48"/>
        <v>6.6725197580702797</v>
      </c>
      <c r="AP151" s="118">
        <f t="shared" si="49"/>
        <v>7.9807951381163207</v>
      </c>
      <c r="AQ151" s="118">
        <f t="shared" si="50"/>
        <v>6.4659366901239252</v>
      </c>
      <c r="AR151" s="118">
        <f t="shared" si="51"/>
        <v>5.5195717700767659</v>
      </c>
      <c r="AS151" s="118">
        <f t="shared" si="52"/>
        <v>1.1688413865417431</v>
      </c>
      <c r="AT151" s="118">
        <f t="shared" si="53"/>
        <v>1.1156604946704505</v>
      </c>
      <c r="AU151" s="118">
        <f t="shared" si="54"/>
        <v>2.5414200722301103</v>
      </c>
      <c r="AV151" s="118">
        <f t="shared" si="55"/>
        <v>2.5887958984942969</v>
      </c>
      <c r="AW151" s="118">
        <f t="shared" si="56"/>
        <v>2.865634567024955</v>
      </c>
      <c r="AX151" s="118">
        <f t="shared" si="57"/>
        <v>3.0594418728944248</v>
      </c>
      <c r="AY151" s="118">
        <f t="shared" si="58"/>
        <v>3.3436358382470388</v>
      </c>
      <c r="AZ151" s="118">
        <f t="shared" si="59"/>
        <v>4.5226681718329331</v>
      </c>
      <c r="BA151" s="118">
        <f t="shared" si="60"/>
        <v>4.9465872367544534</v>
      </c>
      <c r="BB151" s="118">
        <f t="shared" si="61"/>
        <v>6.404304784886051</v>
      </c>
      <c r="BC151" s="118">
        <f t="shared" si="62"/>
        <v>6.4687027811033602</v>
      </c>
      <c r="BD151" s="118">
        <f t="shared" si="63"/>
        <v>7.0432085424573216</v>
      </c>
      <c r="BE151" s="118">
        <f t="shared" si="64"/>
        <v>10.512589428729214</v>
      </c>
      <c r="BF151" s="118">
        <f t="shared" si="65"/>
        <v>7.7298690673101476</v>
      </c>
      <c r="BG151" s="118">
        <f t="shared" si="66"/>
        <v>7.5970600113788294</v>
      </c>
      <c r="BH151" s="118">
        <f t="shared" si="67"/>
        <v>5.431431505862605</v>
      </c>
      <c r="BI151" s="118">
        <f t="shared" si="68"/>
        <v>1.4301125032258852</v>
      </c>
      <c r="BJ151" s="118">
        <f t="shared" si="69"/>
        <v>3.7389108572040186</v>
      </c>
      <c r="BK151" s="118">
        <f t="shared" si="70"/>
        <v>3.0490319611037364</v>
      </c>
      <c r="BL151" s="118">
        <f t="shared" si="71"/>
        <v>4.10144448016365</v>
      </c>
      <c r="BM151" s="118">
        <f t="shared" si="72"/>
        <v>4.4867585575081534</v>
      </c>
      <c r="BN151" s="118">
        <f t="shared" si="73"/>
        <v>-0.97883741374839417</v>
      </c>
      <c r="BO151" s="118">
        <f t="shared" si="74"/>
        <v>-1.2309247925180102</v>
      </c>
      <c r="BP151" s="119">
        <f t="shared" si="75"/>
        <v>-1.8289308862617304</v>
      </c>
    </row>
    <row r="152" spans="1:68" x14ac:dyDescent="0.3">
      <c r="A152" s="94"/>
      <c r="B152" s="89"/>
      <c r="C152" s="89" t="s">
        <v>6</v>
      </c>
      <c r="D152" s="90" t="s">
        <v>15</v>
      </c>
      <c r="E152" s="124"/>
      <c r="F152" s="124"/>
      <c r="G152" s="124"/>
      <c r="H152" s="124"/>
      <c r="I152" s="91">
        <f t="shared" si="16"/>
        <v>15.259913852355183</v>
      </c>
      <c r="J152" s="91">
        <f t="shared" si="17"/>
        <v>10.249961063182482</v>
      </c>
      <c r="K152" s="91">
        <f t="shared" si="18"/>
        <v>7.8621136173952664</v>
      </c>
      <c r="L152" s="91">
        <f t="shared" si="19"/>
        <v>7.5202339650888916</v>
      </c>
      <c r="M152" s="91">
        <f t="shared" si="20"/>
        <v>8.6144947805489664</v>
      </c>
      <c r="N152" s="91">
        <f t="shared" si="21"/>
        <v>9.4177018996073514</v>
      </c>
      <c r="O152" s="91">
        <f t="shared" si="22"/>
        <v>10.683882557699562</v>
      </c>
      <c r="P152" s="91">
        <f t="shared" si="23"/>
        <v>12.144088642097145</v>
      </c>
      <c r="Q152" s="91">
        <f t="shared" si="24"/>
        <v>6.4299040975425186</v>
      </c>
      <c r="R152" s="91">
        <f t="shared" si="25"/>
        <v>7.9107037373555613</v>
      </c>
      <c r="S152" s="91">
        <f t="shared" si="26"/>
        <v>9.3755167699575139</v>
      </c>
      <c r="T152" s="91">
        <f t="shared" si="27"/>
        <v>8.881139722214229</v>
      </c>
      <c r="U152" s="91">
        <f t="shared" si="28"/>
        <v>8.9483114840895155</v>
      </c>
      <c r="V152" s="91">
        <f t="shared" si="29"/>
        <v>7.7262513465736475</v>
      </c>
      <c r="W152" s="91">
        <f t="shared" si="30"/>
        <v>4.5483423558028164</v>
      </c>
      <c r="X152" s="91">
        <f t="shared" si="31"/>
        <v>3.7272069165331061</v>
      </c>
      <c r="Y152" s="91">
        <f t="shared" si="32"/>
        <v>6.8500483519174225</v>
      </c>
      <c r="Z152" s="91">
        <f t="shared" si="33"/>
        <v>7.5261399493673906</v>
      </c>
      <c r="AA152" s="91">
        <f t="shared" si="34"/>
        <v>8.3124795390780974</v>
      </c>
      <c r="AB152" s="91">
        <f t="shared" si="35"/>
        <v>7.6678053509881892</v>
      </c>
      <c r="AC152" s="91">
        <f t="shared" si="36"/>
        <v>5.7168080443892535</v>
      </c>
      <c r="AD152" s="91">
        <f t="shared" si="37"/>
        <v>4.3139775837221634</v>
      </c>
      <c r="AE152" s="91">
        <f t="shared" si="38"/>
        <v>4.6611616189365463</v>
      </c>
      <c r="AF152" s="91">
        <f t="shared" si="39"/>
        <v>5.2793820103335491</v>
      </c>
      <c r="AG152" s="91">
        <f t="shared" si="40"/>
        <v>3.6176511227990886</v>
      </c>
      <c r="AH152" s="91">
        <f t="shared" si="41"/>
        <v>4.2557460658191388</v>
      </c>
      <c r="AI152" s="91">
        <f t="shared" si="42"/>
        <v>5.6580104436702499</v>
      </c>
      <c r="AJ152" s="91">
        <f t="shared" si="43"/>
        <v>6.6338301647274278</v>
      </c>
      <c r="AK152" s="91">
        <f t="shared" si="44"/>
        <v>11.893411130420645</v>
      </c>
      <c r="AL152" s="91">
        <f t="shared" si="45"/>
        <v>10.08431375045032</v>
      </c>
      <c r="AM152" s="91">
        <f t="shared" si="46"/>
        <v>8.6880910169596035</v>
      </c>
      <c r="AN152" s="91">
        <f t="shared" si="47"/>
        <v>7.849087774224401</v>
      </c>
      <c r="AO152" s="91">
        <f t="shared" si="48"/>
        <v>6.6725197580702797</v>
      </c>
      <c r="AP152" s="91">
        <f t="shared" si="49"/>
        <v>7.9807951381163207</v>
      </c>
      <c r="AQ152" s="91">
        <f t="shared" si="50"/>
        <v>6.4659366901239252</v>
      </c>
      <c r="AR152" s="91">
        <f t="shared" si="51"/>
        <v>5.5195717700767659</v>
      </c>
      <c r="AS152" s="91">
        <f t="shared" si="52"/>
        <v>1.1688413865417431</v>
      </c>
      <c r="AT152" s="91">
        <f t="shared" si="53"/>
        <v>1.1156604946704505</v>
      </c>
      <c r="AU152" s="91">
        <f t="shared" si="54"/>
        <v>2.5414200722301103</v>
      </c>
      <c r="AV152" s="91">
        <f t="shared" si="55"/>
        <v>2.5887958984942969</v>
      </c>
      <c r="AW152" s="91">
        <f t="shared" si="56"/>
        <v>2.865634567024955</v>
      </c>
      <c r="AX152" s="91">
        <f t="shared" si="57"/>
        <v>3.0594418728944248</v>
      </c>
      <c r="AY152" s="91">
        <f t="shared" si="58"/>
        <v>3.3436358382470388</v>
      </c>
      <c r="AZ152" s="91">
        <f t="shared" si="59"/>
        <v>4.5226681718329331</v>
      </c>
      <c r="BA152" s="91">
        <f t="shared" si="60"/>
        <v>4.9465872367544534</v>
      </c>
      <c r="BB152" s="91">
        <f t="shared" si="61"/>
        <v>6.404304784886051</v>
      </c>
      <c r="BC152" s="91">
        <f t="shared" si="62"/>
        <v>6.4687027811033602</v>
      </c>
      <c r="BD152" s="91">
        <f t="shared" si="63"/>
        <v>7.0432085424573216</v>
      </c>
      <c r="BE152" s="91">
        <f t="shared" si="64"/>
        <v>10.512589428729214</v>
      </c>
      <c r="BF152" s="91">
        <f t="shared" si="65"/>
        <v>7.7298690673101476</v>
      </c>
      <c r="BG152" s="91">
        <f t="shared" si="66"/>
        <v>7.5970600113788294</v>
      </c>
      <c r="BH152" s="91">
        <f t="shared" si="67"/>
        <v>5.431431505862605</v>
      </c>
      <c r="BI152" s="91">
        <f t="shared" si="68"/>
        <v>1.4301125032258852</v>
      </c>
      <c r="BJ152" s="91">
        <f t="shared" si="69"/>
        <v>3.7389108572040186</v>
      </c>
      <c r="BK152" s="91">
        <f t="shared" si="70"/>
        <v>3.0490319611037364</v>
      </c>
      <c r="BL152" s="91">
        <f t="shared" si="71"/>
        <v>4.10144448016365</v>
      </c>
      <c r="BM152" s="91">
        <f t="shared" si="72"/>
        <v>4.4867585575081534</v>
      </c>
      <c r="BN152" s="91">
        <f t="shared" si="73"/>
        <v>-0.97883741374839417</v>
      </c>
      <c r="BO152" s="91">
        <f t="shared" si="74"/>
        <v>-1.2309247925180102</v>
      </c>
      <c r="BP152" s="92">
        <f t="shared" si="75"/>
        <v>-1.8289308862617304</v>
      </c>
    </row>
    <row r="153" spans="1:68" x14ac:dyDescent="0.3">
      <c r="A153" s="93"/>
      <c r="B153" s="65" t="s">
        <v>7</v>
      </c>
      <c r="C153" s="65"/>
      <c r="D153" s="64" t="s">
        <v>16</v>
      </c>
      <c r="E153" s="123"/>
      <c r="F153" s="123"/>
      <c r="G153" s="123"/>
      <c r="H153" s="123"/>
      <c r="I153" s="118">
        <f t="shared" si="16"/>
        <v>8.4280987020901108</v>
      </c>
      <c r="J153" s="118">
        <f t="shared" si="17"/>
        <v>4.8805042234378675</v>
      </c>
      <c r="K153" s="118">
        <f t="shared" si="18"/>
        <v>3.5484558206643015</v>
      </c>
      <c r="L153" s="118">
        <f t="shared" si="19"/>
        <v>4.5658325655766561</v>
      </c>
      <c r="M153" s="118">
        <f t="shared" si="20"/>
        <v>11.760017624092171</v>
      </c>
      <c r="N153" s="118">
        <f t="shared" si="21"/>
        <v>16.877116615464843</v>
      </c>
      <c r="O153" s="118">
        <f t="shared" si="22"/>
        <v>18.252927872194263</v>
      </c>
      <c r="P153" s="118">
        <f t="shared" si="23"/>
        <v>20.6064553695021</v>
      </c>
      <c r="Q153" s="118">
        <f t="shared" si="24"/>
        <v>21.279210485060247</v>
      </c>
      <c r="R153" s="118">
        <f t="shared" si="25"/>
        <v>18.617553567948946</v>
      </c>
      <c r="S153" s="118">
        <f t="shared" si="26"/>
        <v>19.276238258704552</v>
      </c>
      <c r="T153" s="118">
        <f t="shared" si="27"/>
        <v>19.772602701288974</v>
      </c>
      <c r="U153" s="118">
        <f t="shared" si="28"/>
        <v>15.747015562545215</v>
      </c>
      <c r="V153" s="118">
        <f t="shared" si="29"/>
        <v>14.225586099491778</v>
      </c>
      <c r="W153" s="118">
        <f t="shared" si="30"/>
        <v>12.819466914175791</v>
      </c>
      <c r="X153" s="118">
        <f t="shared" si="31"/>
        <v>10.019830065427527</v>
      </c>
      <c r="Y153" s="118">
        <f t="shared" si="32"/>
        <v>-0.41697309596941068</v>
      </c>
      <c r="Z153" s="118">
        <f t="shared" si="33"/>
        <v>3.8777413376549106</v>
      </c>
      <c r="AA153" s="118">
        <f t="shared" si="34"/>
        <v>5.7262958876854242</v>
      </c>
      <c r="AB153" s="118">
        <f t="shared" si="35"/>
        <v>7.1720491764240251</v>
      </c>
      <c r="AC153" s="118">
        <f t="shared" si="36"/>
        <v>16.103251859579998</v>
      </c>
      <c r="AD153" s="118">
        <f t="shared" si="37"/>
        <v>14.472675587383236</v>
      </c>
      <c r="AE153" s="118">
        <f t="shared" si="38"/>
        <v>13.460271162149567</v>
      </c>
      <c r="AF153" s="118">
        <f t="shared" si="39"/>
        <v>13.603470054051201</v>
      </c>
      <c r="AG153" s="118">
        <f t="shared" si="40"/>
        <v>14.43548809607465</v>
      </c>
      <c r="AH153" s="118">
        <f t="shared" si="41"/>
        <v>15.118653327420532</v>
      </c>
      <c r="AI153" s="118">
        <f t="shared" si="42"/>
        <v>14.293635751992454</v>
      </c>
      <c r="AJ153" s="118">
        <f t="shared" si="43"/>
        <v>12.99360390539664</v>
      </c>
      <c r="AK153" s="118">
        <f t="shared" si="44"/>
        <v>9.6506248281298355</v>
      </c>
      <c r="AL153" s="118">
        <f t="shared" si="45"/>
        <v>8.0723421666784247</v>
      </c>
      <c r="AM153" s="118">
        <f t="shared" si="46"/>
        <v>6.6393704796308555</v>
      </c>
      <c r="AN153" s="118">
        <f t="shared" si="47"/>
        <v>6.8049471728739235</v>
      </c>
      <c r="AO153" s="118">
        <f t="shared" si="48"/>
        <v>3.5462549990461554</v>
      </c>
      <c r="AP153" s="118">
        <f t="shared" si="49"/>
        <v>4.33618115592283</v>
      </c>
      <c r="AQ153" s="118">
        <f t="shared" si="50"/>
        <v>5.8084410321195463</v>
      </c>
      <c r="AR153" s="118">
        <f t="shared" si="51"/>
        <v>5.6040261484527605</v>
      </c>
      <c r="AS153" s="118">
        <f t="shared" si="52"/>
        <v>12.608974415305056</v>
      </c>
      <c r="AT153" s="118">
        <f t="shared" si="53"/>
        <v>11.835891260073609</v>
      </c>
      <c r="AU153" s="118">
        <f t="shared" si="54"/>
        <v>11.300595213091995</v>
      </c>
      <c r="AV153" s="118">
        <f t="shared" si="55"/>
        <v>9.3606645012418284</v>
      </c>
      <c r="AW153" s="118">
        <f t="shared" si="56"/>
        <v>-1.5141639393006443</v>
      </c>
      <c r="AX153" s="118">
        <f t="shared" si="57"/>
        <v>-2.7165487152899885</v>
      </c>
      <c r="AY153" s="118">
        <f t="shared" si="58"/>
        <v>-2.6032708346384226</v>
      </c>
      <c r="AZ153" s="118">
        <f t="shared" si="59"/>
        <v>-1.1352824843739455</v>
      </c>
      <c r="BA153" s="118">
        <f t="shared" si="60"/>
        <v>6.6475673383865654</v>
      </c>
      <c r="BB153" s="118">
        <f t="shared" si="61"/>
        <v>11.613923219053362</v>
      </c>
      <c r="BC153" s="118">
        <f t="shared" si="62"/>
        <v>12.895981540811334</v>
      </c>
      <c r="BD153" s="118">
        <f t="shared" si="63"/>
        <v>14.386482014240357</v>
      </c>
      <c r="BE153" s="118">
        <f t="shared" si="64"/>
        <v>11.523893463815014</v>
      </c>
      <c r="BF153" s="118">
        <f t="shared" si="65"/>
        <v>10.737546947308701</v>
      </c>
      <c r="BG153" s="118">
        <f t="shared" si="66"/>
        <v>10.241175367821683</v>
      </c>
      <c r="BH153" s="118">
        <f t="shared" si="67"/>
        <v>9.3094655719613257</v>
      </c>
      <c r="BI153" s="118">
        <f t="shared" si="68"/>
        <v>10.509280389357485</v>
      </c>
      <c r="BJ153" s="118">
        <f t="shared" si="69"/>
        <v>9.6975020876038514</v>
      </c>
      <c r="BK153" s="118">
        <f t="shared" si="70"/>
        <v>10.738018054301676</v>
      </c>
      <c r="BL153" s="118">
        <f t="shared" si="71"/>
        <v>10.297741755942027</v>
      </c>
      <c r="BM153" s="118">
        <f t="shared" si="72"/>
        <v>5.8289184059428862</v>
      </c>
      <c r="BN153" s="118">
        <f t="shared" si="73"/>
        <v>4.6561817451231207</v>
      </c>
      <c r="BO153" s="118">
        <f t="shared" si="74"/>
        <v>4.4596367026030777</v>
      </c>
      <c r="BP153" s="119">
        <f t="shared" si="75"/>
        <v>4.4231158507680703</v>
      </c>
    </row>
    <row r="154" spans="1:68" x14ac:dyDescent="0.3">
      <c r="A154" s="94"/>
      <c r="B154" s="89"/>
      <c r="C154" s="89" t="s">
        <v>7</v>
      </c>
      <c r="D154" s="90" t="s">
        <v>16</v>
      </c>
      <c r="E154" s="124"/>
      <c r="F154" s="124"/>
      <c r="G154" s="124"/>
      <c r="H154" s="124"/>
      <c r="I154" s="91">
        <f t="shared" si="16"/>
        <v>8.4280987020901108</v>
      </c>
      <c r="J154" s="91">
        <f t="shared" si="17"/>
        <v>4.8805042234378675</v>
      </c>
      <c r="K154" s="91">
        <f t="shared" si="18"/>
        <v>3.5484558206643015</v>
      </c>
      <c r="L154" s="91">
        <f t="shared" si="19"/>
        <v>4.5658325655766561</v>
      </c>
      <c r="M154" s="91">
        <f t="shared" si="20"/>
        <v>11.760017624092171</v>
      </c>
      <c r="N154" s="91">
        <f t="shared" si="21"/>
        <v>16.877116615464843</v>
      </c>
      <c r="O154" s="91">
        <f t="shared" si="22"/>
        <v>18.252927872194263</v>
      </c>
      <c r="P154" s="91">
        <f t="shared" si="23"/>
        <v>20.6064553695021</v>
      </c>
      <c r="Q154" s="91">
        <f t="shared" si="24"/>
        <v>21.279210485060247</v>
      </c>
      <c r="R154" s="91">
        <f t="shared" si="25"/>
        <v>18.617553567948946</v>
      </c>
      <c r="S154" s="91">
        <f t="shared" si="26"/>
        <v>19.276238258704552</v>
      </c>
      <c r="T154" s="91">
        <f t="shared" si="27"/>
        <v>19.772602701288974</v>
      </c>
      <c r="U154" s="91">
        <f t="shared" si="28"/>
        <v>15.747015562545215</v>
      </c>
      <c r="V154" s="91">
        <f t="shared" si="29"/>
        <v>14.225586099491778</v>
      </c>
      <c r="W154" s="91">
        <f t="shared" si="30"/>
        <v>12.819466914175791</v>
      </c>
      <c r="X154" s="91">
        <f t="shared" si="31"/>
        <v>10.019830065427527</v>
      </c>
      <c r="Y154" s="91">
        <f t="shared" si="32"/>
        <v>-0.41697309596941068</v>
      </c>
      <c r="Z154" s="91">
        <f t="shared" si="33"/>
        <v>3.8777413376549106</v>
      </c>
      <c r="AA154" s="91">
        <f t="shared" si="34"/>
        <v>5.7262958876854242</v>
      </c>
      <c r="AB154" s="91">
        <f t="shared" si="35"/>
        <v>7.1720491764240251</v>
      </c>
      <c r="AC154" s="91">
        <f t="shared" si="36"/>
        <v>16.103251859579998</v>
      </c>
      <c r="AD154" s="91">
        <f t="shared" si="37"/>
        <v>14.472675587383236</v>
      </c>
      <c r="AE154" s="91">
        <f t="shared" si="38"/>
        <v>13.460271162149567</v>
      </c>
      <c r="AF154" s="91">
        <f t="shared" si="39"/>
        <v>13.603470054051201</v>
      </c>
      <c r="AG154" s="91">
        <f t="shared" si="40"/>
        <v>14.43548809607465</v>
      </c>
      <c r="AH154" s="91">
        <f t="shared" si="41"/>
        <v>15.118653327420532</v>
      </c>
      <c r="AI154" s="91">
        <f t="shared" si="42"/>
        <v>14.293635751992454</v>
      </c>
      <c r="AJ154" s="91">
        <f t="shared" si="43"/>
        <v>12.99360390539664</v>
      </c>
      <c r="AK154" s="91">
        <f t="shared" si="44"/>
        <v>9.6506248281298355</v>
      </c>
      <c r="AL154" s="91">
        <f t="shared" si="45"/>
        <v>8.0723421666784247</v>
      </c>
      <c r="AM154" s="91">
        <f t="shared" si="46"/>
        <v>6.6393704796308555</v>
      </c>
      <c r="AN154" s="91">
        <f t="shared" si="47"/>
        <v>6.8049471728739235</v>
      </c>
      <c r="AO154" s="91">
        <f t="shared" si="48"/>
        <v>3.5462549990461554</v>
      </c>
      <c r="AP154" s="91">
        <f t="shared" si="49"/>
        <v>4.33618115592283</v>
      </c>
      <c r="AQ154" s="91">
        <f t="shared" si="50"/>
        <v>5.8084410321195463</v>
      </c>
      <c r="AR154" s="91">
        <f t="shared" si="51"/>
        <v>5.6040261484527605</v>
      </c>
      <c r="AS154" s="91">
        <f t="shared" si="52"/>
        <v>12.608974415305056</v>
      </c>
      <c r="AT154" s="91">
        <f t="shared" si="53"/>
        <v>11.835891260073609</v>
      </c>
      <c r="AU154" s="91">
        <f t="shared" si="54"/>
        <v>11.300595213091995</v>
      </c>
      <c r="AV154" s="91">
        <f t="shared" si="55"/>
        <v>9.3606645012418284</v>
      </c>
      <c r="AW154" s="91">
        <f t="shared" si="56"/>
        <v>-1.5141639393006443</v>
      </c>
      <c r="AX154" s="91">
        <f t="shared" si="57"/>
        <v>-2.7165487152899885</v>
      </c>
      <c r="AY154" s="91">
        <f t="shared" si="58"/>
        <v>-2.6032708346384226</v>
      </c>
      <c r="AZ154" s="91">
        <f t="shared" si="59"/>
        <v>-1.1352824843739455</v>
      </c>
      <c r="BA154" s="91">
        <f t="shared" si="60"/>
        <v>6.6475673383865654</v>
      </c>
      <c r="BB154" s="91">
        <f t="shared" si="61"/>
        <v>11.613923219053362</v>
      </c>
      <c r="BC154" s="91">
        <f t="shared" si="62"/>
        <v>12.895981540811334</v>
      </c>
      <c r="BD154" s="91">
        <f t="shared" si="63"/>
        <v>14.386482014240357</v>
      </c>
      <c r="BE154" s="91">
        <f t="shared" si="64"/>
        <v>11.523893463815014</v>
      </c>
      <c r="BF154" s="91">
        <f t="shared" si="65"/>
        <v>10.737546947308701</v>
      </c>
      <c r="BG154" s="91">
        <f t="shared" si="66"/>
        <v>10.241175367821683</v>
      </c>
      <c r="BH154" s="91">
        <f t="shared" si="67"/>
        <v>9.3094655719613257</v>
      </c>
      <c r="BI154" s="91">
        <f t="shared" si="68"/>
        <v>10.509280389357485</v>
      </c>
      <c r="BJ154" s="91">
        <f t="shared" si="69"/>
        <v>9.6975020876038514</v>
      </c>
      <c r="BK154" s="91">
        <f t="shared" si="70"/>
        <v>10.738018054301676</v>
      </c>
      <c r="BL154" s="91">
        <f t="shared" si="71"/>
        <v>10.297741755942027</v>
      </c>
      <c r="BM154" s="91">
        <f t="shared" si="72"/>
        <v>5.8289184059428862</v>
      </c>
      <c r="BN154" s="91">
        <f t="shared" si="73"/>
        <v>4.6561817451231207</v>
      </c>
      <c r="BO154" s="91">
        <f t="shared" si="74"/>
        <v>4.4596367026030777</v>
      </c>
      <c r="BP154" s="92">
        <f t="shared" si="75"/>
        <v>4.4231158507680703</v>
      </c>
    </row>
    <row r="155" spans="1:68" x14ac:dyDescent="0.3">
      <c r="A155" s="74"/>
      <c r="B155" s="65" t="s">
        <v>8</v>
      </c>
      <c r="C155" s="65"/>
      <c r="D155" s="64" t="s">
        <v>17</v>
      </c>
      <c r="E155" s="121"/>
      <c r="F155" s="121"/>
      <c r="G155" s="121"/>
      <c r="H155" s="121"/>
      <c r="I155" s="118">
        <f t="shared" si="16"/>
        <v>8.4269295323223758</v>
      </c>
      <c r="J155" s="118">
        <f t="shared" si="17"/>
        <v>8.7310806820760405</v>
      </c>
      <c r="K155" s="118">
        <f t="shared" si="18"/>
        <v>9.0144265067787899</v>
      </c>
      <c r="L155" s="118">
        <f t="shared" si="19"/>
        <v>9.2867577260188767</v>
      </c>
      <c r="M155" s="118">
        <f t="shared" si="20"/>
        <v>4.3648156317135829</v>
      </c>
      <c r="N155" s="118">
        <f t="shared" si="21"/>
        <v>5.9371095779725351</v>
      </c>
      <c r="O155" s="118">
        <f t="shared" si="22"/>
        <v>7.1100371199315902</v>
      </c>
      <c r="P155" s="118">
        <f t="shared" si="23"/>
        <v>7.7887701866864489</v>
      </c>
      <c r="Q155" s="118">
        <f t="shared" si="24"/>
        <v>7.8307575161928185</v>
      </c>
      <c r="R155" s="118">
        <f t="shared" si="25"/>
        <v>7.2899165728897088</v>
      </c>
      <c r="S155" s="118">
        <f t="shared" si="26"/>
        <v>7.0097307463131528</v>
      </c>
      <c r="T155" s="118">
        <f t="shared" si="27"/>
        <v>6.9737814676242209</v>
      </c>
      <c r="U155" s="118">
        <f t="shared" si="28"/>
        <v>8.4463471220808088</v>
      </c>
      <c r="V155" s="118">
        <f t="shared" si="29"/>
        <v>8.3427953325597315</v>
      </c>
      <c r="W155" s="118">
        <f t="shared" si="30"/>
        <v>8.2165204195139125</v>
      </c>
      <c r="X155" s="118">
        <f t="shared" si="31"/>
        <v>8.009235432878441</v>
      </c>
      <c r="Y155" s="118">
        <f t="shared" si="32"/>
        <v>6.9340311964094781</v>
      </c>
      <c r="Z155" s="118">
        <f t="shared" si="33"/>
        <v>6.8610128667204009</v>
      </c>
      <c r="AA155" s="118">
        <f t="shared" si="34"/>
        <v>6.7574085295376847</v>
      </c>
      <c r="AB155" s="118">
        <f t="shared" si="35"/>
        <v>6.6788607907461142</v>
      </c>
      <c r="AC155" s="118">
        <f t="shared" si="36"/>
        <v>6.138619063044132</v>
      </c>
      <c r="AD155" s="118">
        <f t="shared" si="37"/>
        <v>6.2367465999801084</v>
      </c>
      <c r="AE155" s="118">
        <f t="shared" si="38"/>
        <v>6.2602929893574668</v>
      </c>
      <c r="AF155" s="118">
        <f t="shared" si="39"/>
        <v>6.2641666970297791</v>
      </c>
      <c r="AG155" s="118">
        <f t="shared" si="40"/>
        <v>6.6025256698957406</v>
      </c>
      <c r="AH155" s="118">
        <f t="shared" si="41"/>
        <v>6.4998727414528048</v>
      </c>
      <c r="AI155" s="118">
        <f t="shared" si="42"/>
        <v>6.446874925548201</v>
      </c>
      <c r="AJ155" s="118">
        <f t="shared" si="43"/>
        <v>6.3827533443740094</v>
      </c>
      <c r="AK155" s="118">
        <f t="shared" si="44"/>
        <v>5.964864038476108</v>
      </c>
      <c r="AL155" s="118">
        <f t="shared" si="45"/>
        <v>5.8894263835742748</v>
      </c>
      <c r="AM155" s="118">
        <f t="shared" si="46"/>
        <v>5.8918465327168121</v>
      </c>
      <c r="AN155" s="118">
        <f t="shared" si="47"/>
        <v>5.7718685439142234</v>
      </c>
      <c r="AO155" s="118">
        <f t="shared" si="48"/>
        <v>4.6047060002139233</v>
      </c>
      <c r="AP155" s="118">
        <f t="shared" si="49"/>
        <v>4.2879034048468867</v>
      </c>
      <c r="AQ155" s="118">
        <f t="shared" si="50"/>
        <v>4.0747195390236755</v>
      </c>
      <c r="AR155" s="118">
        <f t="shared" si="51"/>
        <v>4.140587713419734</v>
      </c>
      <c r="AS155" s="118">
        <f t="shared" si="52"/>
        <v>5.359369180915948</v>
      </c>
      <c r="AT155" s="118">
        <f t="shared" si="53"/>
        <v>5.9559640076287934</v>
      </c>
      <c r="AU155" s="118">
        <f t="shared" si="54"/>
        <v>6.5881879990245835</v>
      </c>
      <c r="AV155" s="118">
        <f t="shared" si="55"/>
        <v>7.1424088185953138</v>
      </c>
      <c r="AW155" s="118">
        <f t="shared" si="56"/>
        <v>9.44212998717326</v>
      </c>
      <c r="AX155" s="118">
        <f t="shared" si="57"/>
        <v>9.5396242065736772</v>
      </c>
      <c r="AY155" s="118">
        <f t="shared" si="58"/>
        <v>9.3823805489727761</v>
      </c>
      <c r="AZ155" s="118">
        <f t="shared" si="59"/>
        <v>9.155611409135858</v>
      </c>
      <c r="BA155" s="118">
        <f t="shared" si="60"/>
        <v>7.874095183517511</v>
      </c>
      <c r="BB155" s="118">
        <f t="shared" si="61"/>
        <v>7.7764372983181858</v>
      </c>
      <c r="BC155" s="118">
        <f t="shared" si="62"/>
        <v>7.5672842678973922</v>
      </c>
      <c r="BD155" s="118">
        <f t="shared" si="63"/>
        <v>7.4447232413824764</v>
      </c>
      <c r="BE155" s="118">
        <f t="shared" si="64"/>
        <v>7.0154481588679829</v>
      </c>
      <c r="BF155" s="118">
        <f t="shared" si="65"/>
        <v>6.8157959367111971</v>
      </c>
      <c r="BG155" s="118">
        <f t="shared" si="66"/>
        <v>6.8917341205341245</v>
      </c>
      <c r="BH155" s="118">
        <f t="shared" si="67"/>
        <v>6.8882335809348376</v>
      </c>
      <c r="BI155" s="118">
        <f t="shared" si="68"/>
        <v>6.7608533162872675</v>
      </c>
      <c r="BJ155" s="118">
        <f t="shared" si="69"/>
        <v>6.8310275290486544</v>
      </c>
      <c r="BK155" s="118">
        <f t="shared" si="70"/>
        <v>6.5704163374007152</v>
      </c>
      <c r="BL155" s="118">
        <f t="shared" si="71"/>
        <v>6.235939065816936</v>
      </c>
      <c r="BM155" s="118">
        <f t="shared" si="72"/>
        <v>4.5447870831075932</v>
      </c>
      <c r="BN155" s="118">
        <f t="shared" si="73"/>
        <v>3.9466641513212579</v>
      </c>
      <c r="BO155" s="118">
        <f t="shared" si="74"/>
        <v>3.5844515442308165</v>
      </c>
      <c r="BP155" s="119">
        <f t="shared" si="75"/>
        <v>3.2863725724526063</v>
      </c>
    </row>
    <row r="156" spans="1:68" x14ac:dyDescent="0.3">
      <c r="A156" s="109"/>
      <c r="B156" s="89"/>
      <c r="C156" s="89" t="s">
        <v>8</v>
      </c>
      <c r="D156" s="90" t="s">
        <v>17</v>
      </c>
      <c r="E156" s="122"/>
      <c r="F156" s="122"/>
      <c r="G156" s="122"/>
      <c r="H156" s="122"/>
      <c r="I156" s="91">
        <f t="shared" si="16"/>
        <v>8.4269295323223758</v>
      </c>
      <c r="J156" s="91">
        <f t="shared" si="17"/>
        <v>8.7310806820760405</v>
      </c>
      <c r="K156" s="91">
        <f t="shared" si="18"/>
        <v>9.0144265067787899</v>
      </c>
      <c r="L156" s="91">
        <f t="shared" si="19"/>
        <v>9.2867577260188767</v>
      </c>
      <c r="M156" s="91">
        <f t="shared" si="20"/>
        <v>4.3648156317135829</v>
      </c>
      <c r="N156" s="91">
        <f t="shared" si="21"/>
        <v>5.9371095779725351</v>
      </c>
      <c r="O156" s="91">
        <f t="shared" si="22"/>
        <v>7.1100371199315902</v>
      </c>
      <c r="P156" s="91">
        <f t="shared" si="23"/>
        <v>7.7887701866864489</v>
      </c>
      <c r="Q156" s="91">
        <f t="shared" si="24"/>
        <v>7.8307575161928185</v>
      </c>
      <c r="R156" s="91">
        <f t="shared" si="25"/>
        <v>7.2899165728897088</v>
      </c>
      <c r="S156" s="91">
        <f t="shared" si="26"/>
        <v>7.0097307463131528</v>
      </c>
      <c r="T156" s="91">
        <f t="shared" si="27"/>
        <v>6.9737814676242209</v>
      </c>
      <c r="U156" s="91">
        <f t="shared" si="28"/>
        <v>8.4463471220808088</v>
      </c>
      <c r="V156" s="91">
        <f t="shared" si="29"/>
        <v>8.3427953325597315</v>
      </c>
      <c r="W156" s="91">
        <f t="shared" si="30"/>
        <v>8.2165204195139125</v>
      </c>
      <c r="X156" s="91">
        <f t="shared" si="31"/>
        <v>8.009235432878441</v>
      </c>
      <c r="Y156" s="91">
        <f t="shared" si="32"/>
        <v>6.9340311964094781</v>
      </c>
      <c r="Z156" s="91">
        <f t="shared" si="33"/>
        <v>6.8610128667204009</v>
      </c>
      <c r="AA156" s="91">
        <f t="shared" si="34"/>
        <v>6.7574085295376847</v>
      </c>
      <c r="AB156" s="91">
        <f t="shared" si="35"/>
        <v>6.6788607907461142</v>
      </c>
      <c r="AC156" s="91">
        <f t="shared" si="36"/>
        <v>6.138619063044132</v>
      </c>
      <c r="AD156" s="91">
        <f t="shared" si="37"/>
        <v>6.2367465999801084</v>
      </c>
      <c r="AE156" s="91">
        <f t="shared" si="38"/>
        <v>6.2602929893574668</v>
      </c>
      <c r="AF156" s="91">
        <f t="shared" si="39"/>
        <v>6.2641666970297791</v>
      </c>
      <c r="AG156" s="91">
        <f t="shared" si="40"/>
        <v>6.6025256698957406</v>
      </c>
      <c r="AH156" s="91">
        <f t="shared" si="41"/>
        <v>6.4998727414528048</v>
      </c>
      <c r="AI156" s="91">
        <f t="shared" si="42"/>
        <v>6.446874925548201</v>
      </c>
      <c r="AJ156" s="91">
        <f t="shared" si="43"/>
        <v>6.3827533443740094</v>
      </c>
      <c r="AK156" s="91">
        <f t="shared" si="44"/>
        <v>5.964864038476108</v>
      </c>
      <c r="AL156" s="91">
        <f t="shared" si="45"/>
        <v>5.8894263835742748</v>
      </c>
      <c r="AM156" s="91">
        <f t="shared" si="46"/>
        <v>5.8918465327168121</v>
      </c>
      <c r="AN156" s="91">
        <f t="shared" si="47"/>
        <v>5.7718685439142234</v>
      </c>
      <c r="AO156" s="91">
        <f t="shared" si="48"/>
        <v>4.6047060002139233</v>
      </c>
      <c r="AP156" s="91">
        <f t="shared" si="49"/>
        <v>4.2879034048468867</v>
      </c>
      <c r="AQ156" s="91">
        <f t="shared" si="50"/>
        <v>4.0747195390236755</v>
      </c>
      <c r="AR156" s="91">
        <f t="shared" si="51"/>
        <v>4.140587713419734</v>
      </c>
      <c r="AS156" s="91">
        <f t="shared" si="52"/>
        <v>5.359369180915948</v>
      </c>
      <c r="AT156" s="91">
        <f t="shared" si="53"/>
        <v>5.9559640076287934</v>
      </c>
      <c r="AU156" s="91">
        <f t="shared" si="54"/>
        <v>6.5881879990245835</v>
      </c>
      <c r="AV156" s="91">
        <f t="shared" si="55"/>
        <v>7.1424088185953138</v>
      </c>
      <c r="AW156" s="91">
        <f t="shared" si="56"/>
        <v>9.44212998717326</v>
      </c>
      <c r="AX156" s="91">
        <f t="shared" si="57"/>
        <v>9.5396242065736772</v>
      </c>
      <c r="AY156" s="91">
        <f t="shared" si="58"/>
        <v>9.3823805489727761</v>
      </c>
      <c r="AZ156" s="91">
        <f t="shared" si="59"/>
        <v>9.155611409135858</v>
      </c>
      <c r="BA156" s="91">
        <f t="shared" si="60"/>
        <v>7.874095183517511</v>
      </c>
      <c r="BB156" s="91">
        <f t="shared" si="61"/>
        <v>7.7764372983181858</v>
      </c>
      <c r="BC156" s="91">
        <f t="shared" si="62"/>
        <v>7.5672842678973922</v>
      </c>
      <c r="BD156" s="91">
        <f t="shared" si="63"/>
        <v>7.4447232413824764</v>
      </c>
      <c r="BE156" s="91">
        <f t="shared" si="64"/>
        <v>7.0154481588679829</v>
      </c>
      <c r="BF156" s="91">
        <f t="shared" si="65"/>
        <v>6.8157959367111971</v>
      </c>
      <c r="BG156" s="91">
        <f t="shared" si="66"/>
        <v>6.8917341205341245</v>
      </c>
      <c r="BH156" s="91">
        <f t="shared" si="67"/>
        <v>6.8882335809348376</v>
      </c>
      <c r="BI156" s="91">
        <f t="shared" si="68"/>
        <v>6.7608533162872675</v>
      </c>
      <c r="BJ156" s="91">
        <f t="shared" si="69"/>
        <v>6.8310275290486544</v>
      </c>
      <c r="BK156" s="91">
        <f t="shared" si="70"/>
        <v>6.5704163374007152</v>
      </c>
      <c r="BL156" s="91">
        <f t="shared" si="71"/>
        <v>6.235939065816936</v>
      </c>
      <c r="BM156" s="91">
        <f t="shared" si="72"/>
        <v>4.5447870831075932</v>
      </c>
      <c r="BN156" s="91">
        <f t="shared" si="73"/>
        <v>3.9466641513212579</v>
      </c>
      <c r="BO156" s="91">
        <f t="shared" si="74"/>
        <v>3.5844515442308165</v>
      </c>
      <c r="BP156" s="92">
        <f t="shared" si="75"/>
        <v>3.2863725724526063</v>
      </c>
    </row>
    <row r="157" spans="1:68" ht="26.4" x14ac:dyDescent="0.3">
      <c r="A157" s="93"/>
      <c r="B157" s="65" t="s">
        <v>68</v>
      </c>
      <c r="C157" s="65"/>
      <c r="D157" s="64" t="s">
        <v>18</v>
      </c>
      <c r="E157" s="123"/>
      <c r="F157" s="123"/>
      <c r="G157" s="123"/>
      <c r="H157" s="123"/>
      <c r="I157" s="118">
        <f t="shared" si="16"/>
        <v>12.570220609416765</v>
      </c>
      <c r="J157" s="118">
        <f t="shared" si="17"/>
        <v>12.418252319554625</v>
      </c>
      <c r="K157" s="118">
        <f t="shared" si="18"/>
        <v>12.699690108641363</v>
      </c>
      <c r="L157" s="118">
        <f t="shared" si="19"/>
        <v>13.593296571376442</v>
      </c>
      <c r="M157" s="118">
        <f t="shared" si="20"/>
        <v>21.46380182735048</v>
      </c>
      <c r="N157" s="118">
        <f t="shared" si="21"/>
        <v>18.463388476458647</v>
      </c>
      <c r="O157" s="118">
        <f t="shared" si="22"/>
        <v>18.658462967488745</v>
      </c>
      <c r="P157" s="118">
        <f t="shared" si="23"/>
        <v>18.915306424903818</v>
      </c>
      <c r="Q157" s="118">
        <f t="shared" si="24"/>
        <v>17.452157899738864</v>
      </c>
      <c r="R157" s="118">
        <f t="shared" si="25"/>
        <v>18.399859858254914</v>
      </c>
      <c r="S157" s="118">
        <f t="shared" si="26"/>
        <v>17.563262386237867</v>
      </c>
      <c r="T157" s="118">
        <f t="shared" si="27"/>
        <v>17.05946200127056</v>
      </c>
      <c r="U157" s="118">
        <f t="shared" si="28"/>
        <v>15.56732546156961</v>
      </c>
      <c r="V157" s="118">
        <f t="shared" si="29"/>
        <v>16.197291538541563</v>
      </c>
      <c r="W157" s="118">
        <f t="shared" si="30"/>
        <v>16.155424191810908</v>
      </c>
      <c r="X157" s="118">
        <f t="shared" si="31"/>
        <v>15.71651404262866</v>
      </c>
      <c r="Y157" s="118">
        <f t="shared" si="32"/>
        <v>13.178861302356921</v>
      </c>
      <c r="Z157" s="118">
        <f t="shared" si="33"/>
        <v>12.91146012618303</v>
      </c>
      <c r="AA157" s="118">
        <f t="shared" si="34"/>
        <v>12.889107577795869</v>
      </c>
      <c r="AB157" s="118">
        <f t="shared" si="35"/>
        <v>12.473978477894406</v>
      </c>
      <c r="AC157" s="118">
        <f t="shared" si="36"/>
        <v>11.866432286185329</v>
      </c>
      <c r="AD157" s="118">
        <f t="shared" si="37"/>
        <v>11.321115914049344</v>
      </c>
      <c r="AE157" s="118">
        <f t="shared" si="38"/>
        <v>11.391269027041417</v>
      </c>
      <c r="AF157" s="118">
        <f t="shared" si="39"/>
        <v>12.002789298281996</v>
      </c>
      <c r="AG157" s="118">
        <f t="shared" si="40"/>
        <v>12.755478925243935</v>
      </c>
      <c r="AH157" s="118">
        <f t="shared" si="41"/>
        <v>13.832397650894592</v>
      </c>
      <c r="AI157" s="118">
        <f t="shared" si="42"/>
        <v>14.241587952242412</v>
      </c>
      <c r="AJ157" s="118">
        <f t="shared" si="43"/>
        <v>14.478419801109069</v>
      </c>
      <c r="AK157" s="118">
        <f t="shared" si="44"/>
        <v>11.796421723106334</v>
      </c>
      <c r="AL157" s="118">
        <f t="shared" si="45"/>
        <v>12.429645069487847</v>
      </c>
      <c r="AM157" s="118">
        <f t="shared" si="46"/>
        <v>12.524245836066413</v>
      </c>
      <c r="AN157" s="118">
        <f t="shared" si="47"/>
        <v>12.728093332806495</v>
      </c>
      <c r="AO157" s="118">
        <f t="shared" si="48"/>
        <v>18.544563132455252</v>
      </c>
      <c r="AP157" s="118">
        <f t="shared" si="49"/>
        <v>17.260561032885207</v>
      </c>
      <c r="AQ157" s="118">
        <f t="shared" si="50"/>
        <v>16.558719628269003</v>
      </c>
      <c r="AR157" s="118">
        <f t="shared" si="51"/>
        <v>16.292074965652347</v>
      </c>
      <c r="AS157" s="118">
        <f t="shared" si="52"/>
        <v>8.821814739917258</v>
      </c>
      <c r="AT157" s="118">
        <f t="shared" si="53"/>
        <v>6.8971138477496652</v>
      </c>
      <c r="AU157" s="118">
        <f t="shared" si="54"/>
        <v>6.337243329088821</v>
      </c>
      <c r="AV157" s="118">
        <f t="shared" si="55"/>
        <v>4.3941365579611329</v>
      </c>
      <c r="AW157" s="118">
        <f t="shared" si="56"/>
        <v>1.9622708456759881</v>
      </c>
      <c r="AX157" s="118">
        <f t="shared" si="57"/>
        <v>2.9104058213226551</v>
      </c>
      <c r="AY157" s="118">
        <f t="shared" si="58"/>
        <v>2.5965433612189912</v>
      </c>
      <c r="AZ157" s="118">
        <f t="shared" si="59"/>
        <v>3.318720049576342</v>
      </c>
      <c r="BA157" s="118">
        <f t="shared" si="60"/>
        <v>5.5689550226116751</v>
      </c>
      <c r="BB157" s="118">
        <f t="shared" si="61"/>
        <v>5.0703081795712137</v>
      </c>
      <c r="BC157" s="118">
        <f t="shared" si="62"/>
        <v>5.1538734691541634</v>
      </c>
      <c r="BD157" s="118">
        <f t="shared" si="63"/>
        <v>5.0673048154251603</v>
      </c>
      <c r="BE157" s="118">
        <f t="shared" si="64"/>
        <v>6.9743427411776509</v>
      </c>
      <c r="BF157" s="118">
        <f t="shared" si="65"/>
        <v>7.4892168065692459</v>
      </c>
      <c r="BG157" s="118">
        <f t="shared" si="66"/>
        <v>7.5908374115060155</v>
      </c>
      <c r="BH157" s="118">
        <f t="shared" si="67"/>
        <v>7.5641016686353737</v>
      </c>
      <c r="BI157" s="118">
        <f t="shared" si="68"/>
        <v>4.9636459725465301</v>
      </c>
      <c r="BJ157" s="118">
        <f t="shared" si="69"/>
        <v>6.1339184818148595</v>
      </c>
      <c r="BK157" s="118">
        <f t="shared" si="70"/>
        <v>6.8785819860163855</v>
      </c>
      <c r="BL157" s="118">
        <f t="shared" si="71"/>
        <v>7.4606073324215032</v>
      </c>
      <c r="BM157" s="118">
        <f t="shared" si="72"/>
        <v>6.7884609978781327</v>
      </c>
      <c r="BN157" s="118">
        <f t="shared" si="73"/>
        <v>-1.5954236077689359</v>
      </c>
      <c r="BO157" s="118">
        <f t="shared" si="74"/>
        <v>-2.5968921535547054</v>
      </c>
      <c r="BP157" s="119">
        <f t="shared" si="75"/>
        <v>-2.3347185741907737</v>
      </c>
    </row>
    <row r="158" spans="1:68" ht="26.4" x14ac:dyDescent="0.3">
      <c r="A158" s="94"/>
      <c r="B158" s="89"/>
      <c r="C158" s="89" t="s">
        <v>68</v>
      </c>
      <c r="D158" s="90" t="s">
        <v>18</v>
      </c>
      <c r="E158" s="124"/>
      <c r="F158" s="124"/>
      <c r="G158" s="124"/>
      <c r="H158" s="124"/>
      <c r="I158" s="91">
        <f t="shared" si="16"/>
        <v>12.570220609416765</v>
      </c>
      <c r="J158" s="91">
        <f t="shared" si="17"/>
        <v>12.418252319554625</v>
      </c>
      <c r="K158" s="91">
        <f t="shared" si="18"/>
        <v>12.699690108641363</v>
      </c>
      <c r="L158" s="91">
        <f t="shared" si="19"/>
        <v>13.593296571376442</v>
      </c>
      <c r="M158" s="91">
        <f t="shared" si="20"/>
        <v>21.46380182735048</v>
      </c>
      <c r="N158" s="91">
        <f t="shared" si="21"/>
        <v>18.463388476458647</v>
      </c>
      <c r="O158" s="91">
        <f t="shared" si="22"/>
        <v>18.658462967488745</v>
      </c>
      <c r="P158" s="91">
        <f t="shared" si="23"/>
        <v>18.915306424903818</v>
      </c>
      <c r="Q158" s="91">
        <f t="shared" si="24"/>
        <v>17.452157899738864</v>
      </c>
      <c r="R158" s="91">
        <f t="shared" si="25"/>
        <v>18.399859858254914</v>
      </c>
      <c r="S158" s="91">
        <f t="shared" si="26"/>
        <v>17.563262386237867</v>
      </c>
      <c r="T158" s="91">
        <f t="shared" si="27"/>
        <v>17.05946200127056</v>
      </c>
      <c r="U158" s="91">
        <f t="shared" si="28"/>
        <v>15.56732546156961</v>
      </c>
      <c r="V158" s="91">
        <f t="shared" si="29"/>
        <v>16.197291538541563</v>
      </c>
      <c r="W158" s="91">
        <f t="shared" si="30"/>
        <v>16.155424191810908</v>
      </c>
      <c r="X158" s="91">
        <f t="shared" si="31"/>
        <v>15.71651404262866</v>
      </c>
      <c r="Y158" s="91">
        <f t="shared" si="32"/>
        <v>13.178861302356921</v>
      </c>
      <c r="Z158" s="91">
        <f t="shared" si="33"/>
        <v>12.91146012618303</v>
      </c>
      <c r="AA158" s="91">
        <f t="shared" si="34"/>
        <v>12.889107577795869</v>
      </c>
      <c r="AB158" s="91">
        <f t="shared" si="35"/>
        <v>12.473978477894406</v>
      </c>
      <c r="AC158" s="91">
        <f t="shared" si="36"/>
        <v>11.866432286185329</v>
      </c>
      <c r="AD158" s="91">
        <f t="shared" si="37"/>
        <v>11.321115914049344</v>
      </c>
      <c r="AE158" s="91">
        <f t="shared" si="38"/>
        <v>11.391269027041417</v>
      </c>
      <c r="AF158" s="91">
        <f t="shared" si="39"/>
        <v>12.002789298281996</v>
      </c>
      <c r="AG158" s="91">
        <f t="shared" si="40"/>
        <v>12.755478925243935</v>
      </c>
      <c r="AH158" s="91">
        <f t="shared" si="41"/>
        <v>13.832397650894592</v>
      </c>
      <c r="AI158" s="91">
        <f t="shared" si="42"/>
        <v>14.241587952242412</v>
      </c>
      <c r="AJ158" s="91">
        <f t="shared" si="43"/>
        <v>14.478419801109069</v>
      </c>
      <c r="AK158" s="91">
        <f t="shared" si="44"/>
        <v>11.796421723106334</v>
      </c>
      <c r="AL158" s="91">
        <f t="shared" si="45"/>
        <v>12.429645069487847</v>
      </c>
      <c r="AM158" s="91">
        <f t="shared" si="46"/>
        <v>12.524245836066413</v>
      </c>
      <c r="AN158" s="91">
        <f t="shared" si="47"/>
        <v>12.728093332806495</v>
      </c>
      <c r="AO158" s="91">
        <f t="shared" si="48"/>
        <v>18.544563132455252</v>
      </c>
      <c r="AP158" s="91">
        <f t="shared" si="49"/>
        <v>17.260561032885207</v>
      </c>
      <c r="AQ158" s="91">
        <f t="shared" si="50"/>
        <v>16.558719628269003</v>
      </c>
      <c r="AR158" s="91">
        <f t="shared" si="51"/>
        <v>16.292074965652347</v>
      </c>
      <c r="AS158" s="91">
        <f t="shared" si="52"/>
        <v>8.821814739917258</v>
      </c>
      <c r="AT158" s="91">
        <f t="shared" si="53"/>
        <v>6.8971138477496652</v>
      </c>
      <c r="AU158" s="91">
        <f t="shared" si="54"/>
        <v>6.337243329088821</v>
      </c>
      <c r="AV158" s="91">
        <f t="shared" si="55"/>
        <v>4.3941365579611329</v>
      </c>
      <c r="AW158" s="91">
        <f t="shared" si="56"/>
        <v>1.9622708456759881</v>
      </c>
      <c r="AX158" s="91">
        <f t="shared" si="57"/>
        <v>2.9104058213226551</v>
      </c>
      <c r="AY158" s="91">
        <f t="shared" si="58"/>
        <v>2.5965433612189912</v>
      </c>
      <c r="AZ158" s="91">
        <f t="shared" si="59"/>
        <v>3.318720049576342</v>
      </c>
      <c r="BA158" s="91">
        <f t="shared" si="60"/>
        <v>5.5689550226116751</v>
      </c>
      <c r="BB158" s="91">
        <f t="shared" si="61"/>
        <v>5.0703081795712137</v>
      </c>
      <c r="BC158" s="91">
        <f t="shared" si="62"/>
        <v>5.1538734691541634</v>
      </c>
      <c r="BD158" s="91">
        <f t="shared" si="63"/>
        <v>5.0673048154251603</v>
      </c>
      <c r="BE158" s="91">
        <f t="shared" si="64"/>
        <v>6.9743427411776509</v>
      </c>
      <c r="BF158" s="91">
        <f t="shared" si="65"/>
        <v>7.4892168065692459</v>
      </c>
      <c r="BG158" s="91">
        <f t="shared" si="66"/>
        <v>7.5908374115060155</v>
      </c>
      <c r="BH158" s="91">
        <f t="shared" si="67"/>
        <v>7.5641016686353737</v>
      </c>
      <c r="BI158" s="91">
        <f t="shared" si="68"/>
        <v>4.9636459725465301</v>
      </c>
      <c r="BJ158" s="91">
        <f t="shared" si="69"/>
        <v>6.1339184818148595</v>
      </c>
      <c r="BK158" s="91">
        <f t="shared" si="70"/>
        <v>6.8785819860163855</v>
      </c>
      <c r="BL158" s="91">
        <f t="shared" si="71"/>
        <v>7.4606073324215032</v>
      </c>
      <c r="BM158" s="91">
        <f t="shared" si="72"/>
        <v>6.7884609978781327</v>
      </c>
      <c r="BN158" s="91">
        <f t="shared" si="73"/>
        <v>-1.5954236077689359</v>
      </c>
      <c r="BO158" s="91">
        <f t="shared" si="74"/>
        <v>-2.5968921535547054</v>
      </c>
      <c r="BP158" s="92">
        <f t="shared" si="75"/>
        <v>-2.3347185741907737</v>
      </c>
    </row>
    <row r="159" spans="1:68" ht="26.4" x14ac:dyDescent="0.3">
      <c r="A159" s="93"/>
      <c r="B159" s="65" t="s">
        <v>71</v>
      </c>
      <c r="C159" s="65"/>
      <c r="D159" s="64" t="s">
        <v>19</v>
      </c>
      <c r="E159" s="123"/>
      <c r="F159" s="123"/>
      <c r="G159" s="123"/>
      <c r="H159" s="123"/>
      <c r="I159" s="118">
        <f t="shared" si="16"/>
        <v>7.645147626600604</v>
      </c>
      <c r="J159" s="118">
        <f t="shared" si="17"/>
        <v>7.313027532145</v>
      </c>
      <c r="K159" s="118">
        <f t="shared" si="18"/>
        <v>8.1215895792656312</v>
      </c>
      <c r="L159" s="118">
        <f t="shared" si="19"/>
        <v>9.0816107997502939</v>
      </c>
      <c r="M159" s="118">
        <f t="shared" si="20"/>
        <v>11.270369990425635</v>
      </c>
      <c r="N159" s="118">
        <f t="shared" si="21"/>
        <v>11.454243882877321</v>
      </c>
      <c r="O159" s="118">
        <f t="shared" si="22"/>
        <v>11.784284149070217</v>
      </c>
      <c r="P159" s="118">
        <f t="shared" si="23"/>
        <v>11.514237900395315</v>
      </c>
      <c r="Q159" s="118">
        <f t="shared" si="24"/>
        <v>8.0129664910524241</v>
      </c>
      <c r="R159" s="118">
        <f t="shared" si="25"/>
        <v>7.584396990069294</v>
      </c>
      <c r="S159" s="118">
        <f t="shared" si="26"/>
        <v>6.1896618390273659</v>
      </c>
      <c r="T159" s="118">
        <f t="shared" si="27"/>
        <v>5.7103785783358774</v>
      </c>
      <c r="U159" s="118">
        <f t="shared" si="28"/>
        <v>9.2225474537100496</v>
      </c>
      <c r="V159" s="118">
        <f t="shared" si="29"/>
        <v>10.285137599351032</v>
      </c>
      <c r="W159" s="118">
        <f t="shared" si="30"/>
        <v>11.593441272517424</v>
      </c>
      <c r="X159" s="118">
        <f t="shared" si="31"/>
        <v>12.028269933466703</v>
      </c>
      <c r="Y159" s="118">
        <f t="shared" si="32"/>
        <v>10.373688268594506</v>
      </c>
      <c r="Z159" s="118">
        <f t="shared" si="33"/>
        <v>10.115310558907836</v>
      </c>
      <c r="AA159" s="118">
        <f t="shared" si="34"/>
        <v>9.2204629820801216</v>
      </c>
      <c r="AB159" s="118">
        <f t="shared" si="35"/>
        <v>8.8109606245120062</v>
      </c>
      <c r="AC159" s="118">
        <f t="shared" si="36"/>
        <v>8.2208579538369406</v>
      </c>
      <c r="AD159" s="118">
        <f t="shared" si="37"/>
        <v>7.7517503105356127</v>
      </c>
      <c r="AE159" s="118">
        <f t="shared" si="38"/>
        <v>7.9086942503345767</v>
      </c>
      <c r="AF159" s="118">
        <f t="shared" si="39"/>
        <v>7.9131774693008197</v>
      </c>
      <c r="AG159" s="118">
        <f t="shared" si="40"/>
        <v>8.5058829062608226</v>
      </c>
      <c r="AH159" s="118">
        <f t="shared" si="41"/>
        <v>8.8211393846434589</v>
      </c>
      <c r="AI159" s="118">
        <f t="shared" si="42"/>
        <v>9.3990081157778462</v>
      </c>
      <c r="AJ159" s="118">
        <f t="shared" si="43"/>
        <v>10.120344360605003</v>
      </c>
      <c r="AK159" s="118">
        <f t="shared" si="44"/>
        <v>9.7431579452700987</v>
      </c>
      <c r="AL159" s="118">
        <f t="shared" si="45"/>
        <v>10.94201561171586</v>
      </c>
      <c r="AM159" s="118">
        <f t="shared" si="46"/>
        <v>11.20365503680982</v>
      </c>
      <c r="AN159" s="118">
        <f t="shared" si="47"/>
        <v>11.004424017228033</v>
      </c>
      <c r="AO159" s="118">
        <f t="shared" si="48"/>
        <v>14.103411909448837</v>
      </c>
      <c r="AP159" s="118">
        <f t="shared" si="49"/>
        <v>11.585207110364237</v>
      </c>
      <c r="AQ159" s="118">
        <f t="shared" si="50"/>
        <v>10.997818760582305</v>
      </c>
      <c r="AR159" s="118">
        <f t="shared" si="51"/>
        <v>11.799906278279565</v>
      </c>
      <c r="AS159" s="118">
        <f t="shared" si="52"/>
        <v>9.37357846014595</v>
      </c>
      <c r="AT159" s="118">
        <f t="shared" si="53"/>
        <v>9.5705665478659512</v>
      </c>
      <c r="AU159" s="118">
        <f t="shared" si="54"/>
        <v>10.564829969707048</v>
      </c>
      <c r="AV159" s="118">
        <f t="shared" si="55"/>
        <v>8.1805959444515111</v>
      </c>
      <c r="AW159" s="118">
        <f t="shared" si="56"/>
        <v>8.4740297378176308</v>
      </c>
      <c r="AX159" s="118">
        <f t="shared" si="57"/>
        <v>10.099412592571383</v>
      </c>
      <c r="AY159" s="118">
        <f t="shared" si="58"/>
        <v>9.4138609305336871</v>
      </c>
      <c r="AZ159" s="118">
        <f t="shared" si="59"/>
        <v>10.969390292163084</v>
      </c>
      <c r="BA159" s="118">
        <f t="shared" si="60"/>
        <v>10.870346037166655</v>
      </c>
      <c r="BB159" s="118">
        <f t="shared" si="61"/>
        <v>10.702269034681706</v>
      </c>
      <c r="BC159" s="118">
        <f t="shared" si="62"/>
        <v>10.279974728492363</v>
      </c>
      <c r="BD159" s="118">
        <f t="shared" si="63"/>
        <v>9.9938278202987334</v>
      </c>
      <c r="BE159" s="118">
        <f t="shared" si="64"/>
        <v>10.221543062919622</v>
      </c>
      <c r="BF159" s="118">
        <f t="shared" si="65"/>
        <v>9.6161989350647161</v>
      </c>
      <c r="BG159" s="118">
        <f t="shared" si="66"/>
        <v>9.465773141075033</v>
      </c>
      <c r="BH159" s="118">
        <f t="shared" si="67"/>
        <v>9.2310657476995175</v>
      </c>
      <c r="BI159" s="118">
        <f t="shared" si="68"/>
        <v>6.7546532464114506</v>
      </c>
      <c r="BJ159" s="118">
        <f t="shared" si="69"/>
        <v>6.8069899426379123</v>
      </c>
      <c r="BK159" s="118">
        <f t="shared" si="70"/>
        <v>7.1169187600834647</v>
      </c>
      <c r="BL159" s="118">
        <f t="shared" si="71"/>
        <v>7.2861917349444525</v>
      </c>
      <c r="BM159" s="118">
        <f t="shared" si="72"/>
        <v>6.2295831570682765</v>
      </c>
      <c r="BN159" s="118">
        <f t="shared" si="73"/>
        <v>4.3543202935918401</v>
      </c>
      <c r="BO159" s="118">
        <f t="shared" si="74"/>
        <v>3.533786910208164</v>
      </c>
      <c r="BP159" s="119">
        <f t="shared" si="75"/>
        <v>3.3678050582706618</v>
      </c>
    </row>
    <row r="160" spans="1:68" x14ac:dyDescent="0.3">
      <c r="A160" s="94"/>
      <c r="B160" s="89"/>
      <c r="C160" s="89" t="s">
        <v>31</v>
      </c>
      <c r="D160" s="90" t="s">
        <v>40</v>
      </c>
      <c r="E160" s="124"/>
      <c r="F160" s="124"/>
      <c r="G160" s="124"/>
      <c r="H160" s="124"/>
      <c r="I160" s="91">
        <f t="shared" si="16"/>
        <v>3.9408947444810707</v>
      </c>
      <c r="J160" s="91">
        <f t="shared" si="17"/>
        <v>3.7595418136020982</v>
      </c>
      <c r="K160" s="91">
        <f t="shared" si="18"/>
        <v>5.4519197318855248</v>
      </c>
      <c r="L160" s="91">
        <f t="shared" si="19"/>
        <v>7.2695736439228398</v>
      </c>
      <c r="M160" s="91">
        <f t="shared" si="20"/>
        <v>12.293054553128997</v>
      </c>
      <c r="N160" s="91">
        <f t="shared" si="21"/>
        <v>12.51952174769464</v>
      </c>
      <c r="O160" s="91">
        <f t="shared" si="22"/>
        <v>13.28028508772843</v>
      </c>
      <c r="P160" s="91">
        <f t="shared" si="23"/>
        <v>12.455166267487286</v>
      </c>
      <c r="Q160" s="91">
        <f t="shared" si="24"/>
        <v>6.3664252197456648</v>
      </c>
      <c r="R160" s="91">
        <f t="shared" si="25"/>
        <v>6.3652415652863112</v>
      </c>
      <c r="S160" s="91">
        <f t="shared" si="26"/>
        <v>4.1219374655499905</v>
      </c>
      <c r="T160" s="91">
        <f t="shared" si="27"/>
        <v>4.1536996322671911</v>
      </c>
      <c r="U160" s="91">
        <f t="shared" si="28"/>
        <v>8.1387116277076927</v>
      </c>
      <c r="V160" s="91">
        <f t="shared" si="29"/>
        <v>10.447211684932583</v>
      </c>
      <c r="W160" s="91">
        <f t="shared" si="30"/>
        <v>13.078977221499628</v>
      </c>
      <c r="X160" s="91">
        <f t="shared" si="31"/>
        <v>12.872907491129126</v>
      </c>
      <c r="Y160" s="91">
        <f t="shared" si="32"/>
        <v>12.003078467344523</v>
      </c>
      <c r="Z160" s="91">
        <f t="shared" si="33"/>
        <v>10.323448215796333</v>
      </c>
      <c r="AA160" s="91">
        <f t="shared" si="34"/>
        <v>8.510073053020875</v>
      </c>
      <c r="AB160" s="91">
        <f t="shared" si="35"/>
        <v>7.861300731468674</v>
      </c>
      <c r="AC160" s="91">
        <f t="shared" si="36"/>
        <v>5.4313376888851792</v>
      </c>
      <c r="AD160" s="91">
        <f t="shared" si="37"/>
        <v>5.9618492388343327</v>
      </c>
      <c r="AE160" s="91">
        <f t="shared" si="38"/>
        <v>6.4133175008412877</v>
      </c>
      <c r="AF160" s="91">
        <f t="shared" si="39"/>
        <v>6.5623014006292379</v>
      </c>
      <c r="AG160" s="91">
        <f t="shared" si="40"/>
        <v>4.0281176320310124</v>
      </c>
      <c r="AH160" s="91">
        <f t="shared" si="41"/>
        <v>5.2970228595321345</v>
      </c>
      <c r="AI160" s="91">
        <f t="shared" si="42"/>
        <v>7.2781775387690431</v>
      </c>
      <c r="AJ160" s="91">
        <f t="shared" si="43"/>
        <v>9.598743552164521</v>
      </c>
      <c r="AK160" s="91">
        <f t="shared" si="44"/>
        <v>6.8271583661567092</v>
      </c>
      <c r="AL160" s="91">
        <f t="shared" si="45"/>
        <v>10.156139039417695</v>
      </c>
      <c r="AM160" s="91">
        <f t="shared" si="46"/>
        <v>11.598068329307011</v>
      </c>
      <c r="AN160" s="91">
        <f t="shared" si="47"/>
        <v>11.313647921313617</v>
      </c>
      <c r="AO160" s="91">
        <f t="shared" si="48"/>
        <v>20.386521633652734</v>
      </c>
      <c r="AP160" s="91">
        <f t="shared" si="49"/>
        <v>13.092284960814411</v>
      </c>
      <c r="AQ160" s="91">
        <f t="shared" si="50"/>
        <v>10.406418683742984</v>
      </c>
      <c r="AR160" s="91">
        <f t="shared" si="51"/>
        <v>11.136847312583797</v>
      </c>
      <c r="AS160" s="91">
        <f t="shared" si="52"/>
        <v>9.1993073056648882</v>
      </c>
      <c r="AT160" s="91">
        <f t="shared" si="53"/>
        <v>9.7411993934231731</v>
      </c>
      <c r="AU160" s="91">
        <f t="shared" si="54"/>
        <v>11.62607438977625</v>
      </c>
      <c r="AV160" s="91">
        <f t="shared" si="55"/>
        <v>7.0659719159183396</v>
      </c>
      <c r="AW160" s="91">
        <f t="shared" si="56"/>
        <v>10.180617357836269</v>
      </c>
      <c r="AX160" s="91">
        <f t="shared" si="57"/>
        <v>11.509992193886973</v>
      </c>
      <c r="AY160" s="91">
        <f t="shared" si="58"/>
        <v>9.7043114933857026</v>
      </c>
      <c r="AZ160" s="91">
        <f t="shared" si="59"/>
        <v>12.252601503048837</v>
      </c>
      <c r="BA160" s="91">
        <f t="shared" si="60"/>
        <v>10.313129455963548</v>
      </c>
      <c r="BB160" s="91">
        <f t="shared" si="61"/>
        <v>9.7194151645812639</v>
      </c>
      <c r="BC160" s="91">
        <f t="shared" si="62"/>
        <v>9.4900875721594531</v>
      </c>
      <c r="BD160" s="91">
        <f t="shared" si="63"/>
        <v>9.0974076752790722</v>
      </c>
      <c r="BE160" s="91">
        <f t="shared" si="64"/>
        <v>10.753263428977064</v>
      </c>
      <c r="BF160" s="91">
        <f t="shared" si="65"/>
        <v>10.598312080215806</v>
      </c>
      <c r="BG160" s="91">
        <f t="shared" si="66"/>
        <v>10.861896769929061</v>
      </c>
      <c r="BH160" s="91">
        <f t="shared" si="67"/>
        <v>10.479587561114158</v>
      </c>
      <c r="BI160" s="91">
        <f t="shared" si="68"/>
        <v>5.6403353250513106</v>
      </c>
      <c r="BJ160" s="91">
        <f t="shared" si="69"/>
        <v>5.9132728583761889</v>
      </c>
      <c r="BK160" s="91">
        <f t="shared" si="70"/>
        <v>5.8677752489600721</v>
      </c>
      <c r="BL160" s="91">
        <f t="shared" si="71"/>
        <v>6.5955804843010952</v>
      </c>
      <c r="BM160" s="91">
        <f t="shared" si="72"/>
        <v>3.9429263838659239</v>
      </c>
      <c r="BN160" s="91">
        <f t="shared" si="73"/>
        <v>5.48329686813058</v>
      </c>
      <c r="BO160" s="91">
        <f t="shared" si="74"/>
        <v>5.9944436993826429</v>
      </c>
      <c r="BP160" s="92">
        <f t="shared" si="75"/>
        <v>5.8802052918189247</v>
      </c>
    </row>
    <row r="161" spans="1:68" x14ac:dyDescent="0.3">
      <c r="A161" s="93"/>
      <c r="B161" s="65"/>
      <c r="C161" s="65" t="s">
        <v>32</v>
      </c>
      <c r="D161" s="100" t="s">
        <v>41</v>
      </c>
      <c r="E161" s="123"/>
      <c r="F161" s="123"/>
      <c r="G161" s="123"/>
      <c r="H161" s="123"/>
      <c r="I161" s="125">
        <f t="shared" si="16"/>
        <v>10.253638276158284</v>
      </c>
      <c r="J161" s="125">
        <f t="shared" si="17"/>
        <v>9.9628784231397418</v>
      </c>
      <c r="K161" s="125">
        <f t="shared" si="18"/>
        <v>9.6455270843351713</v>
      </c>
      <c r="L161" s="125">
        <f t="shared" si="19"/>
        <v>9.6920538855604264</v>
      </c>
      <c r="M161" s="125">
        <f t="shared" si="20"/>
        <v>11.356779274754786</v>
      </c>
      <c r="N161" s="125">
        <f t="shared" si="21"/>
        <v>11.580808627725546</v>
      </c>
      <c r="O161" s="125">
        <f t="shared" si="22"/>
        <v>11.942875462216861</v>
      </c>
      <c r="P161" s="125">
        <f t="shared" si="23"/>
        <v>12.413858937085507</v>
      </c>
      <c r="Q161" s="125">
        <f t="shared" si="24"/>
        <v>12.485075420169395</v>
      </c>
      <c r="R161" s="125">
        <f t="shared" si="25"/>
        <v>11.641743675254517</v>
      </c>
      <c r="S161" s="125">
        <f t="shared" si="26"/>
        <v>11.229774431088572</v>
      </c>
      <c r="T161" s="125">
        <f t="shared" si="27"/>
        <v>9.7745808404657168</v>
      </c>
      <c r="U161" s="125">
        <f t="shared" si="28"/>
        <v>11.316599168655046</v>
      </c>
      <c r="V161" s="125">
        <f t="shared" si="29"/>
        <v>11.525322924215047</v>
      </c>
      <c r="W161" s="125">
        <f t="shared" si="30"/>
        <v>11.383246855682856</v>
      </c>
      <c r="X161" s="125">
        <f t="shared" si="31"/>
        <v>12.459976311608912</v>
      </c>
      <c r="Y161" s="125">
        <f t="shared" si="32"/>
        <v>7.3957875557668018</v>
      </c>
      <c r="Z161" s="125">
        <f t="shared" si="33"/>
        <v>7.819762057452337</v>
      </c>
      <c r="AA161" s="125">
        <f t="shared" si="34"/>
        <v>7.8826953774327109</v>
      </c>
      <c r="AB161" s="125">
        <f t="shared" si="35"/>
        <v>7.8789979115310587</v>
      </c>
      <c r="AC161" s="125">
        <f t="shared" si="36"/>
        <v>9.1454087989589254</v>
      </c>
      <c r="AD161" s="125">
        <f t="shared" si="37"/>
        <v>8.2030317814644604</v>
      </c>
      <c r="AE161" s="125">
        <f t="shared" si="38"/>
        <v>7.8731554438779909</v>
      </c>
      <c r="AF161" s="125">
        <f t="shared" si="39"/>
        <v>8.2968344051461429</v>
      </c>
      <c r="AG161" s="125">
        <f t="shared" si="40"/>
        <v>11.085513684297425</v>
      </c>
      <c r="AH161" s="125">
        <f t="shared" si="41"/>
        <v>10.661659942468546</v>
      </c>
      <c r="AI161" s="125">
        <f t="shared" si="42"/>
        <v>10.169740589574403</v>
      </c>
      <c r="AJ161" s="125">
        <f t="shared" si="43"/>
        <v>9.0851759914484944</v>
      </c>
      <c r="AK161" s="125">
        <f t="shared" si="44"/>
        <v>9.9704603655461455</v>
      </c>
      <c r="AL161" s="125">
        <f t="shared" si="45"/>
        <v>10.313109003066785</v>
      </c>
      <c r="AM161" s="125">
        <f t="shared" si="46"/>
        <v>10.129849307551126</v>
      </c>
      <c r="AN161" s="125">
        <f t="shared" si="47"/>
        <v>10.25771839781882</v>
      </c>
      <c r="AO161" s="125">
        <f t="shared" si="48"/>
        <v>7.7111882002312626</v>
      </c>
      <c r="AP161" s="125">
        <f t="shared" si="49"/>
        <v>8.3740066728376519</v>
      </c>
      <c r="AQ161" s="125">
        <f t="shared" si="50"/>
        <v>10.07694435413535</v>
      </c>
      <c r="AR161" s="125">
        <f t="shared" si="51"/>
        <v>10.710095250714517</v>
      </c>
      <c r="AS161" s="125">
        <f t="shared" si="52"/>
        <v>8.9341528999447917</v>
      </c>
      <c r="AT161" s="125">
        <f t="shared" si="53"/>
        <v>8.1967277419886528</v>
      </c>
      <c r="AU161" s="125">
        <f t="shared" si="54"/>
        <v>8.9720341005845086</v>
      </c>
      <c r="AV161" s="125">
        <f t="shared" si="55"/>
        <v>8.8815209541525775</v>
      </c>
      <c r="AW161" s="125">
        <f t="shared" si="56"/>
        <v>9.4781080364214887</v>
      </c>
      <c r="AX161" s="125">
        <f t="shared" si="57"/>
        <v>10.925939729615038</v>
      </c>
      <c r="AY161" s="125">
        <f t="shared" si="58"/>
        <v>10.252554069997217</v>
      </c>
      <c r="AZ161" s="125">
        <f t="shared" si="59"/>
        <v>10.118103206337565</v>
      </c>
      <c r="BA161" s="125">
        <f t="shared" si="60"/>
        <v>10.755893519004815</v>
      </c>
      <c r="BB161" s="125">
        <f t="shared" si="61"/>
        <v>10.807424742250021</v>
      </c>
      <c r="BC161" s="125">
        <f t="shared" si="62"/>
        <v>9.7970832719431939</v>
      </c>
      <c r="BD161" s="125">
        <f t="shared" si="63"/>
        <v>9.8110602306901882</v>
      </c>
      <c r="BE161" s="125">
        <f t="shared" si="64"/>
        <v>8.0010735527349794</v>
      </c>
      <c r="BF161" s="125">
        <f t="shared" si="65"/>
        <v>7.1609801153104371</v>
      </c>
      <c r="BG161" s="125">
        <f t="shared" si="66"/>
        <v>6.6968886920407726</v>
      </c>
      <c r="BH161" s="125">
        <f t="shared" si="67"/>
        <v>6.6860687286966822</v>
      </c>
      <c r="BI161" s="125">
        <f t="shared" si="68"/>
        <v>6.9618229099452691</v>
      </c>
      <c r="BJ161" s="125">
        <f t="shared" si="69"/>
        <v>7.2396241738547076</v>
      </c>
      <c r="BK161" s="125">
        <f t="shared" si="70"/>
        <v>7.8025266575862275</v>
      </c>
      <c r="BL161" s="125">
        <f t="shared" si="71"/>
        <v>7.596438493618308</v>
      </c>
      <c r="BM161" s="125">
        <f t="shared" si="72"/>
        <v>7.5370390575993724</v>
      </c>
      <c r="BN161" s="125">
        <f t="shared" si="73"/>
        <v>5.9782166645924235</v>
      </c>
      <c r="BO161" s="125">
        <f t="shared" si="74"/>
        <v>2.5302883446421731</v>
      </c>
      <c r="BP161" s="126">
        <f t="shared" si="75"/>
        <v>1.1242352840127268</v>
      </c>
    </row>
    <row r="162" spans="1:68" x14ac:dyDescent="0.3">
      <c r="A162" s="94"/>
      <c r="B162" s="114"/>
      <c r="C162" s="89" t="s">
        <v>33</v>
      </c>
      <c r="D162" s="90" t="s">
        <v>42</v>
      </c>
      <c r="E162" s="124"/>
      <c r="F162" s="124"/>
      <c r="G162" s="124"/>
      <c r="H162" s="124"/>
      <c r="I162" s="91">
        <f t="shared" si="16"/>
        <v>12.599090738311403</v>
      </c>
      <c r="J162" s="91">
        <f t="shared" si="17"/>
        <v>13.189975894871878</v>
      </c>
      <c r="K162" s="91">
        <f t="shared" si="18"/>
        <v>13.61015317080934</v>
      </c>
      <c r="L162" s="91">
        <f t="shared" si="19"/>
        <v>14.205321679189893</v>
      </c>
      <c r="M162" s="91">
        <f t="shared" si="20"/>
        <v>8.8030754634642818</v>
      </c>
      <c r="N162" s="91">
        <f t="shared" si="21"/>
        <v>8.3792945616544756</v>
      </c>
      <c r="O162" s="91">
        <f t="shared" si="22"/>
        <v>7.6703626127442703</v>
      </c>
      <c r="P162" s="91">
        <f t="shared" si="23"/>
        <v>6.4303599429734675</v>
      </c>
      <c r="Q162" s="91">
        <f t="shared" si="24"/>
        <v>3.5639926632645427</v>
      </c>
      <c r="R162" s="91">
        <f t="shared" si="25"/>
        <v>2.4503290367300394</v>
      </c>
      <c r="S162" s="91">
        <f t="shared" si="26"/>
        <v>1.892892224999116</v>
      </c>
      <c r="T162" s="91">
        <f t="shared" si="27"/>
        <v>2.0633501067999447</v>
      </c>
      <c r="U162" s="91">
        <f t="shared" si="28"/>
        <v>3.3683975366812717</v>
      </c>
      <c r="V162" s="91">
        <f t="shared" si="29"/>
        <v>5.143804767909927</v>
      </c>
      <c r="W162" s="91">
        <f t="shared" si="30"/>
        <v>6.698266071745266</v>
      </c>
      <c r="X162" s="91">
        <f t="shared" si="31"/>
        <v>7.9202943096841096</v>
      </c>
      <c r="Y162" s="91">
        <f t="shared" si="32"/>
        <v>15.37228398619564</v>
      </c>
      <c r="Z162" s="91">
        <f t="shared" si="33"/>
        <v>15.481872231135924</v>
      </c>
      <c r="AA162" s="91">
        <f t="shared" si="34"/>
        <v>15.257990920052109</v>
      </c>
      <c r="AB162" s="91">
        <f t="shared" si="35"/>
        <v>14.766912609349163</v>
      </c>
      <c r="AC162" s="91">
        <f t="shared" si="36"/>
        <v>12.618658791201483</v>
      </c>
      <c r="AD162" s="91">
        <f t="shared" si="37"/>
        <v>11.553899634364711</v>
      </c>
      <c r="AE162" s="91">
        <f t="shared" si="38"/>
        <v>11.350849893591004</v>
      </c>
      <c r="AF162" s="91">
        <f t="shared" si="39"/>
        <v>11.811410652603499</v>
      </c>
      <c r="AG162" s="91">
        <f t="shared" si="40"/>
        <v>12.756490175458012</v>
      </c>
      <c r="AH162" s="91">
        <f t="shared" si="41"/>
        <v>14.185622826104833</v>
      </c>
      <c r="AI162" s="91">
        <f t="shared" si="42"/>
        <v>14.685525712988621</v>
      </c>
      <c r="AJ162" s="91">
        <f t="shared" si="43"/>
        <v>14.274785373608808</v>
      </c>
      <c r="AK162" s="91">
        <f t="shared" si="44"/>
        <v>16.136433360889029</v>
      </c>
      <c r="AL162" s="91">
        <f t="shared" si="45"/>
        <v>14.052549233217945</v>
      </c>
      <c r="AM162" s="91">
        <f t="shared" si="46"/>
        <v>12.597009728061209</v>
      </c>
      <c r="AN162" s="91">
        <f t="shared" si="47"/>
        <v>11.639603128520633</v>
      </c>
      <c r="AO162" s="91">
        <f t="shared" si="48"/>
        <v>14.205785951286273</v>
      </c>
      <c r="AP162" s="91">
        <f t="shared" si="49"/>
        <v>15.032981247164741</v>
      </c>
      <c r="AQ162" s="91">
        <f t="shared" si="50"/>
        <v>15.610664989831619</v>
      </c>
      <c r="AR162" s="91">
        <f t="shared" si="51"/>
        <v>16.318259505888506</v>
      </c>
      <c r="AS162" s="91">
        <f t="shared" si="52"/>
        <v>10.218036944545261</v>
      </c>
      <c r="AT162" s="91">
        <f t="shared" si="53"/>
        <v>10.336462696629539</v>
      </c>
      <c r="AU162" s="91">
        <f t="shared" si="54"/>
        <v>10.381433116734271</v>
      </c>
      <c r="AV162" s="91">
        <f t="shared" si="55"/>
        <v>10.188370188583789</v>
      </c>
      <c r="AW162" s="91">
        <f t="shared" si="56"/>
        <v>8.0099463711003978</v>
      </c>
      <c r="AX162" s="91">
        <f t="shared" si="57"/>
        <v>7.9259945208235649</v>
      </c>
      <c r="AY162" s="91">
        <f t="shared" si="58"/>
        <v>8.2394751801078741</v>
      </c>
      <c r="AZ162" s="91">
        <f t="shared" si="59"/>
        <v>8.8414817690883183</v>
      </c>
      <c r="BA162" s="91">
        <f t="shared" si="60"/>
        <v>12.91949934134982</v>
      </c>
      <c r="BB162" s="91">
        <f t="shared" si="61"/>
        <v>13.388348132306277</v>
      </c>
      <c r="BC162" s="91">
        <f t="shared" si="62"/>
        <v>13.359220311353099</v>
      </c>
      <c r="BD162" s="91">
        <f t="shared" si="63"/>
        <v>13.157064486736189</v>
      </c>
      <c r="BE162" s="91">
        <f t="shared" si="64"/>
        <v>11.933014004409671</v>
      </c>
      <c r="BF162" s="91">
        <f t="shared" si="65"/>
        <v>11.575352947698249</v>
      </c>
      <c r="BG162" s="91">
        <f t="shared" si="66"/>
        <v>11.158703185482224</v>
      </c>
      <c r="BH162" s="91">
        <f t="shared" si="67"/>
        <v>10.593306585273837</v>
      </c>
      <c r="BI162" s="91">
        <f t="shared" si="68"/>
        <v>8.2618993252366693</v>
      </c>
      <c r="BJ162" s="91">
        <f t="shared" si="69"/>
        <v>8.5609506559655983</v>
      </c>
      <c r="BK162" s="91">
        <f t="shared" si="70"/>
        <v>8.7934758591991908</v>
      </c>
      <c r="BL162" s="91">
        <f t="shared" si="71"/>
        <v>8.7530578921525546</v>
      </c>
      <c r="BM162" s="91">
        <f t="shared" si="72"/>
        <v>6.6544102128721647</v>
      </c>
      <c r="BN162" s="91">
        <f t="shared" si="73"/>
        <v>-1.9824252736915184</v>
      </c>
      <c r="BO162" s="91">
        <f t="shared" si="74"/>
        <v>-1.4137838789247752</v>
      </c>
      <c r="BP162" s="92">
        <f t="shared" si="75"/>
        <v>0.29092137211881663</v>
      </c>
    </row>
    <row r="163" spans="1:68" ht="52.8" x14ac:dyDescent="0.3">
      <c r="A163" s="93"/>
      <c r="B163" s="65" t="s">
        <v>78</v>
      </c>
      <c r="C163" s="65"/>
      <c r="D163" s="64" t="s">
        <v>20</v>
      </c>
      <c r="E163" s="123"/>
      <c r="F163" s="123"/>
      <c r="G163" s="123"/>
      <c r="H163" s="123"/>
      <c r="I163" s="118">
        <f t="shared" si="16"/>
        <v>9.9452681759177182</v>
      </c>
      <c r="J163" s="118">
        <f t="shared" si="17"/>
        <v>9.9756258193411469</v>
      </c>
      <c r="K163" s="118">
        <f t="shared" si="18"/>
        <v>10.133929374909712</v>
      </c>
      <c r="L163" s="118">
        <f t="shared" si="19"/>
        <v>9.1882628806921218</v>
      </c>
      <c r="M163" s="118">
        <f t="shared" si="20"/>
        <v>14.932648810746471</v>
      </c>
      <c r="N163" s="118">
        <f t="shared" si="21"/>
        <v>13.062692175449754</v>
      </c>
      <c r="O163" s="118">
        <f t="shared" si="22"/>
        <v>12.725322749689823</v>
      </c>
      <c r="P163" s="118">
        <f t="shared" si="23"/>
        <v>13.45369668468183</v>
      </c>
      <c r="Q163" s="118">
        <f t="shared" si="24"/>
        <v>8.0003357897083305</v>
      </c>
      <c r="R163" s="118">
        <f t="shared" si="25"/>
        <v>9.0053834067324203</v>
      </c>
      <c r="S163" s="118">
        <f t="shared" si="26"/>
        <v>9.2063394079006144</v>
      </c>
      <c r="T163" s="118">
        <f t="shared" si="27"/>
        <v>9.5881253844279684</v>
      </c>
      <c r="U163" s="118">
        <f t="shared" si="28"/>
        <v>9.5097872379047033</v>
      </c>
      <c r="V163" s="118">
        <f t="shared" si="29"/>
        <v>11.987087117621442</v>
      </c>
      <c r="W163" s="118">
        <f t="shared" si="30"/>
        <v>12.775416221026063</v>
      </c>
      <c r="X163" s="118">
        <f t="shared" si="31"/>
        <v>12.106861028136365</v>
      </c>
      <c r="Y163" s="118">
        <f t="shared" si="32"/>
        <v>15.862427838329495</v>
      </c>
      <c r="Z163" s="118">
        <f t="shared" si="33"/>
        <v>12.807534297063299</v>
      </c>
      <c r="AA163" s="118">
        <f t="shared" si="34"/>
        <v>10.820028213881955</v>
      </c>
      <c r="AB163" s="118">
        <f t="shared" si="35"/>
        <v>10.360957122805871</v>
      </c>
      <c r="AC163" s="118">
        <f t="shared" si="36"/>
        <v>7.0751552514973497</v>
      </c>
      <c r="AD163" s="118">
        <f t="shared" si="37"/>
        <v>8.5798602450057615</v>
      </c>
      <c r="AE163" s="118">
        <f t="shared" si="38"/>
        <v>11.103212842882954</v>
      </c>
      <c r="AF163" s="118">
        <f t="shared" si="39"/>
        <v>10.989858749457525</v>
      </c>
      <c r="AG163" s="118">
        <f t="shared" si="40"/>
        <v>7.1264471158299045</v>
      </c>
      <c r="AH163" s="118">
        <f t="shared" si="41"/>
        <v>7.0501181473861152</v>
      </c>
      <c r="AI163" s="118">
        <f t="shared" si="42"/>
        <v>6.9956016208059424</v>
      </c>
      <c r="AJ163" s="118">
        <f t="shared" si="43"/>
        <v>8.8784860489149224</v>
      </c>
      <c r="AK163" s="118">
        <f t="shared" si="44"/>
        <v>11.832022876611376</v>
      </c>
      <c r="AL163" s="118">
        <f t="shared" si="45"/>
        <v>13.230235289964682</v>
      </c>
      <c r="AM163" s="118">
        <f t="shared" si="46"/>
        <v>13.824707074016729</v>
      </c>
      <c r="AN163" s="118">
        <f t="shared" si="47"/>
        <v>12.110359507963992</v>
      </c>
      <c r="AO163" s="118">
        <f t="shared" si="48"/>
        <v>10.696307620949199</v>
      </c>
      <c r="AP163" s="118">
        <f t="shared" si="49"/>
        <v>8.2449919944804293</v>
      </c>
      <c r="AQ163" s="118">
        <f t="shared" si="50"/>
        <v>6.336161405043029</v>
      </c>
      <c r="AR163" s="118">
        <f t="shared" si="51"/>
        <v>7.0091957773931597</v>
      </c>
      <c r="AS163" s="118">
        <f t="shared" si="52"/>
        <v>4.1278656314933215</v>
      </c>
      <c r="AT163" s="118">
        <f t="shared" si="53"/>
        <v>5.3508071180130088</v>
      </c>
      <c r="AU163" s="118">
        <f t="shared" si="54"/>
        <v>5.4591673166470827</v>
      </c>
      <c r="AV163" s="118">
        <f t="shared" si="55"/>
        <v>5.9332579855948495</v>
      </c>
      <c r="AW163" s="118">
        <f t="shared" si="56"/>
        <v>6.3578870104567926</v>
      </c>
      <c r="AX163" s="118">
        <f t="shared" si="57"/>
        <v>5.2240104233624862</v>
      </c>
      <c r="AY163" s="118">
        <f t="shared" si="58"/>
        <v>5.3868876406304906</v>
      </c>
      <c r="AZ163" s="118">
        <f t="shared" si="59"/>
        <v>5.2258706526964147</v>
      </c>
      <c r="BA163" s="118">
        <f t="shared" si="60"/>
        <v>9.0430938780991852</v>
      </c>
      <c r="BB163" s="118">
        <f t="shared" si="61"/>
        <v>10.009721036938444</v>
      </c>
      <c r="BC163" s="118">
        <f t="shared" si="62"/>
        <v>10.561790133480997</v>
      </c>
      <c r="BD163" s="118">
        <f t="shared" si="63"/>
        <v>10.355859076799788</v>
      </c>
      <c r="BE163" s="118">
        <f t="shared" si="64"/>
        <v>5.2289690081400693</v>
      </c>
      <c r="BF163" s="118">
        <f t="shared" si="65"/>
        <v>4.7114401087040392</v>
      </c>
      <c r="BG163" s="118">
        <f t="shared" si="66"/>
        <v>3.878215592124775</v>
      </c>
      <c r="BH163" s="118">
        <f t="shared" si="67"/>
        <v>3.885625175019797</v>
      </c>
      <c r="BI163" s="118">
        <f t="shared" si="68"/>
        <v>19.722126515105003</v>
      </c>
      <c r="BJ163" s="118">
        <f t="shared" si="69"/>
        <v>18.455697249135824</v>
      </c>
      <c r="BK163" s="118">
        <f t="shared" si="70"/>
        <v>18.48463410126962</v>
      </c>
      <c r="BL163" s="118">
        <f t="shared" si="71"/>
        <v>18.184838555829216</v>
      </c>
      <c r="BM163" s="118">
        <f t="shared" si="72"/>
        <v>7.0435673313289442</v>
      </c>
      <c r="BN163" s="118">
        <f t="shared" si="73"/>
        <v>-10.182422943897691</v>
      </c>
      <c r="BO163" s="118">
        <f t="shared" si="74"/>
        <v>-8.9287823125212924</v>
      </c>
      <c r="BP163" s="119">
        <f t="shared" si="75"/>
        <v>-8.2919547567442464</v>
      </c>
    </row>
    <row r="164" spans="1:68" x14ac:dyDescent="0.3">
      <c r="A164" s="94"/>
      <c r="B164" s="89"/>
      <c r="C164" s="89" t="s">
        <v>34</v>
      </c>
      <c r="D164" s="90" t="s">
        <v>43</v>
      </c>
      <c r="E164" s="124"/>
      <c r="F164" s="124"/>
      <c r="G164" s="124"/>
      <c r="H164" s="124"/>
      <c r="I164" s="91">
        <f t="shared" si="16"/>
        <v>11.404327618072131</v>
      </c>
      <c r="J164" s="91">
        <f t="shared" si="17"/>
        <v>12.170754032398889</v>
      </c>
      <c r="K164" s="91">
        <f t="shared" si="18"/>
        <v>11.162452632151826</v>
      </c>
      <c r="L164" s="91">
        <f t="shared" si="19"/>
        <v>9.8289428498657685</v>
      </c>
      <c r="M164" s="91">
        <f t="shared" si="20"/>
        <v>17.276638545490641</v>
      </c>
      <c r="N164" s="91">
        <f t="shared" si="21"/>
        <v>13.958434410317807</v>
      </c>
      <c r="O164" s="91">
        <f t="shared" si="22"/>
        <v>14.00030574334869</v>
      </c>
      <c r="P164" s="91">
        <f t="shared" si="23"/>
        <v>15.402931348293464</v>
      </c>
      <c r="Q164" s="91">
        <f t="shared" si="24"/>
        <v>10.305839260435604</v>
      </c>
      <c r="R164" s="91">
        <f t="shared" si="25"/>
        <v>10.950994099366412</v>
      </c>
      <c r="S164" s="91">
        <f t="shared" si="26"/>
        <v>10.806923136028004</v>
      </c>
      <c r="T164" s="91">
        <f t="shared" si="27"/>
        <v>10.376698701193021</v>
      </c>
      <c r="U164" s="91">
        <f t="shared" si="28"/>
        <v>9.8862683190291847</v>
      </c>
      <c r="V164" s="91">
        <f t="shared" si="29"/>
        <v>13.085450692157494</v>
      </c>
      <c r="W164" s="91">
        <f t="shared" si="30"/>
        <v>13.326087192759516</v>
      </c>
      <c r="X164" s="91">
        <f t="shared" si="31"/>
        <v>13.242051378311672</v>
      </c>
      <c r="Y164" s="91">
        <f t="shared" si="32"/>
        <v>16.355257138880546</v>
      </c>
      <c r="Z164" s="91">
        <f t="shared" si="33"/>
        <v>12.186201401019048</v>
      </c>
      <c r="AA164" s="91">
        <f t="shared" si="34"/>
        <v>10.939255956991587</v>
      </c>
      <c r="AB164" s="91">
        <f t="shared" si="35"/>
        <v>10.415650012286548</v>
      </c>
      <c r="AC164" s="91">
        <f t="shared" si="36"/>
        <v>5.752396408274322</v>
      </c>
      <c r="AD164" s="91">
        <f t="shared" si="37"/>
        <v>9.3315553462442864</v>
      </c>
      <c r="AE164" s="91">
        <f t="shared" si="38"/>
        <v>12.422120082773461</v>
      </c>
      <c r="AF164" s="91">
        <f t="shared" si="39"/>
        <v>11.728904245892082</v>
      </c>
      <c r="AG164" s="91">
        <f t="shared" si="40"/>
        <v>8.4393988412528387</v>
      </c>
      <c r="AH164" s="91">
        <f t="shared" si="41"/>
        <v>6.8110939012069593</v>
      </c>
      <c r="AI164" s="91">
        <f t="shared" si="42"/>
        <v>5.9734805331937793</v>
      </c>
      <c r="AJ164" s="91">
        <f t="shared" si="43"/>
        <v>8.7528375104630953</v>
      </c>
      <c r="AK164" s="91">
        <f t="shared" si="44"/>
        <v>11.852661493357957</v>
      </c>
      <c r="AL164" s="91">
        <f t="shared" si="45"/>
        <v>14.526236026118113</v>
      </c>
      <c r="AM164" s="91">
        <f t="shared" si="46"/>
        <v>15.45030791651287</v>
      </c>
      <c r="AN164" s="91">
        <f t="shared" si="47"/>
        <v>13.337454438199089</v>
      </c>
      <c r="AO164" s="91">
        <f t="shared" si="48"/>
        <v>14.316688316486264</v>
      </c>
      <c r="AP164" s="91">
        <f t="shared" si="49"/>
        <v>10.351791644402056</v>
      </c>
      <c r="AQ164" s="91">
        <f t="shared" si="50"/>
        <v>7.1183133658253723</v>
      </c>
      <c r="AR164" s="91">
        <f t="shared" si="51"/>
        <v>7.0756204013025581</v>
      </c>
      <c r="AS164" s="91">
        <f t="shared" si="52"/>
        <v>4.1526842716009185</v>
      </c>
      <c r="AT164" s="91">
        <f t="shared" si="53"/>
        <v>4.4780273655734817</v>
      </c>
      <c r="AU164" s="91">
        <f t="shared" si="54"/>
        <v>4.3616721136815073</v>
      </c>
      <c r="AV164" s="91">
        <f t="shared" si="55"/>
        <v>5.7059673189258149</v>
      </c>
      <c r="AW164" s="91">
        <f t="shared" si="56"/>
        <v>3.4014630023555128</v>
      </c>
      <c r="AX164" s="91">
        <f t="shared" si="57"/>
        <v>3.2825847182314476</v>
      </c>
      <c r="AY164" s="91">
        <f t="shared" si="58"/>
        <v>4.9238848064121896</v>
      </c>
      <c r="AZ164" s="91">
        <f t="shared" si="59"/>
        <v>4.0799455542715179</v>
      </c>
      <c r="BA164" s="91">
        <f t="shared" si="60"/>
        <v>9.7122436241996439</v>
      </c>
      <c r="BB164" s="91">
        <f t="shared" si="61"/>
        <v>11.759330717163706</v>
      </c>
      <c r="BC164" s="91">
        <f t="shared" si="62"/>
        <v>11.712514329079113</v>
      </c>
      <c r="BD164" s="91">
        <f t="shared" si="63"/>
        <v>11.454636898736425</v>
      </c>
      <c r="BE164" s="91">
        <f t="shared" si="64"/>
        <v>5.9235198639916291</v>
      </c>
      <c r="BF164" s="91">
        <f t="shared" si="65"/>
        <v>4.3871533163138139</v>
      </c>
      <c r="BG164" s="91">
        <f t="shared" si="66"/>
        <v>3.4642587233851998</v>
      </c>
      <c r="BH164" s="91">
        <f t="shared" si="67"/>
        <v>3.5617694368443864</v>
      </c>
      <c r="BI164" s="91">
        <f t="shared" si="68"/>
        <v>21.24261716303954</v>
      </c>
      <c r="BJ164" s="91">
        <f t="shared" si="69"/>
        <v>21.361087103601804</v>
      </c>
      <c r="BK164" s="91">
        <f t="shared" si="70"/>
        <v>21.720307082339446</v>
      </c>
      <c r="BL164" s="91">
        <f t="shared" si="71"/>
        <v>21.245124239055642</v>
      </c>
      <c r="BM164" s="91">
        <f t="shared" si="72"/>
        <v>10.586880336553321</v>
      </c>
      <c r="BN164" s="91">
        <f t="shared" si="73"/>
        <v>-7.1608532628665955</v>
      </c>
      <c r="BO164" s="91">
        <f t="shared" si="74"/>
        <v>-5.4315963132576286</v>
      </c>
      <c r="BP164" s="92">
        <f t="shared" si="75"/>
        <v>-4.7688541093935584</v>
      </c>
    </row>
    <row r="165" spans="1:68" ht="26.4" x14ac:dyDescent="0.3">
      <c r="A165" s="93"/>
      <c r="B165" s="65"/>
      <c r="C165" s="65" t="s">
        <v>35</v>
      </c>
      <c r="D165" s="100" t="s">
        <v>44</v>
      </c>
      <c r="E165" s="123"/>
      <c r="F165" s="123"/>
      <c r="G165" s="123"/>
      <c r="H165" s="123"/>
      <c r="I165" s="125">
        <f t="shared" si="16"/>
        <v>6.6251539069537557</v>
      </c>
      <c r="J165" s="125">
        <f t="shared" si="17"/>
        <v>6.6000733528337889</v>
      </c>
      <c r="K165" s="125">
        <f t="shared" si="18"/>
        <v>7.0511780519522347</v>
      </c>
      <c r="L165" s="125">
        <f t="shared" si="19"/>
        <v>7.3085389989221881</v>
      </c>
      <c r="M165" s="125">
        <f t="shared" si="20"/>
        <v>8.1693373039460511</v>
      </c>
      <c r="N165" s="125">
        <f t="shared" si="21"/>
        <v>8.0967995033985289</v>
      </c>
      <c r="O165" s="125">
        <f t="shared" si="22"/>
        <v>7.8398862136836271</v>
      </c>
      <c r="P165" s="125">
        <f t="shared" si="23"/>
        <v>7.6004108931216194</v>
      </c>
      <c r="Q165" s="125">
        <f t="shared" si="24"/>
        <v>7.2019755029910044</v>
      </c>
      <c r="R165" s="125">
        <f t="shared" si="25"/>
        <v>7.103086793623703</v>
      </c>
      <c r="S165" s="125">
        <f t="shared" si="26"/>
        <v>7.0384234473629164</v>
      </c>
      <c r="T165" s="125">
        <f t="shared" si="27"/>
        <v>7.0484360693999975</v>
      </c>
      <c r="U165" s="125">
        <f t="shared" si="28"/>
        <v>6.9764063502403246</v>
      </c>
      <c r="V165" s="125">
        <f t="shared" si="29"/>
        <v>7.305021463147952</v>
      </c>
      <c r="W165" s="125">
        <f t="shared" si="30"/>
        <v>7.8353746481218565</v>
      </c>
      <c r="X165" s="125">
        <f t="shared" si="31"/>
        <v>8.3371828243744943</v>
      </c>
      <c r="Y165" s="125">
        <f t="shared" si="32"/>
        <v>10.297198897219445</v>
      </c>
      <c r="Z165" s="125">
        <f t="shared" si="33"/>
        <v>10.276976795151299</v>
      </c>
      <c r="AA165" s="125">
        <f t="shared" si="34"/>
        <v>10.320286019798004</v>
      </c>
      <c r="AB165" s="125">
        <f t="shared" si="35"/>
        <v>10.171113223320603</v>
      </c>
      <c r="AC165" s="125">
        <f t="shared" si="36"/>
        <v>8.8198095996805108</v>
      </c>
      <c r="AD165" s="125">
        <f t="shared" si="37"/>
        <v>8.7245355114859109</v>
      </c>
      <c r="AE165" s="125">
        <f t="shared" si="38"/>
        <v>8.4551669634607833</v>
      </c>
      <c r="AF165" s="125">
        <f t="shared" si="39"/>
        <v>8.4188719413352402</v>
      </c>
      <c r="AG165" s="125">
        <f t="shared" si="40"/>
        <v>9.4604484476853656</v>
      </c>
      <c r="AH165" s="125">
        <f t="shared" si="41"/>
        <v>9.5142301164556642</v>
      </c>
      <c r="AI165" s="125">
        <f t="shared" si="42"/>
        <v>9.4877662733883454</v>
      </c>
      <c r="AJ165" s="125">
        <f t="shared" si="43"/>
        <v>9.3289362341984372</v>
      </c>
      <c r="AK165" s="125">
        <f t="shared" si="44"/>
        <v>7.9978601875977802</v>
      </c>
      <c r="AL165" s="125">
        <f t="shared" si="45"/>
        <v>7.9235369046980537</v>
      </c>
      <c r="AM165" s="125">
        <f t="shared" si="46"/>
        <v>7.7813144849977647</v>
      </c>
      <c r="AN165" s="125">
        <f t="shared" si="47"/>
        <v>7.7344033206229454</v>
      </c>
      <c r="AO165" s="125">
        <f t="shared" si="48"/>
        <v>7.4542378246017904</v>
      </c>
      <c r="AP165" s="125">
        <f t="shared" si="49"/>
        <v>7.0138349835669516</v>
      </c>
      <c r="AQ165" s="125">
        <f t="shared" si="50"/>
        <v>6.9020862426649501</v>
      </c>
      <c r="AR165" s="125">
        <f t="shared" si="51"/>
        <v>6.7599986963534207</v>
      </c>
      <c r="AS165" s="125">
        <f t="shared" si="52"/>
        <v>5.7951503562234166</v>
      </c>
      <c r="AT165" s="125">
        <f t="shared" si="53"/>
        <v>6.1884261807106213</v>
      </c>
      <c r="AU165" s="125">
        <f t="shared" si="54"/>
        <v>6.4785591282325896</v>
      </c>
      <c r="AV165" s="125">
        <f t="shared" si="55"/>
        <v>6.7884772770635351</v>
      </c>
      <c r="AW165" s="125">
        <f t="shared" si="56"/>
        <v>9.3612137433084115</v>
      </c>
      <c r="AX165" s="125">
        <f t="shared" si="57"/>
        <v>9.6843099859404589</v>
      </c>
      <c r="AY165" s="125">
        <f t="shared" si="58"/>
        <v>9.6767123311405356</v>
      </c>
      <c r="AZ165" s="125">
        <f t="shared" si="59"/>
        <v>9.493898348151447</v>
      </c>
      <c r="BA165" s="125">
        <f t="shared" si="60"/>
        <v>7.6173964452036529</v>
      </c>
      <c r="BB165" s="125">
        <f t="shared" si="61"/>
        <v>7.010779112315106</v>
      </c>
      <c r="BC165" s="125">
        <f t="shared" si="62"/>
        <v>6.6813521567985532</v>
      </c>
      <c r="BD165" s="125">
        <f t="shared" si="63"/>
        <v>6.4657836674808919</v>
      </c>
      <c r="BE165" s="125">
        <f t="shared" si="64"/>
        <v>5.2731007332155002</v>
      </c>
      <c r="BF165" s="125">
        <f t="shared" si="65"/>
        <v>5.1954013697893515</v>
      </c>
      <c r="BG165" s="125">
        <f t="shared" si="66"/>
        <v>5.3348768318829229</v>
      </c>
      <c r="BH165" s="125">
        <f t="shared" si="67"/>
        <v>5.0859196801092139</v>
      </c>
      <c r="BI165" s="125">
        <f t="shared" si="68"/>
        <v>7.9788551041924478</v>
      </c>
      <c r="BJ165" s="125">
        <f t="shared" si="69"/>
        <v>7.5491377402221502</v>
      </c>
      <c r="BK165" s="125">
        <f t="shared" si="70"/>
        <v>6.8997683567711761</v>
      </c>
      <c r="BL165" s="125">
        <f t="shared" si="71"/>
        <v>7.0071211723833073</v>
      </c>
      <c r="BM165" s="125">
        <f t="shared" si="72"/>
        <v>1.8182479276254782</v>
      </c>
      <c r="BN165" s="125">
        <f t="shared" si="73"/>
        <v>-20.505097605879456</v>
      </c>
      <c r="BO165" s="125">
        <f t="shared" si="74"/>
        <v>-24.726475348626764</v>
      </c>
      <c r="BP165" s="126">
        <f t="shared" si="75"/>
        <v>-22.872299977502223</v>
      </c>
    </row>
    <row r="166" spans="1:68" x14ac:dyDescent="0.3">
      <c r="A166" s="109" t="s">
        <v>48</v>
      </c>
      <c r="B166" s="89"/>
      <c r="C166" s="89"/>
      <c r="D166" s="105" t="s">
        <v>49</v>
      </c>
      <c r="E166" s="122"/>
      <c r="F166" s="122"/>
      <c r="G166" s="122"/>
      <c r="H166" s="122"/>
      <c r="I166" s="127">
        <f t="shared" si="16"/>
        <v>10.36469525601089</v>
      </c>
      <c r="J166" s="127">
        <f t="shared" si="17"/>
        <v>10.286381443026272</v>
      </c>
      <c r="K166" s="127">
        <f t="shared" si="18"/>
        <v>10.636341622553942</v>
      </c>
      <c r="L166" s="127">
        <f t="shared" si="19"/>
        <v>10.937853320484422</v>
      </c>
      <c r="M166" s="127">
        <f t="shared" si="20"/>
        <v>14.114707209164209</v>
      </c>
      <c r="N166" s="127">
        <f t="shared" si="21"/>
        <v>12.119822322339147</v>
      </c>
      <c r="O166" s="127">
        <f t="shared" si="22"/>
        <v>11.604336548580491</v>
      </c>
      <c r="P166" s="127">
        <f t="shared" si="23"/>
        <v>12.000913082482413</v>
      </c>
      <c r="Q166" s="127">
        <f t="shared" si="24"/>
        <v>7.9387178210282912</v>
      </c>
      <c r="R166" s="127">
        <f t="shared" si="25"/>
        <v>9.4261626357618979</v>
      </c>
      <c r="S166" s="127">
        <f t="shared" si="26"/>
        <v>9.5030416470341663</v>
      </c>
      <c r="T166" s="127">
        <f t="shared" si="27"/>
        <v>8.9368806719849658</v>
      </c>
      <c r="U166" s="127">
        <f t="shared" si="28"/>
        <v>8.966933717574193</v>
      </c>
      <c r="V166" s="127">
        <f t="shared" si="29"/>
        <v>8.7160172792665378</v>
      </c>
      <c r="W166" s="127">
        <f t="shared" si="30"/>
        <v>8.0785264040649025</v>
      </c>
      <c r="X166" s="127">
        <f t="shared" si="31"/>
        <v>7.8154640406425955</v>
      </c>
      <c r="Y166" s="127">
        <f t="shared" si="32"/>
        <v>5.8306175063487728</v>
      </c>
      <c r="Z166" s="127">
        <f t="shared" si="33"/>
        <v>5.8367931459229823</v>
      </c>
      <c r="AA166" s="127">
        <f t="shared" si="34"/>
        <v>6.2707937424362399</v>
      </c>
      <c r="AB166" s="127">
        <f t="shared" si="35"/>
        <v>6.5274647248600957</v>
      </c>
      <c r="AC166" s="127">
        <f t="shared" si="36"/>
        <v>8.8102146027120227</v>
      </c>
      <c r="AD166" s="127">
        <f t="shared" si="37"/>
        <v>8.6182441839603712</v>
      </c>
      <c r="AE166" s="127">
        <f t="shared" si="38"/>
        <v>8.9029065159771648</v>
      </c>
      <c r="AF166" s="127">
        <f t="shared" si="39"/>
        <v>8.4275072058575802</v>
      </c>
      <c r="AG166" s="127">
        <f t="shared" si="40"/>
        <v>7.216734477513171</v>
      </c>
      <c r="AH166" s="127">
        <f t="shared" si="41"/>
        <v>7.9078292195281676</v>
      </c>
      <c r="AI166" s="127">
        <f t="shared" si="42"/>
        <v>7.6321123832215676</v>
      </c>
      <c r="AJ166" s="127">
        <f t="shared" si="43"/>
        <v>8.0374609756424036</v>
      </c>
      <c r="AK166" s="127">
        <f t="shared" si="44"/>
        <v>7.8980018978241731</v>
      </c>
      <c r="AL166" s="127">
        <f t="shared" si="45"/>
        <v>8.2067452881930478</v>
      </c>
      <c r="AM166" s="127">
        <f t="shared" si="46"/>
        <v>8.3809747601927</v>
      </c>
      <c r="AN166" s="127">
        <f t="shared" si="47"/>
        <v>8.2469765194693139</v>
      </c>
      <c r="AO166" s="127">
        <f t="shared" si="48"/>
        <v>8.4778960672516916</v>
      </c>
      <c r="AP166" s="127">
        <f t="shared" si="49"/>
        <v>7.3781784643546189</v>
      </c>
      <c r="AQ166" s="127">
        <f t="shared" si="50"/>
        <v>7.4116559010644067</v>
      </c>
      <c r="AR166" s="127">
        <f t="shared" si="51"/>
        <v>7.6495111454546532</v>
      </c>
      <c r="AS166" s="127">
        <f t="shared" si="52"/>
        <v>7.8605433686666828</v>
      </c>
      <c r="AT166" s="127">
        <f t="shared" si="53"/>
        <v>8.3654140491661906</v>
      </c>
      <c r="AU166" s="127">
        <f t="shared" si="54"/>
        <v>8.3904598043574907</v>
      </c>
      <c r="AV166" s="127">
        <f t="shared" si="55"/>
        <v>8.0900925811587996</v>
      </c>
      <c r="AW166" s="127">
        <f t="shared" si="56"/>
        <v>7.7588637566522038</v>
      </c>
      <c r="AX166" s="127">
        <f t="shared" si="57"/>
        <v>7.8268228038240579</v>
      </c>
      <c r="AY166" s="127">
        <f t="shared" si="58"/>
        <v>7.8935799743305353</v>
      </c>
      <c r="AZ166" s="127">
        <f t="shared" si="59"/>
        <v>7.99425312645144</v>
      </c>
      <c r="BA166" s="127">
        <f t="shared" si="60"/>
        <v>7.482602177401148</v>
      </c>
      <c r="BB166" s="127">
        <f t="shared" si="61"/>
        <v>6.9656294832943786</v>
      </c>
      <c r="BC166" s="127">
        <f t="shared" si="62"/>
        <v>6.4294377422601485</v>
      </c>
      <c r="BD166" s="127">
        <f t="shared" si="63"/>
        <v>6.324551787944003</v>
      </c>
      <c r="BE166" s="127">
        <f t="shared" si="64"/>
        <v>6.8903108417976142</v>
      </c>
      <c r="BF166" s="127">
        <f t="shared" si="65"/>
        <v>6.8936524823299834</v>
      </c>
      <c r="BG166" s="127">
        <f t="shared" si="66"/>
        <v>6.9158024154604618</v>
      </c>
      <c r="BH166" s="127">
        <f t="shared" si="67"/>
        <v>6.9591635995107168</v>
      </c>
      <c r="BI166" s="127">
        <f t="shared" si="68"/>
        <v>5.9684046124342416</v>
      </c>
      <c r="BJ166" s="127">
        <f t="shared" si="69"/>
        <v>7.0172259483012596</v>
      </c>
      <c r="BK166" s="127">
        <f t="shared" si="70"/>
        <v>7.4502769701025215</v>
      </c>
      <c r="BL166" s="127">
        <f t="shared" si="71"/>
        <v>7.5580310878965236</v>
      </c>
      <c r="BM166" s="127">
        <f t="shared" si="72"/>
        <v>4.9998599860322912</v>
      </c>
      <c r="BN166" s="127">
        <f t="shared" si="73"/>
        <v>-4.8565162233857961</v>
      </c>
      <c r="BO166" s="127">
        <f>+IFERROR(SUM(BM50:BO50)/SUM(BI50:BK50)*100-100,0)</f>
        <v>-5.2621206066763619</v>
      </c>
      <c r="BP166" s="128">
        <f t="shared" si="75"/>
        <v>-4.3312185970775232</v>
      </c>
    </row>
    <row r="167" spans="1:68" x14ac:dyDescent="0.3">
      <c r="A167" s="93" t="s">
        <v>21</v>
      </c>
      <c r="B167" s="73"/>
      <c r="C167" s="73"/>
      <c r="D167" s="72" t="s">
        <v>22</v>
      </c>
      <c r="E167" s="123"/>
      <c r="F167" s="123"/>
      <c r="G167" s="123"/>
      <c r="H167" s="123"/>
      <c r="I167" s="125">
        <f t="shared" si="16"/>
        <v>16.04960997168314</v>
      </c>
      <c r="J167" s="125">
        <f t="shared" si="17"/>
        <v>15.151417264248806</v>
      </c>
      <c r="K167" s="125">
        <f t="shared" si="18"/>
        <v>17.279661229819183</v>
      </c>
      <c r="L167" s="125">
        <f t="shared" si="19"/>
        <v>19.653056004004725</v>
      </c>
      <c r="M167" s="125">
        <f t="shared" si="20"/>
        <v>22.445737510853192</v>
      </c>
      <c r="N167" s="125">
        <f t="shared" si="21"/>
        <v>19.139021998822898</v>
      </c>
      <c r="O167" s="125">
        <f t="shared" si="22"/>
        <v>15.21278142822888</v>
      </c>
      <c r="P167" s="125">
        <f t="shared" si="23"/>
        <v>11.297937332088054</v>
      </c>
      <c r="Q167" s="125">
        <f t="shared" si="24"/>
        <v>4.9692116008288423</v>
      </c>
      <c r="R167" s="125">
        <f t="shared" si="25"/>
        <v>5.1608059950389702</v>
      </c>
      <c r="S167" s="125">
        <f t="shared" si="26"/>
        <v>4.8998376549653102</v>
      </c>
      <c r="T167" s="125">
        <f t="shared" si="27"/>
        <v>5.7757078267746778</v>
      </c>
      <c r="U167" s="125">
        <f t="shared" si="28"/>
        <v>1.1407418715352264</v>
      </c>
      <c r="V167" s="125">
        <f t="shared" si="29"/>
        <v>-0.44868169519929779</v>
      </c>
      <c r="W167" s="125">
        <f t="shared" si="30"/>
        <v>0.67676012673987884</v>
      </c>
      <c r="X167" s="125">
        <f t="shared" si="31"/>
        <v>0.34726451209272113</v>
      </c>
      <c r="Y167" s="125">
        <f t="shared" si="32"/>
        <v>5.2488433592876333</v>
      </c>
      <c r="Z167" s="125">
        <f t="shared" si="33"/>
        <v>8.1108440343361679</v>
      </c>
      <c r="AA167" s="125">
        <f t="shared" si="34"/>
        <v>9.4028563570561943</v>
      </c>
      <c r="AB167" s="125">
        <f t="shared" si="35"/>
        <v>10.653936095800361</v>
      </c>
      <c r="AC167" s="125">
        <f t="shared" si="36"/>
        <v>16.659544925619002</v>
      </c>
      <c r="AD167" s="125">
        <f t="shared" si="37"/>
        <v>17.748294368118039</v>
      </c>
      <c r="AE167" s="125">
        <f t="shared" si="38"/>
        <v>16.057231206217011</v>
      </c>
      <c r="AF167" s="125">
        <f t="shared" si="39"/>
        <v>16.562176620989021</v>
      </c>
      <c r="AG167" s="125">
        <f t="shared" si="40"/>
        <v>10.686674878177627</v>
      </c>
      <c r="AH167" s="125">
        <f t="shared" si="41"/>
        <v>8.9814514709585183</v>
      </c>
      <c r="AI167" s="125">
        <f t="shared" si="42"/>
        <v>7.7727745199813967</v>
      </c>
      <c r="AJ167" s="125">
        <f t="shared" si="43"/>
        <v>5.5313908834194336</v>
      </c>
      <c r="AK167" s="125">
        <f t="shared" si="44"/>
        <v>1.0038233230086604</v>
      </c>
      <c r="AL167" s="125">
        <f t="shared" si="45"/>
        <v>1.6959276200616813</v>
      </c>
      <c r="AM167" s="125">
        <f t="shared" si="46"/>
        <v>3.434414396311297</v>
      </c>
      <c r="AN167" s="125">
        <f t="shared" si="47"/>
        <v>4.0181040368499907</v>
      </c>
      <c r="AO167" s="125">
        <f t="shared" si="48"/>
        <v>9.6690058994624479</v>
      </c>
      <c r="AP167" s="125">
        <f t="shared" si="49"/>
        <v>7.8157364928102595</v>
      </c>
      <c r="AQ167" s="125">
        <f t="shared" si="50"/>
        <v>7.0273475605983293</v>
      </c>
      <c r="AR167" s="125">
        <f t="shared" si="51"/>
        <v>8.1768157260163861</v>
      </c>
      <c r="AS167" s="125">
        <f t="shared" si="52"/>
        <v>9.4170915765135845</v>
      </c>
      <c r="AT167" s="125">
        <f t="shared" si="53"/>
        <v>7.4513991518482214</v>
      </c>
      <c r="AU167" s="125">
        <f t="shared" si="54"/>
        <v>8.7512645340569435</v>
      </c>
      <c r="AV167" s="125">
        <f t="shared" si="55"/>
        <v>8.083382453357018</v>
      </c>
      <c r="AW167" s="125">
        <f t="shared" si="56"/>
        <v>1.4112311634031158</v>
      </c>
      <c r="AX167" s="125">
        <f t="shared" si="57"/>
        <v>4.0472300392037539</v>
      </c>
      <c r="AY167" s="125">
        <f t="shared" si="58"/>
        <v>1.0137329599422742</v>
      </c>
      <c r="AZ167" s="125">
        <f t="shared" si="59"/>
        <v>0.91338399002474091</v>
      </c>
      <c r="BA167" s="125">
        <f t="shared" si="60"/>
        <v>8.3862612692451819</v>
      </c>
      <c r="BB167" s="125">
        <f t="shared" si="61"/>
        <v>9.6146324772273601</v>
      </c>
      <c r="BC167" s="125">
        <f t="shared" si="62"/>
        <v>12.460898506790571</v>
      </c>
      <c r="BD167" s="125">
        <f t="shared" si="63"/>
        <v>12.400754554716144</v>
      </c>
      <c r="BE167" s="125">
        <f t="shared" si="64"/>
        <v>10.976630100700802</v>
      </c>
      <c r="BF167" s="125">
        <f t="shared" si="65"/>
        <v>9.4708642588536662</v>
      </c>
      <c r="BG167" s="125">
        <f t="shared" si="66"/>
        <v>9.1865203188200297</v>
      </c>
      <c r="BH167" s="125">
        <f t="shared" si="67"/>
        <v>9.7220152598946896</v>
      </c>
      <c r="BI167" s="125">
        <f t="shared" si="68"/>
        <v>9.4951450634280548</v>
      </c>
      <c r="BJ167" s="125">
        <f t="shared" si="69"/>
        <v>11.62925062728884</v>
      </c>
      <c r="BK167" s="125">
        <f t="shared" si="70"/>
        <v>11.072313682057811</v>
      </c>
      <c r="BL167" s="125">
        <f t="shared" si="71"/>
        <v>10.559459948285536</v>
      </c>
      <c r="BM167" s="125">
        <f t="shared" si="72"/>
        <v>7.6520201158195533</v>
      </c>
      <c r="BN167" s="125">
        <f t="shared" si="73"/>
        <v>-9.1621313119996159</v>
      </c>
      <c r="BO167" s="125">
        <f t="shared" si="74"/>
        <v>-12.777627439599826</v>
      </c>
      <c r="BP167" s="126">
        <f t="shared" si="75"/>
        <v>-11.705073097341796</v>
      </c>
    </row>
    <row r="168" spans="1:68" x14ac:dyDescent="0.3">
      <c r="A168" s="110" t="s">
        <v>48</v>
      </c>
      <c r="B168" s="129"/>
      <c r="C168" s="112"/>
      <c r="D168" s="112" t="s">
        <v>50</v>
      </c>
      <c r="E168" s="130"/>
      <c r="F168" s="130"/>
      <c r="G168" s="130"/>
      <c r="H168" s="130"/>
      <c r="I168" s="131">
        <f t="shared" si="16"/>
        <v>11.079089554848977</v>
      </c>
      <c r="J168" s="131">
        <f t="shared" si="17"/>
        <v>10.787345759686318</v>
      </c>
      <c r="K168" s="131">
        <f t="shared" si="18"/>
        <v>11.337799626504435</v>
      </c>
      <c r="L168" s="131">
        <f t="shared" si="19"/>
        <v>11.833274688410029</v>
      </c>
      <c r="M168" s="131">
        <f t="shared" si="20"/>
        <v>15.097979598417012</v>
      </c>
      <c r="N168" s="131">
        <f t="shared" si="21"/>
        <v>12.815415308750474</v>
      </c>
      <c r="O168" s="131">
        <f t="shared" si="22"/>
        <v>11.925778886972353</v>
      </c>
      <c r="P168" s="131">
        <f t="shared" si="23"/>
        <v>11.923637362505545</v>
      </c>
      <c r="Q168" s="131">
        <f t="shared" si="24"/>
        <v>7.5532237863554172</v>
      </c>
      <c r="R168" s="131">
        <f t="shared" si="25"/>
        <v>8.954424686163847</v>
      </c>
      <c r="S168" s="131">
        <f t="shared" si="26"/>
        <v>8.9326464266342782</v>
      </c>
      <c r="T168" s="131">
        <f t="shared" si="27"/>
        <v>8.5913264060989434</v>
      </c>
      <c r="U168" s="131">
        <f t="shared" si="28"/>
        <v>7.9572255365435609</v>
      </c>
      <c r="V168" s="131">
        <f t="shared" si="29"/>
        <v>7.6958270764192491</v>
      </c>
      <c r="W168" s="131">
        <f t="shared" si="30"/>
        <v>7.2334041547841963</v>
      </c>
      <c r="X168" s="131">
        <f t="shared" si="31"/>
        <v>7.0202670444245712</v>
      </c>
      <c r="Y168" s="131">
        <f t="shared" si="32"/>
        <v>5.7478526177238649</v>
      </c>
      <c r="Z168" s="131">
        <f t="shared" si="33"/>
        <v>6.0245569628219329</v>
      </c>
      <c r="AA168" s="131">
        <f t="shared" si="34"/>
        <v>6.5671763958295486</v>
      </c>
      <c r="AB168" s="131">
        <f t="shared" si="35"/>
        <v>6.9394457011513708</v>
      </c>
      <c r="AC168" s="131">
        <f t="shared" si="36"/>
        <v>9.6894393829150403</v>
      </c>
      <c r="AD168" s="131">
        <f t="shared" si="37"/>
        <v>9.5663910924079545</v>
      </c>
      <c r="AE168" s="131">
        <f t="shared" si="38"/>
        <v>9.6781165297917795</v>
      </c>
      <c r="AF168" s="131">
        <f t="shared" si="39"/>
        <v>9.2678706893364051</v>
      </c>
      <c r="AG168" s="131">
        <f t="shared" si="40"/>
        <v>7.5187919889398955</v>
      </c>
      <c r="AH168" s="131">
        <f t="shared" si="41"/>
        <v>8.0196511839202742</v>
      </c>
      <c r="AI168" s="131">
        <f t="shared" si="42"/>
        <v>7.5830501914291943</v>
      </c>
      <c r="AJ168" s="131">
        <f t="shared" si="43"/>
        <v>7.7612851592410408</v>
      </c>
      <c r="AK168" s="131">
        <f t="shared" si="44"/>
        <v>6.987623539801092</v>
      </c>
      <c r="AL168" s="131">
        <f t="shared" si="45"/>
        <v>7.4312810571607315</v>
      </c>
      <c r="AM168" s="131">
        <f t="shared" si="46"/>
        <v>7.8362758535320438</v>
      </c>
      <c r="AN168" s="131">
        <f t="shared" si="47"/>
        <v>7.79058672701521</v>
      </c>
      <c r="AO168" s="131">
        <f t="shared" si="48"/>
        <v>8.7543875213813322</v>
      </c>
      <c r="AP168" s="131">
        <f t="shared" si="49"/>
        <v>7.4154737584463533</v>
      </c>
      <c r="AQ168" s="131">
        <f t="shared" si="50"/>
        <v>7.3867176417410292</v>
      </c>
      <c r="AR168" s="131">
        <f t="shared" si="51"/>
        <v>7.7044274082275592</v>
      </c>
      <c r="AS168" s="131">
        <f t="shared" si="52"/>
        <v>8.0795516800974667</v>
      </c>
      <c r="AT168" s="131">
        <f t="shared" si="53"/>
        <v>8.2663980433422211</v>
      </c>
      <c r="AU168" s="131">
        <f t="shared" si="54"/>
        <v>8.4724621116969701</v>
      </c>
      <c r="AV168" s="131">
        <f t="shared" si="55"/>
        <v>8.0893906882421476</v>
      </c>
      <c r="AW168" s="131">
        <f t="shared" si="56"/>
        <v>7.1207446144632343</v>
      </c>
      <c r="AX168" s="131">
        <f t="shared" si="57"/>
        <v>7.4760209032238407</v>
      </c>
      <c r="AY168" s="131">
        <f t="shared" si="58"/>
        <v>7.1435605103272906</v>
      </c>
      <c r="AZ168" s="131">
        <f t="shared" si="59"/>
        <v>7.2536210885613599</v>
      </c>
      <c r="BA168" s="131">
        <f t="shared" si="60"/>
        <v>7.7244417449182237</v>
      </c>
      <c r="BB168" s="131">
        <f t="shared" si="61"/>
        <v>7.3158290417079144</v>
      </c>
      <c r="BC168" s="131">
        <f t="shared" si="62"/>
        <v>7.0934083255155258</v>
      </c>
      <c r="BD168" s="131">
        <f t="shared" si="63"/>
        <v>6.9225294911446298</v>
      </c>
      <c r="BE168" s="131">
        <f t="shared" si="64"/>
        <v>7.5377579503925602</v>
      </c>
      <c r="BF168" s="131">
        <f t="shared" si="65"/>
        <v>7.248866671268587</v>
      </c>
      <c r="BG168" s="131">
        <f t="shared" si="66"/>
        <v>7.1822327761408502</v>
      </c>
      <c r="BH168" s="131">
        <f t="shared" si="67"/>
        <v>7.2449952406380476</v>
      </c>
      <c r="BI168" s="131">
        <f t="shared" si="68"/>
        <v>6.4348206809019786</v>
      </c>
      <c r="BJ168" s="131">
        <f t="shared" si="69"/>
        <v>7.5304193816232186</v>
      </c>
      <c r="BK168" s="131">
        <f t="shared" si="70"/>
        <v>7.8551914679938051</v>
      </c>
      <c r="BL168" s="131">
        <f t="shared" si="71"/>
        <v>7.8757166885290388</v>
      </c>
      <c r="BM168" s="131">
        <f t="shared" si="72"/>
        <v>5.2701686692197427</v>
      </c>
      <c r="BN168" s="131">
        <f t="shared" si="73"/>
        <v>-5.2454973452918381</v>
      </c>
      <c r="BO168" s="131">
        <f t="shared" si="74"/>
        <v>-6.1000703216545702</v>
      </c>
      <c r="BP168" s="132">
        <f t="shared" si="75"/>
        <v>-5.1311196248947795</v>
      </c>
    </row>
    <row r="169" spans="1:68" x14ac:dyDescent="0.3">
      <c r="A169" s="24"/>
      <c r="B169" s="23"/>
      <c r="C169" s="23"/>
      <c r="D169" s="23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3"/>
      <c r="S169" s="133"/>
    </row>
    <row r="170" spans="1:68" s="179" customFormat="1" x14ac:dyDescent="0.3">
      <c r="A170" s="20" t="s">
        <v>93</v>
      </c>
      <c r="B170" s="19"/>
      <c r="C170" s="19"/>
      <c r="D170" s="19"/>
      <c r="E170" s="19"/>
      <c r="F170" s="19"/>
      <c r="G170" s="176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</row>
    <row r="171" spans="1:68" s="114" customFormat="1" x14ac:dyDescent="0.3">
      <c r="A171" s="16" t="s">
        <v>90</v>
      </c>
      <c r="B171" s="15"/>
      <c r="C171" s="15"/>
      <c r="D171" s="15"/>
      <c r="E171" s="15"/>
      <c r="F171" s="15"/>
      <c r="G171" s="177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</row>
    <row r="172" spans="1:68" s="114" customFormat="1" x14ac:dyDescent="0.3">
      <c r="A172" s="16" t="s">
        <v>91</v>
      </c>
      <c r="B172" s="15"/>
      <c r="C172" s="15"/>
      <c r="D172" s="15"/>
      <c r="E172" s="15"/>
      <c r="F172" s="15"/>
      <c r="G172" s="177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</row>
    <row r="173" spans="1:68" s="114" customFormat="1" x14ac:dyDescent="0.3">
      <c r="A173" s="13" t="str">
        <f>+A57</f>
        <v>Actualizado el 10 de marzo de 2021</v>
      </c>
      <c r="B173" s="12"/>
      <c r="C173" s="12"/>
      <c r="D173" s="12"/>
      <c r="E173" s="12"/>
      <c r="F173" s="12"/>
      <c r="G173" s="178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</row>
  </sheetData>
  <mergeCells count="64">
    <mergeCell ref="Y10:AB10"/>
    <mergeCell ref="A120:G121"/>
    <mergeCell ref="A126:A127"/>
    <mergeCell ref="B126:B127"/>
    <mergeCell ref="C126:C127"/>
    <mergeCell ref="D126:D127"/>
    <mergeCell ref="E126:H126"/>
    <mergeCell ref="A62:G63"/>
    <mergeCell ref="A68:A69"/>
    <mergeCell ref="B68:B69"/>
    <mergeCell ref="C68:C69"/>
    <mergeCell ref="D68:D69"/>
    <mergeCell ref="E68:H68"/>
    <mergeCell ref="U10:X10"/>
    <mergeCell ref="U68:X68"/>
    <mergeCell ref="I10:L10"/>
    <mergeCell ref="A1:G2"/>
    <mergeCell ref="A3:G4"/>
    <mergeCell ref="A10:A11"/>
    <mergeCell ref="B10:B11"/>
    <mergeCell ref="C10:C11"/>
    <mergeCell ref="D10:D11"/>
    <mergeCell ref="E10:H10"/>
    <mergeCell ref="M10:P10"/>
    <mergeCell ref="Q10:T10"/>
    <mergeCell ref="I68:L68"/>
    <mergeCell ref="M68:P68"/>
    <mergeCell ref="Q68:T68"/>
    <mergeCell ref="Y68:AB68"/>
    <mergeCell ref="Y126:AB126"/>
    <mergeCell ref="U126:X126"/>
    <mergeCell ref="I126:L126"/>
    <mergeCell ref="M126:P126"/>
    <mergeCell ref="Q126:T126"/>
    <mergeCell ref="AC10:AF10"/>
    <mergeCell ref="AG10:AJ10"/>
    <mergeCell ref="AK10:AN10"/>
    <mergeCell ref="AO10:AR10"/>
    <mergeCell ref="AS10:AV10"/>
    <mergeCell ref="AW10:AZ10"/>
    <mergeCell ref="BA10:BD10"/>
    <mergeCell ref="BE10:BH10"/>
    <mergeCell ref="BI10:BL10"/>
    <mergeCell ref="BM10:BP10"/>
    <mergeCell ref="AC68:AF68"/>
    <mergeCell ref="AG68:AJ68"/>
    <mergeCell ref="AK68:AN68"/>
    <mergeCell ref="AO68:AR68"/>
    <mergeCell ref="AS68:AV68"/>
    <mergeCell ref="AW68:AZ68"/>
    <mergeCell ref="BA68:BD68"/>
    <mergeCell ref="BE68:BH68"/>
    <mergeCell ref="BI68:BL68"/>
    <mergeCell ref="BM68:BP68"/>
    <mergeCell ref="AC126:AF126"/>
    <mergeCell ref="AG126:AJ126"/>
    <mergeCell ref="AK126:AN126"/>
    <mergeCell ref="AO126:AR126"/>
    <mergeCell ref="AS126:AV126"/>
    <mergeCell ref="AW126:AZ126"/>
    <mergeCell ref="BA126:BD126"/>
    <mergeCell ref="BE126:BH126"/>
    <mergeCell ref="BI126:BL126"/>
    <mergeCell ref="BM126:BP126"/>
  </mergeCells>
  <hyperlinks>
    <hyperlink ref="I5" location="Indice!A3" display="Índice"/>
    <hyperlink ref="I6" location="'Cuadro 4'!A67" display="Tasa de crecimiento trimestral"/>
    <hyperlink ref="I7" location="'Cuadro 4'!A125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Cuadro 1</vt:lpstr>
      <vt:lpstr>Cuadro 2</vt:lpstr>
      <vt:lpstr>Cuadro 3</vt:lpstr>
      <vt:lpstr>Cuadro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Jorge  Armando  Herrera Barrera</cp:lastModifiedBy>
  <dcterms:created xsi:type="dcterms:W3CDTF">2018-04-09T16:56:01Z</dcterms:created>
  <dcterms:modified xsi:type="dcterms:W3CDTF">2021-03-07T12:43:20Z</dcterms:modified>
</cp:coreProperties>
</file>