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nchez\Downloads\"/>
    </mc:Choice>
  </mc:AlternateContent>
  <bookViews>
    <workbookView xWindow="0" yWindow="0" windowWidth="25605" windowHeight="11850" tabRatio="727" firstSheet="3" activeTab="7"/>
  </bookViews>
  <sheets>
    <sheet name="Diccionario" sheetId="41" r:id="rId1"/>
    <sheet name="Símbolos y acrónimos" sheetId="42" r:id="rId2"/>
    <sheet name="FICHA BD_Dimensión_Ambiental" sheetId="36" r:id="rId3"/>
    <sheet name="BD_Dimensión_Ambiental" sheetId="8" r:id="rId4"/>
    <sheet name="FICHA BD_Dimensión_Sociodemogra" sheetId="39" r:id="rId5"/>
    <sheet name="BD_Dimensión_Sociodemográfica" sheetId="34" r:id="rId6"/>
    <sheet name="FICHA BD_Dimensión_Productiva" sheetId="40" r:id="rId7"/>
    <sheet name="BD_Dimensión_Productiva" sheetId="35" r:id="rId8"/>
  </sheets>
  <externalReferences>
    <externalReference r:id="rId9"/>
    <externalReference r:id="rId10"/>
    <externalReference r:id="rId11"/>
    <externalReference r:id="rId12"/>
  </externalReferences>
  <definedNames>
    <definedName name="\a" localSheetId="2">#REF!</definedName>
    <definedName name="\a" localSheetId="6">#REF!</definedName>
    <definedName name="\a" localSheetId="4">#REF!</definedName>
    <definedName name="\a">#REF!</definedName>
    <definedName name="\d" localSheetId="2">[1]PYRAMID!#REF!</definedName>
    <definedName name="\d" localSheetId="6">[1]PYRAMID!#REF!</definedName>
    <definedName name="\d" localSheetId="4">[1]PYRAMID!#REF!</definedName>
    <definedName name="\d">[1]PYRAMID!#REF!</definedName>
    <definedName name="\g" localSheetId="2">[1]PYRAMID!#REF!</definedName>
    <definedName name="\g" localSheetId="6">[1]PYRAMID!#REF!</definedName>
    <definedName name="\g" localSheetId="4">[1]PYRAMID!#REF!</definedName>
    <definedName name="\g">[1]PYRAMID!#REF!</definedName>
    <definedName name="\h" localSheetId="2">[1]PYRAMID!#REF!</definedName>
    <definedName name="\h" localSheetId="6">[1]PYRAMID!#REF!</definedName>
    <definedName name="\h" localSheetId="4">[1]PYRAMID!#REF!</definedName>
    <definedName name="\h">[1]PYRAMID!#REF!</definedName>
    <definedName name="\m" localSheetId="2">[1]PYRAMID!#REF!</definedName>
    <definedName name="\m" localSheetId="6">[1]PYRAMID!#REF!</definedName>
    <definedName name="\m" localSheetId="4">[1]PYRAMID!#REF!</definedName>
    <definedName name="\m">[1]PYRAMID!#REF!</definedName>
    <definedName name="\s" localSheetId="2">[1]PYRAMID!#REF!</definedName>
    <definedName name="\s" localSheetId="6">[1]PYRAMID!#REF!</definedName>
    <definedName name="\s" localSheetId="4">[1]PYRAMID!#REF!</definedName>
    <definedName name="\s">[1]PYRAMID!#REF!</definedName>
    <definedName name="\y" localSheetId="2">#REF!</definedName>
    <definedName name="\y" localSheetId="6">#REF!</definedName>
    <definedName name="\y" localSheetId="4">#REF!</definedName>
    <definedName name="\y">#REF!</definedName>
    <definedName name="\z" localSheetId="2">#REF!</definedName>
    <definedName name="\z" localSheetId="6">#REF!</definedName>
    <definedName name="\z" localSheetId="4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Fill" localSheetId="2" hidden="1">#REF!</definedName>
    <definedName name="_Fill" localSheetId="6" hidden="1">#REF!</definedName>
    <definedName name="_Fill" localSheetId="4" hidden="1">#REF!</definedName>
    <definedName name="_Fill" hidden="1">#REF!</definedName>
    <definedName name="_xlnm._FilterDatabase" localSheetId="3" hidden="1">BD_Dimensión_Ambiental!$A$18:$K$89</definedName>
    <definedName name="_xlnm._FilterDatabase" localSheetId="7" hidden="1">BD_Dimensión_Productiva!$A$18:$W$18</definedName>
    <definedName name="_xlnm._FilterDatabase" localSheetId="5" hidden="1">BD_Dimensión_Sociodemográfica!$A$18:$R$18</definedName>
    <definedName name="_xlnm._FilterDatabase" localSheetId="1" hidden="1">'Símbolos y acrónimos'!$A$10:$B$10</definedName>
    <definedName name="_Key1" localSheetId="2" hidden="1">#REF!</definedName>
    <definedName name="_Key1" localSheetId="6" hidden="1">#REF!</definedName>
    <definedName name="_Key1" localSheetId="4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2" hidden="1">#REF!</definedName>
    <definedName name="_Sort" localSheetId="6" hidden="1">#REF!</definedName>
    <definedName name="_Sort" localSheetId="4" hidden="1">#REF!</definedName>
    <definedName name="_Sort" hidden="1">#REF!</definedName>
    <definedName name="A_IMPRESIÓN_IM" localSheetId="2">#REF!</definedName>
    <definedName name="A_IMPRESIÓN_IM" localSheetId="6">#REF!</definedName>
    <definedName name="A_IMPRESIÓN_IM" localSheetId="4">#REF!</definedName>
    <definedName name="A_IMPRESIÓN_IM">#REF!</definedName>
    <definedName name="ABR._89">'[3]ipc indice 2'!$L$1:$L$311</definedName>
    <definedName name="AGO._89">'[3]ipc indice 2'!$P$1:$P$311</definedName>
    <definedName name="area">[2]Population!$A$118</definedName>
    <definedName name="AREA_COSECHADA">#REF!</definedName>
    <definedName name="AREA_SEMBRADA">#REF!</definedName>
    <definedName name="ASFR">[2]Fertility!$A$30</definedName>
    <definedName name="BASE" localSheetId="2">#REF!</definedName>
    <definedName name="BASE" localSheetId="6">#REF!</definedName>
    <definedName name="BASE" localSheetId="4">#REF!</definedName>
    <definedName name="BASE">#REF!</definedName>
    <definedName name="CBR">[2]Fertility!$A$62</definedName>
    <definedName name="child_women">[2]Population!$U$1</definedName>
    <definedName name="CHKPAS" localSheetId="2">[1]PYRAMID!#REF!</definedName>
    <definedName name="CHKPAS" localSheetId="6">[1]PYRAMID!#REF!</definedName>
    <definedName name="CHKPAS" localSheetId="4">[1]PYRAMID!#REF!</definedName>
    <definedName name="CHKPAS">[1]PYRAMID!#REF!</definedName>
    <definedName name="CHKSAVE" localSheetId="2">[1]PYRAMID!#REF!</definedName>
    <definedName name="CHKSAVE" localSheetId="6">[1]PYRAMID!#REF!</definedName>
    <definedName name="CHKSAVE" localSheetId="4">[1]PYRAMID!#REF!</definedName>
    <definedName name="CHKSAVE">[1]PYRAMID!#REF!</definedName>
    <definedName name="cons" localSheetId="2">#REF!</definedName>
    <definedName name="cons" localSheetId="6">#REF!</definedName>
    <definedName name="cons" localSheetId="4">#REF!</definedName>
    <definedName name="cons">#REF!</definedName>
    <definedName name="convict">[2]Crime!$A$27</definedName>
    <definedName name="CULTIVOS">[4]Hoja1!$AK$1:$AK$99</definedName>
    <definedName name="CUODE_TOTAL" localSheetId="2">#REF!</definedName>
    <definedName name="CUODE_TOTAL" localSheetId="6">#REF!</definedName>
    <definedName name="CUODE_TOTAL" localSheetId="4">#REF!</definedName>
    <definedName name="CUODE_TOTAL">#REF!</definedName>
    <definedName name="DEP05_MEDELLIN_POND_AGR_24" localSheetId="2">#REF!</definedName>
    <definedName name="DEP05_MEDELLIN_POND_AGR_24" localSheetId="6">#REF!</definedName>
    <definedName name="DEP05_MEDELLIN_POND_AGR_24" localSheetId="4">#REF!</definedName>
    <definedName name="DEP05_MEDELLIN_POND_AGR_24">#REF!</definedName>
    <definedName name="DEP08_BARRANQUILLA_POND_AGR_24" localSheetId="2">#REF!</definedName>
    <definedName name="DEP08_BARRANQUILLA_POND_AGR_24" localSheetId="6">#REF!</definedName>
    <definedName name="DEP08_BARRANQUILLA_POND_AGR_24" localSheetId="4">#REF!</definedName>
    <definedName name="DEP08_BARRANQUILLA_POND_AGR_24">#REF!</definedName>
    <definedName name="DEP11_BOGOTA_POND_AGR_24" localSheetId="2">#REF!</definedName>
    <definedName name="DEP11_BOGOTA_POND_AGR_24" localSheetId="6">#REF!</definedName>
    <definedName name="DEP11_BOGOTA_POND_AGR_24" localSheetId="4">#REF!</definedName>
    <definedName name="DEP11_BOGOTA_POND_AGR_24">#REF!</definedName>
    <definedName name="DEP13_CARTAGENA_POND_AGR_24" localSheetId="2">#REF!</definedName>
    <definedName name="DEP13_CARTAGENA_POND_AGR_24" localSheetId="6">#REF!</definedName>
    <definedName name="DEP13_CARTAGENA_POND_AGR_24" localSheetId="4">#REF!</definedName>
    <definedName name="DEP13_CARTAGENA_POND_AGR_24">#REF!</definedName>
    <definedName name="DEP17_MANIZALEZ_POND_AGR_24" localSheetId="2">#REF!</definedName>
    <definedName name="DEP17_MANIZALEZ_POND_AGR_24" localSheetId="6">#REF!</definedName>
    <definedName name="DEP17_MANIZALEZ_POND_AGR_24" localSheetId="4">#REF!</definedName>
    <definedName name="DEP17_MANIZALEZ_POND_AGR_24">#REF!</definedName>
    <definedName name="DEP23_MONTERIA_POND_AGR_24" localSheetId="2">#REF!</definedName>
    <definedName name="DEP23_MONTERIA_POND_AGR_24" localSheetId="6">#REF!</definedName>
    <definedName name="DEP23_MONTERIA_POND_AGR_24" localSheetId="4">#REF!</definedName>
    <definedName name="DEP23_MONTERIA_POND_AGR_24">#REF!</definedName>
    <definedName name="DEP41_NEIVA_POND_AGR_24" localSheetId="2">#REF!</definedName>
    <definedName name="DEP41_NEIVA_POND_AGR_24" localSheetId="6">#REF!</definedName>
    <definedName name="DEP41_NEIVA_POND_AGR_24" localSheetId="4">#REF!</definedName>
    <definedName name="DEP41_NEIVA_POND_AGR_24">#REF!</definedName>
    <definedName name="DEP50_VILLAVICENCIO_POND_AGR_24" localSheetId="2">#REF!</definedName>
    <definedName name="DEP50_VILLAVICENCIO_POND_AGR_24" localSheetId="6">#REF!</definedName>
    <definedName name="DEP50_VILLAVICENCIO_POND_AGR_24" localSheetId="4">#REF!</definedName>
    <definedName name="DEP50_VILLAVICENCIO_POND_AGR_24">#REF!</definedName>
    <definedName name="DEP52_PASTO_POND_AGR_24" localSheetId="2">#REF!</definedName>
    <definedName name="DEP52_PASTO_POND_AGR_24" localSheetId="6">#REF!</definedName>
    <definedName name="DEP52_PASTO_POND_AGR_24" localSheetId="4">#REF!</definedName>
    <definedName name="DEP52_PASTO_POND_AGR_24">#REF!</definedName>
    <definedName name="DEP54_CUCUTA_POND_AGR_24" localSheetId="2">#REF!</definedName>
    <definedName name="DEP54_CUCUTA_POND_AGR_24" localSheetId="6">#REF!</definedName>
    <definedName name="DEP54_CUCUTA_POND_AGR_24" localSheetId="4">#REF!</definedName>
    <definedName name="DEP54_CUCUTA_POND_AGR_24">#REF!</definedName>
    <definedName name="DEP66_PEREIRA_POND_AGR_24" localSheetId="2">#REF!</definedName>
    <definedName name="DEP66_PEREIRA_POND_AGR_24" localSheetId="6">#REF!</definedName>
    <definedName name="DEP66_PEREIRA_POND_AGR_24" localSheetId="4">#REF!</definedName>
    <definedName name="DEP66_PEREIRA_POND_AGR_24">#REF!</definedName>
    <definedName name="DEP68_BUCARAMANGA_POND_AGR_24" localSheetId="2">#REF!</definedName>
    <definedName name="DEP68_BUCARAMANGA_POND_AGR_24" localSheetId="6">#REF!</definedName>
    <definedName name="DEP68_BUCARAMANGA_POND_AGR_24" localSheetId="4">#REF!</definedName>
    <definedName name="DEP68_BUCARAMANGA_POND_AGR_24">#REF!</definedName>
    <definedName name="DEP76_CALI_POND_AGR_24" localSheetId="2">#REF!</definedName>
    <definedName name="DEP76_CALI_POND_AGR_24" localSheetId="6">#REF!</definedName>
    <definedName name="DEP76_CALI_POND_AGR_24" localSheetId="4">#REF!</definedName>
    <definedName name="DEP76_CALI_POND_AGR_24">#REF!</definedName>
    <definedName name="DIC._88">'[3]ipc indice 2'!$H$1:$H$311</definedName>
    <definedName name="DIC._89">'[3]ipc indice 2'!$T$1:$T$311</definedName>
    <definedName name="diversos" localSheetId="2">#REF!</definedName>
    <definedName name="diversos" localSheetId="6">#REF!</definedName>
    <definedName name="diversos" localSheetId="4">#REF!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>'[3]ipc indice 2'!$I$1:$I$311</definedName>
    <definedName name="ENE._90">'[3]ipc indice 2'!$U$1:$U$311</definedName>
    <definedName name="enrol1">[2]Enrolment!$A$16</definedName>
    <definedName name="enrol2">[2]Enrolment!$A$24</definedName>
    <definedName name="enterprises">[2]Enterprises!$A$25</definedName>
    <definedName name="ERR_LOC" localSheetId="2">[1]PYRAMID!#REF!</definedName>
    <definedName name="ERR_LOC" localSheetId="6">[1]PYRAMID!#REF!</definedName>
    <definedName name="ERR_LOC" localSheetId="4">[1]PYRAMID!#REF!</definedName>
    <definedName name="ERR_LOC">[1]PYRAMID!#REF!</definedName>
    <definedName name="ERR_MSG" localSheetId="2">[1]PYRAMID!#REF!</definedName>
    <definedName name="ERR_MSG" localSheetId="6">[1]PYRAMID!#REF!</definedName>
    <definedName name="ERR_MSG" localSheetId="4">[1]PYRAMID!#REF!</definedName>
    <definedName name="ERR_MSG">[1]PYRAMID!#REF!</definedName>
    <definedName name="ExchangeRates" localSheetId="2">#REF!</definedName>
    <definedName name="ExchangeRates" localSheetId="6">#REF!</definedName>
    <definedName name="ExchangeRates" localSheetId="4">#REF!</definedName>
    <definedName name="ExchangeRates">#REF!</definedName>
    <definedName name="Exports" localSheetId="2">#REF!</definedName>
    <definedName name="Exports" localSheetId="6">#REF!</definedName>
    <definedName name="Exports" localSheetId="4">#REF!</definedName>
    <definedName name="Exports">#REF!</definedName>
    <definedName name="fam_plg1">'[2]Fam Planning'!$A$11</definedName>
    <definedName name="fam_plg2">'[2]Fam Planning'!$K$24</definedName>
    <definedName name="FEB._89">'[3]ipc indice 2'!$J$1:$J$311</definedName>
    <definedName name="FILENAME" localSheetId="2">[1]PYRAMID!#REF!</definedName>
    <definedName name="FILENAME" localSheetId="6">[1]PYRAMID!#REF!</definedName>
    <definedName name="FILENAME" localSheetId="4">[1]PYRAMID!#REF!</definedName>
    <definedName name="FILENAME">[1]PYRAMID!#REF!</definedName>
    <definedName name="FLOPDIR" localSheetId="2">[1]PYRAMID!#REF!</definedName>
    <definedName name="FLOPDIR" localSheetId="6">[1]PYRAMID!#REF!</definedName>
    <definedName name="FLOPDIR" localSheetId="4">[1]PYRAMID!#REF!</definedName>
    <definedName name="FLOPDIR">[1]PYRAMID!#REF!</definedName>
    <definedName name="FLOPPY" localSheetId="2">[1]PYRAMID!#REF!</definedName>
    <definedName name="FLOPPY" localSheetId="6">[1]PYRAMID!#REF!</definedName>
    <definedName name="FLOPPY" localSheetId="4">[1]PYRAMID!#REF!</definedName>
    <definedName name="FLOPPY">[1]PYRAMID!#REF!</definedName>
    <definedName name="GETFILE" localSheetId="2">[1]PYRAMID!#REF!</definedName>
    <definedName name="GETFILE" localSheetId="6">[1]PYRAMID!#REF!</definedName>
    <definedName name="GETFILE" localSheetId="4">[1]PYRAMID!#REF!</definedName>
    <definedName name="GETFILE">[1]PYRAMID!#REF!</definedName>
    <definedName name="GRDIR" localSheetId="2">[1]PYRAMID!#REF!</definedName>
    <definedName name="GRDIR" localSheetId="6">[1]PYRAMID!#REF!</definedName>
    <definedName name="GRDIR" localSheetId="4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 localSheetId="2">#REF!</definedName>
    <definedName name="Imports" localSheetId="6">#REF!</definedName>
    <definedName name="Imports" localSheetId="4">#REF!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>'[3]ipc indice 2'!$O$1:$O$311</definedName>
    <definedName name="JUN._89">'[3]ipc indice 2'!$N$1:$N$311</definedName>
    <definedName name="life">'[2]Life Expect'!$A$1</definedName>
    <definedName name="managers">[2]Enterprises!$A$15</definedName>
    <definedName name="MAR._89">'[3]ipc indice 2'!$K$1:$K$311</definedName>
    <definedName name="marst01">'[2]Marital status'!$O$43</definedName>
    <definedName name="marst96">'[2]Marital status'!$A$43</definedName>
    <definedName name="MAY._89">'[3]ipc indice 2'!$M$1:$M$311</definedName>
    <definedName name="MESSAGE" localSheetId="2">[1]PYRAMID!#REF!</definedName>
    <definedName name="MESSAGE" localSheetId="6">[1]PYRAMID!#REF!</definedName>
    <definedName name="MESSAGE" localSheetId="4">[1]PYRAMID!#REF!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 localSheetId="2">[1]PYRAMID!#REF!</definedName>
    <definedName name="MSG_CELL" localSheetId="6">[1]PYRAMID!#REF!</definedName>
    <definedName name="MSG_CELL" localSheetId="4">[1]PYRAMID!#REF!</definedName>
    <definedName name="MSG_CELL">[1]PYRAMID!#REF!</definedName>
    <definedName name="NOPAS" localSheetId="2">[1]PYRAMID!#REF!</definedName>
    <definedName name="NOPAS" localSheetId="6">[1]PYRAMID!#REF!</definedName>
    <definedName name="NOPAS" localSheetId="4">[1]PYRAMID!#REF!</definedName>
    <definedName name="NOPAS">[1]PYRAMID!#REF!</definedName>
    <definedName name="NOPAS3" localSheetId="2">[1]PYRAMID!#REF!</definedName>
    <definedName name="NOPAS3" localSheetId="6">[1]PYRAMID!#REF!</definedName>
    <definedName name="NOPAS3" localSheetId="4">[1]PYRAMID!#REF!</definedName>
    <definedName name="NOPAS3">[1]PYRAMID!#REF!</definedName>
    <definedName name="NOV._89">'[3]ipc indice 2'!$S$1:$S$311</definedName>
    <definedName name="OCT._89" localSheetId="2">#REF!</definedName>
    <definedName name="OCT._89" localSheetId="6">#REF!</definedName>
    <definedName name="OCT._89" localSheetId="4">#REF!</definedName>
    <definedName name="OCT._89">#REF!</definedName>
    <definedName name="officials">'[2]Gov Officials'!$A$13</definedName>
    <definedName name="OLD_MSG" localSheetId="2">[1]PYRAMID!#REF!</definedName>
    <definedName name="OLD_MSG" localSheetId="6">[1]PYRAMID!#REF!</definedName>
    <definedName name="OLD_MSG" localSheetId="4">[1]PYRAMID!#REF!</definedName>
    <definedName name="OLD_MSG">[1]PYRAMID!#REF!</definedName>
    <definedName name="PAS_MSG1" localSheetId="2">[1]PYRAMID!#REF!</definedName>
    <definedName name="PAS_MSG1" localSheetId="6">[1]PYRAMID!#REF!</definedName>
    <definedName name="PAS_MSG1" localSheetId="4">[1]PYRAMID!#REF!</definedName>
    <definedName name="PAS_MSG1">[1]PYRAMID!#REF!</definedName>
    <definedName name="PAS_MSG2" localSheetId="2">[1]PYRAMID!#REF!</definedName>
    <definedName name="PAS_MSG2" localSheetId="6">[1]PYRAMID!#REF!</definedName>
    <definedName name="PAS_MSG2" localSheetId="4">[1]PYRAMID!#REF!</definedName>
    <definedName name="PAS_MSG2">[1]PYRAMID!#REF!</definedName>
    <definedName name="PAS_MSG3" localSheetId="2">[1]PYRAMID!#REF!</definedName>
    <definedName name="PAS_MSG3" localSheetId="6">[1]PYRAMID!#REF!</definedName>
    <definedName name="PAS_MSG3" localSheetId="4">[1]PYRAMID!#REF!</definedName>
    <definedName name="PAS_MSG3">[1]PYRAMID!#REF!</definedName>
    <definedName name="PAUSE" localSheetId="2">[1]PYRAMID!#REF!</definedName>
    <definedName name="PAUSE" localSheetId="6">[1]PYRAMID!#REF!</definedName>
    <definedName name="PAUSE" localSheetId="4">[1]PYRAMID!#REF!</definedName>
    <definedName name="PAUSE">[1]PYRAMID!#REF!</definedName>
    <definedName name="POND_G_ING_DEP_13" localSheetId="2">#REF!</definedName>
    <definedName name="POND_G_ING_DEP_13" localSheetId="6">#REF!</definedName>
    <definedName name="POND_G_ING_DEP_13" localSheetId="4">#REF!</definedName>
    <definedName name="POND_G_ING_DEP_13">#REF!</definedName>
    <definedName name="POND_G_ING_DEP_99" localSheetId="2">#REF!</definedName>
    <definedName name="POND_G_ING_DEP_99" localSheetId="6">#REF!</definedName>
    <definedName name="POND_G_ING_DEP_99" localSheetId="4">#REF!</definedName>
    <definedName name="POND_G_ING_DEP_99">#REF!</definedName>
    <definedName name="population">[2]Population!$A$1</definedName>
    <definedName name="PRINCIPALES_PROD_IMPO" localSheetId="2">#REF!</definedName>
    <definedName name="PRINCIPALES_PROD_IMPO" localSheetId="6">#REF!</definedName>
    <definedName name="PRINCIPALES_PROD_IMPO" localSheetId="4">#REF!</definedName>
    <definedName name="PRINCIPALES_PROD_IMPO">#REF!</definedName>
    <definedName name="PRINT">[1]PYRAMID!$A$1:$F$43</definedName>
    <definedName name="PRODUCCION">#REF!</definedName>
    <definedName name="qual1">[2]Quals!$A$39</definedName>
    <definedName name="RENDIMIENTO">#REF!</definedName>
    <definedName name="RESDIR" localSheetId="2">[1]PYRAMID!#REF!</definedName>
    <definedName name="RESDIR" localSheetId="6">[1]PYRAMID!#REF!</definedName>
    <definedName name="RESDIR" localSheetId="4">[1]PYRAMID!#REF!</definedName>
    <definedName name="RESDIR">[1]PYRAMID!#REF!</definedName>
    <definedName name="RESTYPE" localSheetId="2">[1]PYRAMID!#REF!</definedName>
    <definedName name="RESTYPE" localSheetId="6">[1]PYRAMID!#REF!</definedName>
    <definedName name="RESTYPE" localSheetId="4">[1]PYRAMID!#REF!</definedName>
    <definedName name="RESTYPE">[1]PYRAMID!#REF!</definedName>
    <definedName name="RSVMENU" localSheetId="2">[1]PYRAMID!#REF!</definedName>
    <definedName name="RSVMENU" localSheetId="6">[1]PYRAMID!#REF!</definedName>
    <definedName name="RSVMENU" localSheetId="4">[1]PYRAMID!#REF!</definedName>
    <definedName name="RSVMENU">[1]PYRAMID!#REF!</definedName>
    <definedName name="safety">[2]Safety!$A$13</definedName>
    <definedName name="SAVE" localSheetId="2">[1]PYRAMID!#REF!</definedName>
    <definedName name="SAVE" localSheetId="6">[1]PYRAMID!#REF!</definedName>
    <definedName name="SAVE" localSheetId="4">[1]PYRAMID!#REF!</definedName>
    <definedName name="SAVE">[1]PYRAMID!#REF!</definedName>
    <definedName name="SAVE_MSG" localSheetId="2">[1]PYRAMID!#REF!</definedName>
    <definedName name="SAVE_MSG" localSheetId="6">[1]PYRAMID!#REF!</definedName>
    <definedName name="SAVE_MSG" localSheetId="4">[1]PYRAMID!#REF!</definedName>
    <definedName name="SAVE_MSG">[1]PYRAMID!#REF!</definedName>
    <definedName name="SAVED" localSheetId="2">[1]PYRAMID!#REF!</definedName>
    <definedName name="SAVED" localSheetId="6">[1]PYRAMID!#REF!</definedName>
    <definedName name="SAVED" localSheetId="4">[1]PYRAMID!#REF!</definedName>
    <definedName name="SAVED">[1]PYRAMID!#REF!</definedName>
    <definedName name="SAVENGO" localSheetId="2">[1]PYRAMID!#REF!</definedName>
    <definedName name="SAVENGO" localSheetId="6">[1]PYRAMID!#REF!</definedName>
    <definedName name="SAVENGO" localSheetId="4">[1]PYRAMID!#REF!</definedName>
    <definedName name="SAVENGO">[1]PYRAMID!#REF!</definedName>
    <definedName name="schol1">[2]Scholarships!$A$24</definedName>
    <definedName name="schol2">[2]Scholarships!$A$47</definedName>
    <definedName name="SEP._89">'[3]ipc indice 2'!$Q$1:$Q$311</definedName>
    <definedName name="sex_ratio">[2]Population!$A$61</definedName>
    <definedName name="sizehh">[2]Households!$A$43</definedName>
    <definedName name="teach1">[2]Teachers!$A$11</definedName>
    <definedName name="teach2">[2]Teachers!$A$21</definedName>
    <definedName name="teen_fert">[2]Children!$A$19</definedName>
    <definedName name="TEXTIL93_98_Query" localSheetId="2">#REF!</definedName>
    <definedName name="TEXTIL93_98_Query" localSheetId="6">#REF!</definedName>
    <definedName name="TEXTIL93_98_Query" localSheetId="4">#REF!</definedName>
    <definedName name="TEXTIL93_98_Query">#REF!</definedName>
    <definedName name="TEXTIL93_98_Query_Pais_Crosstab" localSheetId="2">#REF!</definedName>
    <definedName name="TEXTIL93_98_Query_Pais_Crosstab" localSheetId="6">#REF!</definedName>
    <definedName name="TEXTIL93_98_Query_Pais_Crosstab" localSheetId="4">#REF!</definedName>
    <definedName name="TEXTIL93_98_Query_Pais_Crosstab">#REF!</definedName>
    <definedName name="TEXTIL99_Query_Pais" localSheetId="2">#REF!</definedName>
    <definedName name="TEXTIL99_Query_Pais" localSheetId="6">#REF!</definedName>
    <definedName name="TEXTIL99_Query_Pais" localSheetId="4">#REF!</definedName>
    <definedName name="TEXTIL99_Query_Pais">#REF!</definedName>
    <definedName name="threat">[2]Threats!$A$18</definedName>
    <definedName name="time">[2]Time!$A$27</definedName>
    <definedName name="unemp">[2]Employ!$A$60</definedName>
    <definedName name="UnitValues" localSheetId="2">#REF!</definedName>
    <definedName name="UnitValues" localSheetId="6">#REF!</definedName>
    <definedName name="UnitValues" localSheetId="4">#REF!</definedName>
    <definedName name="UnitValues">#REF!</definedName>
    <definedName name="utility">[2]Utilities!$A$44</definedName>
    <definedName name="UV" localSheetId="2">#REF!</definedName>
    <definedName name="UV" localSheetId="6">#REF!</definedName>
    <definedName name="UV" localSheetId="4">#REF!</definedName>
    <definedName name="UV">#REF!</definedName>
    <definedName name="VEREDA">#REF!</definedName>
    <definedName name="victims">[2]Crime!$I$25</definedName>
    <definedName name="wert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7" i="35" l="1"/>
  <c r="W63" i="35" l="1"/>
  <c r="W35" i="35"/>
  <c r="W65" i="35"/>
  <c r="W19" i="35"/>
  <c r="W40" i="35"/>
  <c r="W50" i="35"/>
  <c r="W43" i="35"/>
  <c r="W45" i="35"/>
  <c r="W47" i="35"/>
  <c r="W80" i="35"/>
  <c r="W46" i="35"/>
  <c r="W25" i="35"/>
  <c r="W77" i="35"/>
  <c r="W27" i="35"/>
  <c r="W48" i="35"/>
  <c r="W49" i="35"/>
  <c r="W70" i="35"/>
  <c r="W83" i="35"/>
  <c r="W61" i="35"/>
  <c r="W73" i="35"/>
  <c r="W21" i="35"/>
  <c r="W66" i="35"/>
  <c r="W72" i="35"/>
  <c r="W89" i="35"/>
  <c r="W31" i="35"/>
  <c r="W59" i="35"/>
  <c r="W51" i="35"/>
  <c r="W20" i="35"/>
  <c r="W81" i="35"/>
  <c r="W42" i="35"/>
  <c r="W87" i="35"/>
  <c r="W41" i="35"/>
  <c r="W58" i="35"/>
  <c r="W44" i="35"/>
  <c r="W62" i="35"/>
  <c r="W53" i="35"/>
  <c r="W39" i="35"/>
  <c r="W33" i="35"/>
  <c r="W88" i="35"/>
  <c r="W32" i="35"/>
  <c r="W24" i="35"/>
  <c r="W71" i="35"/>
  <c r="W23" i="35"/>
  <c r="W82" i="35"/>
  <c r="W26" i="35"/>
  <c r="W37" i="35"/>
  <c r="W69" i="35"/>
  <c r="W57" i="35"/>
  <c r="W85" i="35"/>
  <c r="W34" i="35"/>
  <c r="W38" i="35"/>
  <c r="W30" i="35"/>
  <c r="W76" i="35"/>
  <c r="W84" i="35"/>
  <c r="W64" i="35"/>
  <c r="W22" i="35"/>
  <c r="W86" i="35"/>
  <c r="W75" i="35"/>
  <c r="W68" i="35"/>
  <c r="W74" i="35"/>
  <c r="W29" i="35"/>
  <c r="W55" i="35"/>
  <c r="W78" i="35"/>
  <c r="W56" i="35"/>
  <c r="W67" i="35"/>
  <c r="W52" i="35"/>
  <c r="W36" i="35"/>
  <c r="W79" i="35"/>
  <c r="W54" i="35"/>
  <c r="W60" i="35"/>
  <c r="W28" i="35"/>
  <c r="W18" i="35" l="1"/>
  <c r="W17" i="35" s="1"/>
</calcChain>
</file>

<file path=xl/sharedStrings.xml><?xml version="1.0" encoding="utf-8"?>
<sst xmlns="http://schemas.openxmlformats.org/spreadsheetml/2006/main" count="1268" uniqueCount="384">
  <si>
    <t>Departamento</t>
  </si>
  <si>
    <t>Grupo</t>
  </si>
  <si>
    <t>Distancia (km)</t>
  </si>
  <si>
    <t>municipio</t>
  </si>
  <si>
    <t>Frutas</t>
  </si>
  <si>
    <t>San Juan de Urabá (Ant.)</t>
  </si>
  <si>
    <t>Tibaná (Boy.)</t>
  </si>
  <si>
    <t>Manizales (Cal.)</t>
  </si>
  <si>
    <t>San Bernardo (Cun.)</t>
  </si>
  <si>
    <t>Tocaima (Cun.)</t>
  </si>
  <si>
    <t>La Mesa (Cun.)</t>
  </si>
  <si>
    <t>Silvania (Cun.)</t>
  </si>
  <si>
    <t>Aipe (Hui.)</t>
  </si>
  <si>
    <t>Garzón (Hui.)</t>
  </si>
  <si>
    <t>Pitalito (Hui.)</t>
  </si>
  <si>
    <t>Rivera (Hui.)</t>
  </si>
  <si>
    <t>Verduras</t>
  </si>
  <si>
    <t>Tarqui (Hui.)</t>
  </si>
  <si>
    <t>Ciénaga (Mag.)</t>
  </si>
  <si>
    <t>Lejanías (Met.)</t>
  </si>
  <si>
    <t>San Martín (Met.)</t>
  </si>
  <si>
    <t>Guaitarilla (Nar.)</t>
  </si>
  <si>
    <t>Chitagá (Nor.)</t>
  </si>
  <si>
    <t>Armenia (Qui.)</t>
  </si>
  <si>
    <t>Girón (San.)</t>
  </si>
  <si>
    <t>La Belleza (San.)</t>
  </si>
  <si>
    <t>Lebrija (San.)</t>
  </si>
  <si>
    <t>Socorro (San.)</t>
  </si>
  <si>
    <t>Espinal (Tol.)</t>
  </si>
  <si>
    <t>Fresno (Tol.)</t>
  </si>
  <si>
    <t>Guamo (Tol.)</t>
  </si>
  <si>
    <t>Mariquita (Tol.)</t>
  </si>
  <si>
    <t>La Unión (Val.)</t>
  </si>
  <si>
    <t>Tubérculos y plátanos</t>
  </si>
  <si>
    <t>Saravena (Ara.)</t>
  </si>
  <si>
    <t>Tame (Ara.)</t>
  </si>
  <si>
    <t>Bogotá (Bog.)</t>
  </si>
  <si>
    <t>Guasca (Cun.)</t>
  </si>
  <si>
    <t>La Calera (Cun.)</t>
  </si>
  <si>
    <t>Chocontá (Cun.)</t>
  </si>
  <si>
    <t>Carmen de Carupa (Cun.)</t>
  </si>
  <si>
    <t>Une (Cun.)</t>
  </si>
  <si>
    <t>Villapinzón (Cun.)</t>
  </si>
  <si>
    <t>Zipaquirá (Cun.)</t>
  </si>
  <si>
    <t>Tausa (Cun.)</t>
  </si>
  <si>
    <t>Sibaté (Cun.)</t>
  </si>
  <si>
    <t>Ubaté (Cun.)</t>
  </si>
  <si>
    <t>El Castillo (Met.)</t>
  </si>
  <si>
    <t>Fuente de Oro (Met.)</t>
  </si>
  <si>
    <t>Granada (Met.)</t>
  </si>
  <si>
    <t>Cajamarca (Tol.)</t>
  </si>
  <si>
    <t>Aquitania (Boy.)</t>
  </si>
  <si>
    <t>Cucaita (Boy.)</t>
  </si>
  <si>
    <t>Duitama (Boy.)</t>
  </si>
  <si>
    <t>Villa De Leyva (Boy.)</t>
  </si>
  <si>
    <t>Sáchica (Boy.)</t>
  </si>
  <si>
    <t>Samacá (Boy.)</t>
  </si>
  <si>
    <t>Santa Sofía (Boy.)</t>
  </si>
  <si>
    <t>Sogamoso (Boy.)</t>
  </si>
  <si>
    <t>Sutamarchán (Boy.)</t>
  </si>
  <si>
    <t>Toca (Boy.)</t>
  </si>
  <si>
    <t>Fómeque (Cun.)</t>
  </si>
  <si>
    <t>Pasca (Cun.)</t>
  </si>
  <si>
    <t>Choachí (Cun.)</t>
  </si>
  <si>
    <t>Subachoque (Cun.)</t>
  </si>
  <si>
    <t>Fusagasugá (Cun.)</t>
  </si>
  <si>
    <t>Facatativá (Cun.)</t>
  </si>
  <si>
    <t>Chipaque (Cun.)</t>
  </si>
  <si>
    <t>Madrid (Cun.)</t>
  </si>
  <si>
    <t>Cáqueza (Cun.)</t>
  </si>
  <si>
    <t>Mosquera (Cun.)</t>
  </si>
  <si>
    <t>El Rosal (Cun.)</t>
  </si>
  <si>
    <t>Funza (Cun.)</t>
  </si>
  <si>
    <t>Granada (Cun.)</t>
  </si>
  <si>
    <t>Cota (Cun.)</t>
  </si>
  <si>
    <t>Cajicá (Cun.)</t>
  </si>
  <si>
    <t>Ipiales (Nar.)</t>
  </si>
  <si>
    <t>Ocaña (Nor.)</t>
  </si>
  <si>
    <t>Población Rural</t>
  </si>
  <si>
    <t>Crecimiento Rural</t>
  </si>
  <si>
    <t>IPM rural</t>
  </si>
  <si>
    <t>Porcentaje mujeres</t>
  </si>
  <si>
    <t>Media, secundaria y superior</t>
  </si>
  <si>
    <t>Menores de 30</t>
  </si>
  <si>
    <t>Mayores de 70</t>
  </si>
  <si>
    <t>Area promedio de las UP</t>
  </si>
  <si>
    <t>Tenencia propia</t>
  </si>
  <si>
    <t>% UPA con asistencia técnica</t>
  </si>
  <si>
    <t>% UPA recibió créditos</t>
  </si>
  <si>
    <t>% UPA con maquinaria</t>
  </si>
  <si>
    <t>% UPA con riego</t>
  </si>
  <si>
    <t>Si aplicaron mejoras suelo</t>
  </si>
  <si>
    <t>Central de abastos</t>
  </si>
  <si>
    <t>Industria</t>
  </si>
  <si>
    <t>Código DIVIPOLA</t>
  </si>
  <si>
    <t>Elevación sobre el nivel del mar</t>
  </si>
  <si>
    <t>Precipitación (mm/año)</t>
  </si>
  <si>
    <t>Area en producción (ha)</t>
  </si>
  <si>
    <t>Toneladas</t>
  </si>
  <si>
    <t>Ant</t>
  </si>
  <si>
    <t>Boy</t>
  </si>
  <si>
    <t>Cal</t>
  </si>
  <si>
    <t>Cun</t>
  </si>
  <si>
    <t>Hui</t>
  </si>
  <si>
    <t>Mag</t>
  </si>
  <si>
    <t>Met</t>
  </si>
  <si>
    <t>Nar</t>
  </si>
  <si>
    <t>Nor</t>
  </si>
  <si>
    <t>Qui</t>
  </si>
  <si>
    <t>San</t>
  </si>
  <si>
    <t>Tol</t>
  </si>
  <si>
    <t>Val</t>
  </si>
  <si>
    <t>Ara</t>
  </si>
  <si>
    <t>Bog</t>
  </si>
  <si>
    <t>Tenencia arriendo</t>
  </si>
  <si>
    <t>DIVIPOLA</t>
  </si>
  <si>
    <t>Si manejo plagas</t>
  </si>
  <si>
    <t>Plaza de mercado</t>
  </si>
  <si>
    <t>Auto-consumo</t>
  </si>
  <si>
    <t>Cooperativa</t>
  </si>
  <si>
    <t>Mercado externo</t>
  </si>
  <si>
    <t>Cabecera Municipal</t>
  </si>
  <si>
    <t>Proporción de la ruralidad</t>
  </si>
  <si>
    <t>Ninguno, preescolar o primaria</t>
  </si>
  <si>
    <t>IPM Cabeceras</t>
  </si>
  <si>
    <t>Población</t>
  </si>
  <si>
    <t>Nivel educativo</t>
  </si>
  <si>
    <t>Edad jefes de hogar</t>
  </si>
  <si>
    <t>Tenenecia</t>
  </si>
  <si>
    <t>Destino final de la producción</t>
  </si>
  <si>
    <t>de</t>
  </si>
  <si>
    <t>a</t>
  </si>
  <si>
    <t>UAF AGRICOLA</t>
  </si>
  <si>
    <t>COMISIÓN INTERSECTORIAL DE ESTUDIOS ECONÓMICOS, INFORMACIÓN Y ESTADÍSTICAS DE D.C.</t>
  </si>
  <si>
    <t>Fecha Datos</t>
  </si>
  <si>
    <t>Fecha Actualización</t>
  </si>
  <si>
    <t>UNIDAD TÉCNICA DE APOYO</t>
  </si>
  <si>
    <t>FORMATO DE INTERCAMBIO DE INFORMACIÓN - BASES DE DATOS</t>
  </si>
  <si>
    <t>Julio</t>
  </si>
  <si>
    <t>septiembre</t>
  </si>
  <si>
    <t>I. IDENTIFICACIÓN DE LA BASE DE DATOS</t>
  </si>
  <si>
    <t>2022 / Julio (p)</t>
  </si>
  <si>
    <t>15 de septiembre 2022</t>
  </si>
  <si>
    <t>1.</t>
    <phoneticPr fontId="0" type="noConversion"/>
  </si>
  <si>
    <t>Nombre de la base de datos</t>
  </si>
  <si>
    <t>2.</t>
    <phoneticPr fontId="0" type="noConversion"/>
  </si>
  <si>
    <t>Descripción de la base de datos</t>
  </si>
  <si>
    <t>3.</t>
    <phoneticPr fontId="0" type="noConversion"/>
  </si>
  <si>
    <t>Fuente primaria de información</t>
  </si>
  <si>
    <t>4.</t>
    <phoneticPr fontId="0" type="noConversion"/>
  </si>
  <si>
    <t>Tipo de archivo:</t>
  </si>
  <si>
    <t>Excel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</si>
  <si>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</si>
  <si>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</si>
  <si>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</si>
  <si>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</si>
  <si>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</si>
  <si>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</si>
  <si>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</si>
  <si>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</si>
  <si>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</si>
  <si>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6.</t>
    <phoneticPr fontId="0" type="noConversion"/>
  </si>
  <si>
    <t>Diseño de registro:</t>
  </si>
  <si>
    <t>Sí</t>
  </si>
  <si>
    <t>No</t>
  </si>
  <si>
    <t>7.</t>
    <phoneticPr fontId="0" type="noConversion"/>
  </si>
  <si>
    <t>Periodo inicial (aaaa/mm):</t>
  </si>
  <si>
    <t>8.</t>
    <phoneticPr fontId="0" type="noConversion"/>
  </si>
  <si>
    <t>Periodo final (aaaa/mm):</t>
  </si>
  <si>
    <t>9.</t>
    <phoneticPr fontId="0" type="noConversion"/>
  </si>
  <si>
    <t>Cobertura geográfica:</t>
  </si>
  <si>
    <t>10.</t>
    <phoneticPr fontId="0" type="noConversion"/>
  </si>
  <si>
    <t>Unidad geográfica de recolección de datos:</t>
    <phoneticPr fontId="0" type="noConversion"/>
  </si>
  <si>
    <t>11.</t>
    <phoneticPr fontId="0" type="noConversion"/>
  </si>
  <si>
    <t>Nivel de desagregación temática:</t>
    <phoneticPr fontId="0" type="noConversion"/>
  </si>
  <si>
    <t xml:space="preserve">12. </t>
  </si>
  <si>
    <t>Frecuencia de actualización de los datos:</t>
    <phoneticPr fontId="0" type="noConversion"/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</si>
  <si>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</si>
  <si>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</si>
  <si>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</si>
  <si>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</si>
  <si>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</si>
  <si>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</si>
  <si>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</si>
  <si>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</si>
  <si>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</si>
  <si>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</si>
  <si>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</si>
  <si>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 xml:space="preserve">1. </t>
  </si>
  <si>
    <t xml:space="preserve">Nombre de la entidad responsable en el Distrito Capital D.C.: </t>
  </si>
  <si>
    <t>2.</t>
  </si>
  <si>
    <t>Nombre del responsable de la información:</t>
  </si>
  <si>
    <t>3.</t>
  </si>
  <si>
    <t>Número telefónico:</t>
  </si>
  <si>
    <t>4.</t>
  </si>
  <si>
    <t>E-mail:</t>
  </si>
  <si>
    <t>5.</t>
  </si>
  <si>
    <t>Nombre del responsable de la actualización:</t>
  </si>
  <si>
    <t>III. ACCESO A LA INFORMACION</t>
    <phoneticPr fontId="0" type="noConversion"/>
  </si>
  <si>
    <t>Usuarios de la información: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</si>
  <si>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</si>
  <si>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</si>
  <si>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</si>
  <si>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</si>
  <si>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</si>
  <si>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</si>
  <si>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</si>
  <si>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</t>
    <phoneticPr fontId="0" type="noConversion"/>
  </si>
  <si>
    <t>IV. OBSERVACIONES</t>
  </si>
  <si>
    <t>Sistema de Información</t>
  </si>
  <si>
    <t>x</t>
  </si>
  <si>
    <t>KB</t>
  </si>
  <si>
    <t>2018/12</t>
  </si>
  <si>
    <t>2014/01</t>
  </si>
  <si>
    <t>Bogotá, Cundinamarca, Meta, Boyacá, Tolima, Huila</t>
  </si>
  <si>
    <t>Municipios</t>
  </si>
  <si>
    <t>Municipios y Unidades Productivas Agropecuarias</t>
  </si>
  <si>
    <t>X</t>
  </si>
  <si>
    <t>Secretaria Distrital de Desarrollo Económico SDDE</t>
  </si>
  <si>
    <t>Manuel Roberto Sánchez Rojas - Profesional Especializado</t>
  </si>
  <si>
    <t>Usuarios externos e internos</t>
  </si>
  <si>
    <r>
      <t>Periodo de actualización: N/A</t>
    </r>
    <r>
      <rPr>
        <sz val="10"/>
        <color indexed="8"/>
        <rFont val="Arial"/>
        <family val="2"/>
      </rPr>
      <t xml:space="preserve">. </t>
    </r>
    <r>
      <rPr>
        <b/>
        <sz val="10"/>
        <color indexed="8"/>
        <rFont val="Arial"/>
        <family val="2"/>
      </rPr>
      <t>Periodo cifras:</t>
    </r>
    <r>
      <rPr>
        <sz val="10"/>
        <color indexed="8"/>
        <rFont val="Arial"/>
        <family val="2"/>
      </rPr>
      <t xml:space="preserve"> N/A</t>
    </r>
  </si>
  <si>
    <t>Fecha de actualización: 19 DE OCTUBRE DE 2022</t>
  </si>
  <si>
    <t>Información sobre las principales variables ambientales</t>
  </si>
  <si>
    <t>en 71 municipios estudiados</t>
  </si>
  <si>
    <t>IGAC, IDEAM, GOOGLE MAPS, DANE -SIPSA</t>
  </si>
  <si>
    <r>
      <rPr>
        <b/>
        <sz val="10"/>
        <color indexed="8"/>
        <rFont val="Arial"/>
        <family val="2"/>
      </rPr>
      <t>Fuente:</t>
    </r>
    <r>
      <rPr>
        <sz val="10"/>
        <color indexed="8"/>
        <rFont val="Arial"/>
        <family val="2"/>
      </rPr>
      <t xml:space="preserve"> IGAC, IDEAM, GOOGLE MAPS, DANE SIPSA</t>
    </r>
  </si>
  <si>
    <t>Información sobre las principales variables sociales y demográficas de la población</t>
  </si>
  <si>
    <t>DANE CNPV 2018, TERCER CNA-2014</t>
  </si>
  <si>
    <t>BD_Dimensión_Ambiental</t>
  </si>
  <si>
    <t>BD_Dimensión_Sociodemogáfrica</t>
  </si>
  <si>
    <r>
      <rPr>
        <b/>
        <sz val="10"/>
        <color indexed="8"/>
        <rFont val="Arial"/>
        <family val="2"/>
      </rPr>
      <t>Fuente:</t>
    </r>
    <r>
      <rPr>
        <sz val="10"/>
        <color indexed="8"/>
        <rFont val="Arial"/>
        <family val="2"/>
      </rPr>
      <t xml:space="preserve"> DANE- CNPV 2018, DANE CNA 2014, DANE SIPSA</t>
    </r>
  </si>
  <si>
    <r>
      <t>Unidades:</t>
    </r>
    <r>
      <rPr>
        <sz val="10"/>
        <color indexed="8"/>
        <rFont val="Arial"/>
        <family val="2"/>
      </rPr>
      <t xml:space="preserve"> Toneladas, kilómetros, metros sobre el nivel del mar, milímetrs/año, hectáreas</t>
    </r>
  </si>
  <si>
    <r>
      <t>Unidades:</t>
    </r>
    <r>
      <rPr>
        <sz val="10"/>
        <color indexed="8"/>
        <rFont val="Arial"/>
        <family val="2"/>
      </rPr>
      <t xml:space="preserve"> toneladas, habitantes, porcentajes</t>
    </r>
  </si>
  <si>
    <t xml:space="preserve">Información sobre las principales variables productivas de las UPAs </t>
  </si>
  <si>
    <t>BD_Dimensión_Productiva</t>
  </si>
  <si>
    <r>
      <rPr>
        <b/>
        <sz val="10"/>
        <color indexed="8"/>
        <rFont val="Arial"/>
        <family val="2"/>
      </rPr>
      <t>Fuente:</t>
    </r>
    <r>
      <rPr>
        <sz val="10"/>
        <color indexed="8"/>
        <rFont val="Arial"/>
        <family val="2"/>
      </rPr>
      <t xml:space="preserve"> DANE CNA 2014, DANE SIPSA</t>
    </r>
  </si>
  <si>
    <r>
      <t>Unidades:</t>
    </r>
    <r>
      <rPr>
        <sz val="10"/>
        <color indexed="8"/>
        <rFont val="Arial"/>
        <family val="2"/>
      </rPr>
      <t xml:space="preserve"> toneladas,  porcentajes</t>
    </r>
  </si>
  <si>
    <t>Dimensión</t>
  </si>
  <si>
    <t>Variable</t>
  </si>
  <si>
    <t>Definición</t>
  </si>
  <si>
    <t>Fuente</t>
  </si>
  <si>
    <t>Dimensión ambiental</t>
  </si>
  <si>
    <t>Identificación</t>
  </si>
  <si>
    <t>Corresponde al nombre del municipio</t>
  </si>
  <si>
    <t>IGAC</t>
  </si>
  <si>
    <t>Corresponde al nombre del departamento</t>
  </si>
  <si>
    <t>Código asignado por el DANE</t>
  </si>
  <si>
    <t>DANE</t>
  </si>
  <si>
    <t>Grupo de alimentos</t>
  </si>
  <si>
    <t>DANE - SIPSA</t>
  </si>
  <si>
    <t>Toneladas de alimentos abastecida a Bogotá</t>
  </si>
  <si>
    <t>Distancia de la cabecera municipal a Corabastos en km</t>
  </si>
  <si>
    <t>Google Maps</t>
  </si>
  <si>
    <t>Altura de la cabecera municipal sobre el nivel del mar en metros</t>
  </si>
  <si>
    <t>IDEAM</t>
  </si>
  <si>
    <t>Precipitación anual en promedio durante los años 1981 - 2010 en milímetros al año</t>
  </si>
  <si>
    <t>Área por municipio aptas para la actividad agrícola en hectáreas</t>
  </si>
  <si>
    <t>Área en producción (ha)</t>
  </si>
  <si>
    <t>Área por municipio con cultivos en hectáreas</t>
  </si>
  <si>
    <t>DANE - ENA, SIPSA</t>
  </si>
  <si>
    <t>IGAC - DANE</t>
  </si>
  <si>
    <t>Dimensión sociodemográfica</t>
  </si>
  <si>
    <t>Población total en la cabecera municipal</t>
  </si>
  <si>
    <t>DANE - CNPV 2019</t>
  </si>
  <si>
    <t>Población rural</t>
  </si>
  <si>
    <t>Crecimiento de la población entre 2020 y 2035 en porcentaje</t>
  </si>
  <si>
    <t>Porcentaje de población rural respecto a la población total del municipio en porcentaje</t>
  </si>
  <si>
    <t xml:space="preserve">IPM </t>
  </si>
  <si>
    <t>Índice de pobreza multidimensional en la cabecera municipal</t>
  </si>
  <si>
    <t>Índice de pobreza multidimensional en la zona rural</t>
  </si>
  <si>
    <t>Porcentaje de mujeres jefes de hogar en porcentaje</t>
  </si>
  <si>
    <t>DANE - CNA 2014</t>
  </si>
  <si>
    <t>Nivel educativo jefes de hogar</t>
  </si>
  <si>
    <t>Nivel educativo del jefe del hogar: ninguno, preescolar o primaria en porcentaje</t>
  </si>
  <si>
    <t>Nivel educativo del jefe de hogar: media, secundaria y superior en porcentaje</t>
  </si>
  <si>
    <t>Edad del jefe de hogar: menor de 30 años en porcentaje</t>
  </si>
  <si>
    <t>Edad del jefe de hogar: mayor de 70 años en porcentaje</t>
  </si>
  <si>
    <t>Dimensión productiva</t>
  </si>
  <si>
    <t>Área promedio de las UP</t>
  </si>
  <si>
    <t>Área promedio de las unidades productivas en hectáreas</t>
  </si>
  <si>
    <t>Tenencia</t>
  </si>
  <si>
    <t>Tenencia de la unidad productiva: propia en porcentaje</t>
  </si>
  <si>
    <t>Tenencia de la unidad productiva: arriendo en porcentaje</t>
  </si>
  <si>
    <t>Porcentaje de Unidades productivas que recibieron asistencia técnica</t>
  </si>
  <si>
    <t>Porcentaje de Unidades productivas que recibieron crédito</t>
  </si>
  <si>
    <t>Porcentaje de Unidades productivas que poseen maquinaria</t>
  </si>
  <si>
    <t>Porcentaje de Unidades productivas que cuentan con riego</t>
  </si>
  <si>
    <t>Porcentaje de Unidades productivas que aplicaron mejoras al suelo</t>
  </si>
  <si>
    <t>Porcentaje de Unidades productivas que aplicaron manejo de plagas</t>
  </si>
  <si>
    <t>Porcentaje de unidades productivas que destina la producción a plazas de mercado</t>
  </si>
  <si>
    <t>Porcentaje de unidades productivas que destina la producción al auto consumo</t>
  </si>
  <si>
    <t>Porcentaje de unidades productivas que destina la producción a central de abasto</t>
  </si>
  <si>
    <t>Porcentaje de unidades productivas que destina la producción a la industria</t>
  </si>
  <si>
    <t>Porcentaje de unidades productivas que destina la producción a cooperativas</t>
  </si>
  <si>
    <t>Porcentaje de unidades productivas que destina la producción a mercado externo</t>
  </si>
  <si>
    <t>INCODER</t>
  </si>
  <si>
    <t>Anexo 1. Base de datos:  Caracterización de los principaes municipios que abastecen Bogotá</t>
  </si>
  <si>
    <t>Subdirectora de Estudios Estratégicos</t>
  </si>
  <si>
    <t>Juliana Aguilar Restrepo</t>
  </si>
  <si>
    <t>jaguilar@desarrolloeconomico.gov.co</t>
  </si>
  <si>
    <t>km</t>
  </si>
  <si>
    <t>kilómetro</t>
  </si>
  <si>
    <t>Hoja de consulta</t>
  </si>
  <si>
    <t xml:space="preserve">asnm </t>
  </si>
  <si>
    <t xml:space="preserve">altura sobre el nivel del mar </t>
  </si>
  <si>
    <t>hab</t>
  </si>
  <si>
    <t>habitantes</t>
  </si>
  <si>
    <t>ha</t>
  </si>
  <si>
    <t>hectáreas</t>
  </si>
  <si>
    <t>Índice de pobreza multidimensional</t>
  </si>
  <si>
    <t xml:space="preserve">mm </t>
  </si>
  <si>
    <t>p</t>
  </si>
  <si>
    <t>Cifras provisionales</t>
  </si>
  <si>
    <t>ton</t>
  </si>
  <si>
    <t xml:space="preserve">toneladas </t>
  </si>
  <si>
    <t xml:space="preserve">ton/ha </t>
  </si>
  <si>
    <t>Unidades productivas</t>
  </si>
  <si>
    <t>UAF</t>
  </si>
  <si>
    <t>Unidad Agrícola Familiar</t>
  </si>
  <si>
    <t>UP</t>
  </si>
  <si>
    <t>Unidad productiva agropecuaria</t>
  </si>
  <si>
    <t>UPA</t>
  </si>
  <si>
    <t>Area con vocación (ha)</t>
  </si>
  <si>
    <t>Area disponibles (ha )</t>
  </si>
  <si>
    <t>División político administrativo de Colombia</t>
  </si>
  <si>
    <t xml:space="preserve">CNA </t>
  </si>
  <si>
    <t>Censo Nacional Agropecuario</t>
  </si>
  <si>
    <t>SIPSA</t>
  </si>
  <si>
    <t>Sistema de información de precios y abastecimiento del sector agropecuario</t>
  </si>
  <si>
    <t>CNPV</t>
  </si>
  <si>
    <t>Censo Nacional de Población y Vivienda</t>
  </si>
  <si>
    <t>Sigla</t>
  </si>
  <si>
    <t>Diccionario!A1</t>
  </si>
  <si>
    <t>Porcentaje de UPA que realiza o cuenta con:</t>
  </si>
  <si>
    <t>Jefes de hogar mujeres</t>
  </si>
  <si>
    <t>Grupo alimento y volumen de abastecimiento</t>
  </si>
  <si>
    <t>Características ambientales y geográficas del municipio</t>
  </si>
  <si>
    <t>DICCIONARIO DE VARIABLES</t>
  </si>
  <si>
    <t>BD_Dimensión_Sociodemográfica</t>
  </si>
  <si>
    <t>Área con vocación (Ha)</t>
  </si>
  <si>
    <t>Área disponible (Ha )</t>
  </si>
  <si>
    <t>Área por municipio disponible (área potencial menos área en producción) en hectáreas</t>
  </si>
  <si>
    <t>Cabecera municipal</t>
  </si>
  <si>
    <t>Crecimiento rural</t>
  </si>
  <si>
    <t>IPM cabeceras</t>
  </si>
  <si>
    <t xml:space="preserve">Área </t>
  </si>
  <si>
    <t>Rango de tamaño de las unidades agrícolas familiares en hectáreas: Valor mínimo</t>
  </si>
  <si>
    <t>Rango de tamaño de las unidades agrícolas familiares en hectáreas: Valor máximo</t>
  </si>
  <si>
    <t>milímetro</t>
  </si>
  <si>
    <t>toneladas por hectárea</t>
  </si>
  <si>
    <t>Abreviaturas</t>
  </si>
  <si>
    <t>Departamento de Antioquia</t>
  </si>
  <si>
    <t>Departamento de  Arauca</t>
  </si>
  <si>
    <t>Departamento de Bogotá</t>
  </si>
  <si>
    <t>Departamento de Boyacá</t>
  </si>
  <si>
    <t>Departamento de Caldas</t>
  </si>
  <si>
    <t>Departamento de Cundinamarca</t>
  </si>
  <si>
    <t>Departamento de Huila</t>
  </si>
  <si>
    <t>Departamento de Magdalena</t>
  </si>
  <si>
    <t>Departamento de Meta</t>
  </si>
  <si>
    <t>Departamento de Nariño</t>
  </si>
  <si>
    <t>Departamento de Norte de Santander</t>
  </si>
  <si>
    <t>Departamento de Quindío</t>
  </si>
  <si>
    <t>Departamento de Santander</t>
  </si>
  <si>
    <t>Departamento de Tolima</t>
  </si>
  <si>
    <t>Departamento de Valle del Cauca</t>
  </si>
  <si>
    <t>SDDE</t>
  </si>
  <si>
    <t>Secretaría Distrital de Desarrollo Económico</t>
  </si>
  <si>
    <t>Ant.</t>
  </si>
  <si>
    <t>Ara.</t>
  </si>
  <si>
    <t>Bog.</t>
  </si>
  <si>
    <t>Boy.</t>
  </si>
  <si>
    <t>Cal.</t>
  </si>
  <si>
    <t>Cun.</t>
  </si>
  <si>
    <t>Hui.</t>
  </si>
  <si>
    <t>Mag.</t>
  </si>
  <si>
    <t>Met.</t>
  </si>
  <si>
    <t>Nar.</t>
  </si>
  <si>
    <t>Nor.</t>
  </si>
  <si>
    <t>Qui.</t>
  </si>
  <si>
    <t>San.</t>
  </si>
  <si>
    <t>Tol.</t>
  </si>
  <si>
    <t>Val.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</si>
</sst>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_-;\-* #,##0.00_-;_-* &quot;-&quot;??_-;_-@_-"/>
    <numFmt numFmtId="165" formatCode="_-* #,##0.0_-;\-* #,##0.0_-;_-* &quot;-&quot;??_-;_-@_-"/>
    <numFmt numFmtId="166" formatCode="_-* #,##0_-;\-* #,##0_-;_-* &quot;-&quot;??_-;_-@_-"/>
    <numFmt numFmtId="167" formatCode="_-* #,##0.0_-;\-* #,##0.0_-;_-* &quot;-&quot;?_-;_-@_-"/>
    <numFmt numFmtId="168" formatCode="0.0%"/>
    <numFmt numFmtId="169" formatCode="0.0"/>
    <numFmt numFmtId="170" formatCode="_-* #,##0.00\ _p_t_a_-;\-* #,##0.00\ _p_t_a_-;_-* &quot;-&quot;??\ _p_t_a_-;_-@_-"/>
  </numFmts>
  <fonts count="2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222A35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u/>
      <sz val="10"/>
      <color indexed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theme="1"/>
      <name val="Arial"/>
      <family val="2"/>
    </font>
    <font>
      <sz val="10"/>
      <color rgb="FF222222"/>
      <name val="Arial"/>
      <family val="2"/>
    </font>
    <font>
      <sz val="14"/>
      <color theme="1"/>
      <name val="Arial"/>
      <family val="2"/>
    </font>
    <font>
      <b/>
      <sz val="10"/>
      <color theme="1"/>
      <name val="Arial"/>
      <family val="2"/>
    </font>
    <font>
      <u/>
      <sz val="11"/>
      <color indexed="12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-0.499984740745262"/>
        <bgColor theme="4" tint="0.79998168889431442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170" fontId="8" fillId="0" borderId="0" applyFont="0" applyFill="0" applyBorder="0" applyAlignment="0" applyProtection="0"/>
    <xf numFmtId="0" fontId="3" fillId="0" borderId="0"/>
    <xf numFmtId="0" fontId="3" fillId="0" borderId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90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166" fontId="0" fillId="0" borderId="1" xfId="1" applyNumberFormat="1" applyFont="1" applyBorder="1"/>
    <xf numFmtId="166" fontId="0" fillId="0" borderId="0" xfId="0" applyNumberFormat="1"/>
    <xf numFmtId="165" fontId="0" fillId="0" borderId="1" xfId="1" applyNumberFormat="1" applyFont="1" applyBorder="1"/>
    <xf numFmtId="167" fontId="0" fillId="0" borderId="0" xfId="0" applyNumberFormat="1"/>
    <xf numFmtId="168" fontId="0" fillId="0" borderId="0" xfId="2" applyNumberFormat="1" applyFont="1"/>
    <xf numFmtId="169" fontId="0" fillId="0" borderId="0" xfId="0" applyNumberFormat="1"/>
    <xf numFmtId="0" fontId="7" fillId="5" borderId="0" xfId="0" applyFont="1" applyFill="1"/>
    <xf numFmtId="0" fontId="8" fillId="5" borderId="0" xfId="0" applyFont="1" applyFill="1"/>
    <xf numFmtId="0" fontId="9" fillId="5" borderId="0" xfId="0" applyFont="1" applyFill="1" applyAlignment="1">
      <alignment horizontal="center"/>
    </xf>
    <xf numFmtId="0" fontId="9" fillId="5" borderId="0" xfId="0" applyFont="1" applyFill="1" applyAlignment="1">
      <alignment horizontal="right"/>
    </xf>
    <xf numFmtId="14" fontId="9" fillId="5" borderId="0" xfId="0" applyNumberFormat="1" applyFont="1" applyFill="1" applyAlignment="1">
      <alignment horizontal="right"/>
    </xf>
    <xf numFmtId="0" fontId="7" fillId="5" borderId="2" xfId="0" applyFont="1" applyFill="1" applyBorder="1" applyAlignment="1">
      <alignment horizontal="center"/>
    </xf>
    <xf numFmtId="0" fontId="9" fillId="5" borderId="0" xfId="0" applyFont="1" applyFill="1"/>
    <xf numFmtId="0" fontId="7" fillId="5" borderId="2" xfId="0" applyFont="1" applyFill="1" applyBorder="1"/>
    <xf numFmtId="0" fontId="10" fillId="5" borderId="0" xfId="0" applyFont="1" applyFill="1"/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/>
    <xf numFmtId="0" fontId="7" fillId="5" borderId="2" xfId="0" quotePrefix="1" applyFont="1" applyFill="1" applyBorder="1"/>
    <xf numFmtId="0" fontId="7" fillId="6" borderId="1" xfId="0" applyFont="1" applyFill="1" applyBorder="1" applyAlignment="1">
      <alignment horizontal="center"/>
    </xf>
    <xf numFmtId="0" fontId="7" fillId="6" borderId="1" xfId="0" applyFont="1" applyFill="1" applyBorder="1"/>
    <xf numFmtId="0" fontId="7" fillId="0" borderId="2" xfId="0" applyFont="1" applyBorder="1"/>
    <xf numFmtId="0" fontId="8" fillId="0" borderId="2" xfId="0" applyFont="1" applyBorder="1"/>
    <xf numFmtId="0" fontId="7" fillId="5" borderId="1" xfId="0" applyFont="1" applyFill="1" applyBorder="1" applyAlignment="1">
      <alignment horizontal="center"/>
    </xf>
    <xf numFmtId="0" fontId="7" fillId="5" borderId="1" xfId="0" applyFont="1" applyFill="1" applyBorder="1"/>
    <xf numFmtId="0" fontId="7" fillId="5" borderId="1" xfId="0" applyFont="1" applyFill="1" applyBorder="1" applyAlignment="1">
      <alignment horizontal="center" vertical="center"/>
    </xf>
    <xf numFmtId="0" fontId="7" fillId="5" borderId="4" xfId="0" applyFont="1" applyFill="1" applyBorder="1"/>
    <xf numFmtId="0" fontId="6" fillId="5" borderId="0" xfId="0" applyFont="1" applyFill="1"/>
    <xf numFmtId="0" fontId="7" fillId="0" borderId="2" xfId="0" applyFont="1" applyBorder="1" applyAlignment="1">
      <alignment horizontal="center"/>
    </xf>
    <xf numFmtId="0" fontId="7" fillId="7" borderId="0" xfId="0" applyFont="1" applyFill="1"/>
    <xf numFmtId="0" fontId="7" fillId="8" borderId="0" xfId="0" applyFont="1" applyFill="1"/>
    <xf numFmtId="0" fontId="7" fillId="8" borderId="2" xfId="0" applyFont="1" applyFill="1" applyBorder="1"/>
    <xf numFmtId="0" fontId="7" fillId="8" borderId="4" xfId="0" applyFont="1" applyFill="1" applyBorder="1"/>
    <xf numFmtId="0" fontId="12" fillId="5" borderId="0" xfId="3" applyFont="1" applyFill="1" applyBorder="1" applyAlignment="1" applyProtection="1"/>
    <xf numFmtId="0" fontId="13" fillId="8" borderId="0" xfId="0" applyFont="1" applyFill="1"/>
    <xf numFmtId="0" fontId="13" fillId="7" borderId="0" xfId="0" applyFont="1" applyFill="1"/>
    <xf numFmtId="0" fontId="9" fillId="7" borderId="0" xfId="0" applyFont="1" applyFill="1"/>
    <xf numFmtId="0" fontId="8" fillId="7" borderId="0" xfId="0" applyFont="1" applyFill="1"/>
    <xf numFmtId="0" fontId="18" fillId="5" borderId="2" xfId="6" applyFont="1" applyFill="1" applyBorder="1"/>
    <xf numFmtId="0" fontId="15" fillId="7" borderId="0" xfId="0" applyFont="1" applyFill="1"/>
    <xf numFmtId="0" fontId="16" fillId="7" borderId="0" xfId="0" applyFont="1" applyFill="1"/>
    <xf numFmtId="0" fontId="6" fillId="9" borderId="0" xfId="0" applyFont="1" applyFill="1"/>
    <xf numFmtId="0" fontId="6" fillId="7" borderId="0" xfId="0" applyFont="1" applyFill="1"/>
    <xf numFmtId="0" fontId="18" fillId="7" borderId="0" xfId="0" applyFont="1" applyFill="1"/>
    <xf numFmtId="0" fontId="0" fillId="0" borderId="0" xfId="0" applyAlignment="1">
      <alignment wrapText="1"/>
    </xf>
    <xf numFmtId="0" fontId="20" fillId="2" borderId="1" xfId="0" applyFont="1" applyFill="1" applyBorder="1" applyAlignment="1">
      <alignment horizontal="left" vertical="center" wrapText="1"/>
    </xf>
    <xf numFmtId="0" fontId="19" fillId="10" borderId="1" xfId="0" applyFont="1" applyFill="1" applyBorder="1" applyAlignment="1">
      <alignment horizontal="left" vertical="center" wrapText="1"/>
    </xf>
    <xf numFmtId="0" fontId="19" fillId="10" borderId="7" xfId="0" applyFont="1" applyFill="1" applyBorder="1" applyAlignment="1">
      <alignment horizontal="left" vertical="center" wrapText="1"/>
    </xf>
    <xf numFmtId="0" fontId="11" fillId="5" borderId="2" xfId="9" applyFill="1" applyBorder="1" applyAlignment="1" applyProtection="1"/>
    <xf numFmtId="0" fontId="19" fillId="0" borderId="0" xfId="0" applyFont="1"/>
    <xf numFmtId="0" fontId="21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0" fontId="11" fillId="0" borderId="1" xfId="9" applyBorder="1"/>
    <xf numFmtId="0" fontId="0" fillId="0" borderId="0" xfId="0" applyAlignment="1">
      <alignment horizontal="left" vertical="center"/>
    </xf>
    <xf numFmtId="0" fontId="0" fillId="0" borderId="0" xfId="0" applyAlignment="1">
      <alignment horizontal="center" wrapText="1"/>
    </xf>
    <xf numFmtId="0" fontId="19" fillId="12" borderId="1" xfId="0" applyFont="1" applyFill="1" applyBorder="1" applyAlignment="1">
      <alignment horizontal="left" vertical="center" wrapText="1"/>
    </xf>
    <xf numFmtId="0" fontId="0" fillId="11" borderId="1" xfId="0" applyFill="1" applyBorder="1"/>
    <xf numFmtId="0" fontId="11" fillId="11" borderId="1" xfId="9" applyFill="1" applyBorder="1"/>
    <xf numFmtId="0" fontId="0" fillId="11" borderId="1" xfId="0" applyFill="1" applyBorder="1" applyAlignment="1">
      <alignment vertical="center" wrapText="1"/>
    </xf>
    <xf numFmtId="0" fontId="7" fillId="7" borderId="2" xfId="0" applyFont="1" applyFill="1" applyBorder="1"/>
    <xf numFmtId="0" fontId="7" fillId="7" borderId="3" xfId="0" applyFont="1" applyFill="1" applyBorder="1"/>
    <xf numFmtId="0" fontId="10" fillId="7" borderId="0" xfId="0" applyFont="1" applyFill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11" borderId="0" xfId="0" applyFill="1" applyAlignment="1">
      <alignment horizontal="center" vertical="center" wrapText="1"/>
    </xf>
    <xf numFmtId="0" fontId="0" fillId="11" borderId="1" xfId="0" applyFill="1" applyBorder="1" applyAlignment="1">
      <alignment horizontal="center" vertical="center" wrapText="1"/>
    </xf>
    <xf numFmtId="169" fontId="0" fillId="0" borderId="5" xfId="0" applyNumberFormat="1" applyBorder="1" applyAlignment="1">
      <alignment horizontal="center" vertical="center" wrapText="1"/>
    </xf>
    <xf numFmtId="169" fontId="0" fillId="0" borderId="6" xfId="0" applyNumberFormat="1" applyBorder="1" applyAlignment="1">
      <alignment horizontal="center" vertical="center" wrapText="1"/>
    </xf>
    <xf numFmtId="16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6" fillId="6" borderId="5" xfId="0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14" fillId="0" borderId="0" xfId="0" applyFont="1" applyAlignment="1">
      <alignment horizontal="left" vertical="center" wrapText="1"/>
    </xf>
    <xf numFmtId="0" fontId="7" fillId="5" borderId="0" xfId="0" applyFont="1" applyFill="1" applyAlignment="1">
      <alignment horizontal="justify" vertical="justify" wrapText="1"/>
    </xf>
    <xf numFmtId="0" fontId="5" fillId="3" borderId="2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0">
    <cellStyle name="Hipervínculo" xfId="9" builtinId="8"/>
    <cellStyle name="Hipervínculo 2" xfId="4"/>
    <cellStyle name="Hipervínculo 3" xfId="8"/>
    <cellStyle name="Hipervínculo 6" xfId="3"/>
    <cellStyle name="Millares" xfId="1" builtinId="3"/>
    <cellStyle name="Millares 3 2" xfId="5"/>
    <cellStyle name="Normal" xfId="0" builtinId="0"/>
    <cellStyle name="Normal 8" xfId="6"/>
    <cellStyle name="Normal 8 2" xfId="7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519289</xdr:colOff>
      <xdr:row>8</xdr:row>
      <xdr:rowOff>51816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439914</xdr:colOff>
      <xdr:row>8</xdr:row>
      <xdr:rowOff>51816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0164" cy="157581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44</xdr:row>
      <xdr:rowOff>95250</xdr:rowOff>
    </xdr:from>
    <xdr:to>
      <xdr:col>17</xdr:col>
      <xdr:colOff>9525</xdr:colOff>
      <xdr:row>44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xmlns="" id="{1829E026-152F-4DAE-9AE2-696736BCA850}"/>
            </a:ext>
          </a:extLst>
        </xdr:cNvPr>
        <xdr:cNvCxnSpPr/>
      </xdr:nvCxnSpPr>
      <xdr:spPr>
        <a:xfrm>
          <a:off x="4505325" y="72199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45</xdr:row>
      <xdr:rowOff>85725</xdr:rowOff>
    </xdr:from>
    <xdr:to>
      <xdr:col>17</xdr:col>
      <xdr:colOff>42157</xdr:colOff>
      <xdr:row>45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xmlns="" id="{7F850F79-4D97-428B-A064-3CDC3F3F99EE}"/>
            </a:ext>
          </a:extLst>
        </xdr:cNvPr>
        <xdr:cNvCxnSpPr/>
      </xdr:nvCxnSpPr>
      <xdr:spPr>
        <a:xfrm>
          <a:off x="4514850" y="7372350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620889</xdr:colOff>
      <xdr:row>8</xdr:row>
      <xdr:rowOff>13716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0164" cy="15758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44</xdr:row>
      <xdr:rowOff>95250</xdr:rowOff>
    </xdr:from>
    <xdr:to>
      <xdr:col>17</xdr:col>
      <xdr:colOff>9525</xdr:colOff>
      <xdr:row>44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xmlns="" id="{966DBE5B-2B22-4569-BB70-3B16CB5CB705}"/>
            </a:ext>
          </a:extLst>
        </xdr:cNvPr>
        <xdr:cNvCxnSpPr/>
      </xdr:nvCxnSpPr>
      <xdr:spPr>
        <a:xfrm>
          <a:off x="4505325" y="72199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45</xdr:row>
      <xdr:rowOff>85725</xdr:rowOff>
    </xdr:from>
    <xdr:to>
      <xdr:col>17</xdr:col>
      <xdr:colOff>42157</xdr:colOff>
      <xdr:row>45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xmlns="" id="{F9B42BFD-3696-49AE-9D19-C9571FA300CC}"/>
            </a:ext>
          </a:extLst>
        </xdr:cNvPr>
        <xdr:cNvCxnSpPr/>
      </xdr:nvCxnSpPr>
      <xdr:spPr>
        <a:xfrm>
          <a:off x="4514850" y="7372350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525639</xdr:colOff>
      <xdr:row>7</xdr:row>
      <xdr:rowOff>166116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0164" cy="1575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44</xdr:row>
      <xdr:rowOff>95250</xdr:rowOff>
    </xdr:from>
    <xdr:to>
      <xdr:col>17</xdr:col>
      <xdr:colOff>9525</xdr:colOff>
      <xdr:row>44</xdr:row>
      <xdr:rowOff>96838</xdr:rowOff>
    </xdr:to>
    <xdr:cxnSp macro="">
      <xdr:nvCxnSpPr>
        <xdr:cNvPr id="2" name="1 Conector recto de flecha">
          <a:extLst>
            <a:ext uri="{FF2B5EF4-FFF2-40B4-BE49-F238E27FC236}">
              <a16:creationId xmlns:a16="http://schemas.microsoft.com/office/drawing/2014/main" xmlns="" id="{CBF07564-C207-4C39-AF83-6F7036C04E02}"/>
            </a:ext>
          </a:extLst>
        </xdr:cNvPr>
        <xdr:cNvCxnSpPr/>
      </xdr:nvCxnSpPr>
      <xdr:spPr>
        <a:xfrm>
          <a:off x="4505325" y="72199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45</xdr:row>
      <xdr:rowOff>85725</xdr:rowOff>
    </xdr:from>
    <xdr:to>
      <xdr:col>17</xdr:col>
      <xdr:colOff>42157</xdr:colOff>
      <xdr:row>45</xdr:row>
      <xdr:rowOff>87313</xdr:rowOff>
    </xdr:to>
    <xdr:cxnSp macro="">
      <xdr:nvCxnSpPr>
        <xdr:cNvPr id="3" name="2 Conector recto de flecha">
          <a:extLst>
            <a:ext uri="{FF2B5EF4-FFF2-40B4-BE49-F238E27FC236}">
              <a16:creationId xmlns:a16="http://schemas.microsoft.com/office/drawing/2014/main" xmlns="" id="{791E90A4-002F-4FE8-9E7C-0F961F7EE084}"/>
            </a:ext>
          </a:extLst>
        </xdr:cNvPr>
        <xdr:cNvCxnSpPr/>
      </xdr:nvCxnSpPr>
      <xdr:spPr>
        <a:xfrm>
          <a:off x="4514850" y="7372350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645968</xdr:colOff>
      <xdr:row>8</xdr:row>
      <xdr:rowOff>17180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asp/KimR$/My%20Documents/xl%20stuff/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eser-1563/bases%20de%20datos%20-%20deser/Industria/bases%20de%20datos%20-%20deser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nestorjh\AppData\Local\Microsoft\Windows\Temporary%20Internet%20Files\Content.Outlook\BWCI64T0\MUNICIPIO%20TRABAJO\EVA%202009%20FORMULARIOS%20TRANSITORIOS%20TUBAR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nsitorios 2009A"/>
      <sheetName val="Calendario 2009A"/>
      <sheetName val="Veredas Productoras 2009A"/>
      <sheetName val="Transitorios 2009B"/>
      <sheetName val="Calendario 2009B"/>
      <sheetName val="Veredas Productoras 2009B"/>
      <sheetName val="Análisis de Producción 2009"/>
      <sheetName val="Precios al Productor"/>
      <sheetName val="Pronóstico Transitorios 2010A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">
          <cell r="AK1" t="str">
            <v>ACELGA</v>
          </cell>
        </row>
        <row r="2">
          <cell r="AK2" t="str">
            <v>ACHICORIA</v>
          </cell>
        </row>
        <row r="3">
          <cell r="AK3" t="str">
            <v>AHUYAMA</v>
          </cell>
        </row>
        <row r="4">
          <cell r="AK4" t="str">
            <v>AJI</v>
          </cell>
        </row>
        <row r="5">
          <cell r="AK5" t="str">
            <v>AJO</v>
          </cell>
        </row>
        <row r="6">
          <cell r="AK6" t="str">
            <v>AJONJOLI</v>
          </cell>
        </row>
        <row r="7">
          <cell r="AK7" t="str">
            <v>ALBAHACA</v>
          </cell>
        </row>
        <row r="8">
          <cell r="AK8" t="str">
            <v>ALCACHOFA</v>
          </cell>
        </row>
        <row r="9">
          <cell r="AK9" t="str">
            <v>ALFALFA</v>
          </cell>
        </row>
        <row r="10">
          <cell r="AK10" t="str">
            <v>ALGODON</v>
          </cell>
        </row>
        <row r="11">
          <cell r="AK11" t="str">
            <v>ANIS</v>
          </cell>
        </row>
        <row r="12">
          <cell r="AK12" t="str">
            <v>APIO</v>
          </cell>
        </row>
        <row r="13">
          <cell r="AK13" t="str">
            <v>ARROZ RIEGO</v>
          </cell>
        </row>
        <row r="14">
          <cell r="AK14" t="str">
            <v>ARROZ SECANO MANUAL</v>
          </cell>
        </row>
        <row r="15">
          <cell r="AK15" t="str">
            <v>ARROZ SECANO MECANIZADO</v>
          </cell>
        </row>
        <row r="16">
          <cell r="AK16" t="str">
            <v>ARVEJA</v>
          </cell>
        </row>
        <row r="17">
          <cell r="AK17" t="str">
            <v>AVENA</v>
          </cell>
        </row>
        <row r="18">
          <cell r="AK18" t="str">
            <v>BATATA</v>
          </cell>
        </row>
        <row r="19">
          <cell r="AK19" t="str">
            <v>BERENJENA</v>
          </cell>
        </row>
        <row r="20">
          <cell r="AK20" t="str">
            <v>BORRAJA</v>
          </cell>
        </row>
        <row r="21">
          <cell r="AK21" t="str">
            <v>BROCOLI</v>
          </cell>
        </row>
        <row r="22">
          <cell r="AK22" t="str">
            <v>CALABACIN</v>
          </cell>
        </row>
        <row r="23">
          <cell r="AK23" t="str">
            <v>CALABAZA</v>
          </cell>
        </row>
        <row r="24">
          <cell r="AK24" t="str">
            <v>CEBADA</v>
          </cell>
        </row>
        <row r="25">
          <cell r="AK25" t="str">
            <v>CEBOLLA DE BULBO</v>
          </cell>
        </row>
        <row r="26">
          <cell r="AK26" t="str">
            <v>CEBOLLA DE RAMA</v>
          </cell>
        </row>
        <row r="27">
          <cell r="AK27" t="str">
            <v>CENTENO</v>
          </cell>
        </row>
        <row r="28">
          <cell r="AK28" t="str">
            <v>CHUGUAS</v>
          </cell>
        </row>
        <row r="29">
          <cell r="AK29" t="str">
            <v>CILANTRO</v>
          </cell>
        </row>
        <row r="30">
          <cell r="AK30" t="str">
            <v>CIMARRON</v>
          </cell>
        </row>
        <row r="31">
          <cell r="AK31" t="str">
            <v>COL</v>
          </cell>
        </row>
        <row r="32">
          <cell r="AK32" t="str">
            <v>COLIFLOR</v>
          </cell>
        </row>
        <row r="33">
          <cell r="AK33" t="str">
            <v>CURCUMA - GUISADOR</v>
          </cell>
        </row>
        <row r="34">
          <cell r="AK34" t="str">
            <v>ESPARRAGO</v>
          </cell>
        </row>
        <row r="35">
          <cell r="AK35" t="str">
            <v>ESPINACA</v>
          </cell>
        </row>
        <row r="36">
          <cell r="AK36" t="str">
            <v>ESTRAGON</v>
          </cell>
        </row>
        <row r="37">
          <cell r="AK37" t="str">
            <v>ESTROPAJO</v>
          </cell>
        </row>
        <row r="38">
          <cell r="AK38" t="str">
            <v>FRIJOL</v>
          </cell>
        </row>
        <row r="39">
          <cell r="AK39" t="str">
            <v>GARBANZO</v>
          </cell>
        </row>
        <row r="40">
          <cell r="AK40" t="str">
            <v>GIRASOL</v>
          </cell>
        </row>
        <row r="41">
          <cell r="AK41" t="str">
            <v>GLADIOLO</v>
          </cell>
        </row>
        <row r="42">
          <cell r="AK42" t="str">
            <v>GUATILA/CIDRA</v>
          </cell>
        </row>
        <row r="43">
          <cell r="AK43" t="str">
            <v>HABA</v>
          </cell>
        </row>
        <row r="44">
          <cell r="AK44" t="str">
            <v>HABICHUELA</v>
          </cell>
        </row>
        <row r="45">
          <cell r="AK45" t="str">
            <v>HIERBABUENA</v>
          </cell>
        </row>
        <row r="46">
          <cell r="AK46" t="str">
            <v>HINOJO</v>
          </cell>
        </row>
        <row r="47">
          <cell r="AK47" t="str">
            <v>HORTALIZAS VARIAS</v>
          </cell>
        </row>
        <row r="48">
          <cell r="AK48" t="str">
            <v>JENGIBRE</v>
          </cell>
        </row>
        <row r="49">
          <cell r="AK49" t="str">
            <v>LECHUGA</v>
          </cell>
        </row>
        <row r="50">
          <cell r="AK50" t="str">
            <v>LENTEJA</v>
          </cell>
        </row>
        <row r="51">
          <cell r="AK51" t="str">
            <v xml:space="preserve">LIMONARIA </v>
          </cell>
        </row>
        <row r="52">
          <cell r="AK52" t="str">
            <v>LIMONCILLO</v>
          </cell>
        </row>
        <row r="53">
          <cell r="AK53" t="str">
            <v>MAIZ MECANIZADO</v>
          </cell>
        </row>
        <row r="54">
          <cell r="AK54" t="str">
            <v>MAIZ TRADICIONAL</v>
          </cell>
        </row>
        <row r="55">
          <cell r="AK55" t="str">
            <v>MANI</v>
          </cell>
        </row>
        <row r="56">
          <cell r="AK56" t="str">
            <v>MANZANILLA</v>
          </cell>
        </row>
        <row r="57">
          <cell r="AK57" t="str">
            <v>MELON</v>
          </cell>
        </row>
        <row r="58">
          <cell r="AK58" t="str">
            <v>MENTA</v>
          </cell>
        </row>
        <row r="59">
          <cell r="AK59" t="str">
            <v>MILLO</v>
          </cell>
        </row>
        <row r="60">
          <cell r="AK60" t="str">
            <v>NABO</v>
          </cell>
        </row>
        <row r="61">
          <cell r="AK61" t="str">
            <v>OREGANO</v>
          </cell>
        </row>
        <row r="62">
          <cell r="AK62" t="str">
            <v>ORTIGA</v>
          </cell>
        </row>
        <row r="63">
          <cell r="AK63" t="str">
            <v>PAPA</v>
          </cell>
        </row>
        <row r="64">
          <cell r="AK64" t="str">
            <v>PAPA CRIOLLA</v>
          </cell>
        </row>
        <row r="65">
          <cell r="AK65" t="str">
            <v>PATILLA</v>
          </cell>
        </row>
        <row r="66">
          <cell r="AK66" t="str">
            <v>PEPINO COHOMBRO</v>
          </cell>
        </row>
        <row r="67">
          <cell r="AK67" t="str">
            <v>PEPINO GUISO</v>
          </cell>
        </row>
        <row r="68">
          <cell r="AK68" t="str">
            <v>PEREJIL</v>
          </cell>
        </row>
        <row r="69">
          <cell r="AK69" t="str">
            <v>PIMENTON</v>
          </cell>
        </row>
        <row r="70">
          <cell r="AK70" t="str">
            <v>PLANTAS AROMATICAS</v>
          </cell>
        </row>
        <row r="71">
          <cell r="AK71" t="str">
            <v>PLANTAS MEDICINALES</v>
          </cell>
        </row>
        <row r="72">
          <cell r="AK72" t="str">
            <v>PUERRO</v>
          </cell>
        </row>
        <row r="73">
          <cell r="AK73" t="str">
            <v>QUINUA</v>
          </cell>
        </row>
        <row r="74">
          <cell r="AK74" t="str">
            <v>RABANO</v>
          </cell>
        </row>
        <row r="75">
          <cell r="AK75" t="str">
            <v>REMOLACHA</v>
          </cell>
        </row>
        <row r="76">
          <cell r="AK76" t="str">
            <v>REPOLLITAS DE BRUSELLAS</v>
          </cell>
        </row>
        <row r="77">
          <cell r="AK77" t="str">
            <v>REPOLLO</v>
          </cell>
        </row>
        <row r="78">
          <cell r="AK78" t="str">
            <v>ROMERO</v>
          </cell>
        </row>
        <row r="79">
          <cell r="AK79" t="str">
            <v>RUBA/IBIA</v>
          </cell>
        </row>
        <row r="80">
          <cell r="AK80" t="str">
            <v>RUDA</v>
          </cell>
        </row>
        <row r="81">
          <cell r="AK81" t="str">
            <v>SACHA INCHI</v>
          </cell>
        </row>
        <row r="82">
          <cell r="AK82" t="str">
            <v>SORGO</v>
          </cell>
        </row>
        <row r="83">
          <cell r="AK83" t="str">
            <v>SOYA</v>
          </cell>
        </row>
        <row r="84">
          <cell r="AK84" t="str">
            <v>TABACO NEGRO</v>
          </cell>
        </row>
        <row r="85">
          <cell r="AK85" t="str">
            <v>TABACO RUBIO</v>
          </cell>
        </row>
        <row r="86">
          <cell r="AK86" t="str">
            <v>TOMATE</v>
          </cell>
        </row>
        <row r="87">
          <cell r="AK87" t="str">
            <v>TOMATE INVERNADERO</v>
          </cell>
        </row>
        <row r="88">
          <cell r="AK88" t="str">
            <v>TOMILLO</v>
          </cell>
        </row>
        <row r="89">
          <cell r="AK89" t="str">
            <v>TORONJIL</v>
          </cell>
        </row>
        <row r="90">
          <cell r="AK90" t="str">
            <v>TRIGO</v>
          </cell>
        </row>
        <row r="91">
          <cell r="AK91" t="str">
            <v>ULLUCO/CUBIO</v>
          </cell>
        </row>
        <row r="92">
          <cell r="AK92" t="str">
            <v>VERBENA</v>
          </cell>
        </row>
        <row r="93">
          <cell r="AK93" t="str">
            <v>ZANAHORIA</v>
          </cell>
        </row>
        <row r="94">
          <cell r="AK94" t="str">
            <v>ZARZAPARRILLA</v>
          </cell>
        </row>
        <row r="95">
          <cell r="AK95" t="str">
            <v>ARRACACHA</v>
          </cell>
        </row>
        <row r="96">
          <cell r="AK96" t="str">
            <v>MALANGA</v>
          </cell>
        </row>
        <row r="97">
          <cell r="AK97" t="str">
            <v>ÑAME</v>
          </cell>
        </row>
        <row r="98">
          <cell r="AK98" t="str">
            <v>SAGU</v>
          </cell>
        </row>
        <row r="99">
          <cell r="AK99" t="str">
            <v>YUCA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jaguilar@desarrolloeconomico.gov.co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jaguilar@desarrolloeconomico.gov.co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jaguilar@desarrolloeconomico.gov.co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0:F51"/>
  <sheetViews>
    <sheetView zoomScale="120" zoomScaleNormal="120" workbookViewId="0">
      <pane xSplit="3" ySplit="12" topLeftCell="D13" activePane="bottomRight" state="frozen"/>
      <selection pane="topRight" activeCell="D1" sqref="D1"/>
      <selection pane="bottomLeft" activeCell="A6" sqref="A6"/>
      <selection pane="bottomRight" activeCell="A13" sqref="A13:A23"/>
    </sheetView>
  </sheetViews>
  <sheetFormatPr baseColWidth="10" defaultRowHeight="15" x14ac:dyDescent="0.25"/>
  <cols>
    <col min="1" max="1" width="19" style="52" customWidth="1"/>
    <col min="2" max="2" width="22.7109375" style="52" customWidth="1"/>
    <col min="3" max="3" width="29.42578125" bestFit="1" customWidth="1"/>
    <col min="4" max="4" width="71.85546875" customWidth="1"/>
    <col min="5" max="5" width="17.42578125" bestFit="1" customWidth="1"/>
    <col min="6" max="6" width="34.28515625" bestFit="1" customWidth="1"/>
  </cols>
  <sheetData>
    <row r="10" spans="1:6" x14ac:dyDescent="0.25">
      <c r="A10" s="57" t="s">
        <v>338</v>
      </c>
    </row>
    <row r="11" spans="1:6" x14ac:dyDescent="0.25">
      <c r="A11" s="57"/>
    </row>
    <row r="12" spans="1:6" ht="15.75" x14ac:dyDescent="0.25">
      <c r="A12" s="53" t="s">
        <v>238</v>
      </c>
      <c r="B12" s="53"/>
      <c r="C12" s="53" t="s">
        <v>239</v>
      </c>
      <c r="D12" s="53" t="s">
        <v>240</v>
      </c>
      <c r="E12" s="53" t="s">
        <v>241</v>
      </c>
      <c r="F12" s="53" t="s">
        <v>303</v>
      </c>
    </row>
    <row r="13" spans="1:6" x14ac:dyDescent="0.25">
      <c r="A13" s="70" t="s">
        <v>242</v>
      </c>
      <c r="B13" s="70" t="s">
        <v>243</v>
      </c>
      <c r="C13" s="54" t="s">
        <v>3</v>
      </c>
      <c r="D13" s="4" t="s">
        <v>244</v>
      </c>
      <c r="E13" s="4" t="s">
        <v>245</v>
      </c>
      <c r="F13" s="60" t="s">
        <v>229</v>
      </c>
    </row>
    <row r="14" spans="1:6" x14ac:dyDescent="0.25">
      <c r="A14" s="71"/>
      <c r="B14" s="71"/>
      <c r="C14" s="54" t="s">
        <v>0</v>
      </c>
      <c r="D14" s="4" t="s">
        <v>246</v>
      </c>
      <c r="E14" s="4" t="s">
        <v>245</v>
      </c>
      <c r="F14" s="60" t="s">
        <v>229</v>
      </c>
    </row>
    <row r="15" spans="1:6" x14ac:dyDescent="0.25">
      <c r="A15" s="71"/>
      <c r="B15" s="72"/>
      <c r="C15" s="54" t="s">
        <v>94</v>
      </c>
      <c r="D15" s="4" t="s">
        <v>247</v>
      </c>
      <c r="E15" s="4" t="s">
        <v>248</v>
      </c>
      <c r="F15" s="60" t="s">
        <v>229</v>
      </c>
    </row>
    <row r="16" spans="1:6" x14ac:dyDescent="0.25">
      <c r="A16" s="71"/>
      <c r="B16" s="81" t="s">
        <v>336</v>
      </c>
      <c r="C16" s="54" t="s">
        <v>1</v>
      </c>
      <c r="D16" s="4" t="s">
        <v>249</v>
      </c>
      <c r="E16" s="4" t="s">
        <v>250</v>
      </c>
      <c r="F16" s="60" t="s">
        <v>229</v>
      </c>
    </row>
    <row r="17" spans="1:6" x14ac:dyDescent="0.25">
      <c r="A17" s="71"/>
      <c r="B17" s="82"/>
      <c r="C17" s="54" t="s">
        <v>98</v>
      </c>
      <c r="D17" s="4" t="s">
        <v>251</v>
      </c>
      <c r="E17" s="4" t="s">
        <v>250</v>
      </c>
      <c r="F17" s="60" t="s">
        <v>229</v>
      </c>
    </row>
    <row r="18" spans="1:6" ht="15" customHeight="1" x14ac:dyDescent="0.25">
      <c r="A18" s="71"/>
      <c r="B18" s="71" t="s">
        <v>337</v>
      </c>
      <c r="C18" s="54" t="s">
        <v>2</v>
      </c>
      <c r="D18" s="4" t="s">
        <v>252</v>
      </c>
      <c r="E18" s="4" t="s">
        <v>253</v>
      </c>
      <c r="F18" s="60" t="s">
        <v>229</v>
      </c>
    </row>
    <row r="19" spans="1:6" x14ac:dyDescent="0.25">
      <c r="A19" s="71"/>
      <c r="B19" s="71"/>
      <c r="C19" s="54" t="s">
        <v>95</v>
      </c>
      <c r="D19" s="4" t="s">
        <v>254</v>
      </c>
      <c r="E19" s="4" t="s">
        <v>255</v>
      </c>
      <c r="F19" s="60" t="s">
        <v>229</v>
      </c>
    </row>
    <row r="20" spans="1:6" x14ac:dyDescent="0.25">
      <c r="A20" s="71"/>
      <c r="B20" s="71"/>
      <c r="C20" s="54" t="s">
        <v>96</v>
      </c>
      <c r="D20" s="4" t="s">
        <v>256</v>
      </c>
      <c r="E20" s="4" t="s">
        <v>255</v>
      </c>
      <c r="F20" s="60" t="s">
        <v>229</v>
      </c>
    </row>
    <row r="21" spans="1:6" x14ac:dyDescent="0.25">
      <c r="A21" s="71"/>
      <c r="B21" s="71"/>
      <c r="C21" s="54" t="s">
        <v>340</v>
      </c>
      <c r="D21" s="4" t="s">
        <v>257</v>
      </c>
      <c r="E21" s="4" t="s">
        <v>245</v>
      </c>
      <c r="F21" s="60" t="s">
        <v>229</v>
      </c>
    </row>
    <row r="22" spans="1:6" x14ac:dyDescent="0.25">
      <c r="A22" s="71"/>
      <c r="B22" s="71"/>
      <c r="C22" s="54" t="s">
        <v>258</v>
      </c>
      <c r="D22" s="4" t="s">
        <v>259</v>
      </c>
      <c r="E22" s="4" t="s">
        <v>260</v>
      </c>
      <c r="F22" s="60" t="s">
        <v>229</v>
      </c>
    </row>
    <row r="23" spans="1:6" x14ac:dyDescent="0.25">
      <c r="A23" s="72"/>
      <c r="B23" s="72"/>
      <c r="C23" s="54" t="s">
        <v>341</v>
      </c>
      <c r="D23" s="4" t="s">
        <v>342</v>
      </c>
      <c r="E23" s="4" t="s">
        <v>261</v>
      </c>
      <c r="F23" s="60" t="s">
        <v>229</v>
      </c>
    </row>
    <row r="24" spans="1:6" x14ac:dyDescent="0.25">
      <c r="A24" s="76" t="s">
        <v>262</v>
      </c>
      <c r="B24" s="77" t="s">
        <v>125</v>
      </c>
      <c r="C24" s="63" t="s">
        <v>343</v>
      </c>
      <c r="D24" s="64" t="s">
        <v>263</v>
      </c>
      <c r="E24" s="64" t="s">
        <v>264</v>
      </c>
      <c r="F24" s="65" t="s">
        <v>339</v>
      </c>
    </row>
    <row r="25" spans="1:6" x14ac:dyDescent="0.25">
      <c r="A25" s="76"/>
      <c r="B25" s="77"/>
      <c r="C25" s="63" t="s">
        <v>265</v>
      </c>
      <c r="D25" s="64" t="s">
        <v>265</v>
      </c>
      <c r="E25" s="64" t="s">
        <v>264</v>
      </c>
      <c r="F25" s="65" t="s">
        <v>339</v>
      </c>
    </row>
    <row r="26" spans="1:6" x14ac:dyDescent="0.25">
      <c r="A26" s="76"/>
      <c r="B26" s="77"/>
      <c r="C26" s="63" t="s">
        <v>344</v>
      </c>
      <c r="D26" s="64" t="s">
        <v>266</v>
      </c>
      <c r="E26" s="64" t="s">
        <v>264</v>
      </c>
      <c r="F26" s="65" t="s">
        <v>339</v>
      </c>
    </row>
    <row r="27" spans="1:6" x14ac:dyDescent="0.25">
      <c r="A27" s="76"/>
      <c r="B27" s="77"/>
      <c r="C27" s="63" t="s">
        <v>122</v>
      </c>
      <c r="D27" s="64" t="s">
        <v>267</v>
      </c>
      <c r="E27" s="64" t="s">
        <v>264</v>
      </c>
      <c r="F27" s="65" t="s">
        <v>339</v>
      </c>
    </row>
    <row r="28" spans="1:6" x14ac:dyDescent="0.25">
      <c r="A28" s="76"/>
      <c r="B28" s="77" t="s">
        <v>268</v>
      </c>
      <c r="C28" s="63" t="s">
        <v>345</v>
      </c>
      <c r="D28" s="64" t="s">
        <v>269</v>
      </c>
      <c r="E28" s="64" t="s">
        <v>264</v>
      </c>
      <c r="F28" s="65" t="s">
        <v>339</v>
      </c>
    </row>
    <row r="29" spans="1:6" x14ac:dyDescent="0.25">
      <c r="A29" s="76"/>
      <c r="B29" s="77"/>
      <c r="C29" s="63" t="s">
        <v>80</v>
      </c>
      <c r="D29" s="64" t="s">
        <v>270</v>
      </c>
      <c r="E29" s="64" t="s">
        <v>264</v>
      </c>
      <c r="F29" s="65" t="s">
        <v>339</v>
      </c>
    </row>
    <row r="30" spans="1:6" x14ac:dyDescent="0.25">
      <c r="A30" s="76"/>
      <c r="B30" s="66" t="s">
        <v>335</v>
      </c>
      <c r="C30" s="63" t="s">
        <v>81</v>
      </c>
      <c r="D30" s="64" t="s">
        <v>271</v>
      </c>
      <c r="E30" s="64" t="s">
        <v>272</v>
      </c>
      <c r="F30" s="65" t="s">
        <v>339</v>
      </c>
    </row>
    <row r="31" spans="1:6" x14ac:dyDescent="0.25">
      <c r="A31" s="76"/>
      <c r="B31" s="77" t="s">
        <v>273</v>
      </c>
      <c r="C31" s="63" t="s">
        <v>123</v>
      </c>
      <c r="D31" s="64" t="s">
        <v>274</v>
      </c>
      <c r="E31" s="64" t="s">
        <v>272</v>
      </c>
      <c r="F31" s="65" t="s">
        <v>339</v>
      </c>
    </row>
    <row r="32" spans="1:6" x14ac:dyDescent="0.25">
      <c r="A32" s="76"/>
      <c r="B32" s="77"/>
      <c r="C32" s="63" t="s">
        <v>82</v>
      </c>
      <c r="D32" s="64" t="s">
        <v>275</v>
      </c>
      <c r="E32" s="64" t="s">
        <v>272</v>
      </c>
      <c r="F32" s="65" t="s">
        <v>339</v>
      </c>
    </row>
    <row r="33" spans="1:6" x14ac:dyDescent="0.25">
      <c r="A33" s="76"/>
      <c r="B33" s="77" t="s">
        <v>127</v>
      </c>
      <c r="C33" s="63" t="s">
        <v>83</v>
      </c>
      <c r="D33" s="64" t="s">
        <v>276</v>
      </c>
      <c r="E33" s="64" t="s">
        <v>272</v>
      </c>
      <c r="F33" s="65" t="s">
        <v>339</v>
      </c>
    </row>
    <row r="34" spans="1:6" x14ac:dyDescent="0.25">
      <c r="A34" s="76"/>
      <c r="B34" s="77"/>
      <c r="C34" s="63" t="s">
        <v>84</v>
      </c>
      <c r="D34" s="64" t="s">
        <v>277</v>
      </c>
      <c r="E34" s="64" t="s">
        <v>272</v>
      </c>
      <c r="F34" s="65" t="s">
        <v>339</v>
      </c>
    </row>
    <row r="35" spans="1:6" x14ac:dyDescent="0.25">
      <c r="A35" s="70" t="s">
        <v>278</v>
      </c>
      <c r="B35" s="62" t="s">
        <v>346</v>
      </c>
      <c r="C35" s="54" t="s">
        <v>279</v>
      </c>
      <c r="D35" s="4" t="s">
        <v>280</v>
      </c>
      <c r="E35" s="4" t="s">
        <v>272</v>
      </c>
      <c r="F35" s="60" t="s">
        <v>235</v>
      </c>
    </row>
    <row r="36" spans="1:6" x14ac:dyDescent="0.25">
      <c r="A36" s="71"/>
      <c r="B36" s="73" t="s">
        <v>281</v>
      </c>
      <c r="C36" s="54" t="s">
        <v>86</v>
      </c>
      <c r="D36" s="4" t="s">
        <v>282</v>
      </c>
      <c r="E36" s="4" t="s">
        <v>272</v>
      </c>
      <c r="F36" s="60" t="s">
        <v>235</v>
      </c>
    </row>
    <row r="37" spans="1:6" x14ac:dyDescent="0.25">
      <c r="A37" s="71"/>
      <c r="B37" s="74"/>
      <c r="C37" s="54" t="s">
        <v>114</v>
      </c>
      <c r="D37" s="4" t="s">
        <v>283</v>
      </c>
      <c r="E37" s="4" t="s">
        <v>272</v>
      </c>
      <c r="F37" s="60" t="s">
        <v>235</v>
      </c>
    </row>
    <row r="38" spans="1:6" x14ac:dyDescent="0.25">
      <c r="A38" s="71"/>
      <c r="B38" s="78" t="s">
        <v>334</v>
      </c>
      <c r="C38" s="55" t="s">
        <v>87</v>
      </c>
      <c r="D38" s="4" t="s">
        <v>284</v>
      </c>
      <c r="E38" s="4" t="s">
        <v>272</v>
      </c>
      <c r="F38" s="60" t="s">
        <v>235</v>
      </c>
    </row>
    <row r="39" spans="1:6" x14ac:dyDescent="0.25">
      <c r="A39" s="71"/>
      <c r="B39" s="79"/>
      <c r="C39" s="55" t="s">
        <v>88</v>
      </c>
      <c r="D39" s="4" t="s">
        <v>285</v>
      </c>
      <c r="E39" s="4" t="s">
        <v>272</v>
      </c>
      <c r="F39" s="60" t="s">
        <v>235</v>
      </c>
    </row>
    <row r="40" spans="1:6" x14ac:dyDescent="0.25">
      <c r="A40" s="71"/>
      <c r="B40" s="79"/>
      <c r="C40" s="55" t="s">
        <v>89</v>
      </c>
      <c r="D40" s="4" t="s">
        <v>286</v>
      </c>
      <c r="E40" s="4" t="s">
        <v>272</v>
      </c>
      <c r="F40" s="60" t="s">
        <v>235</v>
      </c>
    </row>
    <row r="41" spans="1:6" x14ac:dyDescent="0.25">
      <c r="A41" s="71"/>
      <c r="B41" s="79"/>
      <c r="C41" s="55" t="s">
        <v>90</v>
      </c>
      <c r="D41" s="4" t="s">
        <v>287</v>
      </c>
      <c r="E41" s="4" t="s">
        <v>272</v>
      </c>
      <c r="F41" s="60" t="s">
        <v>235</v>
      </c>
    </row>
    <row r="42" spans="1:6" x14ac:dyDescent="0.25">
      <c r="A42" s="71"/>
      <c r="B42" s="79"/>
      <c r="C42" s="55" t="s">
        <v>91</v>
      </c>
      <c r="D42" s="4" t="s">
        <v>288</v>
      </c>
      <c r="E42" s="4" t="s">
        <v>272</v>
      </c>
      <c r="F42" s="60" t="s">
        <v>235</v>
      </c>
    </row>
    <row r="43" spans="1:6" x14ac:dyDescent="0.25">
      <c r="A43" s="71"/>
      <c r="B43" s="80"/>
      <c r="C43" s="55" t="s">
        <v>116</v>
      </c>
      <c r="D43" s="4" t="s">
        <v>289</v>
      </c>
      <c r="E43" s="4" t="s">
        <v>272</v>
      </c>
      <c r="F43" s="60" t="s">
        <v>235</v>
      </c>
    </row>
    <row r="44" spans="1:6" x14ac:dyDescent="0.25">
      <c r="A44" s="71"/>
      <c r="B44" s="75" t="s">
        <v>129</v>
      </c>
      <c r="C44" s="54" t="s">
        <v>117</v>
      </c>
      <c r="D44" s="4" t="s">
        <v>290</v>
      </c>
      <c r="E44" s="4" t="s">
        <v>272</v>
      </c>
      <c r="F44" s="60" t="s">
        <v>235</v>
      </c>
    </row>
    <row r="45" spans="1:6" x14ac:dyDescent="0.25">
      <c r="A45" s="71"/>
      <c r="B45" s="73"/>
      <c r="C45" s="54" t="s">
        <v>118</v>
      </c>
      <c r="D45" s="4" t="s">
        <v>291</v>
      </c>
      <c r="E45" s="4" t="s">
        <v>272</v>
      </c>
      <c r="F45" s="60" t="s">
        <v>235</v>
      </c>
    </row>
    <row r="46" spans="1:6" x14ac:dyDescent="0.25">
      <c r="A46" s="71"/>
      <c r="B46" s="73"/>
      <c r="C46" s="54" t="s">
        <v>92</v>
      </c>
      <c r="D46" s="4" t="s">
        <v>292</v>
      </c>
      <c r="E46" s="4" t="s">
        <v>272</v>
      </c>
      <c r="F46" s="60" t="s">
        <v>235</v>
      </c>
    </row>
    <row r="47" spans="1:6" x14ac:dyDescent="0.25">
      <c r="A47" s="71"/>
      <c r="B47" s="73"/>
      <c r="C47" s="54" t="s">
        <v>93</v>
      </c>
      <c r="D47" s="4" t="s">
        <v>293</v>
      </c>
      <c r="E47" s="4" t="s">
        <v>272</v>
      </c>
      <c r="F47" s="60" t="s">
        <v>235</v>
      </c>
    </row>
    <row r="48" spans="1:6" x14ac:dyDescent="0.25">
      <c r="A48" s="71"/>
      <c r="B48" s="73"/>
      <c r="C48" s="54" t="s">
        <v>119</v>
      </c>
      <c r="D48" s="4" t="s">
        <v>294</v>
      </c>
      <c r="E48" s="4" t="s">
        <v>272</v>
      </c>
      <c r="F48" s="60" t="s">
        <v>235</v>
      </c>
    </row>
    <row r="49" spans="1:6" x14ac:dyDescent="0.25">
      <c r="A49" s="71"/>
      <c r="B49" s="73"/>
      <c r="C49" s="54" t="s">
        <v>120</v>
      </c>
      <c r="D49" s="4" t="s">
        <v>295</v>
      </c>
      <c r="E49" s="4" t="s">
        <v>272</v>
      </c>
      <c r="F49" s="60" t="s">
        <v>235</v>
      </c>
    </row>
    <row r="50" spans="1:6" x14ac:dyDescent="0.25">
      <c r="A50" s="71"/>
      <c r="B50" s="73" t="s">
        <v>132</v>
      </c>
      <c r="C50" s="54" t="s">
        <v>130</v>
      </c>
      <c r="D50" s="4" t="s">
        <v>347</v>
      </c>
      <c r="E50" s="4" t="s">
        <v>296</v>
      </c>
      <c r="F50" s="60" t="s">
        <v>235</v>
      </c>
    </row>
    <row r="51" spans="1:6" x14ac:dyDescent="0.25">
      <c r="A51" s="72"/>
      <c r="B51" s="73"/>
      <c r="C51" s="54" t="s">
        <v>131</v>
      </c>
      <c r="D51" s="4" t="s">
        <v>348</v>
      </c>
      <c r="E51" s="4" t="s">
        <v>296</v>
      </c>
      <c r="F51" s="60" t="s">
        <v>235</v>
      </c>
    </row>
  </sheetData>
  <mergeCells count="14">
    <mergeCell ref="A35:A51"/>
    <mergeCell ref="B36:B37"/>
    <mergeCell ref="B44:B49"/>
    <mergeCell ref="B50:B51"/>
    <mergeCell ref="A13:A23"/>
    <mergeCell ref="B13:B15"/>
    <mergeCell ref="A24:A34"/>
    <mergeCell ref="B24:B27"/>
    <mergeCell ref="B28:B29"/>
    <mergeCell ref="B31:B32"/>
    <mergeCell ref="B33:B34"/>
    <mergeCell ref="B38:B43"/>
    <mergeCell ref="B16:B17"/>
    <mergeCell ref="B18:B23"/>
  </mergeCells>
  <hyperlinks>
    <hyperlink ref="F19" location="BD_Dimensión_Ambiental!A1" display="BD_Dimensión_Ambiental!A1"/>
    <hyperlink ref="F20" location="BD_Dimensión_Ambiental!A1" display="BD_Dimensión_Ambiental!A1"/>
    <hyperlink ref="F21" location="BD_Dimensión_Ambiental!A1" display="BD_Dimensión_Ambiental!A1"/>
    <hyperlink ref="F22" location="BD_Dimensión_Ambiental!A1" display="BD_Dimensión_Ambiental!A1"/>
    <hyperlink ref="F23" location="BD_Dimensión_Ambiental!A1" display="BD_Dimensión_Ambiental!A1"/>
    <hyperlink ref="F13" location="BD_Dimensión_Ambiental!A1" display="BD_Dimensión_Ambiental!A1"/>
    <hyperlink ref="F14" location="BD_Dimensión_Ambiental!A1" display="BD_Dimensión_Ambiental!A1"/>
    <hyperlink ref="F15" location="BD_Dimensión_Ambiental!A1" display="BD_Dimensión_Ambiental!A1"/>
    <hyperlink ref="F16" location="BD_Dimensión_Ambiental!A1" display="BD_Dimensión_Ambiental!A1"/>
    <hyperlink ref="F17" location="BD_Dimensión_Ambiental!A1" display="BD_Dimensión_Ambiental!A1"/>
    <hyperlink ref="F18" location="BD_Dimensión_Ambiental!A1" display="BD_Dimensión_Ambiental!A1"/>
    <hyperlink ref="F24" location="BD_Dimensión_Sociodemográfica!A1" display="BD_Dimensión_Sociodemográfica!A1"/>
    <hyperlink ref="F25" location="BD_Dimensión_Sociodemográfica!A1" display="BD_Dimensión_Sociodemográfica!A1"/>
    <hyperlink ref="F26" location="BD_Dimensión_Sociodemográfica!A1" display="BD_Dimensión_Sociodemográfica!A1"/>
    <hyperlink ref="F27" location="BD_Dimensión_Sociodemográfica!A1" display="BD_Dimensión_Sociodemográfica!A1"/>
    <hyperlink ref="F28" location="BD_Dimensión_Sociodemográfica!A1" display="BD_Dimensión_Sociodemográfica!A1"/>
    <hyperlink ref="F29" location="BD_Dimensión_Sociodemográfica!A1" display="BD_Dimensión_Sociodemográfica!A1"/>
    <hyperlink ref="F30" location="BD_Dimensión_Sociodemográfica!A1" display="BD_Dimensión_Sociodemográfica!A1"/>
    <hyperlink ref="F31" location="BD_Dimensión_Sociodemográfica!A1" display="BD_Dimensión_Sociodemográfica!A1"/>
    <hyperlink ref="F32" location="BD_Dimensión_Sociodemográfica!A1" display="BD_Dimensión_Sociodemográfica!A1"/>
    <hyperlink ref="F33" location="BD_Dimensión_Sociodemográfica!A1" display="BD_Dimensión_Sociodemográfica!A1"/>
    <hyperlink ref="F34" location="BD_Dimensión_Sociodemográfica!A1" display="BD_Dimensión_Sociodemográfica!A1"/>
    <hyperlink ref="F35" location="BD_Dimensión_Productiva!A1" display="BD_Dimensión_Productiva!A1"/>
    <hyperlink ref="F36" location="BD_Dimensión_Productiva!A1" display="BD_Dimensión_Productiva!A1"/>
    <hyperlink ref="F37" location="BD_Dimensión_Productiva!A1" display="BD_Dimensión_Productiva!A1"/>
    <hyperlink ref="F38" location="BD_Dimensión_Productiva!A1" display="BD_Dimensión_Productiva!A1"/>
    <hyperlink ref="F39" location="BD_Dimensión_Productiva!A1" display="BD_Dimensión_Productiva!A1"/>
    <hyperlink ref="F40" location="BD_Dimensión_Productiva!A1" display="BD_Dimensión_Productiva!A1"/>
    <hyperlink ref="F41" location="BD_Dimensión_Productiva!A1" display="BD_Dimensión_Productiva!A1"/>
    <hyperlink ref="F42" location="BD_Dimensión_Productiva!A1" display="BD_Dimensión_Productiva!A1"/>
    <hyperlink ref="F43" location="BD_Dimensión_Productiva!A1" display="BD_Dimensión_Productiva!A1"/>
    <hyperlink ref="F44" location="BD_Dimensión_Productiva!A1" display="BD_Dimensión_Productiva!A1"/>
    <hyperlink ref="F45" location="BD_Dimensión_Productiva!A1" display="BD_Dimensión_Productiva!A1"/>
    <hyperlink ref="F46" location="BD_Dimensión_Productiva!A1" display="BD_Dimensión_Productiva!A1"/>
    <hyperlink ref="F47" location="BD_Dimensión_Productiva!A1" display="BD_Dimensión_Productiva!A1"/>
    <hyperlink ref="F48" location="BD_Dimensión_Productiva!A1" display="BD_Dimensión_Productiva!A1"/>
    <hyperlink ref="F49" location="BD_Dimensión_Productiva!A1" display="BD_Dimensión_Productiva!A1"/>
    <hyperlink ref="F50" location="BD_Dimensión_Productiva!A1" display="BD_Dimensión_Productiva!A1"/>
    <hyperlink ref="F51" location="BD_Dimensión_Productiva!A1" display="BD_Dimensión_Productiva!A1"/>
  </hyperlink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0:B46"/>
  <sheetViews>
    <sheetView workbookViewId="0"/>
  </sheetViews>
  <sheetFormatPr baseColWidth="10" defaultColWidth="11.42578125" defaultRowHeight="15" x14ac:dyDescent="0.25"/>
  <cols>
    <col min="1" max="1" width="13.42578125" customWidth="1"/>
    <col min="2" max="2" width="69.7109375" bestFit="1" customWidth="1"/>
    <col min="3" max="3" width="26.85546875" customWidth="1"/>
  </cols>
  <sheetData>
    <row r="10" spans="1:2" ht="15.75" x14ac:dyDescent="0.25">
      <c r="A10" s="53" t="s">
        <v>332</v>
      </c>
      <c r="B10" s="53" t="s">
        <v>240</v>
      </c>
    </row>
    <row r="11" spans="1:2" x14ac:dyDescent="0.25">
      <c r="A11" s="58" t="s">
        <v>326</v>
      </c>
      <c r="B11" s="58" t="s">
        <v>327</v>
      </c>
    </row>
    <row r="12" spans="1:2" x14ac:dyDescent="0.25">
      <c r="A12" s="58" t="s">
        <v>330</v>
      </c>
      <c r="B12" t="s">
        <v>331</v>
      </c>
    </row>
    <row r="13" spans="1:2" x14ac:dyDescent="0.25">
      <c r="A13" s="58" t="s">
        <v>115</v>
      </c>
      <c r="B13" t="s">
        <v>325</v>
      </c>
    </row>
    <row r="14" spans="1:2" x14ac:dyDescent="0.25">
      <c r="A14" s="58" t="s">
        <v>328</v>
      </c>
      <c r="B14" t="s">
        <v>329</v>
      </c>
    </row>
    <row r="15" spans="1:2" x14ac:dyDescent="0.25">
      <c r="A15" s="58" t="s">
        <v>367</v>
      </c>
      <c r="B15" s="58" t="s">
        <v>368</v>
      </c>
    </row>
    <row r="16" spans="1:2" x14ac:dyDescent="0.25">
      <c r="A16" s="58"/>
      <c r="B16" s="58"/>
    </row>
    <row r="17" spans="1:2" x14ac:dyDescent="0.25">
      <c r="A17" s="58"/>
      <c r="B17" s="58"/>
    </row>
    <row r="19" spans="1:2" ht="31.5" x14ac:dyDescent="0.25">
      <c r="A19" s="53" t="s">
        <v>351</v>
      </c>
      <c r="B19" s="53" t="s">
        <v>240</v>
      </c>
    </row>
    <row r="20" spans="1:2" x14ac:dyDescent="0.25">
      <c r="A20" s="61" t="s">
        <v>369</v>
      </c>
      <c r="B20" t="s">
        <v>352</v>
      </c>
    </row>
    <row r="21" spans="1:2" x14ac:dyDescent="0.25">
      <c r="A21" s="61" t="s">
        <v>370</v>
      </c>
      <c r="B21" t="s">
        <v>353</v>
      </c>
    </row>
    <row r="22" spans="1:2" x14ac:dyDescent="0.25">
      <c r="A22" s="58" t="s">
        <v>304</v>
      </c>
      <c r="B22" s="58" t="s">
        <v>305</v>
      </c>
    </row>
    <row r="23" spans="1:2" x14ac:dyDescent="0.25">
      <c r="A23" s="61" t="s">
        <v>371</v>
      </c>
      <c r="B23" t="s">
        <v>354</v>
      </c>
    </row>
    <row r="24" spans="1:2" x14ac:dyDescent="0.25">
      <c r="A24" s="61" t="s">
        <v>372</v>
      </c>
      <c r="B24" t="s">
        <v>355</v>
      </c>
    </row>
    <row r="25" spans="1:2" x14ac:dyDescent="0.25">
      <c r="A25" s="61" t="s">
        <v>373</v>
      </c>
      <c r="B25" t="s">
        <v>356</v>
      </c>
    </row>
    <row r="26" spans="1:2" x14ac:dyDescent="0.25">
      <c r="A26" s="61" t="s">
        <v>374</v>
      </c>
      <c r="B26" t="s">
        <v>357</v>
      </c>
    </row>
    <row r="27" spans="1:2" x14ac:dyDescent="0.25">
      <c r="A27" s="58" t="s">
        <v>308</v>
      </c>
      <c r="B27" s="58" t="s">
        <v>309</v>
      </c>
    </row>
    <row r="28" spans="1:2" x14ac:dyDescent="0.25">
      <c r="A28" s="58" t="s">
        <v>306</v>
      </c>
      <c r="B28" s="58" t="s">
        <v>307</v>
      </c>
    </row>
    <row r="29" spans="1:2" x14ac:dyDescent="0.25">
      <c r="A29" s="61" t="s">
        <v>375</v>
      </c>
      <c r="B29" t="s">
        <v>358</v>
      </c>
    </row>
    <row r="30" spans="1:2" x14ac:dyDescent="0.25">
      <c r="A30" s="58" t="s">
        <v>268</v>
      </c>
      <c r="B30" s="58" t="s">
        <v>310</v>
      </c>
    </row>
    <row r="31" spans="1:2" x14ac:dyDescent="0.25">
      <c r="A31" t="s">
        <v>301</v>
      </c>
      <c r="B31" t="s">
        <v>302</v>
      </c>
    </row>
    <row r="32" spans="1:2" x14ac:dyDescent="0.25">
      <c r="A32" s="61" t="s">
        <v>376</v>
      </c>
      <c r="B32" t="s">
        <v>359</v>
      </c>
    </row>
    <row r="33" spans="1:2" x14ac:dyDescent="0.25">
      <c r="A33" s="61" t="s">
        <v>377</v>
      </c>
      <c r="B33" t="s">
        <v>360</v>
      </c>
    </row>
    <row r="34" spans="1:2" x14ac:dyDescent="0.25">
      <c r="A34" s="58" t="s">
        <v>311</v>
      </c>
      <c r="B34" s="58" t="s">
        <v>349</v>
      </c>
    </row>
    <row r="35" spans="1:2" x14ac:dyDescent="0.25">
      <c r="A35" s="61" t="s">
        <v>378</v>
      </c>
      <c r="B35" t="s">
        <v>361</v>
      </c>
    </row>
    <row r="36" spans="1:2" x14ac:dyDescent="0.25">
      <c r="A36" s="61" t="s">
        <v>379</v>
      </c>
      <c r="B36" t="s">
        <v>362</v>
      </c>
    </row>
    <row r="37" spans="1:2" x14ac:dyDescent="0.25">
      <c r="A37" s="58" t="s">
        <v>312</v>
      </c>
      <c r="B37" s="58" t="s">
        <v>313</v>
      </c>
    </row>
    <row r="38" spans="1:2" x14ac:dyDescent="0.25">
      <c r="A38" s="61" t="s">
        <v>380</v>
      </c>
      <c r="B38" t="s">
        <v>363</v>
      </c>
    </row>
    <row r="39" spans="1:2" x14ac:dyDescent="0.25">
      <c r="A39" s="61" t="s">
        <v>381</v>
      </c>
      <c r="B39" t="s">
        <v>364</v>
      </c>
    </row>
    <row r="40" spans="1:2" x14ac:dyDescent="0.25">
      <c r="A40" s="61" t="s">
        <v>382</v>
      </c>
      <c r="B40" t="s">
        <v>365</v>
      </c>
    </row>
    <row r="41" spans="1:2" x14ac:dyDescent="0.25">
      <c r="A41" s="58" t="s">
        <v>314</v>
      </c>
      <c r="B41" s="58" t="s">
        <v>315</v>
      </c>
    </row>
    <row r="42" spans="1:2" x14ac:dyDescent="0.25">
      <c r="A42" s="59" t="s">
        <v>316</v>
      </c>
      <c r="B42" s="58" t="s">
        <v>350</v>
      </c>
    </row>
    <row r="43" spans="1:2" x14ac:dyDescent="0.25">
      <c r="A43" s="58" t="s">
        <v>318</v>
      </c>
      <c r="B43" s="58" t="s">
        <v>319</v>
      </c>
    </row>
    <row r="44" spans="1:2" x14ac:dyDescent="0.25">
      <c r="A44" s="58" t="s">
        <v>320</v>
      </c>
      <c r="B44" s="58" t="s">
        <v>317</v>
      </c>
    </row>
    <row r="45" spans="1:2" x14ac:dyDescent="0.25">
      <c r="A45" s="58" t="s">
        <v>322</v>
      </c>
      <c r="B45" s="58" t="s">
        <v>321</v>
      </c>
    </row>
    <row r="46" spans="1:2" x14ac:dyDescent="0.25">
      <c r="A46" s="61" t="s">
        <v>383</v>
      </c>
      <c r="B46" t="s">
        <v>366</v>
      </c>
    </row>
  </sheetData>
  <sortState ref="A11:B37">
    <sortCondition ref="A11"/>
  </sortState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BG79"/>
  <sheetViews>
    <sheetView workbookViewId="0">
      <selection sqref="A1:Y1"/>
    </sheetView>
  </sheetViews>
  <sheetFormatPr baseColWidth="10" defaultColWidth="11.42578125" defaultRowHeight="12.75" x14ac:dyDescent="0.2"/>
  <cols>
    <col min="1" max="1" width="2.85546875" style="14" customWidth="1"/>
    <col min="2" max="8" width="3.85546875" style="14" customWidth="1"/>
    <col min="9" max="9" width="5.7109375" style="14" customWidth="1"/>
    <col min="10" max="11" width="3.85546875" style="14" customWidth="1"/>
    <col min="12" max="12" width="5.7109375" style="14" customWidth="1"/>
    <col min="13" max="13" width="7" style="14" customWidth="1"/>
    <col min="14" max="55" width="3.85546875" style="14" customWidth="1"/>
    <col min="56" max="56" width="3.85546875" style="15" customWidth="1"/>
    <col min="57" max="57" width="17.85546875" style="20" customWidth="1"/>
    <col min="58" max="58" width="17.7109375" style="20" customWidth="1"/>
    <col min="59" max="59" width="11.42578125" style="15"/>
    <col min="60" max="16384" width="11.42578125" style="14"/>
  </cols>
  <sheetData>
    <row r="1" spans="1:58" x14ac:dyDescent="0.2">
      <c r="A1" s="84" t="s">
        <v>133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BE1" s="16" t="s">
        <v>134</v>
      </c>
      <c r="BF1" s="17" t="s">
        <v>135</v>
      </c>
    </row>
    <row r="2" spans="1:58" x14ac:dyDescent="0.2">
      <c r="A2" s="84" t="s">
        <v>136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BE2" s="18">
        <v>44759</v>
      </c>
      <c r="BF2" s="18">
        <v>44819</v>
      </c>
    </row>
    <row r="3" spans="1:58" x14ac:dyDescent="0.2">
      <c r="A3" s="84" t="s">
        <v>137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BE3" s="17">
        <v>2022</v>
      </c>
      <c r="BF3" s="17">
        <v>2022</v>
      </c>
    </row>
    <row r="4" spans="1:58" x14ac:dyDescent="0.2">
      <c r="BE4" s="17" t="s">
        <v>138</v>
      </c>
      <c r="BF4" s="17" t="s">
        <v>139</v>
      </c>
    </row>
    <row r="5" spans="1:58" x14ac:dyDescent="0.2">
      <c r="A5" s="85" t="s">
        <v>140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BE5" s="17" t="s">
        <v>141</v>
      </c>
      <c r="BF5" s="17">
        <v>15</v>
      </c>
    </row>
    <row r="6" spans="1:58" x14ac:dyDescent="0.2"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BE6" s="20">
        <v>7</v>
      </c>
      <c r="BF6" s="20" t="s">
        <v>142</v>
      </c>
    </row>
    <row r="7" spans="1:58" x14ac:dyDescent="0.2">
      <c r="A7" s="14" t="s">
        <v>143</v>
      </c>
      <c r="B7" s="14" t="s">
        <v>144</v>
      </c>
      <c r="I7" s="21" t="s">
        <v>297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67"/>
      <c r="X7" s="68"/>
      <c r="Y7" s="68"/>
      <c r="Z7" s="37"/>
      <c r="AA7" s="69"/>
      <c r="AB7" s="37"/>
    </row>
    <row r="9" spans="1:58" x14ac:dyDescent="0.2">
      <c r="A9" s="14" t="s">
        <v>145</v>
      </c>
      <c r="B9" s="14" t="s">
        <v>146</v>
      </c>
      <c r="J9" s="21" t="s">
        <v>223</v>
      </c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spans="1:58" x14ac:dyDescent="0.2">
      <c r="B10" s="21"/>
      <c r="C10" s="21"/>
      <c r="D10" s="21"/>
      <c r="E10" s="21"/>
      <c r="F10" s="21"/>
      <c r="G10" s="21"/>
      <c r="H10" s="21"/>
      <c r="I10" s="21"/>
      <c r="J10" s="21" t="s">
        <v>224</v>
      </c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</row>
    <row r="11" spans="1:58" x14ac:dyDescent="0.2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</row>
    <row r="12" spans="1:58" x14ac:dyDescent="0.2"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58" x14ac:dyDescent="0.2">
      <c r="AY13" s="20"/>
    </row>
    <row r="14" spans="1:58" x14ac:dyDescent="0.2">
      <c r="A14" s="14" t="s">
        <v>147</v>
      </c>
      <c r="B14" s="14" t="s">
        <v>148</v>
      </c>
      <c r="J14" s="21" t="s">
        <v>225</v>
      </c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</row>
    <row r="16" spans="1:58" x14ac:dyDescent="0.2">
      <c r="A16" s="14" t="s">
        <v>149</v>
      </c>
      <c r="B16" s="14" t="s">
        <v>150</v>
      </c>
      <c r="H16" s="14" t="s">
        <v>151</v>
      </c>
      <c r="W16" s="23">
        <v>1</v>
      </c>
      <c r="X16" s="24" t="s">
        <v>210</v>
      </c>
    </row>
    <row r="17" spans="1:28" x14ac:dyDescent="0.2">
      <c r="H17" s="14" t="s">
        <v>152</v>
      </c>
      <c r="W17" s="23">
        <v>2</v>
      </c>
      <c r="X17" s="25"/>
    </row>
    <row r="18" spans="1:28" x14ac:dyDescent="0.2">
      <c r="H18" s="14" t="s">
        <v>153</v>
      </c>
      <c r="W18" s="23">
        <v>3</v>
      </c>
      <c r="X18" s="25"/>
    </row>
    <row r="19" spans="1:28" x14ac:dyDescent="0.2">
      <c r="H19" s="14" t="s">
        <v>154</v>
      </c>
      <c r="W19" s="23">
        <v>4</v>
      </c>
      <c r="X19" s="25"/>
    </row>
    <row r="20" spans="1:28" x14ac:dyDescent="0.2">
      <c r="H20" s="14" t="s">
        <v>155</v>
      </c>
      <c r="W20" s="23">
        <v>5</v>
      </c>
      <c r="X20" s="25"/>
    </row>
    <row r="21" spans="1:28" x14ac:dyDescent="0.2">
      <c r="H21" s="14" t="s">
        <v>156</v>
      </c>
      <c r="W21" s="23">
        <v>6</v>
      </c>
      <c r="X21" s="25"/>
    </row>
    <row r="22" spans="1:28" x14ac:dyDescent="0.2">
      <c r="H22" s="14" t="s">
        <v>157</v>
      </c>
      <c r="W22" s="23">
        <v>7</v>
      </c>
      <c r="X22" s="25"/>
    </row>
    <row r="23" spans="1:28" x14ac:dyDescent="0.2">
      <c r="I23" s="14" t="s">
        <v>158</v>
      </c>
      <c r="J23" s="26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W23" s="27"/>
      <c r="X23" s="28"/>
    </row>
    <row r="25" spans="1:28" x14ac:dyDescent="0.2">
      <c r="A25" s="14" t="s">
        <v>159</v>
      </c>
      <c r="B25" s="14" t="s">
        <v>160</v>
      </c>
      <c r="M25" s="29">
        <v>275</v>
      </c>
      <c r="N25" s="30" t="s">
        <v>211</v>
      </c>
      <c r="O25" s="30"/>
    </row>
    <row r="27" spans="1:28" x14ac:dyDescent="0.2">
      <c r="A27" s="14" t="s">
        <v>161</v>
      </c>
      <c r="B27" s="14" t="s">
        <v>162</v>
      </c>
      <c r="R27" s="14" t="s">
        <v>163</v>
      </c>
      <c r="T27" s="31">
        <v>1</v>
      </c>
      <c r="U27" s="32"/>
      <c r="AB27" s="22"/>
    </row>
    <row r="28" spans="1:28" x14ac:dyDescent="0.2">
      <c r="R28" s="14" t="s">
        <v>164</v>
      </c>
      <c r="T28" s="31">
        <v>2</v>
      </c>
      <c r="U28" s="33" t="s">
        <v>210</v>
      </c>
    </row>
    <row r="29" spans="1:28" x14ac:dyDescent="0.2">
      <c r="A29" s="14" t="s">
        <v>165</v>
      </c>
      <c r="B29" s="14" t="s">
        <v>166</v>
      </c>
      <c r="I29" s="21" t="s">
        <v>213</v>
      </c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1" spans="1:28" x14ac:dyDescent="0.2">
      <c r="A31" s="14" t="s">
        <v>167</v>
      </c>
      <c r="B31" s="14" t="s">
        <v>168</v>
      </c>
      <c r="I31" s="21" t="s">
        <v>212</v>
      </c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</row>
    <row r="33" spans="1:25" x14ac:dyDescent="0.2">
      <c r="A33" s="14" t="s">
        <v>169</v>
      </c>
      <c r="B33" s="14" t="s">
        <v>170</v>
      </c>
      <c r="I33" s="21" t="s">
        <v>214</v>
      </c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</row>
    <row r="34" spans="1:25" x14ac:dyDescent="0.2"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</row>
    <row r="35" spans="1:25" x14ac:dyDescent="0.2"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</row>
    <row r="36" spans="1:25" x14ac:dyDescent="0.2"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</row>
    <row r="37" spans="1:25" x14ac:dyDescent="0.2"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</row>
    <row r="39" spans="1:25" x14ac:dyDescent="0.2">
      <c r="A39" s="14" t="s">
        <v>171</v>
      </c>
      <c r="B39" s="14" t="s">
        <v>172</v>
      </c>
      <c r="I39" s="21"/>
      <c r="J39" s="21"/>
      <c r="K39" s="21"/>
      <c r="L39" s="21" t="s">
        <v>215</v>
      </c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</row>
    <row r="41" spans="1:25" x14ac:dyDescent="0.2">
      <c r="A41" s="14" t="s">
        <v>173</v>
      </c>
      <c r="B41" s="14" t="s">
        <v>174</v>
      </c>
      <c r="I41" s="21"/>
      <c r="J41" s="21" t="s">
        <v>216</v>
      </c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</row>
    <row r="42" spans="1:25" x14ac:dyDescent="0.2"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</row>
    <row r="43" spans="1:25" x14ac:dyDescent="0.2"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</row>
    <row r="45" spans="1:25" x14ac:dyDescent="0.2">
      <c r="A45" s="14" t="s">
        <v>175</v>
      </c>
      <c r="B45" s="14" t="s">
        <v>176</v>
      </c>
      <c r="M45" s="14" t="s">
        <v>163</v>
      </c>
      <c r="O45" s="31">
        <v>1</v>
      </c>
      <c r="P45" s="33"/>
      <c r="R45" s="35" t="s">
        <v>177</v>
      </c>
    </row>
    <row r="46" spans="1:25" x14ac:dyDescent="0.2">
      <c r="M46" s="14" t="s">
        <v>164</v>
      </c>
      <c r="O46" s="31">
        <v>2</v>
      </c>
      <c r="P46" s="32" t="s">
        <v>217</v>
      </c>
      <c r="R46" s="35" t="s">
        <v>178</v>
      </c>
    </row>
    <row r="48" spans="1:25" x14ac:dyDescent="0.2">
      <c r="A48" s="14" t="s">
        <v>179</v>
      </c>
      <c r="B48" s="14" t="s">
        <v>180</v>
      </c>
      <c r="M48" s="14" t="s">
        <v>181</v>
      </c>
      <c r="X48" s="23">
        <v>1</v>
      </c>
      <c r="Y48" s="23"/>
    </row>
    <row r="49" spans="1:25" x14ac:dyDescent="0.2">
      <c r="M49" s="14" t="s">
        <v>182</v>
      </c>
      <c r="X49" s="23">
        <v>2</v>
      </c>
      <c r="Y49" s="25"/>
    </row>
    <row r="50" spans="1:25" x14ac:dyDescent="0.2">
      <c r="M50" s="14" t="s">
        <v>183</v>
      </c>
      <c r="X50" s="23">
        <v>3</v>
      </c>
      <c r="Y50" s="24"/>
    </row>
    <row r="51" spans="1:25" x14ac:dyDescent="0.2">
      <c r="M51" s="14" t="s">
        <v>184</v>
      </c>
      <c r="X51" s="23">
        <v>4</v>
      </c>
      <c r="Y51" s="25"/>
    </row>
    <row r="52" spans="1:25" x14ac:dyDescent="0.2">
      <c r="M52" s="14" t="s">
        <v>185</v>
      </c>
      <c r="X52" s="23">
        <v>5</v>
      </c>
      <c r="Y52" s="25"/>
    </row>
    <row r="53" spans="1:25" x14ac:dyDescent="0.2">
      <c r="M53" s="14" t="s">
        <v>186</v>
      </c>
      <c r="X53" s="23">
        <v>6</v>
      </c>
      <c r="Y53" s="25"/>
    </row>
    <row r="54" spans="1:25" x14ac:dyDescent="0.2">
      <c r="N54" s="14" t="s">
        <v>158</v>
      </c>
      <c r="O54" s="21"/>
      <c r="P54" s="21"/>
      <c r="Q54" s="21"/>
      <c r="R54" s="21"/>
      <c r="S54" s="21"/>
      <c r="T54" s="36"/>
      <c r="U54" s="21"/>
      <c r="V54" s="21"/>
      <c r="X54" s="28"/>
      <c r="Y54" s="28"/>
    </row>
    <row r="56" spans="1:25" x14ac:dyDescent="0.2">
      <c r="A56" s="85" t="s">
        <v>187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</row>
    <row r="57" spans="1:25" x14ac:dyDescent="0.2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</row>
    <row r="58" spans="1:25" x14ac:dyDescent="0.2">
      <c r="A58" s="38" t="s">
        <v>188</v>
      </c>
      <c r="B58" s="37" t="s">
        <v>189</v>
      </c>
      <c r="C58" s="37"/>
      <c r="D58" s="37"/>
      <c r="E58" s="37"/>
      <c r="F58" s="37"/>
      <c r="G58" s="37"/>
      <c r="H58" s="37"/>
      <c r="I58" s="38"/>
      <c r="J58" s="38"/>
      <c r="K58" s="38"/>
      <c r="L58" s="38"/>
      <c r="M58" s="38"/>
      <c r="N58" s="38"/>
      <c r="O58" s="46" t="s">
        <v>218</v>
      </c>
      <c r="P58" s="39"/>
      <c r="Q58" s="39"/>
      <c r="R58" s="39"/>
      <c r="S58" s="39"/>
      <c r="T58" s="39"/>
      <c r="U58" s="39"/>
      <c r="V58" s="39"/>
      <c r="W58" s="39"/>
      <c r="X58" s="39"/>
      <c r="Y58" s="39"/>
    </row>
    <row r="59" spans="1:25" x14ac:dyDescent="0.2">
      <c r="A59" s="37"/>
      <c r="B59" s="37"/>
      <c r="C59" s="37"/>
      <c r="D59" s="37"/>
      <c r="E59" s="37"/>
      <c r="F59" s="37"/>
      <c r="G59" s="37"/>
      <c r="H59" s="37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</row>
    <row r="60" spans="1:25" x14ac:dyDescent="0.2">
      <c r="A60" s="38" t="s">
        <v>190</v>
      </c>
      <c r="B60" s="37" t="s">
        <v>191</v>
      </c>
      <c r="C60" s="37"/>
      <c r="D60" s="37"/>
      <c r="E60" s="37"/>
      <c r="F60" s="37"/>
      <c r="G60" s="37"/>
      <c r="H60" s="37"/>
      <c r="I60" s="38"/>
      <c r="J60" s="38"/>
      <c r="K60" s="38"/>
      <c r="L60" s="38"/>
      <c r="M60" s="21" t="s">
        <v>298</v>
      </c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</row>
    <row r="61" spans="1:25" x14ac:dyDescent="0.2">
      <c r="A61" s="37"/>
      <c r="B61" s="37"/>
      <c r="C61" s="37"/>
      <c r="D61" s="37"/>
      <c r="E61" s="37"/>
      <c r="F61" s="37"/>
      <c r="G61" s="37"/>
      <c r="H61" s="37"/>
      <c r="I61" s="38"/>
      <c r="J61" s="38"/>
      <c r="K61" s="38"/>
      <c r="L61" s="38"/>
      <c r="M61" s="34" t="s">
        <v>299</v>
      </c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</row>
    <row r="62" spans="1:25" x14ac:dyDescent="0.2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</row>
    <row r="63" spans="1:25" ht="15" x14ac:dyDescent="0.25">
      <c r="A63" s="38" t="s">
        <v>192</v>
      </c>
      <c r="B63" s="38" t="s">
        <v>193</v>
      </c>
      <c r="C63" s="37"/>
      <c r="D63" s="37"/>
      <c r="E63" s="37"/>
      <c r="F63" s="37"/>
      <c r="G63" s="21">
        <v>3693777</v>
      </c>
      <c r="H63" s="39"/>
      <c r="I63" s="39"/>
      <c r="J63" s="39"/>
      <c r="K63" s="39"/>
      <c r="L63" s="39"/>
      <c r="M63" s="38"/>
      <c r="N63" s="38" t="s">
        <v>194</v>
      </c>
      <c r="O63" s="38" t="s">
        <v>195</v>
      </c>
      <c r="P63" s="37"/>
      <c r="Q63" s="56" t="s">
        <v>300</v>
      </c>
      <c r="R63" s="39"/>
      <c r="S63" s="39"/>
      <c r="T63" s="39"/>
      <c r="U63" s="39"/>
      <c r="V63" s="39"/>
      <c r="W63" s="39"/>
      <c r="X63" s="39"/>
      <c r="Y63" s="39"/>
    </row>
    <row r="64" spans="1:25" x14ac:dyDescent="0.2">
      <c r="A64" s="38"/>
      <c r="B64" s="38"/>
      <c r="C64" s="37"/>
      <c r="D64" s="37"/>
      <c r="E64" s="37"/>
      <c r="F64" s="37"/>
      <c r="G64" s="38"/>
      <c r="H64" s="38"/>
      <c r="I64" s="38"/>
      <c r="J64" s="38"/>
      <c r="K64" s="38"/>
      <c r="L64" s="38"/>
      <c r="M64" s="38"/>
      <c r="N64" s="38"/>
      <c r="O64" s="38"/>
      <c r="P64" s="37"/>
      <c r="Q64" s="41"/>
      <c r="R64" s="38"/>
      <c r="S64" s="38"/>
      <c r="T64" s="38"/>
      <c r="U64" s="38"/>
      <c r="V64" s="38"/>
      <c r="W64" s="38"/>
      <c r="X64" s="38"/>
      <c r="Y64" s="38"/>
    </row>
    <row r="65" spans="1:57" x14ac:dyDescent="0.2">
      <c r="A65" s="38" t="s">
        <v>196</v>
      </c>
      <c r="B65" s="38" t="s">
        <v>197</v>
      </c>
      <c r="C65" s="37"/>
      <c r="D65" s="37"/>
      <c r="E65" s="37"/>
      <c r="F65" s="37"/>
      <c r="G65" s="38"/>
      <c r="H65" s="38"/>
      <c r="I65" s="38"/>
      <c r="J65" s="38"/>
      <c r="K65" s="38"/>
      <c r="L65" s="38"/>
      <c r="M65" s="42" t="s">
        <v>219</v>
      </c>
      <c r="N65" s="42"/>
      <c r="O65" s="42"/>
      <c r="P65" s="43"/>
      <c r="Q65" s="41"/>
      <c r="R65" s="42"/>
      <c r="S65" s="42"/>
      <c r="T65" s="42"/>
      <c r="U65" s="42"/>
      <c r="V65" s="42"/>
      <c r="W65" s="42"/>
      <c r="X65" s="42"/>
      <c r="Y65" s="42"/>
    </row>
    <row r="66" spans="1:57" x14ac:dyDescent="0.2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</row>
    <row r="67" spans="1:57" x14ac:dyDescent="0.2">
      <c r="A67" s="85" t="s">
        <v>198</v>
      </c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</row>
    <row r="69" spans="1:57" x14ac:dyDescent="0.2">
      <c r="A69" s="14" t="s">
        <v>143</v>
      </c>
      <c r="B69" s="14" t="s">
        <v>199</v>
      </c>
      <c r="H69" s="21"/>
      <c r="I69" s="21" t="s">
        <v>220</v>
      </c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</row>
    <row r="71" spans="1:57" x14ac:dyDescent="0.2">
      <c r="A71" s="14" t="s">
        <v>145</v>
      </c>
      <c r="B71" s="14" t="s">
        <v>200</v>
      </c>
      <c r="M71" s="14" t="s">
        <v>201</v>
      </c>
      <c r="X71" s="23">
        <v>1</v>
      </c>
      <c r="Y71" s="24" t="s">
        <v>210</v>
      </c>
    </row>
    <row r="72" spans="1:57" x14ac:dyDescent="0.2">
      <c r="M72" s="14" t="s">
        <v>202</v>
      </c>
      <c r="X72" s="23">
        <v>2</v>
      </c>
      <c r="Y72" s="24"/>
    </row>
    <row r="73" spans="1:57" x14ac:dyDescent="0.2">
      <c r="M73" s="14" t="s">
        <v>203</v>
      </c>
      <c r="X73" s="23">
        <v>3</v>
      </c>
      <c r="Y73" s="24"/>
    </row>
    <row r="74" spans="1:57" x14ac:dyDescent="0.2">
      <c r="M74" s="14" t="s">
        <v>204</v>
      </c>
      <c r="X74" s="23">
        <v>4</v>
      </c>
      <c r="Y74" s="24"/>
    </row>
    <row r="75" spans="1:57" x14ac:dyDescent="0.2">
      <c r="M75" s="14" t="s">
        <v>205</v>
      </c>
      <c r="X75" s="23">
        <v>5</v>
      </c>
      <c r="Y75" s="25"/>
    </row>
    <row r="76" spans="1:57" x14ac:dyDescent="0.2">
      <c r="M76" s="14" t="s">
        <v>206</v>
      </c>
      <c r="X76" s="23">
        <v>6</v>
      </c>
      <c r="Y76" s="25"/>
    </row>
    <row r="77" spans="1:57" x14ac:dyDescent="0.2">
      <c r="M77" s="14" t="s">
        <v>207</v>
      </c>
      <c r="X77" s="23">
        <v>7</v>
      </c>
      <c r="Y77" s="25"/>
    </row>
    <row r="78" spans="1:57" x14ac:dyDescent="0.2">
      <c r="N78" s="14" t="s">
        <v>158</v>
      </c>
      <c r="O78" s="21"/>
      <c r="P78" s="21"/>
      <c r="Q78" s="21"/>
      <c r="R78" s="21"/>
      <c r="S78" s="21"/>
      <c r="T78" s="36"/>
      <c r="U78" s="21"/>
      <c r="V78" s="21"/>
      <c r="X78" s="28"/>
      <c r="Y78" s="28"/>
    </row>
    <row r="79" spans="1:57" x14ac:dyDescent="0.2">
      <c r="A79" s="83" t="s">
        <v>208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BE79" s="44"/>
    </row>
  </sheetData>
  <mergeCells count="7">
    <mergeCell ref="A79:Y79"/>
    <mergeCell ref="A1:Y1"/>
    <mergeCell ref="A2:Y2"/>
    <mergeCell ref="A3:Y3"/>
    <mergeCell ref="A5:Y5"/>
    <mergeCell ref="A56:Y56"/>
    <mergeCell ref="A67:Y67"/>
  </mergeCells>
  <hyperlinks>
    <hyperlink ref="Q63" r:id="rId1"/>
  </hyperlinks>
  <pageMargins left="0.7" right="0.7" top="0.75" bottom="0.75" header="0.3" footer="0.3"/>
  <pageSetup scale="84"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L89"/>
  <sheetViews>
    <sheetView showGridLines="0" workbookViewId="0">
      <pane xSplit="1" ySplit="18" topLeftCell="B19" activePane="bottomRight" state="frozen"/>
      <selection pane="topRight" activeCell="D1" sqref="D1"/>
      <selection pane="bottomLeft" activeCell="A3" sqref="A3"/>
      <selection pane="bottomRight"/>
    </sheetView>
  </sheetViews>
  <sheetFormatPr baseColWidth="10" defaultRowHeight="15" x14ac:dyDescent="0.25"/>
  <cols>
    <col min="1" max="1" width="35.7109375" bestFit="1" customWidth="1"/>
    <col min="2" max="2" width="13.85546875" bestFit="1" customWidth="1"/>
    <col min="3" max="3" width="9.42578125" bestFit="1" customWidth="1"/>
    <col min="4" max="5" width="14.85546875" customWidth="1"/>
    <col min="6" max="6" width="9" bestFit="1" customWidth="1"/>
    <col min="7" max="7" width="15.85546875" customWidth="1"/>
    <col min="8" max="8" width="13.85546875" customWidth="1"/>
    <col min="9" max="9" width="14.140625" bestFit="1" customWidth="1"/>
    <col min="10" max="10" width="17" customWidth="1"/>
    <col min="11" max="11" width="15.85546875" bestFit="1" customWidth="1"/>
    <col min="12" max="12" width="7" bestFit="1" customWidth="1"/>
    <col min="13" max="13" width="3" bestFit="1" customWidth="1"/>
  </cols>
  <sheetData>
    <row r="1" spans="1:11" ht="15" customHeight="1" x14ac:dyDescent="0.25">
      <c r="C1" s="47"/>
      <c r="D1" s="47"/>
      <c r="E1" s="47"/>
      <c r="K1" s="60" t="s">
        <v>333</v>
      </c>
    </row>
    <row r="2" spans="1:11" ht="15" customHeight="1" x14ac:dyDescent="0.25">
      <c r="B2" s="47"/>
      <c r="C2" s="47"/>
      <c r="D2" s="47"/>
      <c r="E2" s="47"/>
    </row>
    <row r="3" spans="1:11" ht="18" x14ac:dyDescent="0.25">
      <c r="B3" s="47"/>
    </row>
    <row r="10" spans="1:11" x14ac:dyDescent="0.25">
      <c r="A10" s="48" t="s">
        <v>209</v>
      </c>
    </row>
    <row r="11" spans="1:11" ht="18.75" x14ac:dyDescent="0.3">
      <c r="A11" s="48" t="s">
        <v>229</v>
      </c>
      <c r="B11" s="1"/>
      <c r="C11" s="2"/>
      <c r="E11" s="1"/>
    </row>
    <row r="12" spans="1:11" ht="18.75" x14ac:dyDescent="0.3">
      <c r="A12" s="51" t="s">
        <v>226</v>
      </c>
      <c r="B12" s="1"/>
      <c r="C12" s="2"/>
    </row>
    <row r="13" spans="1:11" ht="18.75" x14ac:dyDescent="0.3">
      <c r="A13" s="48" t="s">
        <v>232</v>
      </c>
      <c r="B13" s="1"/>
      <c r="C13" s="2"/>
    </row>
    <row r="14" spans="1:11" ht="18.75" x14ac:dyDescent="0.3">
      <c r="A14" s="49" t="s">
        <v>221</v>
      </c>
      <c r="B14" s="1"/>
      <c r="C14" s="2"/>
    </row>
    <row r="15" spans="1:11" ht="18.75" x14ac:dyDescent="0.3">
      <c r="A15" s="50" t="s">
        <v>222</v>
      </c>
      <c r="B15" s="1"/>
      <c r="C15" s="2"/>
    </row>
    <row r="16" spans="1:11" ht="18.75" x14ac:dyDescent="0.3">
      <c r="A16" s="1"/>
      <c r="B16" s="1"/>
      <c r="C16" s="2"/>
    </row>
    <row r="17" spans="1:11" ht="18.75" x14ac:dyDescent="0.3">
      <c r="A17" s="1"/>
      <c r="B17" s="1"/>
      <c r="C17" s="2"/>
    </row>
    <row r="18" spans="1:11" ht="30" x14ac:dyDescent="0.25">
      <c r="A18" s="3" t="s">
        <v>3</v>
      </c>
      <c r="B18" s="3" t="s">
        <v>0</v>
      </c>
      <c r="C18" s="3" t="s">
        <v>94</v>
      </c>
      <c r="D18" s="3" t="s">
        <v>1</v>
      </c>
      <c r="E18" s="3" t="s">
        <v>98</v>
      </c>
      <c r="F18" s="3" t="s">
        <v>2</v>
      </c>
      <c r="G18" s="3" t="s">
        <v>95</v>
      </c>
      <c r="H18" s="3" t="s">
        <v>96</v>
      </c>
      <c r="I18" s="3" t="s">
        <v>323</v>
      </c>
      <c r="J18" s="3" t="s">
        <v>97</v>
      </c>
      <c r="K18" s="3" t="s">
        <v>324</v>
      </c>
    </row>
    <row r="19" spans="1:11" x14ac:dyDescent="0.25">
      <c r="A19" s="5" t="s">
        <v>12</v>
      </c>
      <c r="B19" s="5" t="s">
        <v>103</v>
      </c>
      <c r="C19" s="5">
        <v>41016</v>
      </c>
      <c r="D19" s="4" t="s">
        <v>4</v>
      </c>
      <c r="E19" s="8">
        <v>20651.438000000006</v>
      </c>
      <c r="F19" s="4">
        <v>262</v>
      </c>
      <c r="G19" s="8">
        <v>808.75</v>
      </c>
      <c r="H19" s="8">
        <v>1588.9652118300978</v>
      </c>
      <c r="I19" s="8">
        <v>12431.297150999999</v>
      </c>
      <c r="J19" s="8">
        <v>732.44774088500401</v>
      </c>
      <c r="K19" s="8">
        <v>11698.849410114995</v>
      </c>
    </row>
    <row r="20" spans="1:11" x14ac:dyDescent="0.25">
      <c r="A20" s="5" t="s">
        <v>23</v>
      </c>
      <c r="B20" s="5" t="s">
        <v>108</v>
      </c>
      <c r="C20" s="5">
        <v>63001</v>
      </c>
      <c r="D20" s="4" t="s">
        <v>4</v>
      </c>
      <c r="E20" s="8">
        <v>109922.76599999993</v>
      </c>
      <c r="F20" s="4">
        <v>266</v>
      </c>
      <c r="G20" s="8">
        <v>1229</v>
      </c>
      <c r="H20" s="8">
        <v>2164.6966666666672</v>
      </c>
      <c r="I20" s="8">
        <v>9217.2877239999998</v>
      </c>
      <c r="J20" s="8">
        <v>7234.9516337015348</v>
      </c>
      <c r="K20" s="8">
        <v>1982.336090298465</v>
      </c>
    </row>
    <row r="21" spans="1:11" x14ac:dyDescent="0.25">
      <c r="A21" s="5" t="s">
        <v>22</v>
      </c>
      <c r="B21" s="5" t="s">
        <v>107</v>
      </c>
      <c r="C21" s="5">
        <v>54174</v>
      </c>
      <c r="D21" s="4" t="s">
        <v>4</v>
      </c>
      <c r="E21" s="8">
        <v>24212.950000000008</v>
      </c>
      <c r="F21" s="4">
        <v>449</v>
      </c>
      <c r="G21" s="8">
        <v>2865</v>
      </c>
      <c r="H21" s="8">
        <v>1202.8562962962965</v>
      </c>
      <c r="I21" s="8">
        <v>114.53965299999999</v>
      </c>
      <c r="J21" s="8">
        <v>1669.0000000000005</v>
      </c>
      <c r="K21" s="8">
        <v>-1554.4603470000004</v>
      </c>
    </row>
    <row r="22" spans="1:11" x14ac:dyDescent="0.25">
      <c r="A22" s="6" t="s">
        <v>18</v>
      </c>
      <c r="B22" s="5" t="s">
        <v>104</v>
      </c>
      <c r="C22" s="5">
        <v>47189</v>
      </c>
      <c r="D22" s="4" t="s">
        <v>4</v>
      </c>
      <c r="E22" s="8">
        <v>41848.269</v>
      </c>
      <c r="F22" s="4">
        <v>935</v>
      </c>
      <c r="G22" s="8">
        <v>409.6</v>
      </c>
      <c r="H22" s="8">
        <v>1459.347327242187</v>
      </c>
      <c r="I22" s="8">
        <v>4495.8188289999998</v>
      </c>
      <c r="J22" s="8">
        <v>2580.9808024691365</v>
      </c>
      <c r="K22" s="8">
        <v>1914.8380265308633</v>
      </c>
    </row>
    <row r="23" spans="1:11" x14ac:dyDescent="0.25">
      <c r="A23" s="5" t="s">
        <v>28</v>
      </c>
      <c r="B23" s="5" t="s">
        <v>110</v>
      </c>
      <c r="C23" s="5">
        <v>73268</v>
      </c>
      <c r="D23" s="4" t="s">
        <v>4</v>
      </c>
      <c r="E23" s="8">
        <v>70426.91300000003</v>
      </c>
      <c r="F23" s="4">
        <v>144</v>
      </c>
      <c r="G23" s="8">
        <v>453</v>
      </c>
      <c r="H23" s="8">
        <v>1462.140015562431</v>
      </c>
      <c r="I23" s="8">
        <v>20839.115540999999</v>
      </c>
      <c r="J23" s="8">
        <v>7161.6743497536972</v>
      </c>
      <c r="K23" s="8">
        <v>13677.441191246302</v>
      </c>
    </row>
    <row r="24" spans="1:11" x14ac:dyDescent="0.25">
      <c r="A24" s="5" t="s">
        <v>29</v>
      </c>
      <c r="B24" s="5" t="s">
        <v>110</v>
      </c>
      <c r="C24" s="5">
        <v>73283</v>
      </c>
      <c r="D24" s="4" t="s">
        <v>4</v>
      </c>
      <c r="E24" s="8">
        <v>15845.493000000004</v>
      </c>
      <c r="F24" s="4">
        <v>205</v>
      </c>
      <c r="G24" s="8">
        <v>1350</v>
      </c>
      <c r="H24" s="8">
        <v>2806.3637972926649</v>
      </c>
      <c r="I24" s="8">
        <v>896.55014500000004</v>
      </c>
      <c r="J24" s="8">
        <v>2337.7028990147783</v>
      </c>
      <c r="K24" s="8">
        <v>-1441.1527540147781</v>
      </c>
    </row>
    <row r="25" spans="1:11" x14ac:dyDescent="0.25">
      <c r="A25" s="5" t="s">
        <v>13</v>
      </c>
      <c r="B25" s="5" t="s">
        <v>103</v>
      </c>
      <c r="C25" s="5">
        <v>41298</v>
      </c>
      <c r="D25" s="4" t="s">
        <v>4</v>
      </c>
      <c r="E25" s="8">
        <v>48847.058999999994</v>
      </c>
      <c r="F25" s="4">
        <v>413</v>
      </c>
      <c r="G25" s="8">
        <v>1107</v>
      </c>
      <c r="H25" s="8">
        <v>1307.0457410363274</v>
      </c>
      <c r="I25" s="8">
        <v>13090.331729000001</v>
      </c>
      <c r="J25" s="8">
        <v>3852.3633143288257</v>
      </c>
      <c r="K25" s="8">
        <v>9237.9684146711752</v>
      </c>
    </row>
    <row r="26" spans="1:11" x14ac:dyDescent="0.25">
      <c r="A26" s="5" t="s">
        <v>24</v>
      </c>
      <c r="B26" s="5" t="s">
        <v>109</v>
      </c>
      <c r="C26" s="5">
        <v>68307</v>
      </c>
      <c r="D26" s="4" t="s">
        <v>4</v>
      </c>
      <c r="E26" s="8">
        <v>17146.376000000004</v>
      </c>
      <c r="F26" s="4">
        <v>418</v>
      </c>
      <c r="G26" s="8">
        <v>818.5</v>
      </c>
      <c r="H26" s="8">
        <v>1161.6506896551723</v>
      </c>
      <c r="I26" s="8">
        <v>5341.1455910000004</v>
      </c>
      <c r="J26" s="8">
        <v>658.47912487105793</v>
      </c>
      <c r="K26" s="8">
        <v>4682.6664661289424</v>
      </c>
    </row>
    <row r="27" spans="1:11" x14ac:dyDescent="0.25">
      <c r="A27" s="5" t="s">
        <v>21</v>
      </c>
      <c r="B27" s="5" t="s">
        <v>106</v>
      </c>
      <c r="C27" s="5">
        <v>52320</v>
      </c>
      <c r="D27" s="4" t="s">
        <v>4</v>
      </c>
      <c r="E27" s="8">
        <v>2662.4459999999999</v>
      </c>
      <c r="F27" s="4">
        <v>877</v>
      </c>
      <c r="G27" s="8">
        <v>2635</v>
      </c>
      <c r="H27" s="8">
        <v>2000</v>
      </c>
      <c r="I27" s="8">
        <v>4229.025772</v>
      </c>
      <c r="J27" s="8">
        <v>378.49228571428569</v>
      </c>
      <c r="K27" s="8">
        <v>3850.5334862857144</v>
      </c>
    </row>
    <row r="28" spans="1:11" x14ac:dyDescent="0.25">
      <c r="A28" s="5" t="s">
        <v>30</v>
      </c>
      <c r="B28" s="5" t="s">
        <v>110</v>
      </c>
      <c r="C28" s="5">
        <v>73319</v>
      </c>
      <c r="D28" s="4" t="s">
        <v>4</v>
      </c>
      <c r="E28" s="8">
        <v>21675.925999999992</v>
      </c>
      <c r="F28" s="4">
        <v>160</v>
      </c>
      <c r="G28" s="8">
        <v>330</v>
      </c>
      <c r="H28" s="8">
        <v>1532.5639393939393</v>
      </c>
      <c r="I28" s="8">
        <v>47903.903843999993</v>
      </c>
      <c r="J28" s="8">
        <v>1878.2244564860421</v>
      </c>
      <c r="K28" s="8">
        <v>46025.679387513948</v>
      </c>
    </row>
    <row r="29" spans="1:11" x14ac:dyDescent="0.25">
      <c r="A29" s="5" t="s">
        <v>25</v>
      </c>
      <c r="B29" s="5" t="s">
        <v>109</v>
      </c>
      <c r="C29" s="5">
        <v>68377</v>
      </c>
      <c r="D29" s="4" t="s">
        <v>4</v>
      </c>
      <c r="E29" s="8">
        <v>7969.3229999999985</v>
      </c>
      <c r="F29" s="4">
        <v>218</v>
      </c>
      <c r="G29" s="8">
        <v>2450</v>
      </c>
      <c r="H29" s="8">
        <v>1700</v>
      </c>
      <c r="I29" s="8">
        <v>2714.4802730000001</v>
      </c>
      <c r="J29" s="8">
        <v>455.66677010976815</v>
      </c>
      <c r="K29" s="8">
        <v>2258.813502890232</v>
      </c>
    </row>
    <row r="30" spans="1:11" x14ac:dyDescent="0.25">
      <c r="A30" s="5" t="s">
        <v>10</v>
      </c>
      <c r="B30" s="5" t="s">
        <v>102</v>
      </c>
      <c r="C30" s="5">
        <v>25386</v>
      </c>
      <c r="D30" s="4" t="s">
        <v>4</v>
      </c>
      <c r="E30" s="8">
        <v>43626.239999999998</v>
      </c>
      <c r="F30" s="4">
        <v>67</v>
      </c>
      <c r="G30" s="8">
        <v>1200</v>
      </c>
      <c r="H30" s="8">
        <v>1275</v>
      </c>
      <c r="I30" s="8">
        <v>6005.5808279999992</v>
      </c>
      <c r="J30" s="8">
        <v>5272.8417909763502</v>
      </c>
      <c r="K30" s="8">
        <v>732.73903702364896</v>
      </c>
    </row>
    <row r="31" spans="1:11" x14ac:dyDescent="0.25">
      <c r="A31" s="5" t="s">
        <v>32</v>
      </c>
      <c r="B31" s="5" t="s">
        <v>111</v>
      </c>
      <c r="C31" s="5">
        <v>76400</v>
      </c>
      <c r="D31" s="4" t="s">
        <v>4</v>
      </c>
      <c r="E31" s="8">
        <v>47255.825000000004</v>
      </c>
      <c r="F31" s="4">
        <v>354</v>
      </c>
      <c r="G31" s="8">
        <v>1098.25</v>
      </c>
      <c r="H31" s="8">
        <v>1173.6452244747047</v>
      </c>
      <c r="I31" s="8">
        <v>4135.3486579999999</v>
      </c>
      <c r="J31" s="8">
        <v>955.24450228465548</v>
      </c>
      <c r="K31" s="8">
        <v>3180.1041557153444</v>
      </c>
    </row>
    <row r="32" spans="1:11" x14ac:dyDescent="0.25">
      <c r="A32" s="5" t="s">
        <v>26</v>
      </c>
      <c r="B32" s="5" t="s">
        <v>109</v>
      </c>
      <c r="C32" s="5">
        <v>68406</v>
      </c>
      <c r="D32" s="4" t="s">
        <v>4</v>
      </c>
      <c r="E32" s="8">
        <v>69459.836999999941</v>
      </c>
      <c r="F32" s="4">
        <v>429</v>
      </c>
      <c r="G32" s="8">
        <v>979.75</v>
      </c>
      <c r="H32" s="8">
        <v>1387.3193700265251</v>
      </c>
      <c r="I32" s="8">
        <v>11070.551305000001</v>
      </c>
      <c r="J32" s="8">
        <v>2796.3041411888626</v>
      </c>
      <c r="K32" s="8">
        <v>8274.2471638111383</v>
      </c>
    </row>
    <row r="33" spans="1:11" x14ac:dyDescent="0.25">
      <c r="A33" s="5" t="s">
        <v>19</v>
      </c>
      <c r="B33" s="5" t="s">
        <v>105</v>
      </c>
      <c r="C33" s="5">
        <v>50400</v>
      </c>
      <c r="D33" s="4" t="s">
        <v>4</v>
      </c>
      <c r="E33" s="8">
        <v>98631.008000000089</v>
      </c>
      <c r="F33" s="4">
        <v>229</v>
      </c>
      <c r="G33" s="8">
        <v>760</v>
      </c>
      <c r="H33" s="8">
        <v>5006.3746411483253</v>
      </c>
      <c r="I33" s="8">
        <v>10760.238887</v>
      </c>
      <c r="J33" s="8">
        <v>5524.8490802868719</v>
      </c>
      <c r="K33" s="8">
        <v>5235.3898067131277</v>
      </c>
    </row>
    <row r="34" spans="1:11" x14ac:dyDescent="0.25">
      <c r="A34" s="5" t="s">
        <v>7</v>
      </c>
      <c r="B34" s="5" t="s">
        <v>101</v>
      </c>
      <c r="C34" s="5">
        <v>17001</v>
      </c>
      <c r="D34" s="4" t="s">
        <v>4</v>
      </c>
      <c r="E34" s="8">
        <v>38265.513000000028</v>
      </c>
      <c r="F34" s="4">
        <v>300</v>
      </c>
      <c r="G34" s="8">
        <v>2088.125</v>
      </c>
      <c r="H34" s="8">
        <v>1930.1614530265038</v>
      </c>
      <c r="I34" s="8">
        <v>11318.581625999997</v>
      </c>
      <c r="J34" s="8">
        <v>2171.465416587137</v>
      </c>
      <c r="K34" s="8">
        <v>9147.1162094128595</v>
      </c>
    </row>
    <row r="35" spans="1:11" x14ac:dyDescent="0.25">
      <c r="A35" s="5" t="s">
        <v>31</v>
      </c>
      <c r="B35" s="5" t="s">
        <v>110</v>
      </c>
      <c r="C35" s="5">
        <v>73443</v>
      </c>
      <c r="D35" s="4" t="s">
        <v>4</v>
      </c>
      <c r="E35" s="8">
        <v>24570.232999999993</v>
      </c>
      <c r="F35" s="4">
        <v>184</v>
      </c>
      <c r="G35" s="8">
        <v>487.5</v>
      </c>
      <c r="H35" s="8">
        <v>2878.2342768906233</v>
      </c>
      <c r="I35" s="8">
        <v>5959.6963289999994</v>
      </c>
      <c r="J35" s="8">
        <v>3994.2202651888333</v>
      </c>
      <c r="K35" s="8">
        <v>1965.4760638111661</v>
      </c>
    </row>
    <row r="36" spans="1:11" x14ac:dyDescent="0.25">
      <c r="A36" s="5" t="s">
        <v>14</v>
      </c>
      <c r="B36" s="5" t="s">
        <v>103</v>
      </c>
      <c r="C36" s="5">
        <v>41551</v>
      </c>
      <c r="D36" s="4" t="s">
        <v>4</v>
      </c>
      <c r="E36" s="8">
        <v>43517.263999999988</v>
      </c>
      <c r="F36" s="4">
        <v>485</v>
      </c>
      <c r="G36" s="8">
        <v>1572.6</v>
      </c>
      <c r="H36" s="8">
        <v>1726.6020403594953</v>
      </c>
      <c r="I36" s="8">
        <v>20144.692809</v>
      </c>
      <c r="J36" s="8">
        <v>3556.7888287419992</v>
      </c>
      <c r="K36" s="8">
        <v>16587.903980258001</v>
      </c>
    </row>
    <row r="37" spans="1:11" x14ac:dyDescent="0.25">
      <c r="A37" s="5" t="s">
        <v>15</v>
      </c>
      <c r="B37" s="5" t="s">
        <v>103</v>
      </c>
      <c r="C37" s="5">
        <v>41615</v>
      </c>
      <c r="D37" s="4" t="s">
        <v>4</v>
      </c>
      <c r="E37" s="8">
        <v>18870.012999999999</v>
      </c>
      <c r="F37" s="4">
        <v>321</v>
      </c>
      <c r="G37" s="8">
        <v>735</v>
      </c>
      <c r="H37" s="8">
        <v>1704.788888888889</v>
      </c>
      <c r="I37" s="8">
        <v>12646.585573</v>
      </c>
      <c r="J37" s="8">
        <v>846.52263572976267</v>
      </c>
      <c r="K37" s="8">
        <v>11800.062937270237</v>
      </c>
    </row>
    <row r="38" spans="1:11" x14ac:dyDescent="0.25">
      <c r="A38" s="5" t="s">
        <v>8</v>
      </c>
      <c r="B38" s="5" t="s">
        <v>102</v>
      </c>
      <c r="C38" s="5">
        <v>25649</v>
      </c>
      <c r="D38" s="4" t="s">
        <v>4</v>
      </c>
      <c r="E38" s="8">
        <v>44610.496500000008</v>
      </c>
      <c r="F38" s="4">
        <v>93</v>
      </c>
      <c r="G38" s="8">
        <v>2700</v>
      </c>
      <c r="H38" s="8">
        <v>751.29333333333352</v>
      </c>
      <c r="I38" s="8">
        <v>3049.2477319999998</v>
      </c>
      <c r="J38" s="8">
        <v>6293.9184391414155</v>
      </c>
      <c r="K38" s="8">
        <v>-3244.6707071414157</v>
      </c>
    </row>
    <row r="39" spans="1:11" x14ac:dyDescent="0.25">
      <c r="A39" s="5" t="s">
        <v>5</v>
      </c>
      <c r="B39" s="5" t="s">
        <v>99</v>
      </c>
      <c r="C39" s="5">
        <v>5659</v>
      </c>
      <c r="D39" s="4" t="s">
        <v>4</v>
      </c>
      <c r="E39" s="8">
        <v>28005.499999999993</v>
      </c>
      <c r="F39" s="4">
        <v>853</v>
      </c>
      <c r="G39" s="8">
        <v>4</v>
      </c>
      <c r="H39" s="8">
        <v>2159.7137931034486</v>
      </c>
      <c r="I39" s="8">
        <v>15020.511408</v>
      </c>
      <c r="J39" s="8">
        <v>745.37386666666646</v>
      </c>
      <c r="K39" s="8">
        <v>14275.137541333334</v>
      </c>
    </row>
    <row r="40" spans="1:11" x14ac:dyDescent="0.25">
      <c r="A40" s="5" t="s">
        <v>20</v>
      </c>
      <c r="B40" s="5" t="s">
        <v>105</v>
      </c>
      <c r="C40" s="5">
        <v>50689</v>
      </c>
      <c r="D40" s="4" t="s">
        <v>4</v>
      </c>
      <c r="E40" s="8">
        <v>41618.585999999981</v>
      </c>
      <c r="F40" s="4">
        <v>170</v>
      </c>
      <c r="G40" s="8">
        <v>335</v>
      </c>
      <c r="H40" s="8">
        <v>2850.8194444444443</v>
      </c>
      <c r="I40" s="8">
        <v>99137.647496000005</v>
      </c>
      <c r="J40" s="8">
        <v>1003.4918533555784</v>
      </c>
      <c r="K40" s="8">
        <v>98134.155642644429</v>
      </c>
    </row>
    <row r="41" spans="1:11" x14ac:dyDescent="0.25">
      <c r="A41" s="5" t="s">
        <v>11</v>
      </c>
      <c r="B41" s="5" t="s">
        <v>102</v>
      </c>
      <c r="C41" s="5">
        <v>25743</v>
      </c>
      <c r="D41" s="4" t="s">
        <v>4</v>
      </c>
      <c r="E41" s="8">
        <v>21492.297999999988</v>
      </c>
      <c r="F41" s="4">
        <v>52</v>
      </c>
      <c r="G41" s="8">
        <v>1470</v>
      </c>
      <c r="H41" s="8">
        <v>1010</v>
      </c>
      <c r="I41" s="8">
        <v>3351.8599899999999</v>
      </c>
      <c r="J41" s="8">
        <v>3532.3228189911861</v>
      </c>
      <c r="K41" s="8">
        <v>-180.46282899118614</v>
      </c>
    </row>
    <row r="42" spans="1:11" x14ac:dyDescent="0.25">
      <c r="A42" s="5" t="s">
        <v>27</v>
      </c>
      <c r="B42" s="5" t="s">
        <v>109</v>
      </c>
      <c r="C42" s="5">
        <v>68755</v>
      </c>
      <c r="D42" s="4" t="s">
        <v>4</v>
      </c>
      <c r="E42" s="8">
        <v>41551.407999999967</v>
      </c>
      <c r="F42" s="4">
        <v>294</v>
      </c>
      <c r="G42" s="8">
        <v>1300</v>
      </c>
      <c r="H42" s="8">
        <v>2792</v>
      </c>
      <c r="I42" s="8">
        <v>4865.8563060000006</v>
      </c>
      <c r="J42" s="8">
        <v>3729.9327715779636</v>
      </c>
      <c r="K42" s="8">
        <v>1135.9235344220369</v>
      </c>
    </row>
    <row r="43" spans="1:11" x14ac:dyDescent="0.25">
      <c r="A43" s="5" t="s">
        <v>17</v>
      </c>
      <c r="B43" s="5" t="s">
        <v>103</v>
      </c>
      <c r="C43" s="5">
        <v>41791</v>
      </c>
      <c r="D43" s="4" t="s">
        <v>4</v>
      </c>
      <c r="E43" s="8">
        <v>10330.891999999996</v>
      </c>
      <c r="F43" s="4">
        <v>446</v>
      </c>
      <c r="G43" s="8">
        <v>830</v>
      </c>
      <c r="H43" s="8">
        <v>990.09666666666658</v>
      </c>
      <c r="I43" s="8">
        <v>7575.6481820000008</v>
      </c>
      <c r="J43" s="8">
        <v>572.96837083364653</v>
      </c>
      <c r="K43" s="8">
        <v>7002.6798111663538</v>
      </c>
    </row>
    <row r="44" spans="1:11" x14ac:dyDescent="0.25">
      <c r="A44" s="5" t="s">
        <v>6</v>
      </c>
      <c r="B44" s="5" t="s">
        <v>100</v>
      </c>
      <c r="C44" s="5">
        <v>15804</v>
      </c>
      <c r="D44" s="4" t="s">
        <v>4</v>
      </c>
      <c r="E44" s="8">
        <v>7369.6355000000012</v>
      </c>
      <c r="F44" s="4">
        <v>164</v>
      </c>
      <c r="G44" s="8">
        <v>2115</v>
      </c>
      <c r="H44" s="8">
        <v>1226.9662664558859</v>
      </c>
      <c r="I44" s="8">
        <v>1530.4738479999999</v>
      </c>
      <c r="J44" s="8">
        <v>1410.1795531581772</v>
      </c>
      <c r="K44" s="8">
        <v>120.29429484182265</v>
      </c>
    </row>
    <row r="45" spans="1:11" x14ac:dyDescent="0.25">
      <c r="A45" s="5" t="s">
        <v>9</v>
      </c>
      <c r="B45" s="5" t="s">
        <v>102</v>
      </c>
      <c r="C45" s="5">
        <v>25815</v>
      </c>
      <c r="D45" s="4" t="s">
        <v>4</v>
      </c>
      <c r="E45" s="8">
        <v>27830.65400000001</v>
      </c>
      <c r="F45" s="4">
        <v>100</v>
      </c>
      <c r="G45" s="8">
        <v>435</v>
      </c>
      <c r="H45" s="8">
        <v>1127.3708619113518</v>
      </c>
      <c r="I45" s="8">
        <v>14119.210601999999</v>
      </c>
      <c r="J45" s="8">
        <v>3428.6694460312624</v>
      </c>
      <c r="K45" s="8">
        <v>10690.541155968736</v>
      </c>
    </row>
    <row r="46" spans="1:11" x14ac:dyDescent="0.25">
      <c r="A46" s="7" t="s">
        <v>36</v>
      </c>
      <c r="B46" s="5" t="s">
        <v>113</v>
      </c>
      <c r="C46" s="5">
        <v>11001</v>
      </c>
      <c r="D46" s="4" t="s">
        <v>33</v>
      </c>
      <c r="E46" s="8">
        <v>88879.215999999971</v>
      </c>
      <c r="F46" s="4">
        <v>25</v>
      </c>
      <c r="G46" s="8">
        <v>2830.9347826086955</v>
      </c>
      <c r="H46" s="8">
        <v>959.42813736781829</v>
      </c>
      <c r="I46" s="8">
        <v>17000.281701</v>
      </c>
      <c r="J46" s="8">
        <v>2305.9912520753096</v>
      </c>
      <c r="K46" s="8">
        <v>14694.29044892469</v>
      </c>
    </row>
    <row r="47" spans="1:11" x14ac:dyDescent="0.25">
      <c r="A47" s="5" t="s">
        <v>50</v>
      </c>
      <c r="B47" s="5" t="s">
        <v>110</v>
      </c>
      <c r="C47" s="5">
        <v>73124</v>
      </c>
      <c r="D47" s="4" t="s">
        <v>33</v>
      </c>
      <c r="E47" s="8">
        <v>33827.339999999967</v>
      </c>
      <c r="F47" s="4">
        <v>215</v>
      </c>
      <c r="G47" s="8">
        <v>2248</v>
      </c>
      <c r="H47" s="8">
        <v>1207.7767000858544</v>
      </c>
      <c r="I47" s="8">
        <v>433.469514</v>
      </c>
      <c r="J47" s="8">
        <v>3951.6389047359407</v>
      </c>
      <c r="K47" s="8">
        <v>-3518.1693907359409</v>
      </c>
    </row>
    <row r="48" spans="1:11" x14ac:dyDescent="0.25">
      <c r="A48" s="5" t="s">
        <v>40</v>
      </c>
      <c r="B48" s="5" t="s">
        <v>102</v>
      </c>
      <c r="C48" s="5">
        <v>25154</v>
      </c>
      <c r="D48" s="4" t="s">
        <v>33</v>
      </c>
      <c r="E48" s="8">
        <v>18122.599999999999</v>
      </c>
      <c r="F48" s="4">
        <v>113</v>
      </c>
      <c r="G48" s="8">
        <v>2970</v>
      </c>
      <c r="H48" s="8">
        <v>653.78009278515231</v>
      </c>
      <c r="I48" s="8">
        <v>6467.3670620000003</v>
      </c>
      <c r="J48" s="8">
        <v>342.22018082945675</v>
      </c>
      <c r="K48" s="8">
        <v>6125.1468811705436</v>
      </c>
    </row>
    <row r="49" spans="1:11" x14ac:dyDescent="0.25">
      <c r="A49" s="5" t="s">
        <v>39</v>
      </c>
      <c r="B49" s="5" t="s">
        <v>102</v>
      </c>
      <c r="C49" s="5">
        <v>25183</v>
      </c>
      <c r="D49" s="4" t="s">
        <v>33</v>
      </c>
      <c r="E49" s="8">
        <v>74771.310000000027</v>
      </c>
      <c r="F49" s="4">
        <v>89</v>
      </c>
      <c r="G49" s="8">
        <v>2734.8</v>
      </c>
      <c r="H49" s="8">
        <v>1003.6345622955345</v>
      </c>
      <c r="I49" s="8">
        <v>11805.383926000002</v>
      </c>
      <c r="J49" s="8">
        <v>1681.3176347978872</v>
      </c>
      <c r="K49" s="8">
        <v>10124.066291202114</v>
      </c>
    </row>
    <row r="50" spans="1:11" x14ac:dyDescent="0.25">
      <c r="A50" s="5" t="s">
        <v>47</v>
      </c>
      <c r="B50" s="5" t="s">
        <v>105</v>
      </c>
      <c r="C50" s="5">
        <v>50251</v>
      </c>
      <c r="D50" s="4" t="s">
        <v>33</v>
      </c>
      <c r="E50" s="8">
        <v>45505.988000000005</v>
      </c>
      <c r="F50" s="4">
        <v>195</v>
      </c>
      <c r="G50" s="8">
        <v>600</v>
      </c>
      <c r="H50" s="8">
        <v>3133.375</v>
      </c>
      <c r="I50" s="8">
        <v>15952.702653</v>
      </c>
      <c r="J50" s="8">
        <v>3094.6314935204491</v>
      </c>
      <c r="K50" s="8">
        <v>12858.07115947955</v>
      </c>
    </row>
    <row r="51" spans="1:11" x14ac:dyDescent="0.25">
      <c r="A51" s="5" t="s">
        <v>48</v>
      </c>
      <c r="B51" s="5" t="s">
        <v>105</v>
      </c>
      <c r="C51" s="5">
        <v>50287</v>
      </c>
      <c r="D51" s="4" t="s">
        <v>33</v>
      </c>
      <c r="E51" s="8">
        <v>48886.507999999987</v>
      </c>
      <c r="F51" s="4">
        <v>201</v>
      </c>
      <c r="G51" s="8">
        <v>273.33333333333331</v>
      </c>
      <c r="H51" s="8">
        <v>2520.8550264550263</v>
      </c>
      <c r="I51" s="8">
        <v>48581.649595000003</v>
      </c>
      <c r="J51" s="8">
        <v>4072.8492443120035</v>
      </c>
      <c r="K51" s="8">
        <v>44508.800350687998</v>
      </c>
    </row>
    <row r="52" spans="1:11" x14ac:dyDescent="0.25">
      <c r="A52" s="5" t="s">
        <v>49</v>
      </c>
      <c r="B52" s="5" t="s">
        <v>105</v>
      </c>
      <c r="C52" s="5">
        <v>50313</v>
      </c>
      <c r="D52" s="4" t="s">
        <v>33</v>
      </c>
      <c r="E52" s="8">
        <v>259565.77399999986</v>
      </c>
      <c r="F52" s="4">
        <v>187</v>
      </c>
      <c r="G52" s="8">
        <v>440</v>
      </c>
      <c r="H52" s="8">
        <v>2767.4338624338625</v>
      </c>
      <c r="I52" s="8">
        <v>31920.298922000002</v>
      </c>
      <c r="J52" s="8">
        <v>22553.450664908225</v>
      </c>
      <c r="K52" s="8">
        <v>9366.8482570917768</v>
      </c>
    </row>
    <row r="53" spans="1:11" x14ac:dyDescent="0.25">
      <c r="A53" s="5" t="s">
        <v>37</v>
      </c>
      <c r="B53" s="5" t="s">
        <v>102</v>
      </c>
      <c r="C53" s="5">
        <v>25322</v>
      </c>
      <c r="D53" s="4" t="s">
        <v>33</v>
      </c>
      <c r="E53" s="8">
        <v>24671.55</v>
      </c>
      <c r="F53" s="4">
        <v>60</v>
      </c>
      <c r="G53" s="8">
        <v>2812</v>
      </c>
      <c r="H53" s="8">
        <v>873.00847005519472</v>
      </c>
      <c r="I53" s="8">
        <v>12286.021928</v>
      </c>
      <c r="J53" s="8">
        <v>882.86646173346833</v>
      </c>
      <c r="K53" s="8">
        <v>11403.155466266531</v>
      </c>
    </row>
    <row r="54" spans="1:11" x14ac:dyDescent="0.25">
      <c r="A54" s="5" t="s">
        <v>38</v>
      </c>
      <c r="B54" s="5" t="s">
        <v>102</v>
      </c>
      <c r="C54" s="5">
        <v>25377</v>
      </c>
      <c r="D54" s="4" t="s">
        <v>33</v>
      </c>
      <c r="E54" s="8">
        <v>71517.67</v>
      </c>
      <c r="F54" s="4">
        <v>34</v>
      </c>
      <c r="G54" s="8">
        <v>2873</v>
      </c>
      <c r="H54" s="8">
        <v>1081.9650362309162</v>
      </c>
      <c r="I54" s="8">
        <v>10677.167754</v>
      </c>
      <c r="J54" s="8">
        <v>1700.7090435826822</v>
      </c>
      <c r="K54" s="8">
        <v>8976.4587104173188</v>
      </c>
    </row>
    <row r="55" spans="1:11" x14ac:dyDescent="0.25">
      <c r="A55" s="5" t="s">
        <v>34</v>
      </c>
      <c r="B55" s="5" t="s">
        <v>112</v>
      </c>
      <c r="C55" s="5">
        <v>81736</v>
      </c>
      <c r="D55" s="4" t="s">
        <v>33</v>
      </c>
      <c r="E55" s="8">
        <v>26424.600000000013</v>
      </c>
      <c r="F55" s="4">
        <v>627</v>
      </c>
      <c r="G55" s="8">
        <v>148</v>
      </c>
      <c r="H55" s="8">
        <v>2941.6620689655169</v>
      </c>
      <c r="I55" s="8">
        <v>2950.7396410000001</v>
      </c>
      <c r="J55" s="8">
        <v>4159.2095238095253</v>
      </c>
      <c r="K55" s="8">
        <v>-1208.4698828095252</v>
      </c>
    </row>
    <row r="56" spans="1:11" x14ac:dyDescent="0.25">
      <c r="A56" s="5" t="s">
        <v>45</v>
      </c>
      <c r="B56" s="5" t="s">
        <v>102</v>
      </c>
      <c r="C56" s="5">
        <v>25740</v>
      </c>
      <c r="D56" s="4" t="s">
        <v>33</v>
      </c>
      <c r="E56" s="8">
        <v>69449.999999999985</v>
      </c>
      <c r="F56" s="4">
        <v>22</v>
      </c>
      <c r="G56" s="8">
        <v>2693</v>
      </c>
      <c r="H56" s="8">
        <v>721.88247052625911</v>
      </c>
      <c r="I56" s="8">
        <v>4609.8701390000006</v>
      </c>
      <c r="J56" s="8">
        <v>2327.1632183927577</v>
      </c>
      <c r="K56" s="8">
        <v>2282.7069206072429</v>
      </c>
    </row>
    <row r="57" spans="1:11" x14ac:dyDescent="0.25">
      <c r="A57" s="5" t="s">
        <v>35</v>
      </c>
      <c r="B57" s="5" t="s">
        <v>112</v>
      </c>
      <c r="C57" s="5">
        <v>81794</v>
      </c>
      <c r="D57" s="4" t="s">
        <v>33</v>
      </c>
      <c r="E57" s="8">
        <v>71944.732000000004</v>
      </c>
      <c r="F57" s="4">
        <v>555</v>
      </c>
      <c r="G57" s="8">
        <v>503.33333333333331</v>
      </c>
      <c r="H57" s="8">
        <v>2576.5680704099818</v>
      </c>
      <c r="I57" s="8">
        <v>9996.897672000001</v>
      </c>
      <c r="J57" s="8">
        <v>11342.308253968255</v>
      </c>
      <c r="K57" s="8">
        <v>-1345.4105819682536</v>
      </c>
    </row>
    <row r="58" spans="1:11" x14ac:dyDescent="0.25">
      <c r="A58" s="5" t="s">
        <v>44</v>
      </c>
      <c r="B58" s="5" t="s">
        <v>102</v>
      </c>
      <c r="C58" s="5">
        <v>25793</v>
      </c>
      <c r="D58" s="4" t="s">
        <v>33</v>
      </c>
      <c r="E58" s="8">
        <v>40448.949999999997</v>
      </c>
      <c r="F58" s="4">
        <v>83</v>
      </c>
      <c r="G58" s="8">
        <v>3063.3333333333335</v>
      </c>
      <c r="H58" s="8">
        <v>840.77142299019363</v>
      </c>
      <c r="I58" s="8">
        <v>3418.102648</v>
      </c>
      <c r="J58" s="8">
        <v>794.77026636277481</v>
      </c>
      <c r="K58" s="8">
        <v>2623.3323816372254</v>
      </c>
    </row>
    <row r="59" spans="1:11" x14ac:dyDescent="0.25">
      <c r="A59" s="5" t="s">
        <v>46</v>
      </c>
      <c r="B59" s="5" t="s">
        <v>102</v>
      </c>
      <c r="C59" s="5">
        <v>25843</v>
      </c>
      <c r="D59" s="4" t="s">
        <v>33</v>
      </c>
      <c r="E59" s="8">
        <v>26805.25</v>
      </c>
      <c r="F59" s="4">
        <v>99</v>
      </c>
      <c r="G59" s="8">
        <v>2582.5</v>
      </c>
      <c r="H59" s="8">
        <v>740.63868612831379</v>
      </c>
      <c r="I59" s="8">
        <v>6254.6124460000001</v>
      </c>
      <c r="J59" s="8">
        <v>910.1279080699876</v>
      </c>
      <c r="K59" s="8">
        <v>5344.4845379300123</v>
      </c>
    </row>
    <row r="60" spans="1:11" x14ac:dyDescent="0.25">
      <c r="A60" s="5" t="s">
        <v>41</v>
      </c>
      <c r="B60" s="5" t="s">
        <v>102</v>
      </c>
      <c r="C60" s="5">
        <v>25845</v>
      </c>
      <c r="D60" s="4" t="s">
        <v>33</v>
      </c>
      <c r="E60" s="8">
        <v>59504.799999999996</v>
      </c>
      <c r="F60" s="4">
        <v>49</v>
      </c>
      <c r="G60" s="8">
        <v>2430</v>
      </c>
      <c r="H60" s="8">
        <v>975.67498801971647</v>
      </c>
      <c r="I60" s="8">
        <v>2237.248767</v>
      </c>
      <c r="J60" s="8">
        <v>2239.6655514652825</v>
      </c>
      <c r="K60" s="8">
        <v>-2.4167844652824897</v>
      </c>
    </row>
    <row r="61" spans="1:11" x14ac:dyDescent="0.25">
      <c r="A61" s="5" t="s">
        <v>42</v>
      </c>
      <c r="B61" s="5" t="s">
        <v>102</v>
      </c>
      <c r="C61" s="5">
        <v>25873</v>
      </c>
      <c r="D61" s="4" t="s">
        <v>33</v>
      </c>
      <c r="E61" s="8">
        <v>204510.45</v>
      </c>
      <c r="F61" s="4">
        <v>104</v>
      </c>
      <c r="G61" s="8">
        <v>2722.5</v>
      </c>
      <c r="H61" s="8">
        <v>699.24351188299136</v>
      </c>
      <c r="I61" s="8">
        <v>10803.285838000002</v>
      </c>
      <c r="J61" s="8">
        <v>3929.6546708247506</v>
      </c>
      <c r="K61" s="8">
        <v>6873.631167175251</v>
      </c>
    </row>
    <row r="62" spans="1:11" x14ac:dyDescent="0.25">
      <c r="A62" s="5" t="s">
        <v>43</v>
      </c>
      <c r="B62" s="5" t="s">
        <v>102</v>
      </c>
      <c r="C62" s="5">
        <v>25899</v>
      </c>
      <c r="D62" s="4" t="s">
        <v>33</v>
      </c>
      <c r="E62" s="8">
        <v>221135.91</v>
      </c>
      <c r="F62" s="4">
        <v>58</v>
      </c>
      <c r="G62" s="8">
        <v>2869.25</v>
      </c>
      <c r="H62" s="8">
        <v>930.71638155847427</v>
      </c>
      <c r="I62" s="8">
        <v>6909.576607</v>
      </c>
      <c r="J62" s="8">
        <v>5848.0855860098582</v>
      </c>
      <c r="K62" s="8">
        <v>1061.4910209901418</v>
      </c>
    </row>
    <row r="63" spans="1:11" x14ac:dyDescent="0.25">
      <c r="A63" s="5" t="s">
        <v>51</v>
      </c>
      <c r="B63" s="5" t="s">
        <v>100</v>
      </c>
      <c r="C63" s="5">
        <v>15047</v>
      </c>
      <c r="D63" s="4" t="s">
        <v>16</v>
      </c>
      <c r="E63" s="8">
        <v>254340.09799999997</v>
      </c>
      <c r="F63" s="4">
        <v>257</v>
      </c>
      <c r="G63" s="8">
        <v>2574.25</v>
      </c>
      <c r="H63" s="8">
        <v>1549.4734405198342</v>
      </c>
      <c r="I63" s="8">
        <v>0</v>
      </c>
      <c r="J63" s="8">
        <v>4068.1704208859492</v>
      </c>
      <c r="K63" s="8">
        <v>-4068.169420885949</v>
      </c>
    </row>
    <row r="64" spans="1:11" x14ac:dyDescent="0.25">
      <c r="A64" s="5" t="s">
        <v>75</v>
      </c>
      <c r="B64" s="5" t="s">
        <v>102</v>
      </c>
      <c r="C64" s="5">
        <v>25126</v>
      </c>
      <c r="D64" s="4" t="s">
        <v>16</v>
      </c>
      <c r="E64" s="8">
        <v>29225.385999999999</v>
      </c>
      <c r="F64" s="4">
        <v>44</v>
      </c>
      <c r="G64" s="8">
        <v>2558</v>
      </c>
      <c r="H64" s="8">
        <v>800</v>
      </c>
      <c r="I64" s="8">
        <v>4005.339207</v>
      </c>
      <c r="J64" s="8">
        <v>730.81127998235081</v>
      </c>
      <c r="K64" s="8">
        <v>3274.5279270176493</v>
      </c>
    </row>
    <row r="65" spans="1:11" x14ac:dyDescent="0.25">
      <c r="A65" s="5" t="s">
        <v>69</v>
      </c>
      <c r="B65" s="5" t="s">
        <v>102</v>
      </c>
      <c r="C65" s="5">
        <v>25151</v>
      </c>
      <c r="D65" s="4" t="s">
        <v>16</v>
      </c>
      <c r="E65" s="8">
        <v>66730.160999999993</v>
      </c>
      <c r="F65" s="4">
        <v>50</v>
      </c>
      <c r="G65" s="8">
        <v>2100</v>
      </c>
      <c r="H65" s="8">
        <v>849.05652173913029</v>
      </c>
      <c r="I65" s="8">
        <v>4879.5376059999999</v>
      </c>
      <c r="J65" s="8">
        <v>1791.6057937898281</v>
      </c>
      <c r="K65" s="8">
        <v>3087.9318122101718</v>
      </c>
    </row>
    <row r="66" spans="1:11" x14ac:dyDescent="0.25">
      <c r="A66" s="5" t="s">
        <v>67</v>
      </c>
      <c r="B66" s="5" t="s">
        <v>102</v>
      </c>
      <c r="C66" s="5">
        <v>25178</v>
      </c>
      <c r="D66" s="4" t="s">
        <v>16</v>
      </c>
      <c r="E66" s="8">
        <v>21416.383000000002</v>
      </c>
      <c r="F66" s="4">
        <v>34</v>
      </c>
      <c r="G66" s="8">
        <v>2400</v>
      </c>
      <c r="H66" s="8">
        <v>1200</v>
      </c>
      <c r="I66" s="8">
        <v>4080.1312990000001</v>
      </c>
      <c r="J66" s="8">
        <v>885.37713933434691</v>
      </c>
      <c r="K66" s="8">
        <v>3194.7541596656533</v>
      </c>
    </row>
    <row r="67" spans="1:11" x14ac:dyDescent="0.25">
      <c r="A67" s="5" t="s">
        <v>63</v>
      </c>
      <c r="B67" s="5" t="s">
        <v>102</v>
      </c>
      <c r="C67" s="5">
        <v>25181</v>
      </c>
      <c r="D67" s="4" t="s">
        <v>16</v>
      </c>
      <c r="E67" s="8">
        <v>24363.085999999999</v>
      </c>
      <c r="F67" s="4">
        <v>53</v>
      </c>
      <c r="G67" s="8">
        <v>2365</v>
      </c>
      <c r="H67" s="8">
        <v>1067.2425304682865</v>
      </c>
      <c r="I67" s="8">
        <v>4353.8965109999999</v>
      </c>
      <c r="J67" s="8">
        <v>1087.7365335191644</v>
      </c>
      <c r="K67" s="8">
        <v>3266.1599774808356</v>
      </c>
    </row>
    <row r="68" spans="1:11" x14ac:dyDescent="0.25">
      <c r="A68" s="5" t="s">
        <v>74</v>
      </c>
      <c r="B68" s="5" t="s">
        <v>102</v>
      </c>
      <c r="C68" s="5">
        <v>25214</v>
      </c>
      <c r="D68" s="4" t="s">
        <v>16</v>
      </c>
      <c r="E68" s="8">
        <v>53146.120000000024</v>
      </c>
      <c r="F68" s="4">
        <v>21</v>
      </c>
      <c r="G68" s="8">
        <v>2566</v>
      </c>
      <c r="H68" s="8">
        <v>850</v>
      </c>
      <c r="I68" s="8">
        <v>3554.7946809999999</v>
      </c>
      <c r="J68" s="8">
        <v>1405.4110289006687</v>
      </c>
      <c r="K68" s="8">
        <v>2149.3836520993309</v>
      </c>
    </row>
    <row r="69" spans="1:11" x14ac:dyDescent="0.25">
      <c r="A69" s="5" t="s">
        <v>52</v>
      </c>
      <c r="B69" s="5" t="s">
        <v>100</v>
      </c>
      <c r="C69" s="5">
        <v>15224</v>
      </c>
      <c r="D69" s="4" t="s">
        <v>16</v>
      </c>
      <c r="E69" s="8">
        <v>24674.299999999996</v>
      </c>
      <c r="F69" s="4">
        <v>170</v>
      </c>
      <c r="G69" s="8">
        <v>2634</v>
      </c>
      <c r="H69" s="8">
        <v>760</v>
      </c>
      <c r="I69" s="8">
        <v>820.71855400000004</v>
      </c>
      <c r="J69" s="8">
        <v>392.52029276641503</v>
      </c>
      <c r="K69" s="8">
        <v>428.19826123358501</v>
      </c>
    </row>
    <row r="70" spans="1:11" x14ac:dyDescent="0.25">
      <c r="A70" s="5" t="s">
        <v>53</v>
      </c>
      <c r="B70" s="5" t="s">
        <v>100</v>
      </c>
      <c r="C70" s="5">
        <v>15238</v>
      </c>
      <c r="D70" s="4" t="s">
        <v>16</v>
      </c>
      <c r="E70" s="8">
        <v>28214.018</v>
      </c>
      <c r="F70" s="4">
        <v>209</v>
      </c>
      <c r="G70" s="8">
        <v>2793</v>
      </c>
      <c r="H70" s="8">
        <v>1154.7319479362011</v>
      </c>
      <c r="I70" s="8">
        <v>3732.5044330000001</v>
      </c>
      <c r="J70" s="8">
        <v>466.0760337952043</v>
      </c>
      <c r="K70" s="8">
        <v>3266.4283992047958</v>
      </c>
    </row>
    <row r="71" spans="1:11" x14ac:dyDescent="0.25">
      <c r="A71" s="5" t="s">
        <v>71</v>
      </c>
      <c r="B71" s="5" t="s">
        <v>102</v>
      </c>
      <c r="C71" s="5">
        <v>25260</v>
      </c>
      <c r="D71" s="4" t="s">
        <v>16</v>
      </c>
      <c r="E71" s="8">
        <v>52275.285000000003</v>
      </c>
      <c r="F71" s="4">
        <v>37</v>
      </c>
      <c r="G71" s="8">
        <v>2685</v>
      </c>
      <c r="H71" s="8">
        <v>980</v>
      </c>
      <c r="I71" s="8">
        <v>5791.7759449999994</v>
      </c>
      <c r="J71" s="8">
        <v>2515.1110027205314</v>
      </c>
      <c r="K71" s="8">
        <v>3276.6649422794681</v>
      </c>
    </row>
    <row r="72" spans="1:11" x14ac:dyDescent="0.25">
      <c r="A72" s="5" t="s">
        <v>66</v>
      </c>
      <c r="B72" s="5" t="s">
        <v>102</v>
      </c>
      <c r="C72" s="5">
        <v>25269</v>
      </c>
      <c r="D72" s="4" t="s">
        <v>16</v>
      </c>
      <c r="E72" s="8">
        <v>85457.45199999999</v>
      </c>
      <c r="F72" s="4">
        <v>38</v>
      </c>
      <c r="G72" s="8">
        <v>2621</v>
      </c>
      <c r="H72" s="8">
        <v>932.68116748902139</v>
      </c>
      <c r="I72" s="8">
        <v>11798.413612999999</v>
      </c>
      <c r="J72" s="8">
        <v>3725.3705167164831</v>
      </c>
      <c r="K72" s="8">
        <v>8073.0430962835162</v>
      </c>
    </row>
    <row r="73" spans="1:11" x14ac:dyDescent="0.25">
      <c r="A73" s="5" t="s">
        <v>61</v>
      </c>
      <c r="B73" s="5" t="s">
        <v>102</v>
      </c>
      <c r="C73" s="5">
        <v>25279</v>
      </c>
      <c r="D73" s="4" t="s">
        <v>16</v>
      </c>
      <c r="E73" s="8">
        <v>56730.165000000015</v>
      </c>
      <c r="F73" s="4">
        <v>71</v>
      </c>
      <c r="G73" s="8">
        <v>3122.375</v>
      </c>
      <c r="H73" s="8">
        <v>1579.7720924726973</v>
      </c>
      <c r="I73" s="8">
        <v>4558.9516100000001</v>
      </c>
      <c r="J73" s="8">
        <v>2153.9604207089665</v>
      </c>
      <c r="K73" s="8">
        <v>2404.9911892910336</v>
      </c>
    </row>
    <row r="74" spans="1:11" x14ac:dyDescent="0.25">
      <c r="A74" s="5" t="s">
        <v>72</v>
      </c>
      <c r="B74" s="5" t="s">
        <v>102</v>
      </c>
      <c r="C74" s="5">
        <v>25286</v>
      </c>
      <c r="D74" s="4" t="s">
        <v>16</v>
      </c>
      <c r="E74" s="8">
        <v>43097.311000000002</v>
      </c>
      <c r="F74" s="4">
        <v>18.399999999999999</v>
      </c>
      <c r="G74" s="8">
        <v>2552.5</v>
      </c>
      <c r="H74" s="8">
        <v>726.23243418989182</v>
      </c>
      <c r="I74" s="8">
        <v>6262.3991539999997</v>
      </c>
      <c r="J74" s="8">
        <v>1148.8184080104015</v>
      </c>
      <c r="K74" s="8">
        <v>5113.5807459895987</v>
      </c>
    </row>
    <row r="75" spans="1:11" x14ac:dyDescent="0.25">
      <c r="A75" s="5" t="s">
        <v>65</v>
      </c>
      <c r="B75" s="5" t="s">
        <v>102</v>
      </c>
      <c r="C75" s="5">
        <v>25290</v>
      </c>
      <c r="D75" s="4" t="s">
        <v>16</v>
      </c>
      <c r="E75" s="8">
        <v>49328.184000000001</v>
      </c>
      <c r="F75" s="4">
        <v>61</v>
      </c>
      <c r="G75" s="8">
        <v>1680</v>
      </c>
      <c r="H75" s="8">
        <v>1511.1934130521413</v>
      </c>
      <c r="I75" s="8">
        <v>8883.8501330000017</v>
      </c>
      <c r="J75" s="8">
        <v>3601.0075341060365</v>
      </c>
      <c r="K75" s="8">
        <v>5282.8425988939653</v>
      </c>
    </row>
    <row r="76" spans="1:11" x14ac:dyDescent="0.25">
      <c r="A76" s="5" t="s">
        <v>73</v>
      </c>
      <c r="B76" s="5" t="s">
        <v>102</v>
      </c>
      <c r="C76" s="5">
        <v>25312</v>
      </c>
      <c r="D76" s="4" t="s">
        <v>16</v>
      </c>
      <c r="E76" s="8">
        <v>35117.023999999998</v>
      </c>
      <c r="F76" s="4">
        <v>33</v>
      </c>
      <c r="G76" s="8">
        <v>2500</v>
      </c>
      <c r="H76" s="8">
        <v>960</v>
      </c>
      <c r="I76" s="8">
        <v>2497.2933109999999</v>
      </c>
      <c r="J76" s="8">
        <v>3786.1871433145711</v>
      </c>
      <c r="K76" s="8">
        <v>-1288.8938323145712</v>
      </c>
    </row>
    <row r="77" spans="1:11" x14ac:dyDescent="0.25">
      <c r="A77" s="5" t="s">
        <v>76</v>
      </c>
      <c r="B77" s="5" t="s">
        <v>106</v>
      </c>
      <c r="C77" s="5">
        <v>52356</v>
      </c>
      <c r="D77" s="4" t="s">
        <v>16</v>
      </c>
      <c r="E77" s="8">
        <v>70035.89</v>
      </c>
      <c r="F77" s="4">
        <v>906</v>
      </c>
      <c r="G77" s="8">
        <v>2898</v>
      </c>
      <c r="H77" s="8">
        <v>871</v>
      </c>
      <c r="I77" s="8">
        <v>22005.233384999996</v>
      </c>
      <c r="J77" s="8">
        <v>6575.7188544474393</v>
      </c>
      <c r="K77" s="8">
        <v>15429.514530552557</v>
      </c>
    </row>
    <row r="78" spans="1:11" x14ac:dyDescent="0.25">
      <c r="A78" s="5" t="s">
        <v>68</v>
      </c>
      <c r="B78" s="5" t="s">
        <v>102</v>
      </c>
      <c r="C78" s="5">
        <v>25430</v>
      </c>
      <c r="D78" s="4" t="s">
        <v>16</v>
      </c>
      <c r="E78" s="8">
        <v>80764.252000000008</v>
      </c>
      <c r="F78" s="4">
        <v>23</v>
      </c>
      <c r="G78" s="8">
        <v>2558.75</v>
      </c>
      <c r="H78" s="8">
        <v>663.1756543015299</v>
      </c>
      <c r="I78" s="8">
        <v>9908.8339109999979</v>
      </c>
      <c r="J78" s="8">
        <v>2060.0456427726826</v>
      </c>
      <c r="K78" s="8">
        <v>7848.7882682273157</v>
      </c>
    </row>
    <row r="79" spans="1:11" x14ac:dyDescent="0.25">
      <c r="A79" s="5" t="s">
        <v>70</v>
      </c>
      <c r="B79" s="5" t="s">
        <v>102</v>
      </c>
      <c r="C79" s="5">
        <v>25473</v>
      </c>
      <c r="D79" s="4" t="s">
        <v>16</v>
      </c>
      <c r="E79" s="8">
        <v>108793.319</v>
      </c>
      <c r="F79" s="4">
        <v>18</v>
      </c>
      <c r="G79" s="8">
        <v>2543</v>
      </c>
      <c r="H79" s="8">
        <v>690.59999999999991</v>
      </c>
      <c r="I79" s="8">
        <v>7710.3408739999995</v>
      </c>
      <c r="J79" s="8">
        <v>2980.1630664509471</v>
      </c>
      <c r="K79" s="8">
        <v>4730.1778075490529</v>
      </c>
    </row>
    <row r="80" spans="1:11" x14ac:dyDescent="0.25">
      <c r="A80" s="5" t="s">
        <v>77</v>
      </c>
      <c r="B80" s="5" t="s">
        <v>107</v>
      </c>
      <c r="C80" s="5">
        <v>54498</v>
      </c>
      <c r="D80" s="4" t="s">
        <v>16</v>
      </c>
      <c r="E80" s="8">
        <v>10913.14</v>
      </c>
      <c r="F80" s="4">
        <v>637</v>
      </c>
      <c r="G80" s="8">
        <v>1376.6666666666667</v>
      </c>
      <c r="H80" s="8">
        <v>1013.2197861729687</v>
      </c>
      <c r="I80" s="8">
        <v>546.95414300000004</v>
      </c>
      <c r="J80" s="8">
        <v>205.99227799227796</v>
      </c>
      <c r="K80" s="8">
        <v>340.96186500772205</v>
      </c>
    </row>
    <row r="81" spans="1:12" x14ac:dyDescent="0.25">
      <c r="A81" s="5" t="s">
        <v>62</v>
      </c>
      <c r="B81" s="5" t="s">
        <v>102</v>
      </c>
      <c r="C81" s="5">
        <v>25535</v>
      </c>
      <c r="D81" s="4" t="s">
        <v>16</v>
      </c>
      <c r="E81" s="8">
        <v>27306.571999999996</v>
      </c>
      <c r="F81" s="4">
        <v>64</v>
      </c>
      <c r="G81" s="8">
        <v>2256</v>
      </c>
      <c r="H81" s="8">
        <v>860.7085943493272</v>
      </c>
      <c r="I81" s="8">
        <v>7710.2649080000001</v>
      </c>
      <c r="J81" s="8">
        <v>4740.1718911624221</v>
      </c>
      <c r="K81" s="8">
        <v>2970.093016837578</v>
      </c>
    </row>
    <row r="82" spans="1:12" x14ac:dyDescent="0.25">
      <c r="A82" s="5" t="s">
        <v>55</v>
      </c>
      <c r="B82" s="5" t="s">
        <v>100</v>
      </c>
      <c r="C82" s="5">
        <v>15638</v>
      </c>
      <c r="D82" s="4" t="s">
        <v>16</v>
      </c>
      <c r="E82" s="8">
        <v>40648.602000000014</v>
      </c>
      <c r="F82" s="4">
        <v>178</v>
      </c>
      <c r="G82" s="8">
        <v>2152</v>
      </c>
      <c r="H82" s="8">
        <v>910</v>
      </c>
      <c r="I82" s="8">
        <v>1553.5125090000001</v>
      </c>
      <c r="J82" s="8">
        <v>309.52334930203108</v>
      </c>
      <c r="K82" s="8">
        <v>1243.9891596979692</v>
      </c>
    </row>
    <row r="83" spans="1:12" x14ac:dyDescent="0.25">
      <c r="A83" s="5" t="s">
        <v>56</v>
      </c>
      <c r="B83" s="5" t="s">
        <v>100</v>
      </c>
      <c r="C83" s="5">
        <v>15646</v>
      </c>
      <c r="D83" s="4" t="s">
        <v>16</v>
      </c>
      <c r="E83" s="8">
        <v>49948.723999999995</v>
      </c>
      <c r="F83" s="4">
        <v>158</v>
      </c>
      <c r="G83" s="8">
        <v>2883.3333333333335</v>
      </c>
      <c r="H83" s="8">
        <v>955.5608730158732</v>
      </c>
      <c r="I83" s="8">
        <v>2137.8334460000001</v>
      </c>
      <c r="J83" s="8">
        <v>1940.8733699352015</v>
      </c>
      <c r="K83" s="8">
        <v>196.96007606479861</v>
      </c>
    </row>
    <row r="84" spans="1:12" x14ac:dyDescent="0.25">
      <c r="A84" s="5" t="s">
        <v>57</v>
      </c>
      <c r="B84" s="5" t="s">
        <v>100</v>
      </c>
      <c r="C84" s="5">
        <v>15696</v>
      </c>
      <c r="D84" s="4" t="s">
        <v>16</v>
      </c>
      <c r="E84" s="8">
        <v>32892.405000000013</v>
      </c>
      <c r="F84" s="4">
        <v>197</v>
      </c>
      <c r="G84" s="8">
        <v>2423.3333333333335</v>
      </c>
      <c r="H84" s="8">
        <v>1236.4987198067631</v>
      </c>
      <c r="I84" s="8">
        <v>3571.1731260000001</v>
      </c>
      <c r="J84" s="8">
        <v>155.26012485593677</v>
      </c>
      <c r="K84" s="8">
        <v>3415.9130011440634</v>
      </c>
    </row>
    <row r="85" spans="1:12" x14ac:dyDescent="0.25">
      <c r="A85" s="5" t="s">
        <v>58</v>
      </c>
      <c r="B85" s="5" t="s">
        <v>100</v>
      </c>
      <c r="C85" s="5">
        <v>15759</v>
      </c>
      <c r="D85" s="4" t="s">
        <v>16</v>
      </c>
      <c r="E85" s="8">
        <v>85309.328000000009</v>
      </c>
      <c r="F85" s="4">
        <v>227</v>
      </c>
      <c r="G85" s="8">
        <v>2825</v>
      </c>
      <c r="H85" s="8">
        <v>826.63214005544103</v>
      </c>
      <c r="I85" s="8">
        <v>2460.5369360000004</v>
      </c>
      <c r="J85" s="8">
        <v>1441.7729844155101</v>
      </c>
      <c r="K85" s="8">
        <v>1018.7639515844903</v>
      </c>
      <c r="L85" s="9"/>
    </row>
    <row r="86" spans="1:12" x14ac:dyDescent="0.25">
      <c r="A86" s="5" t="s">
        <v>64</v>
      </c>
      <c r="B86" s="5" t="s">
        <v>102</v>
      </c>
      <c r="C86" s="5">
        <v>25769</v>
      </c>
      <c r="D86" s="4" t="s">
        <v>16</v>
      </c>
      <c r="E86" s="8">
        <v>70880.829999999987</v>
      </c>
      <c r="F86" s="4">
        <v>44.1</v>
      </c>
      <c r="G86" s="8">
        <v>2657.5</v>
      </c>
      <c r="H86" s="8">
        <v>904.61381258841016</v>
      </c>
      <c r="I86" s="8">
        <v>9359.9157950000008</v>
      </c>
      <c r="J86" s="8">
        <v>3169.8652183116096</v>
      </c>
      <c r="K86" s="8">
        <v>6190.0505766883907</v>
      </c>
    </row>
    <row r="87" spans="1:12" x14ac:dyDescent="0.25">
      <c r="A87" s="5" t="s">
        <v>59</v>
      </c>
      <c r="B87" s="5" t="s">
        <v>100</v>
      </c>
      <c r="C87" s="5">
        <v>15776</v>
      </c>
      <c r="D87" s="4" t="s">
        <v>16</v>
      </c>
      <c r="E87" s="8">
        <v>68768.930999999939</v>
      </c>
      <c r="F87" s="4">
        <v>189</v>
      </c>
      <c r="G87" s="8">
        <v>2090</v>
      </c>
      <c r="H87" s="8">
        <v>757.26315789473688</v>
      </c>
      <c r="I87" s="8">
        <v>2957.8269270000001</v>
      </c>
      <c r="J87" s="8">
        <v>2286.5253659495293</v>
      </c>
      <c r="K87" s="8">
        <v>671.30156105047081</v>
      </c>
    </row>
    <row r="88" spans="1:12" x14ac:dyDescent="0.25">
      <c r="A88" s="5" t="s">
        <v>60</v>
      </c>
      <c r="B88" s="5" t="s">
        <v>100</v>
      </c>
      <c r="C88" s="5">
        <v>15814</v>
      </c>
      <c r="D88" s="4" t="s">
        <v>16</v>
      </c>
      <c r="E88" s="8">
        <v>22589.654000000002</v>
      </c>
      <c r="F88" s="4">
        <v>177</v>
      </c>
      <c r="G88" s="8">
        <v>2800.1666666666665</v>
      </c>
      <c r="H88" s="8">
        <v>700.6083991990921</v>
      </c>
      <c r="I88" s="8">
        <v>5486.6987870000003</v>
      </c>
      <c r="J88" s="8">
        <v>584.93574594331483</v>
      </c>
      <c r="K88" s="8">
        <v>4901.7630410566853</v>
      </c>
    </row>
    <row r="89" spans="1:12" x14ac:dyDescent="0.25">
      <c r="A89" s="5" t="s">
        <v>54</v>
      </c>
      <c r="B89" s="5" t="s">
        <v>100</v>
      </c>
      <c r="C89" s="5">
        <v>15407</v>
      </c>
      <c r="D89" s="4" t="s">
        <v>16</v>
      </c>
      <c r="E89" s="8">
        <v>65593.472999999969</v>
      </c>
      <c r="F89" s="4">
        <v>183</v>
      </c>
      <c r="G89" s="8">
        <v>2167.5</v>
      </c>
      <c r="H89" s="8">
        <v>826.58500000000026</v>
      </c>
      <c r="I89" s="8">
        <v>3604.438588</v>
      </c>
      <c r="J89" s="8">
        <v>338.54453362040556</v>
      </c>
      <c r="K89" s="8">
        <v>3265.8940543795943</v>
      </c>
    </row>
  </sheetData>
  <autoFilter ref="A18:K89">
    <sortState ref="A46:K62">
      <sortCondition ref="A18:A89"/>
    </sortState>
  </autoFilter>
  <conditionalFormatting sqref="G19:K89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  <cfRule type="colorScale" priority="8">
      <colorScale>
        <cfvo type="min"/>
        <cfvo type="max"/>
        <color rgb="FFFCFCFF"/>
        <color rgb="FFF8696B"/>
      </colorScale>
    </cfRule>
  </conditionalFormatting>
  <conditionalFormatting sqref="F19:F89">
    <cfRule type="colorScale" priority="6">
      <colorScale>
        <cfvo type="min"/>
        <cfvo type="max"/>
        <color rgb="FF63BE7B"/>
        <color rgb="FFFFEF9C"/>
      </colorScale>
    </cfRule>
  </conditionalFormatting>
  <conditionalFormatting sqref="K19:K89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19:J8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hyperlinks>
    <hyperlink ref="K1" location="Diccionario!A1" display="Diccionario!A1"/>
  </hyperlinks>
  <pageMargins left="0.7" right="0.7" top="0.75" bottom="0.75" header="0.3" footer="0.3"/>
  <pageSetup orientation="portrait" horizontalDpi="360" verticalDpi="36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BG82"/>
  <sheetViews>
    <sheetView topLeftCell="B1" workbookViewId="0">
      <selection sqref="A1:Y1"/>
    </sheetView>
  </sheetViews>
  <sheetFormatPr baseColWidth="10" defaultColWidth="11.42578125" defaultRowHeight="12.75" x14ac:dyDescent="0.2"/>
  <cols>
    <col min="1" max="1" width="2.85546875" style="14" customWidth="1"/>
    <col min="2" max="8" width="3.85546875" style="14" customWidth="1"/>
    <col min="9" max="9" width="5.7109375" style="14" customWidth="1"/>
    <col min="10" max="11" width="3.85546875" style="14" customWidth="1"/>
    <col min="12" max="12" width="5.7109375" style="14" customWidth="1"/>
    <col min="13" max="13" width="7" style="14" customWidth="1"/>
    <col min="14" max="55" width="3.85546875" style="14" customWidth="1"/>
    <col min="56" max="56" width="3.85546875" style="15" customWidth="1"/>
    <col min="57" max="57" width="17.85546875" style="20" customWidth="1"/>
    <col min="58" max="58" width="17.7109375" style="20" customWidth="1"/>
    <col min="59" max="59" width="11.42578125" style="15"/>
    <col min="60" max="16384" width="11.42578125" style="14"/>
  </cols>
  <sheetData>
    <row r="1" spans="1:58" x14ac:dyDescent="0.2">
      <c r="A1" s="84" t="s">
        <v>133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BE1" s="16" t="s">
        <v>134</v>
      </c>
      <c r="BF1" s="17" t="s">
        <v>135</v>
      </c>
    </row>
    <row r="2" spans="1:58" x14ac:dyDescent="0.2">
      <c r="A2" s="84" t="s">
        <v>136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BE2" s="18">
        <v>44759</v>
      </c>
      <c r="BF2" s="18">
        <v>44819</v>
      </c>
    </row>
    <row r="3" spans="1:58" x14ac:dyDescent="0.2">
      <c r="A3" s="84" t="s">
        <v>137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BE3" s="17">
        <v>2022</v>
      </c>
      <c r="BF3" s="17">
        <v>2022</v>
      </c>
    </row>
    <row r="4" spans="1:58" x14ac:dyDescent="0.2">
      <c r="BE4" s="17" t="s">
        <v>138</v>
      </c>
      <c r="BF4" s="17" t="s">
        <v>139</v>
      </c>
    </row>
    <row r="5" spans="1:58" x14ac:dyDescent="0.2">
      <c r="A5" s="85" t="s">
        <v>140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BE5" s="17" t="s">
        <v>141</v>
      </c>
      <c r="BF5" s="17">
        <v>15</v>
      </c>
    </row>
    <row r="6" spans="1:58" x14ac:dyDescent="0.2"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BE6" s="20">
        <v>7</v>
      </c>
      <c r="BF6" s="20" t="s">
        <v>142</v>
      </c>
    </row>
    <row r="7" spans="1:58" x14ac:dyDescent="0.2">
      <c r="A7" s="14" t="s">
        <v>143</v>
      </c>
      <c r="B7" s="14" t="s">
        <v>144</v>
      </c>
      <c r="I7" s="21" t="s">
        <v>297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67"/>
      <c r="X7" s="68"/>
      <c r="Y7" s="68"/>
      <c r="Z7" s="37"/>
      <c r="AA7" s="69"/>
    </row>
    <row r="9" spans="1:58" x14ac:dyDescent="0.2">
      <c r="A9" s="14" t="s">
        <v>145</v>
      </c>
      <c r="B9" s="14" t="s">
        <v>146</v>
      </c>
      <c r="J9" s="21" t="s">
        <v>227</v>
      </c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spans="1:58" x14ac:dyDescent="0.2">
      <c r="B10" s="21"/>
      <c r="C10" s="21"/>
      <c r="D10" s="21"/>
      <c r="E10" s="21"/>
      <c r="F10" s="21"/>
      <c r="G10" s="21"/>
      <c r="H10" s="21"/>
      <c r="I10" s="21"/>
      <c r="J10" s="21" t="s">
        <v>224</v>
      </c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</row>
    <row r="11" spans="1:58" x14ac:dyDescent="0.2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</row>
    <row r="12" spans="1:58" x14ac:dyDescent="0.2"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58" x14ac:dyDescent="0.2">
      <c r="AY13" s="20"/>
    </row>
    <row r="14" spans="1:58" x14ac:dyDescent="0.2">
      <c r="A14" s="14" t="s">
        <v>147</v>
      </c>
      <c r="B14" s="14" t="s">
        <v>148</v>
      </c>
      <c r="J14" s="21" t="s">
        <v>228</v>
      </c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</row>
    <row r="16" spans="1:58" x14ac:dyDescent="0.2">
      <c r="A16" s="14" t="s">
        <v>149</v>
      </c>
      <c r="B16" s="14" t="s">
        <v>150</v>
      </c>
      <c r="H16" s="14" t="s">
        <v>151</v>
      </c>
      <c r="W16" s="23">
        <v>1</v>
      </c>
      <c r="X16" s="24" t="s">
        <v>210</v>
      </c>
    </row>
    <row r="17" spans="1:28" x14ac:dyDescent="0.2">
      <c r="H17" s="14" t="s">
        <v>152</v>
      </c>
      <c r="W17" s="23">
        <v>2</v>
      </c>
      <c r="X17" s="25"/>
    </row>
    <row r="18" spans="1:28" x14ac:dyDescent="0.2">
      <c r="H18" s="14" t="s">
        <v>153</v>
      </c>
      <c r="W18" s="23">
        <v>3</v>
      </c>
      <c r="X18" s="25"/>
    </row>
    <row r="19" spans="1:28" x14ac:dyDescent="0.2">
      <c r="H19" s="14" t="s">
        <v>154</v>
      </c>
      <c r="W19" s="23">
        <v>4</v>
      </c>
      <c r="X19" s="25"/>
    </row>
    <row r="20" spans="1:28" x14ac:dyDescent="0.2">
      <c r="H20" s="14" t="s">
        <v>155</v>
      </c>
      <c r="W20" s="23">
        <v>5</v>
      </c>
      <c r="X20" s="25"/>
    </row>
    <row r="21" spans="1:28" x14ac:dyDescent="0.2">
      <c r="H21" s="14" t="s">
        <v>156</v>
      </c>
      <c r="W21" s="23">
        <v>6</v>
      </c>
      <c r="X21" s="25"/>
    </row>
    <row r="22" spans="1:28" x14ac:dyDescent="0.2">
      <c r="H22" s="14" t="s">
        <v>157</v>
      </c>
      <c r="W22" s="23">
        <v>7</v>
      </c>
      <c r="X22" s="25"/>
    </row>
    <row r="23" spans="1:28" x14ac:dyDescent="0.2">
      <c r="I23" s="14" t="s">
        <v>158</v>
      </c>
      <c r="J23" s="26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W23" s="27"/>
      <c r="X23" s="28"/>
    </row>
    <row r="25" spans="1:28" x14ac:dyDescent="0.2">
      <c r="A25" s="14" t="s">
        <v>159</v>
      </c>
      <c r="B25" s="14" t="s">
        <v>160</v>
      </c>
      <c r="M25" s="29">
        <v>275</v>
      </c>
      <c r="N25" s="30" t="s">
        <v>211</v>
      </c>
      <c r="O25" s="30"/>
    </row>
    <row r="27" spans="1:28" x14ac:dyDescent="0.2">
      <c r="A27" s="14" t="s">
        <v>161</v>
      </c>
      <c r="B27" s="14" t="s">
        <v>162</v>
      </c>
      <c r="R27" s="14" t="s">
        <v>163</v>
      </c>
      <c r="T27" s="31">
        <v>1</v>
      </c>
      <c r="U27" s="32"/>
      <c r="AB27" s="22"/>
    </row>
    <row r="28" spans="1:28" x14ac:dyDescent="0.2">
      <c r="R28" s="14" t="s">
        <v>164</v>
      </c>
      <c r="T28" s="31">
        <v>2</v>
      </c>
      <c r="U28" s="33" t="s">
        <v>210</v>
      </c>
    </row>
    <row r="29" spans="1:28" x14ac:dyDescent="0.2">
      <c r="A29" s="14" t="s">
        <v>165</v>
      </c>
      <c r="B29" s="14" t="s">
        <v>166</v>
      </c>
      <c r="I29" s="21" t="s">
        <v>213</v>
      </c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1" spans="1:28" x14ac:dyDescent="0.2">
      <c r="A31" s="14" t="s">
        <v>167</v>
      </c>
      <c r="B31" s="14" t="s">
        <v>168</v>
      </c>
      <c r="I31" s="21" t="s">
        <v>212</v>
      </c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</row>
    <row r="33" spans="1:25" x14ac:dyDescent="0.2">
      <c r="A33" s="14" t="s">
        <v>169</v>
      </c>
      <c r="B33" s="14" t="s">
        <v>170</v>
      </c>
      <c r="I33" s="21" t="s">
        <v>214</v>
      </c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</row>
    <row r="34" spans="1:25" x14ac:dyDescent="0.2"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</row>
    <row r="35" spans="1:25" x14ac:dyDescent="0.2"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</row>
    <row r="36" spans="1:25" x14ac:dyDescent="0.2"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</row>
    <row r="37" spans="1:25" x14ac:dyDescent="0.2"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</row>
    <row r="39" spans="1:25" x14ac:dyDescent="0.2">
      <c r="A39" s="14" t="s">
        <v>171</v>
      </c>
      <c r="B39" s="14" t="s">
        <v>172</v>
      </c>
      <c r="I39" s="21"/>
      <c r="J39" s="21"/>
      <c r="K39" s="21"/>
      <c r="L39" s="21" t="s">
        <v>215</v>
      </c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</row>
    <row r="41" spans="1:25" x14ac:dyDescent="0.2">
      <c r="A41" s="14" t="s">
        <v>173</v>
      </c>
      <c r="B41" s="14" t="s">
        <v>174</v>
      </c>
      <c r="I41" s="21"/>
      <c r="J41" s="21" t="s">
        <v>216</v>
      </c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</row>
    <row r="42" spans="1:25" x14ac:dyDescent="0.2"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</row>
    <row r="43" spans="1:25" x14ac:dyDescent="0.2"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</row>
    <row r="45" spans="1:25" x14ac:dyDescent="0.2">
      <c r="A45" s="14" t="s">
        <v>175</v>
      </c>
      <c r="B45" s="14" t="s">
        <v>176</v>
      </c>
      <c r="M45" s="14" t="s">
        <v>163</v>
      </c>
      <c r="O45" s="31">
        <v>1</v>
      </c>
      <c r="P45" s="33"/>
      <c r="R45" s="35" t="s">
        <v>177</v>
      </c>
    </row>
    <row r="46" spans="1:25" x14ac:dyDescent="0.2">
      <c r="M46" s="14" t="s">
        <v>164</v>
      </c>
      <c r="O46" s="31">
        <v>2</v>
      </c>
      <c r="P46" s="32" t="s">
        <v>217</v>
      </c>
      <c r="R46" s="35" t="s">
        <v>178</v>
      </c>
    </row>
    <row r="48" spans="1:25" x14ac:dyDescent="0.2">
      <c r="A48" s="14" t="s">
        <v>179</v>
      </c>
      <c r="B48" s="14" t="s">
        <v>180</v>
      </c>
      <c r="M48" s="14" t="s">
        <v>181</v>
      </c>
      <c r="X48" s="23">
        <v>1</v>
      </c>
      <c r="Y48" s="23"/>
    </row>
    <row r="49" spans="1:25" x14ac:dyDescent="0.2">
      <c r="M49" s="14" t="s">
        <v>182</v>
      </c>
      <c r="X49" s="23">
        <v>2</v>
      </c>
      <c r="Y49" s="25"/>
    </row>
    <row r="50" spans="1:25" x14ac:dyDescent="0.2">
      <c r="M50" s="14" t="s">
        <v>183</v>
      </c>
      <c r="X50" s="23">
        <v>3</v>
      </c>
      <c r="Y50" s="24"/>
    </row>
    <row r="51" spans="1:25" x14ac:dyDescent="0.2">
      <c r="M51" s="14" t="s">
        <v>184</v>
      </c>
      <c r="X51" s="23">
        <v>4</v>
      </c>
      <c r="Y51" s="25"/>
    </row>
    <row r="52" spans="1:25" x14ac:dyDescent="0.2">
      <c r="M52" s="14" t="s">
        <v>185</v>
      </c>
      <c r="X52" s="23">
        <v>5</v>
      </c>
      <c r="Y52" s="25"/>
    </row>
    <row r="53" spans="1:25" x14ac:dyDescent="0.2">
      <c r="M53" s="14" t="s">
        <v>186</v>
      </c>
      <c r="X53" s="23">
        <v>6</v>
      </c>
      <c r="Y53" s="25"/>
    </row>
    <row r="54" spans="1:25" x14ac:dyDescent="0.2">
      <c r="N54" s="14" t="s">
        <v>158</v>
      </c>
      <c r="O54" s="21"/>
      <c r="P54" s="21"/>
      <c r="Q54" s="21"/>
      <c r="R54" s="21"/>
      <c r="S54" s="21"/>
      <c r="T54" s="36"/>
      <c r="U54" s="21"/>
      <c r="V54" s="21"/>
      <c r="X54" s="28"/>
      <c r="Y54" s="28"/>
    </row>
    <row r="56" spans="1:25" x14ac:dyDescent="0.2">
      <c r="A56" s="85" t="s">
        <v>187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</row>
    <row r="57" spans="1:25" x14ac:dyDescent="0.2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</row>
    <row r="58" spans="1:25" x14ac:dyDescent="0.2">
      <c r="A58" s="38" t="s">
        <v>188</v>
      </c>
      <c r="B58" s="37" t="s">
        <v>189</v>
      </c>
      <c r="C58" s="37"/>
      <c r="D58" s="37"/>
      <c r="E58" s="37"/>
      <c r="F58" s="37"/>
      <c r="G58" s="37"/>
      <c r="H58" s="37"/>
      <c r="I58" s="38"/>
      <c r="J58" s="38"/>
      <c r="K58" s="38"/>
      <c r="L58" s="38"/>
      <c r="M58" s="38"/>
      <c r="N58" s="38"/>
      <c r="O58" s="46" t="s">
        <v>218</v>
      </c>
      <c r="P58" s="39"/>
      <c r="Q58" s="39"/>
      <c r="R58" s="39"/>
      <c r="S58" s="39"/>
      <c r="T58" s="39"/>
      <c r="U58" s="39"/>
      <c r="V58" s="39"/>
      <c r="W58" s="39"/>
      <c r="X58" s="39"/>
      <c r="Y58" s="39"/>
    </row>
    <row r="59" spans="1:25" x14ac:dyDescent="0.2">
      <c r="A59" s="37"/>
      <c r="B59" s="37"/>
      <c r="C59" s="37"/>
      <c r="D59" s="37"/>
      <c r="E59" s="37"/>
      <c r="F59" s="37"/>
      <c r="G59" s="37"/>
      <c r="H59" s="37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</row>
    <row r="60" spans="1:25" x14ac:dyDescent="0.2">
      <c r="A60" s="38" t="s">
        <v>190</v>
      </c>
      <c r="B60" s="37" t="s">
        <v>191</v>
      </c>
      <c r="C60" s="37"/>
      <c r="D60" s="37"/>
      <c r="E60" s="37"/>
      <c r="F60" s="37"/>
      <c r="G60" s="37"/>
      <c r="H60" s="37"/>
      <c r="I60" s="38"/>
      <c r="J60" s="38"/>
      <c r="K60" s="38"/>
      <c r="L60" s="38"/>
      <c r="M60" s="21" t="s">
        <v>298</v>
      </c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</row>
    <row r="61" spans="1:25" x14ac:dyDescent="0.2">
      <c r="A61" s="37"/>
      <c r="B61" s="37"/>
      <c r="C61" s="37"/>
      <c r="D61" s="37"/>
      <c r="E61" s="37"/>
      <c r="F61" s="37"/>
      <c r="G61" s="37"/>
      <c r="H61" s="37"/>
      <c r="I61" s="38"/>
      <c r="J61" s="38"/>
      <c r="K61" s="38"/>
      <c r="L61" s="38"/>
      <c r="M61" s="34" t="s">
        <v>299</v>
      </c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</row>
    <row r="62" spans="1:25" x14ac:dyDescent="0.2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</row>
    <row r="63" spans="1:25" ht="15" x14ac:dyDescent="0.25">
      <c r="A63" s="38" t="s">
        <v>192</v>
      </c>
      <c r="B63" s="38" t="s">
        <v>193</v>
      </c>
      <c r="C63" s="37"/>
      <c r="D63" s="37"/>
      <c r="E63" s="37"/>
      <c r="F63" s="37"/>
      <c r="G63" s="21">
        <v>3693777</v>
      </c>
      <c r="H63" s="39"/>
      <c r="I63" s="39"/>
      <c r="J63" s="39"/>
      <c r="K63" s="39"/>
      <c r="L63" s="39"/>
      <c r="M63" s="38"/>
      <c r="N63" s="38" t="s">
        <v>194</v>
      </c>
      <c r="O63" s="38" t="s">
        <v>195</v>
      </c>
      <c r="P63" s="37"/>
      <c r="Q63" s="56" t="s">
        <v>300</v>
      </c>
      <c r="R63" s="39"/>
      <c r="S63" s="39"/>
      <c r="T63" s="39"/>
      <c r="U63" s="39"/>
      <c r="V63" s="39"/>
      <c r="W63" s="39"/>
      <c r="X63" s="39"/>
      <c r="Y63" s="39"/>
    </row>
    <row r="64" spans="1:25" x14ac:dyDescent="0.2">
      <c r="A64" s="38"/>
      <c r="B64" s="38"/>
      <c r="C64" s="37"/>
      <c r="D64" s="37"/>
      <c r="E64" s="37"/>
      <c r="F64" s="37"/>
      <c r="G64" s="38"/>
      <c r="H64" s="38"/>
      <c r="I64" s="38"/>
      <c r="J64" s="38"/>
      <c r="K64" s="38"/>
      <c r="L64" s="38"/>
      <c r="M64" s="38"/>
      <c r="N64" s="38"/>
      <c r="O64" s="38"/>
      <c r="P64" s="37"/>
      <c r="Q64" s="41"/>
      <c r="R64" s="38"/>
      <c r="S64" s="38"/>
      <c r="T64" s="38"/>
      <c r="U64" s="38"/>
      <c r="V64" s="38"/>
      <c r="W64" s="38"/>
      <c r="X64" s="38"/>
      <c r="Y64" s="38"/>
    </row>
    <row r="65" spans="1:59" x14ac:dyDescent="0.2">
      <c r="A65" s="38" t="s">
        <v>196</v>
      </c>
      <c r="B65" s="38" t="s">
        <v>197</v>
      </c>
      <c r="C65" s="37"/>
      <c r="D65" s="37"/>
      <c r="E65" s="37"/>
      <c r="F65" s="37"/>
      <c r="G65" s="38"/>
      <c r="H65" s="38"/>
      <c r="I65" s="38"/>
      <c r="J65" s="38"/>
      <c r="K65" s="38"/>
      <c r="L65" s="38"/>
      <c r="M65" s="42" t="s">
        <v>219</v>
      </c>
      <c r="N65" s="42"/>
      <c r="O65" s="42"/>
      <c r="P65" s="43"/>
      <c r="Q65" s="41"/>
      <c r="R65" s="42"/>
      <c r="S65" s="42"/>
      <c r="T65" s="42"/>
      <c r="U65" s="42"/>
      <c r="V65" s="42"/>
      <c r="W65" s="42"/>
      <c r="X65" s="42"/>
      <c r="Y65" s="42"/>
    </row>
    <row r="66" spans="1:59" x14ac:dyDescent="0.2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</row>
    <row r="67" spans="1:59" x14ac:dyDescent="0.2">
      <c r="A67" s="85" t="s">
        <v>198</v>
      </c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</row>
    <row r="69" spans="1:59" x14ac:dyDescent="0.2">
      <c r="A69" s="14" t="s">
        <v>143</v>
      </c>
      <c r="B69" s="14" t="s">
        <v>199</v>
      </c>
      <c r="H69" s="21"/>
      <c r="I69" s="21" t="s">
        <v>220</v>
      </c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</row>
    <row r="71" spans="1:59" x14ac:dyDescent="0.2">
      <c r="A71" s="14" t="s">
        <v>145</v>
      </c>
      <c r="B71" s="14" t="s">
        <v>200</v>
      </c>
      <c r="M71" s="14" t="s">
        <v>201</v>
      </c>
      <c r="X71" s="23">
        <v>1</v>
      </c>
      <c r="Y71" s="24" t="s">
        <v>210</v>
      </c>
    </row>
    <row r="72" spans="1:59" x14ac:dyDescent="0.2">
      <c r="M72" s="14" t="s">
        <v>202</v>
      </c>
      <c r="X72" s="23">
        <v>2</v>
      </c>
      <c r="Y72" s="24"/>
    </row>
    <row r="73" spans="1:59" x14ac:dyDescent="0.2">
      <c r="M73" s="14" t="s">
        <v>203</v>
      </c>
      <c r="X73" s="23">
        <v>3</v>
      </c>
      <c r="Y73" s="24"/>
    </row>
    <row r="74" spans="1:59" x14ac:dyDescent="0.2">
      <c r="M74" s="14" t="s">
        <v>204</v>
      </c>
      <c r="X74" s="23">
        <v>4</v>
      </c>
      <c r="Y74" s="24"/>
    </row>
    <row r="75" spans="1:59" x14ac:dyDescent="0.2">
      <c r="M75" s="14" t="s">
        <v>205</v>
      </c>
      <c r="X75" s="23">
        <v>5</v>
      </c>
      <c r="Y75" s="25"/>
    </row>
    <row r="76" spans="1:59" x14ac:dyDescent="0.2">
      <c r="M76" s="14" t="s">
        <v>206</v>
      </c>
      <c r="X76" s="23">
        <v>6</v>
      </c>
      <c r="Y76" s="25"/>
    </row>
    <row r="77" spans="1:59" x14ac:dyDescent="0.2">
      <c r="M77" s="14" t="s">
        <v>207</v>
      </c>
      <c r="X77" s="23">
        <v>7</v>
      </c>
      <c r="Y77" s="25"/>
    </row>
    <row r="78" spans="1:59" x14ac:dyDescent="0.2">
      <c r="N78" s="14" t="s">
        <v>158</v>
      </c>
      <c r="O78" s="21"/>
      <c r="P78" s="21"/>
      <c r="Q78" s="21"/>
      <c r="R78" s="21"/>
      <c r="S78" s="21"/>
      <c r="T78" s="36"/>
      <c r="U78" s="21"/>
      <c r="V78" s="21"/>
      <c r="X78" s="28"/>
      <c r="Y78" s="28"/>
    </row>
    <row r="79" spans="1:59" x14ac:dyDescent="0.2">
      <c r="A79" s="83" t="s">
        <v>208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BE79" s="44"/>
    </row>
    <row r="80" spans="1:59" s="37" customFormat="1" ht="22.5" customHeight="1" x14ac:dyDescent="0.2">
      <c r="A80" s="86"/>
      <c r="B80" s="86"/>
      <c r="C80" s="86"/>
      <c r="D80" s="86"/>
      <c r="E80" s="86"/>
      <c r="F80" s="86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  <c r="X80" s="86"/>
      <c r="Y80" s="86"/>
      <c r="BD80" s="45"/>
      <c r="BE80" s="44"/>
      <c r="BF80" s="44"/>
      <c r="BG80" s="45"/>
    </row>
    <row r="81" spans="1:59" s="37" customFormat="1" ht="21" customHeight="1" x14ac:dyDescent="0.2">
      <c r="A81" s="86"/>
      <c r="B81" s="86"/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  <c r="X81" s="86"/>
      <c r="Y81" s="86"/>
      <c r="BD81" s="45"/>
      <c r="BE81" s="44"/>
      <c r="BF81" s="44"/>
      <c r="BG81" s="45"/>
    </row>
    <row r="82" spans="1:59" ht="12.75" customHeight="1" x14ac:dyDescent="0.2">
      <c r="A82" s="87"/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87"/>
      <c r="T82" s="87"/>
      <c r="U82" s="87"/>
      <c r="V82" s="87"/>
      <c r="W82" s="87"/>
      <c r="X82" s="87"/>
      <c r="Y82" s="87"/>
    </row>
  </sheetData>
  <mergeCells count="9">
    <mergeCell ref="A79:Y79"/>
    <mergeCell ref="A80:Y81"/>
    <mergeCell ref="A82:Y82"/>
    <mergeCell ref="A1:Y1"/>
    <mergeCell ref="A2:Y2"/>
    <mergeCell ref="A3:Y3"/>
    <mergeCell ref="A5:Y5"/>
    <mergeCell ref="A56:Y56"/>
    <mergeCell ref="A67:Y67"/>
  </mergeCells>
  <hyperlinks>
    <hyperlink ref="Q63" r:id="rId1"/>
  </hyperlinks>
  <pageMargins left="0.7" right="0.7" top="0.75" bottom="0.75" header="0.3" footer="0.3"/>
  <pageSetup scale="84"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S91"/>
  <sheetViews>
    <sheetView showGridLines="0" workbookViewId="0">
      <pane xSplit="1" ySplit="18" topLeftCell="B19" activePane="bottomRight" state="frozen"/>
      <selection pane="topRight" activeCell="D1" sqref="D1"/>
      <selection pane="bottomLeft" activeCell="A3" sqref="A3"/>
      <selection pane="bottomRight" activeCell="B3" sqref="B3"/>
    </sheetView>
  </sheetViews>
  <sheetFormatPr baseColWidth="10" defaultRowHeight="15" x14ac:dyDescent="0.25"/>
  <cols>
    <col min="1" max="1" width="35.7109375" bestFit="1" customWidth="1"/>
    <col min="2" max="2" width="13.85546875" bestFit="1" customWidth="1"/>
    <col min="3" max="3" width="9.42578125" bestFit="1" customWidth="1"/>
    <col min="4" max="5" width="14.85546875" customWidth="1"/>
    <col min="6" max="6" width="10.42578125" bestFit="1" customWidth="1"/>
    <col min="7" max="7" width="9.7109375" bestFit="1" customWidth="1"/>
    <col min="8" max="8" width="13.42578125" bestFit="1" customWidth="1"/>
    <col min="9" max="9" width="10.7109375" bestFit="1" customWidth="1"/>
    <col min="10" max="10" width="10" bestFit="1" customWidth="1"/>
    <col min="11" max="11" width="9.140625" bestFit="1" customWidth="1"/>
    <col min="12" max="12" width="10.42578125" bestFit="1" customWidth="1"/>
    <col min="13" max="13" width="14.140625" customWidth="1"/>
    <col min="14" max="14" width="12" bestFit="1" customWidth="1"/>
    <col min="15" max="15" width="10" customWidth="1"/>
    <col min="16" max="16" width="8.7109375" bestFit="1" customWidth="1"/>
    <col min="17" max="17" width="3" bestFit="1" customWidth="1"/>
  </cols>
  <sheetData>
    <row r="1" spans="1:18" x14ac:dyDescent="0.25">
      <c r="R1" s="60" t="s">
        <v>333</v>
      </c>
    </row>
    <row r="2" spans="1:18" ht="18" x14ac:dyDescent="0.25">
      <c r="B2" s="47"/>
    </row>
    <row r="3" spans="1:18" ht="18" x14ac:dyDescent="0.25">
      <c r="B3" s="47"/>
    </row>
    <row r="10" spans="1:18" x14ac:dyDescent="0.25">
      <c r="A10" s="48" t="s">
        <v>209</v>
      </c>
    </row>
    <row r="11" spans="1:18" x14ac:dyDescent="0.25">
      <c r="A11" s="48" t="s">
        <v>230</v>
      </c>
      <c r="B11" s="1"/>
    </row>
    <row r="12" spans="1:18" x14ac:dyDescent="0.25">
      <c r="A12" s="51" t="s">
        <v>231</v>
      </c>
      <c r="B12" s="1"/>
    </row>
    <row r="13" spans="1:18" x14ac:dyDescent="0.25">
      <c r="A13" s="48" t="s">
        <v>233</v>
      </c>
      <c r="B13" s="1"/>
    </row>
    <row r="14" spans="1:18" x14ac:dyDescent="0.25">
      <c r="A14" s="49" t="s">
        <v>221</v>
      </c>
      <c r="B14" s="1"/>
    </row>
    <row r="15" spans="1:18" x14ac:dyDescent="0.25">
      <c r="A15" s="50" t="s">
        <v>222</v>
      </c>
      <c r="B15" s="1"/>
    </row>
    <row r="17" spans="1:18" ht="18.75" x14ac:dyDescent="0.3">
      <c r="A17" s="1"/>
      <c r="B17" s="1"/>
      <c r="C17" s="2"/>
      <c r="F17" s="88" t="s">
        <v>125</v>
      </c>
      <c r="G17" s="88"/>
      <c r="H17" s="88"/>
      <c r="I17" s="88"/>
      <c r="J17" s="88" t="s">
        <v>124</v>
      </c>
      <c r="K17" s="88"/>
      <c r="M17" s="88" t="s">
        <v>126</v>
      </c>
      <c r="N17" s="88"/>
      <c r="O17" s="88" t="s">
        <v>127</v>
      </c>
      <c r="P17" s="88"/>
    </row>
    <row r="18" spans="1:18" ht="45" x14ac:dyDescent="0.25">
      <c r="A18" s="3" t="s">
        <v>3</v>
      </c>
      <c r="B18" s="3" t="s">
        <v>0</v>
      </c>
      <c r="C18" s="3" t="s">
        <v>115</v>
      </c>
      <c r="D18" s="3" t="s">
        <v>1</v>
      </c>
      <c r="E18" s="3" t="s">
        <v>98</v>
      </c>
      <c r="F18" s="3" t="s">
        <v>121</v>
      </c>
      <c r="G18" s="3" t="s">
        <v>78</v>
      </c>
      <c r="H18" s="3" t="s">
        <v>79</v>
      </c>
      <c r="I18" s="3" t="s">
        <v>122</v>
      </c>
      <c r="J18" s="3" t="s">
        <v>124</v>
      </c>
      <c r="K18" s="3" t="s">
        <v>80</v>
      </c>
      <c r="L18" s="3" t="s">
        <v>81</v>
      </c>
      <c r="M18" s="3" t="s">
        <v>123</v>
      </c>
      <c r="N18" s="3" t="s">
        <v>82</v>
      </c>
      <c r="O18" s="3" t="s">
        <v>83</v>
      </c>
      <c r="P18" s="3" t="s">
        <v>84</v>
      </c>
    </row>
    <row r="19" spans="1:18" x14ac:dyDescent="0.25">
      <c r="A19" s="5" t="s">
        <v>57</v>
      </c>
      <c r="B19" s="5" t="s">
        <v>100</v>
      </c>
      <c r="C19" s="5">
        <v>15696</v>
      </c>
      <c r="D19" s="4" t="s">
        <v>16</v>
      </c>
      <c r="E19" s="8">
        <v>32892.405000000013</v>
      </c>
      <c r="F19" s="8">
        <v>1051</v>
      </c>
      <c r="G19" s="8">
        <v>2161</v>
      </c>
      <c r="H19" s="10">
        <v>3.4243405830633971</v>
      </c>
      <c r="I19" s="10">
        <v>67.27895392278954</v>
      </c>
      <c r="J19" s="10">
        <v>21.3</v>
      </c>
      <c r="K19" s="10">
        <v>36.5</v>
      </c>
      <c r="L19" s="10">
        <v>44.444444444444443</v>
      </c>
      <c r="M19" s="10">
        <v>77.777777777777786</v>
      </c>
      <c r="N19" s="10">
        <v>22.222222222222221</v>
      </c>
      <c r="O19" s="10">
        <v>2.5316455696202533</v>
      </c>
      <c r="P19" s="10">
        <v>30.303030303030305</v>
      </c>
    </row>
    <row r="20" spans="1:18" x14ac:dyDescent="0.25">
      <c r="A20" s="5" t="s">
        <v>41</v>
      </c>
      <c r="B20" s="5" t="s">
        <v>102</v>
      </c>
      <c r="C20" s="5">
        <v>25845</v>
      </c>
      <c r="D20" s="4" t="s">
        <v>33</v>
      </c>
      <c r="E20" s="8">
        <v>59504.799999999996</v>
      </c>
      <c r="F20" s="8">
        <v>4042</v>
      </c>
      <c r="G20" s="8">
        <v>3329</v>
      </c>
      <c r="H20" s="10">
        <v>4.6860919194953432</v>
      </c>
      <c r="I20" s="10">
        <v>45.163478496811834</v>
      </c>
      <c r="J20" s="10">
        <v>23.1</v>
      </c>
      <c r="K20" s="10">
        <v>36.799999999999997</v>
      </c>
      <c r="L20" s="10">
        <v>24.683544303797468</v>
      </c>
      <c r="M20" s="10">
        <v>86.075949367088612</v>
      </c>
      <c r="N20" s="10">
        <v>13.924050632911392</v>
      </c>
      <c r="O20" s="10">
        <v>2.5316455696202533</v>
      </c>
      <c r="P20" s="10">
        <v>25.949367088607595</v>
      </c>
    </row>
    <row r="21" spans="1:18" x14ac:dyDescent="0.25">
      <c r="A21" s="5" t="s">
        <v>67</v>
      </c>
      <c r="B21" s="5" t="s">
        <v>102</v>
      </c>
      <c r="C21" s="5">
        <v>25178</v>
      </c>
      <c r="D21" s="4" t="s">
        <v>16</v>
      </c>
      <c r="E21" s="8">
        <v>21416.383000000002</v>
      </c>
      <c r="F21" s="8">
        <v>2966</v>
      </c>
      <c r="G21" s="8">
        <v>7092</v>
      </c>
      <c r="H21" s="10">
        <v>4.9069373942470387</v>
      </c>
      <c r="I21" s="10">
        <v>70.51103599125075</v>
      </c>
      <c r="J21" s="10">
        <v>11.3</v>
      </c>
      <c r="K21" s="10">
        <v>39.700000000000003</v>
      </c>
      <c r="L21" s="10">
        <v>31.446540880503143</v>
      </c>
      <c r="M21" s="10">
        <v>83.647798742138363</v>
      </c>
      <c r="N21" s="10">
        <v>16.352201257861633</v>
      </c>
      <c r="O21" s="10">
        <v>4.966139954853273</v>
      </c>
      <c r="P21" s="10">
        <v>25.786163522012579</v>
      </c>
    </row>
    <row r="22" spans="1:18" x14ac:dyDescent="0.25">
      <c r="A22" s="5" t="s">
        <v>6</v>
      </c>
      <c r="B22" s="5" t="s">
        <v>100</v>
      </c>
      <c r="C22" s="5">
        <v>15804</v>
      </c>
      <c r="D22" s="4" t="s">
        <v>4</v>
      </c>
      <c r="E22" s="8">
        <v>7369.6355000000012</v>
      </c>
      <c r="F22" s="8">
        <v>1770</v>
      </c>
      <c r="G22" s="8">
        <v>7349</v>
      </c>
      <c r="H22" s="10">
        <v>3.2113212681997552</v>
      </c>
      <c r="I22" s="10">
        <v>80.589976971159118</v>
      </c>
      <c r="J22" s="10">
        <v>16.600000000000001</v>
      </c>
      <c r="K22" s="10">
        <v>54.9</v>
      </c>
      <c r="L22" s="10">
        <v>38.37471783295711</v>
      </c>
      <c r="M22" s="10">
        <v>88.487584650112865</v>
      </c>
      <c r="N22" s="10">
        <v>11.512415349887133</v>
      </c>
      <c r="O22" s="10">
        <v>4.966139954853273</v>
      </c>
      <c r="P22" s="10">
        <v>24.604966139954854</v>
      </c>
    </row>
    <row r="23" spans="1:18" x14ac:dyDescent="0.25">
      <c r="A23" s="5" t="s">
        <v>30</v>
      </c>
      <c r="B23" s="5" t="s">
        <v>110</v>
      </c>
      <c r="C23" s="5">
        <v>73319</v>
      </c>
      <c r="D23" s="4" t="s">
        <v>4</v>
      </c>
      <c r="E23" s="8">
        <v>21675.925999999992</v>
      </c>
      <c r="F23" s="8">
        <v>16654</v>
      </c>
      <c r="G23" s="8">
        <v>16118</v>
      </c>
      <c r="H23" s="10">
        <v>-1.451793026430078</v>
      </c>
      <c r="I23" s="10">
        <v>49.182228731844255</v>
      </c>
      <c r="J23" s="10">
        <v>24.6</v>
      </c>
      <c r="K23" s="10">
        <v>40.9</v>
      </c>
      <c r="L23" s="10">
        <v>34.076655052264812</v>
      </c>
      <c r="M23" s="10">
        <v>75.609756097560975</v>
      </c>
      <c r="N23" s="10">
        <v>24.3205574912892</v>
      </c>
      <c r="O23" s="10">
        <v>2.7177700348432055</v>
      </c>
      <c r="P23" s="10">
        <v>23.554006968641115</v>
      </c>
    </row>
    <row r="24" spans="1:18" x14ac:dyDescent="0.25">
      <c r="A24" s="5" t="s">
        <v>63</v>
      </c>
      <c r="B24" s="5" t="s">
        <v>102</v>
      </c>
      <c r="C24" s="5">
        <v>25181</v>
      </c>
      <c r="D24" s="4" t="s">
        <v>16</v>
      </c>
      <c r="E24" s="8">
        <v>24363.085999999999</v>
      </c>
      <c r="F24" s="8">
        <v>4577</v>
      </c>
      <c r="G24" s="8">
        <v>6951</v>
      </c>
      <c r="H24" s="10">
        <v>4.9345417925478348</v>
      </c>
      <c r="I24" s="10">
        <v>60.296668979875093</v>
      </c>
      <c r="J24" s="10">
        <v>9.3000000000000007</v>
      </c>
      <c r="K24" s="10">
        <v>30.6</v>
      </c>
      <c r="L24" s="10">
        <v>31.63444639718805</v>
      </c>
      <c r="M24" s="10">
        <v>77.680140597539534</v>
      </c>
      <c r="N24" s="10">
        <v>22.144112478031637</v>
      </c>
      <c r="O24" s="10">
        <v>7.3170731707317067</v>
      </c>
      <c r="P24" s="10">
        <v>23.374340949033392</v>
      </c>
    </row>
    <row r="25" spans="1:18" x14ac:dyDescent="0.25">
      <c r="A25" s="5" t="s">
        <v>25</v>
      </c>
      <c r="B25" s="5" t="s">
        <v>109</v>
      </c>
      <c r="C25" s="5">
        <v>68377</v>
      </c>
      <c r="D25" s="4" t="s">
        <v>4</v>
      </c>
      <c r="E25" s="8">
        <v>7969.3229999999985</v>
      </c>
      <c r="F25" s="8">
        <v>1789</v>
      </c>
      <c r="G25" s="8">
        <v>4389</v>
      </c>
      <c r="H25" s="10">
        <v>-4.329004329004329</v>
      </c>
      <c r="I25" s="10">
        <v>71.042408546455164</v>
      </c>
      <c r="J25" s="10">
        <v>19.600000000000001</v>
      </c>
      <c r="K25" s="10">
        <v>42.7</v>
      </c>
      <c r="L25" s="10">
        <v>23.972602739726025</v>
      </c>
      <c r="M25" s="10">
        <v>82.648401826484019</v>
      </c>
      <c r="N25" s="10">
        <v>14.15525114155251</v>
      </c>
      <c r="O25" s="10">
        <v>5.0228310502283104</v>
      </c>
      <c r="P25" s="10">
        <v>22.37442922374429</v>
      </c>
    </row>
    <row r="26" spans="1:18" x14ac:dyDescent="0.25">
      <c r="A26" s="5" t="s">
        <v>10</v>
      </c>
      <c r="B26" s="5" t="s">
        <v>102</v>
      </c>
      <c r="C26" s="5">
        <v>25386</v>
      </c>
      <c r="D26" s="4" t="s">
        <v>4</v>
      </c>
      <c r="E26" s="8">
        <v>43626.239999999998</v>
      </c>
      <c r="F26" s="8">
        <v>19641</v>
      </c>
      <c r="G26" s="8">
        <v>16488</v>
      </c>
      <c r="H26" s="10">
        <v>4.6882581271227561</v>
      </c>
      <c r="I26" s="10">
        <v>45.636469318276177</v>
      </c>
      <c r="J26" s="10">
        <v>10.6</v>
      </c>
      <c r="K26" s="10">
        <v>28.01</v>
      </c>
      <c r="L26" s="10">
        <v>29.580152671755727</v>
      </c>
      <c r="M26" s="10">
        <v>69.656488549618317</v>
      </c>
      <c r="N26" s="10">
        <v>29.580152671755727</v>
      </c>
      <c r="O26" s="10">
        <v>4.3893129770992365</v>
      </c>
      <c r="P26" s="10">
        <v>21.755725190839694</v>
      </c>
    </row>
    <row r="27" spans="1:18" x14ac:dyDescent="0.25">
      <c r="A27" s="5" t="s">
        <v>9</v>
      </c>
      <c r="B27" s="5" t="s">
        <v>102</v>
      </c>
      <c r="C27" s="5">
        <v>25815</v>
      </c>
      <c r="D27" s="4" t="s">
        <v>4</v>
      </c>
      <c r="E27" s="8">
        <v>27830.65400000001</v>
      </c>
      <c r="F27" s="8">
        <v>10510</v>
      </c>
      <c r="G27" s="8">
        <v>6101</v>
      </c>
      <c r="H27" s="10">
        <v>4.5894115718734634</v>
      </c>
      <c r="I27" s="10">
        <v>36.728673770393108</v>
      </c>
      <c r="J27" s="10">
        <v>19.2</v>
      </c>
      <c r="K27" s="10">
        <v>33.4</v>
      </c>
      <c r="L27" s="10">
        <v>26.315789473684209</v>
      </c>
      <c r="M27" s="10">
        <v>81.578947368421055</v>
      </c>
      <c r="N27" s="10">
        <v>18.421052631578945</v>
      </c>
      <c r="O27" s="10">
        <v>7.0175438596491224</v>
      </c>
      <c r="P27" s="10">
        <v>21.052631578947366</v>
      </c>
    </row>
    <row r="28" spans="1:18" x14ac:dyDescent="0.25">
      <c r="A28" s="5" t="s">
        <v>69</v>
      </c>
      <c r="B28" s="5" t="s">
        <v>102</v>
      </c>
      <c r="C28" s="5">
        <v>25151</v>
      </c>
      <c r="D28" s="4" t="s">
        <v>16</v>
      </c>
      <c r="E28" s="8">
        <v>66730.160999999993</v>
      </c>
      <c r="F28" s="8">
        <v>8343</v>
      </c>
      <c r="G28" s="8">
        <v>9613</v>
      </c>
      <c r="H28" s="10">
        <v>4.712368667429522</v>
      </c>
      <c r="I28" s="10">
        <v>53.536422365783018</v>
      </c>
      <c r="J28" s="10">
        <v>9.4</v>
      </c>
      <c r="K28" s="10">
        <v>30.9</v>
      </c>
      <c r="L28" s="10">
        <v>26.40449438202247</v>
      </c>
      <c r="M28" s="10">
        <v>76.966292134831463</v>
      </c>
      <c r="N28" s="10">
        <v>23.033707865168541</v>
      </c>
      <c r="O28" s="10">
        <v>3.2148900169204735</v>
      </c>
      <c r="P28" s="10">
        <v>20.224719101123593</v>
      </c>
    </row>
    <row r="29" spans="1:18" x14ac:dyDescent="0.25">
      <c r="A29" s="5" t="s">
        <v>58</v>
      </c>
      <c r="B29" s="5" t="s">
        <v>100</v>
      </c>
      <c r="C29" s="5">
        <v>15759</v>
      </c>
      <c r="D29" s="4" t="s">
        <v>16</v>
      </c>
      <c r="E29" s="8">
        <v>85309.328000000009</v>
      </c>
      <c r="F29" s="8">
        <v>116031</v>
      </c>
      <c r="G29" s="8">
        <v>15074</v>
      </c>
      <c r="H29" s="10">
        <v>3.3567732519570117</v>
      </c>
      <c r="I29" s="10">
        <v>11.497654551695206</v>
      </c>
      <c r="J29" s="10">
        <v>8.8000000000000007</v>
      </c>
      <c r="K29" s="10">
        <v>22.9</v>
      </c>
      <c r="L29" s="10">
        <v>48.072562358276642</v>
      </c>
      <c r="M29" s="10">
        <v>72.789115646258509</v>
      </c>
      <c r="N29" s="10">
        <v>27.210884353741498</v>
      </c>
      <c r="O29" s="10">
        <v>4.5454545454545459</v>
      </c>
      <c r="P29" s="10">
        <v>20.181405895691608</v>
      </c>
      <c r="R29" s="13"/>
    </row>
    <row r="30" spans="1:18" x14ac:dyDescent="0.25">
      <c r="A30" s="5" t="s">
        <v>28</v>
      </c>
      <c r="B30" s="5" t="s">
        <v>110</v>
      </c>
      <c r="C30" s="5">
        <v>73268</v>
      </c>
      <c r="D30" s="4" t="s">
        <v>4</v>
      </c>
      <c r="E30" s="8">
        <v>70426.91300000003</v>
      </c>
      <c r="F30" s="8">
        <v>51211</v>
      </c>
      <c r="G30" s="8">
        <v>19804</v>
      </c>
      <c r="H30" s="10">
        <v>-1.3280145425166634</v>
      </c>
      <c r="I30" s="10">
        <v>27.887066112793075</v>
      </c>
      <c r="J30" s="10">
        <v>17</v>
      </c>
      <c r="K30" s="10">
        <v>25.4</v>
      </c>
      <c r="L30" s="10">
        <v>43.049327354260093</v>
      </c>
      <c r="M30" s="10">
        <v>70.179372197309419</v>
      </c>
      <c r="N30" s="10">
        <v>29.820627802690581</v>
      </c>
      <c r="O30" s="10">
        <v>5.8295964125560538</v>
      </c>
      <c r="P30" s="10">
        <v>19.955156950672645</v>
      </c>
    </row>
    <row r="31" spans="1:18" x14ac:dyDescent="0.25">
      <c r="A31" s="5" t="s">
        <v>52</v>
      </c>
      <c r="B31" s="5" t="s">
        <v>100</v>
      </c>
      <c r="C31" s="5">
        <v>15224</v>
      </c>
      <c r="D31" s="4" t="s">
        <v>16</v>
      </c>
      <c r="E31" s="8">
        <v>24674.299999999996</v>
      </c>
      <c r="F31" s="8">
        <v>1526</v>
      </c>
      <c r="G31" s="8">
        <v>2261</v>
      </c>
      <c r="H31" s="10">
        <v>3.3613445378151261</v>
      </c>
      <c r="I31" s="10">
        <v>59.70425138632163</v>
      </c>
      <c r="J31" s="10">
        <v>21.8</v>
      </c>
      <c r="K31" s="10">
        <v>29</v>
      </c>
      <c r="L31" s="10">
        <v>24.755700325732899</v>
      </c>
      <c r="M31" s="10">
        <v>89.250814332247558</v>
      </c>
      <c r="N31" s="10">
        <v>10.097719869706841</v>
      </c>
      <c r="O31" s="10">
        <v>4.2452830188679247</v>
      </c>
      <c r="P31" s="10">
        <v>19.218241042345277</v>
      </c>
    </row>
    <row r="32" spans="1:18" x14ac:dyDescent="0.25">
      <c r="A32" s="5" t="s">
        <v>65</v>
      </c>
      <c r="B32" s="5" t="s">
        <v>102</v>
      </c>
      <c r="C32" s="5">
        <v>25290</v>
      </c>
      <c r="D32" s="4" t="s">
        <v>16</v>
      </c>
      <c r="E32" s="8">
        <v>49328.184000000001</v>
      </c>
      <c r="F32" s="8">
        <v>132633</v>
      </c>
      <c r="G32" s="8">
        <v>21510</v>
      </c>
      <c r="H32" s="10">
        <v>4.6350534635053471</v>
      </c>
      <c r="I32" s="10">
        <v>13.954574648216267</v>
      </c>
      <c r="J32" s="10">
        <v>11</v>
      </c>
      <c r="K32" s="10">
        <v>18.899999999999999</v>
      </c>
      <c r="L32" s="10">
        <v>21.733149931224212</v>
      </c>
      <c r="M32" s="10">
        <v>64.786795048143048</v>
      </c>
      <c r="N32" s="10">
        <v>33.425034387895458</v>
      </c>
      <c r="O32" s="10">
        <v>2.386934673366834</v>
      </c>
      <c r="P32" s="10">
        <v>19.119669876203577</v>
      </c>
    </row>
    <row r="33" spans="1:19" x14ac:dyDescent="0.25">
      <c r="A33" s="5" t="s">
        <v>47</v>
      </c>
      <c r="B33" s="5" t="s">
        <v>105</v>
      </c>
      <c r="C33" s="5">
        <v>50251</v>
      </c>
      <c r="D33" s="4" t="s">
        <v>33</v>
      </c>
      <c r="E33" s="8">
        <v>45505.988000000005</v>
      </c>
      <c r="F33" s="8">
        <v>2837</v>
      </c>
      <c r="G33" s="8">
        <v>4571</v>
      </c>
      <c r="H33" s="10">
        <v>11.660468168890834</v>
      </c>
      <c r="I33" s="10">
        <v>61.703563714902806</v>
      </c>
      <c r="J33" s="10">
        <v>36.799999999999997</v>
      </c>
      <c r="K33" s="10">
        <v>45.7</v>
      </c>
      <c r="L33" s="10">
        <v>18.961625282167045</v>
      </c>
      <c r="M33" s="10">
        <v>80.586907449209932</v>
      </c>
      <c r="N33" s="10">
        <v>17.607223476297968</v>
      </c>
      <c r="O33" s="10">
        <v>4.966139954853273</v>
      </c>
      <c r="P33" s="10">
        <v>18.735891647855528</v>
      </c>
    </row>
    <row r="34" spans="1:19" x14ac:dyDescent="0.25">
      <c r="A34" s="5" t="s">
        <v>43</v>
      </c>
      <c r="B34" s="5" t="s">
        <v>102</v>
      </c>
      <c r="C34" s="5">
        <v>25899</v>
      </c>
      <c r="D34" s="4" t="s">
        <v>33</v>
      </c>
      <c r="E34" s="8">
        <v>221135.91</v>
      </c>
      <c r="F34" s="8">
        <v>121962</v>
      </c>
      <c r="G34" s="8">
        <v>24390</v>
      </c>
      <c r="H34" s="10">
        <v>5.2070520705207057</v>
      </c>
      <c r="I34" s="10">
        <v>16.665300098392915</v>
      </c>
      <c r="J34" s="10">
        <v>7.9</v>
      </c>
      <c r="K34" s="10">
        <v>20.8</v>
      </c>
      <c r="L34" s="10">
        <v>32.055749128919857</v>
      </c>
      <c r="M34" s="10">
        <v>72.822299651567945</v>
      </c>
      <c r="N34" s="10">
        <v>26.829268292682929</v>
      </c>
      <c r="O34" s="10">
        <v>7.3170731707317067</v>
      </c>
      <c r="P34" s="10">
        <v>18.118466898954704</v>
      </c>
      <c r="R34" s="13"/>
    </row>
    <row r="35" spans="1:19" x14ac:dyDescent="0.25">
      <c r="A35" s="5" t="s">
        <v>61</v>
      </c>
      <c r="B35" s="5" t="s">
        <v>102</v>
      </c>
      <c r="C35" s="5">
        <v>25279</v>
      </c>
      <c r="D35" s="4" t="s">
        <v>16</v>
      </c>
      <c r="E35" s="8">
        <v>56730.165000000015</v>
      </c>
      <c r="F35" s="8">
        <v>5904</v>
      </c>
      <c r="G35" s="8">
        <v>6899</v>
      </c>
      <c r="H35" s="10">
        <v>4.638353384548485</v>
      </c>
      <c r="I35" s="10">
        <v>53.885808013746782</v>
      </c>
      <c r="J35" s="10">
        <v>10.7</v>
      </c>
      <c r="K35" s="10">
        <v>39</v>
      </c>
      <c r="L35" s="10">
        <v>27.304964539007091</v>
      </c>
      <c r="M35" s="10">
        <v>80.851063829787222</v>
      </c>
      <c r="N35" s="10">
        <v>18.794326241134751</v>
      </c>
      <c r="O35" s="10">
        <v>5.8947368421052628</v>
      </c>
      <c r="P35" s="10">
        <v>17.730496453900709</v>
      </c>
      <c r="S35" s="13"/>
    </row>
    <row r="36" spans="1:19" x14ac:dyDescent="0.25">
      <c r="A36" s="5" t="s">
        <v>60</v>
      </c>
      <c r="B36" s="5" t="s">
        <v>100</v>
      </c>
      <c r="C36" s="5">
        <v>15814</v>
      </c>
      <c r="D36" s="4" t="s">
        <v>16</v>
      </c>
      <c r="E36" s="8">
        <v>22589.654000000002</v>
      </c>
      <c r="F36" s="8">
        <v>4380</v>
      </c>
      <c r="G36" s="8">
        <v>4513</v>
      </c>
      <c r="H36" s="10">
        <v>3.2129403944161314</v>
      </c>
      <c r="I36" s="10">
        <v>50.747779152142137</v>
      </c>
      <c r="J36" s="10">
        <v>16.100000000000001</v>
      </c>
      <c r="K36" s="10">
        <v>43.3</v>
      </c>
      <c r="L36" s="10">
        <v>21.660649819494584</v>
      </c>
      <c r="M36" s="10">
        <v>85.559566787003604</v>
      </c>
      <c r="N36" s="10">
        <v>13.718411552346572</v>
      </c>
      <c r="O36" s="10">
        <v>4.5356371490280782</v>
      </c>
      <c r="P36" s="10">
        <v>17.689530685920577</v>
      </c>
    </row>
    <row r="37" spans="1:19" x14ac:dyDescent="0.25">
      <c r="A37" s="5" t="s">
        <v>23</v>
      </c>
      <c r="B37" s="5" t="s">
        <v>108</v>
      </c>
      <c r="C37" s="5">
        <v>63001</v>
      </c>
      <c r="D37" s="4" t="s">
        <v>4</v>
      </c>
      <c r="E37" s="8">
        <v>109922.76599999993</v>
      </c>
      <c r="F37" s="8">
        <v>297052</v>
      </c>
      <c r="G37" s="8">
        <v>7712</v>
      </c>
      <c r="H37" s="10">
        <v>36.91649377593361</v>
      </c>
      <c r="I37" s="10">
        <v>2.5304826029321048</v>
      </c>
      <c r="J37" s="10">
        <v>14.5</v>
      </c>
      <c r="K37" s="10">
        <v>12.1</v>
      </c>
      <c r="L37" s="10">
        <v>21.348314606741571</v>
      </c>
      <c r="M37" s="10">
        <v>38.202247191011232</v>
      </c>
      <c r="N37" s="10">
        <v>36.516853932584269</v>
      </c>
      <c r="O37" s="10">
        <v>2.8089887640449436</v>
      </c>
      <c r="P37" s="10">
        <v>17.415730337078653</v>
      </c>
    </row>
    <row r="38" spans="1:19" x14ac:dyDescent="0.25">
      <c r="A38" s="5" t="s">
        <v>40</v>
      </c>
      <c r="B38" s="5" t="s">
        <v>102</v>
      </c>
      <c r="C38" s="5">
        <v>25154</v>
      </c>
      <c r="D38" s="4" t="s">
        <v>33</v>
      </c>
      <c r="E38" s="8">
        <v>18122.599999999999</v>
      </c>
      <c r="F38" s="8">
        <v>2376</v>
      </c>
      <c r="G38" s="8">
        <v>5564</v>
      </c>
      <c r="H38" s="10">
        <v>2.6779295470884259</v>
      </c>
      <c r="I38" s="10">
        <v>70.075566750629719</v>
      </c>
      <c r="J38" s="10">
        <v>17.899999999999999</v>
      </c>
      <c r="K38" s="10">
        <v>36.5</v>
      </c>
      <c r="L38" s="10">
        <v>19.458544839255499</v>
      </c>
      <c r="M38" s="10">
        <v>87.478849407783414</v>
      </c>
      <c r="N38" s="10">
        <v>12.351945854483926</v>
      </c>
      <c r="O38" s="10">
        <v>3.2148900169204735</v>
      </c>
      <c r="P38" s="10">
        <v>17.089678510998308</v>
      </c>
    </row>
    <row r="39" spans="1:19" x14ac:dyDescent="0.25">
      <c r="A39" s="5" t="s">
        <v>27</v>
      </c>
      <c r="B39" s="5" t="s">
        <v>109</v>
      </c>
      <c r="C39" s="5">
        <v>68755</v>
      </c>
      <c r="D39" s="4" t="s">
        <v>4</v>
      </c>
      <c r="E39" s="8">
        <v>41551.407999999967</v>
      </c>
      <c r="F39" s="8">
        <v>27736</v>
      </c>
      <c r="G39" s="8">
        <v>5892</v>
      </c>
      <c r="H39" s="10">
        <v>-4.2939579090291922</v>
      </c>
      <c r="I39" s="10">
        <v>17.521113357916022</v>
      </c>
      <c r="J39" s="10">
        <v>12.5</v>
      </c>
      <c r="K39" s="10">
        <v>26.6</v>
      </c>
      <c r="L39" s="10">
        <v>33.097595473833096</v>
      </c>
      <c r="M39" s="10">
        <v>76.803394625176807</v>
      </c>
      <c r="N39" s="10">
        <v>22.206506364922205</v>
      </c>
      <c r="O39" s="10">
        <v>2.5459688826025459</v>
      </c>
      <c r="P39" s="10">
        <v>16.831683168316832</v>
      </c>
    </row>
    <row r="40" spans="1:19" x14ac:dyDescent="0.25">
      <c r="A40" s="5" t="s">
        <v>8</v>
      </c>
      <c r="B40" s="5" t="s">
        <v>102</v>
      </c>
      <c r="C40" s="5">
        <v>25649</v>
      </c>
      <c r="D40" s="4" t="s">
        <v>4</v>
      </c>
      <c r="E40" s="8">
        <v>44610.496500000008</v>
      </c>
      <c r="F40" s="8">
        <v>3866</v>
      </c>
      <c r="G40" s="8">
        <v>5118</v>
      </c>
      <c r="H40" s="10">
        <v>4.4939429464634628</v>
      </c>
      <c r="I40" s="10">
        <v>56.967943009795199</v>
      </c>
      <c r="J40" s="10">
        <v>19</v>
      </c>
      <c r="K40" s="10">
        <v>46.7</v>
      </c>
      <c r="L40" s="10">
        <v>19.035532994923855</v>
      </c>
      <c r="M40" s="10">
        <v>84.517766497461935</v>
      </c>
      <c r="N40" s="10">
        <v>14.974619289340103</v>
      </c>
      <c r="O40" s="10">
        <v>3.5532994923857872</v>
      </c>
      <c r="P40" s="10">
        <v>16.751269035532996</v>
      </c>
    </row>
    <row r="41" spans="1:19" x14ac:dyDescent="0.25">
      <c r="A41" s="5" t="s">
        <v>48</v>
      </c>
      <c r="B41" s="5" t="s">
        <v>105</v>
      </c>
      <c r="C41" s="5">
        <v>50287</v>
      </c>
      <c r="D41" s="4" t="s">
        <v>33</v>
      </c>
      <c r="E41" s="8">
        <v>48886.507999999987</v>
      </c>
      <c r="F41" s="8">
        <v>7105</v>
      </c>
      <c r="G41" s="8">
        <v>5283</v>
      </c>
      <c r="H41" s="10">
        <v>9.8807495741056215</v>
      </c>
      <c r="I41" s="10">
        <v>42.646109137875364</v>
      </c>
      <c r="J41" s="10">
        <v>24</v>
      </c>
      <c r="K41" s="10">
        <v>43</v>
      </c>
      <c r="L41" s="10">
        <v>16.666666666666799</v>
      </c>
      <c r="M41" s="10">
        <v>79.797979797979806</v>
      </c>
      <c r="N41" s="10">
        <v>17.171717171717169</v>
      </c>
      <c r="O41" s="10">
        <v>4.5454545454545459</v>
      </c>
      <c r="P41" s="10">
        <v>16.666666666666664</v>
      </c>
    </row>
    <row r="42" spans="1:19" x14ac:dyDescent="0.25">
      <c r="A42" s="5" t="s">
        <v>54</v>
      </c>
      <c r="B42" s="5" t="s">
        <v>100</v>
      </c>
      <c r="C42" s="5">
        <v>15407</v>
      </c>
      <c r="D42" s="4" t="s">
        <v>16</v>
      </c>
      <c r="E42" s="8">
        <v>65593.472999999969</v>
      </c>
      <c r="F42" s="8">
        <v>8365</v>
      </c>
      <c r="G42" s="8">
        <v>8608</v>
      </c>
      <c r="H42" s="10">
        <v>3.1482342007434947</v>
      </c>
      <c r="I42" s="10">
        <v>50.715842809167498</v>
      </c>
      <c r="J42" s="10">
        <v>11.6</v>
      </c>
      <c r="K42" s="10">
        <v>19.600000000000001</v>
      </c>
      <c r="L42" s="10">
        <v>35.714285714285715</v>
      </c>
      <c r="M42" s="10">
        <v>70.952380952380949</v>
      </c>
      <c r="N42" s="10">
        <v>28.571428571428569</v>
      </c>
      <c r="O42" s="10">
        <v>4.092526690391459</v>
      </c>
      <c r="P42" s="10">
        <v>16.666666666666664</v>
      </c>
    </row>
    <row r="43" spans="1:19" x14ac:dyDescent="0.25">
      <c r="A43" s="5" t="s">
        <v>76</v>
      </c>
      <c r="B43" s="5" t="s">
        <v>106</v>
      </c>
      <c r="C43" s="5">
        <v>52356</v>
      </c>
      <c r="D43" s="4" t="s">
        <v>16</v>
      </c>
      <c r="E43" s="8">
        <v>70035.89</v>
      </c>
      <c r="F43" s="8">
        <v>77042</v>
      </c>
      <c r="G43" s="8">
        <v>38794</v>
      </c>
      <c r="H43" s="10">
        <v>2.7607361963190185</v>
      </c>
      <c r="I43" s="10">
        <v>33.490452018370796</v>
      </c>
      <c r="J43" s="10">
        <v>14.7</v>
      </c>
      <c r="K43" s="10">
        <v>41.01</v>
      </c>
      <c r="L43" s="10">
        <v>32.179645653069635</v>
      </c>
      <c r="M43" s="10">
        <v>88.833951380304896</v>
      </c>
      <c r="N43" s="10">
        <v>8.8174701277297061</v>
      </c>
      <c r="O43" s="10">
        <v>2.422145328719723</v>
      </c>
      <c r="P43" s="10">
        <v>16.151627523691801</v>
      </c>
    </row>
    <row r="44" spans="1:19" x14ac:dyDescent="0.25">
      <c r="A44" s="5" t="s">
        <v>44</v>
      </c>
      <c r="B44" s="5" t="s">
        <v>102</v>
      </c>
      <c r="C44" s="5">
        <v>25793</v>
      </c>
      <c r="D44" s="4" t="s">
        <v>33</v>
      </c>
      <c r="E44" s="8">
        <v>40448.949999999997</v>
      </c>
      <c r="F44" s="8">
        <v>1597</v>
      </c>
      <c r="G44" s="8">
        <v>7057</v>
      </c>
      <c r="H44" s="10">
        <v>5.1154881677766761</v>
      </c>
      <c r="I44" s="10">
        <v>81.546105847007169</v>
      </c>
      <c r="J44" s="10">
        <v>15.2</v>
      </c>
      <c r="K44" s="10">
        <v>26.4</v>
      </c>
      <c r="L44" s="10">
        <v>25.943396226415093</v>
      </c>
      <c r="M44" s="10">
        <v>91.037735849056602</v>
      </c>
      <c r="N44" s="10">
        <v>8.9622641509433958</v>
      </c>
      <c r="O44" s="10">
        <v>4.2452830188679247</v>
      </c>
      <c r="P44" s="10">
        <v>16.037735849056602</v>
      </c>
    </row>
    <row r="45" spans="1:19" x14ac:dyDescent="0.25">
      <c r="A45" s="5" t="s">
        <v>53</v>
      </c>
      <c r="B45" s="5" t="s">
        <v>100</v>
      </c>
      <c r="C45" s="5">
        <v>15238</v>
      </c>
      <c r="D45" s="4" t="s">
        <v>16</v>
      </c>
      <c r="E45" s="8">
        <v>28214.018</v>
      </c>
      <c r="F45" s="8">
        <v>112308</v>
      </c>
      <c r="G45" s="8">
        <v>14362</v>
      </c>
      <c r="H45" s="10">
        <v>3.2028965325163625</v>
      </c>
      <c r="I45" s="10">
        <v>11.33812268098208</v>
      </c>
      <c r="J45" s="10">
        <v>9.4</v>
      </c>
      <c r="K45" s="10">
        <v>19.309999999999999</v>
      </c>
      <c r="L45" s="10">
        <v>35.449735449735449</v>
      </c>
      <c r="M45" s="10">
        <v>61.640211640211639</v>
      </c>
      <c r="N45" s="10">
        <v>38.359788359788361</v>
      </c>
      <c r="O45" s="10">
        <v>5.0239234449760763</v>
      </c>
      <c r="P45" s="10">
        <v>15.873015873015872</v>
      </c>
    </row>
    <row r="46" spans="1:19" x14ac:dyDescent="0.25">
      <c r="A46" s="5" t="s">
        <v>51</v>
      </c>
      <c r="B46" s="5" t="s">
        <v>100</v>
      </c>
      <c r="C46" s="5">
        <v>15047</v>
      </c>
      <c r="D46" s="4" t="s">
        <v>16</v>
      </c>
      <c r="E46" s="8">
        <v>254340.09799999997</v>
      </c>
      <c r="F46" s="8">
        <v>6011</v>
      </c>
      <c r="G46" s="8">
        <v>9535</v>
      </c>
      <c r="H46" s="10">
        <v>2.6324069218668065</v>
      </c>
      <c r="I46" s="10">
        <v>61.33410523607359</v>
      </c>
      <c r="J46" s="10">
        <v>24</v>
      </c>
      <c r="K46" s="10">
        <v>40.200000000000003</v>
      </c>
      <c r="L46" s="10">
        <v>32.425742574257427</v>
      </c>
      <c r="M46" s="10">
        <v>85.148514851485146</v>
      </c>
      <c r="N46" s="10">
        <v>13.118811881188119</v>
      </c>
      <c r="O46" s="10">
        <v>6.1124694376528117</v>
      </c>
      <c r="P46" s="10">
        <v>15.841584158415841</v>
      </c>
    </row>
    <row r="47" spans="1:19" x14ac:dyDescent="0.25">
      <c r="A47" s="5" t="s">
        <v>34</v>
      </c>
      <c r="B47" s="5" t="s">
        <v>112</v>
      </c>
      <c r="C47" s="5">
        <v>81736</v>
      </c>
      <c r="D47" s="4" t="s">
        <v>33</v>
      </c>
      <c r="E47" s="8">
        <v>26424.600000000013</v>
      </c>
      <c r="F47" s="8">
        <v>47597</v>
      </c>
      <c r="G47" s="8">
        <v>15407</v>
      </c>
      <c r="H47" s="10">
        <v>22.450834036476927</v>
      </c>
      <c r="I47" s="10">
        <v>24.454002920449494</v>
      </c>
      <c r="J47" s="10">
        <v>34.1</v>
      </c>
      <c r="K47" s="10">
        <v>56.5</v>
      </c>
      <c r="L47" s="10">
        <v>24.497487437185931</v>
      </c>
      <c r="M47" s="10">
        <v>80.778894472361813</v>
      </c>
      <c r="N47" s="10">
        <v>18.844221105527641</v>
      </c>
      <c r="O47" s="10">
        <v>2.386934673366834</v>
      </c>
      <c r="P47" s="10">
        <v>15.7035175879397</v>
      </c>
    </row>
    <row r="48" spans="1:19" x14ac:dyDescent="0.25">
      <c r="A48" s="5" t="s">
        <v>74</v>
      </c>
      <c r="B48" s="5" t="s">
        <v>102</v>
      </c>
      <c r="C48" s="5">
        <v>25214</v>
      </c>
      <c r="D48" s="4" t="s">
        <v>16</v>
      </c>
      <c r="E48" s="8">
        <v>53146.120000000024</v>
      </c>
      <c r="F48" s="8">
        <v>24413</v>
      </c>
      <c r="G48" s="8">
        <v>12579</v>
      </c>
      <c r="H48" s="10">
        <v>4.8732013673582957</v>
      </c>
      <c r="I48" s="10">
        <v>34.004649653979243</v>
      </c>
      <c r="J48" s="10">
        <v>8.8000000000000007</v>
      </c>
      <c r="K48" s="10">
        <v>9.1999999999999993</v>
      </c>
      <c r="L48" s="10">
        <v>36.764705882352942</v>
      </c>
      <c r="M48" s="10">
        <v>57.843137254901968</v>
      </c>
      <c r="N48" s="10">
        <v>41.666666666666671</v>
      </c>
      <c r="O48" s="10">
        <v>5.6179775280898872</v>
      </c>
      <c r="P48" s="10">
        <v>15.686274509803921</v>
      </c>
    </row>
    <row r="49" spans="1:18" x14ac:dyDescent="0.25">
      <c r="A49" s="5" t="s">
        <v>11</v>
      </c>
      <c r="B49" s="5" t="s">
        <v>102</v>
      </c>
      <c r="C49" s="5">
        <v>25743</v>
      </c>
      <c r="D49" s="4" t="s">
        <v>4</v>
      </c>
      <c r="E49" s="8">
        <v>21492.297999999988</v>
      </c>
      <c r="F49" s="8">
        <v>7862</v>
      </c>
      <c r="G49" s="8">
        <v>15627</v>
      </c>
      <c r="H49" s="10">
        <v>4.7993856786331346</v>
      </c>
      <c r="I49" s="10">
        <v>66.529013580825065</v>
      </c>
      <c r="J49" s="10">
        <v>14.5</v>
      </c>
      <c r="K49" s="10">
        <v>28</v>
      </c>
      <c r="L49" s="10">
        <v>23.859649122807017</v>
      </c>
      <c r="M49" s="10">
        <v>68.771929824561411</v>
      </c>
      <c r="N49" s="10">
        <v>30.87719298245614</v>
      </c>
      <c r="O49" s="10">
        <v>5.6140350877192979</v>
      </c>
      <c r="P49" s="10">
        <v>15.6140350877193</v>
      </c>
    </row>
    <row r="50" spans="1:18" x14ac:dyDescent="0.25">
      <c r="A50" s="5" t="s">
        <v>42</v>
      </c>
      <c r="B50" s="5" t="s">
        <v>102</v>
      </c>
      <c r="C50" s="5">
        <v>25873</v>
      </c>
      <c r="D50" s="4" t="s">
        <v>33</v>
      </c>
      <c r="E50" s="8">
        <v>204510.45</v>
      </c>
      <c r="F50" s="8">
        <v>7171</v>
      </c>
      <c r="G50" s="8">
        <v>11262</v>
      </c>
      <c r="H50" s="10">
        <v>5.0612679808204577</v>
      </c>
      <c r="I50" s="10">
        <v>61.096945695220526</v>
      </c>
      <c r="J50" s="10">
        <v>17.2</v>
      </c>
      <c r="K50" s="10">
        <v>40.9</v>
      </c>
      <c r="L50" s="10">
        <v>30.105263157894736</v>
      </c>
      <c r="M50" s="10">
        <v>80.21052631578948</v>
      </c>
      <c r="N50" s="10">
        <v>19.578947368421051</v>
      </c>
      <c r="O50" s="10">
        <v>5.8947368421052628</v>
      </c>
      <c r="P50" s="10">
        <v>15.578947368421053</v>
      </c>
    </row>
    <row r="51" spans="1:18" x14ac:dyDescent="0.25">
      <c r="A51" s="5" t="s">
        <v>46</v>
      </c>
      <c r="B51" s="5" t="s">
        <v>102</v>
      </c>
      <c r="C51" s="5">
        <v>25843</v>
      </c>
      <c r="D51" s="4" t="s">
        <v>33</v>
      </c>
      <c r="E51" s="8">
        <v>26805.25</v>
      </c>
      <c r="F51" s="8">
        <v>36231</v>
      </c>
      <c r="G51" s="8">
        <v>10680</v>
      </c>
      <c r="H51" s="10">
        <v>5.0655430711610485</v>
      </c>
      <c r="I51" s="10">
        <v>22.766515316237129</v>
      </c>
      <c r="J51" s="10">
        <v>12.4</v>
      </c>
      <c r="K51" s="10">
        <v>19.600000000000001</v>
      </c>
      <c r="L51" s="10">
        <v>29.589632829373652</v>
      </c>
      <c r="M51" s="10">
        <v>73.866090712742988</v>
      </c>
      <c r="N51" s="10">
        <v>26.133909287257019</v>
      </c>
      <c r="O51" s="10">
        <v>4.5356371490280782</v>
      </c>
      <c r="P51" s="10">
        <v>15.550755939524837</v>
      </c>
    </row>
    <row r="52" spans="1:18" x14ac:dyDescent="0.25">
      <c r="A52" s="5" t="s">
        <v>22</v>
      </c>
      <c r="B52" s="5" t="s">
        <v>107</v>
      </c>
      <c r="C52" s="5">
        <v>54174</v>
      </c>
      <c r="D52" s="4" t="s">
        <v>4</v>
      </c>
      <c r="E52" s="8">
        <v>24212.950000000008</v>
      </c>
      <c r="F52" s="8">
        <v>4677</v>
      </c>
      <c r="G52" s="8">
        <v>7717</v>
      </c>
      <c r="H52" s="10">
        <v>15.95179473888817</v>
      </c>
      <c r="I52" s="10">
        <v>62.263998709052771</v>
      </c>
      <c r="J52" s="10">
        <v>34.799999999999997</v>
      </c>
      <c r="K52" s="10">
        <v>68.5</v>
      </c>
      <c r="L52" s="10">
        <v>15.805471124620061</v>
      </c>
      <c r="M52" s="10">
        <v>90.577507598784194</v>
      </c>
      <c r="N52" s="10">
        <v>8.8145896656534948</v>
      </c>
      <c r="O52" s="10">
        <v>8.2066869300911858</v>
      </c>
      <c r="P52" s="10">
        <v>15.501519756838904</v>
      </c>
    </row>
    <row r="53" spans="1:18" x14ac:dyDescent="0.25">
      <c r="A53" s="5" t="s">
        <v>59</v>
      </c>
      <c r="B53" s="5" t="s">
        <v>100</v>
      </c>
      <c r="C53" s="5">
        <v>15776</v>
      </c>
      <c r="D53" s="4" t="s">
        <v>16</v>
      </c>
      <c r="E53" s="8">
        <v>68768.930999999939</v>
      </c>
      <c r="F53" s="8">
        <v>2233</v>
      </c>
      <c r="G53" s="8">
        <v>3995</v>
      </c>
      <c r="H53" s="10">
        <v>3.1539424280350441</v>
      </c>
      <c r="I53" s="10">
        <v>64.145793192035967</v>
      </c>
      <c r="J53" s="10">
        <v>13.5</v>
      </c>
      <c r="K53" s="10">
        <v>41</v>
      </c>
      <c r="L53" s="10">
        <v>36.398467432950191</v>
      </c>
      <c r="M53" s="10">
        <v>89.272030651340998</v>
      </c>
      <c r="N53" s="10">
        <v>10.344827586206897</v>
      </c>
      <c r="O53" s="10">
        <v>5.3072625698324023</v>
      </c>
      <c r="P53" s="10">
        <v>15.325670498084291</v>
      </c>
    </row>
    <row r="54" spans="1:18" x14ac:dyDescent="0.25">
      <c r="A54" s="5" t="s">
        <v>21</v>
      </c>
      <c r="B54" s="5" t="s">
        <v>106</v>
      </c>
      <c r="C54" s="5">
        <v>52320</v>
      </c>
      <c r="D54" s="4" t="s">
        <v>4</v>
      </c>
      <c r="E54" s="8">
        <v>2662.4459999999999</v>
      </c>
      <c r="F54" s="8">
        <v>4322</v>
      </c>
      <c r="G54" s="8">
        <v>7003</v>
      </c>
      <c r="H54" s="10">
        <v>2.1990575467656717</v>
      </c>
      <c r="I54" s="10">
        <v>61.836644591611481</v>
      </c>
      <c r="J54" s="10">
        <v>22.5</v>
      </c>
      <c r="K54" s="10">
        <v>40.299999999999997</v>
      </c>
      <c r="L54" s="10">
        <v>30.32581453634085</v>
      </c>
      <c r="M54" s="10">
        <v>94.987468671679196</v>
      </c>
      <c r="N54" s="10">
        <v>5.0125313283208017</v>
      </c>
      <c r="O54" s="10">
        <v>4.7619047619047619</v>
      </c>
      <c r="P54" s="10">
        <v>15.288220551378446</v>
      </c>
    </row>
    <row r="55" spans="1:18" x14ac:dyDescent="0.25">
      <c r="A55" s="5" t="s">
        <v>64</v>
      </c>
      <c r="B55" s="5" t="s">
        <v>102</v>
      </c>
      <c r="C55" s="5">
        <v>25769</v>
      </c>
      <c r="D55" s="4" t="s">
        <v>16</v>
      </c>
      <c r="E55" s="8">
        <v>70880.829999999987</v>
      </c>
      <c r="F55" s="8">
        <v>8487</v>
      </c>
      <c r="G55" s="8">
        <v>8256</v>
      </c>
      <c r="H55" s="10">
        <v>4.7843992248062017</v>
      </c>
      <c r="I55" s="10">
        <v>49.310159469629099</v>
      </c>
      <c r="J55" s="10">
        <v>7.7</v>
      </c>
      <c r="K55" s="10">
        <v>17.100000000000001</v>
      </c>
      <c r="L55" s="10">
        <v>23.362445414847162</v>
      </c>
      <c r="M55" s="10">
        <v>61.790393013100442</v>
      </c>
      <c r="N55" s="10">
        <v>36.026200873362448</v>
      </c>
      <c r="O55" s="10">
        <v>7.6131687242798352</v>
      </c>
      <c r="P55" s="10">
        <v>15.283842794759824</v>
      </c>
    </row>
    <row r="56" spans="1:18" x14ac:dyDescent="0.25">
      <c r="A56" s="5" t="s">
        <v>13</v>
      </c>
      <c r="B56" s="5" t="s">
        <v>103</v>
      </c>
      <c r="C56" s="5">
        <v>41298</v>
      </c>
      <c r="D56" s="4" t="s">
        <v>4</v>
      </c>
      <c r="E56" s="8">
        <v>48847.058999999994</v>
      </c>
      <c r="F56" s="8">
        <v>39544</v>
      </c>
      <c r="G56" s="8">
        <v>34592</v>
      </c>
      <c r="H56" s="10">
        <v>16.084643848288621</v>
      </c>
      <c r="I56" s="10">
        <v>46.660192079421606</v>
      </c>
      <c r="J56" s="10">
        <v>22.8</v>
      </c>
      <c r="K56" s="10">
        <v>43.4</v>
      </c>
      <c r="L56" s="10">
        <v>17.029972752043594</v>
      </c>
      <c r="M56" s="10">
        <v>74.795640326975473</v>
      </c>
      <c r="N56" s="10">
        <v>24.931880108991823</v>
      </c>
      <c r="O56" s="10">
        <v>9.5367847411444142</v>
      </c>
      <c r="P56" s="10">
        <v>15.258855585831062</v>
      </c>
    </row>
    <row r="57" spans="1:18" x14ac:dyDescent="0.25">
      <c r="A57" s="5" t="s">
        <v>66</v>
      </c>
      <c r="B57" s="5" t="s">
        <v>102</v>
      </c>
      <c r="C57" s="5">
        <v>25269</v>
      </c>
      <c r="D57" s="4" t="s">
        <v>16</v>
      </c>
      <c r="E57" s="8">
        <v>85457.45199999999</v>
      </c>
      <c r="F57" s="8">
        <v>145080</v>
      </c>
      <c r="G57" s="8">
        <v>10898</v>
      </c>
      <c r="H57" s="10">
        <v>5.156909524683428</v>
      </c>
      <c r="I57" s="10">
        <v>6.9868827655182137</v>
      </c>
      <c r="J57" s="10">
        <v>9.6999999999999993</v>
      </c>
      <c r="K57" s="10">
        <v>19.3</v>
      </c>
      <c r="L57" s="10">
        <v>30.661322645290578</v>
      </c>
      <c r="M57" s="10">
        <v>62.725450901803605</v>
      </c>
      <c r="N57" s="10">
        <v>35.871743486973948</v>
      </c>
      <c r="O57" s="10">
        <v>7.8247261345852896</v>
      </c>
      <c r="P57" s="10">
        <v>15.230460921843688</v>
      </c>
    </row>
    <row r="58" spans="1:18" x14ac:dyDescent="0.25">
      <c r="A58" s="5" t="s">
        <v>5</v>
      </c>
      <c r="B58" s="5" t="s">
        <v>99</v>
      </c>
      <c r="C58" s="5">
        <v>5659</v>
      </c>
      <c r="D58" s="4" t="s">
        <v>4</v>
      </c>
      <c r="E58" s="8">
        <v>28005.499999999993</v>
      </c>
      <c r="F58" s="8">
        <v>7122</v>
      </c>
      <c r="G58" s="8">
        <v>13828</v>
      </c>
      <c r="H58" s="10">
        <v>7.889788834249349</v>
      </c>
      <c r="I58" s="10">
        <v>66.004773269689736</v>
      </c>
      <c r="J58" s="10">
        <v>40.4</v>
      </c>
      <c r="K58" s="10">
        <v>71.400000000000006</v>
      </c>
      <c r="L58" s="10">
        <v>22.916666666666664</v>
      </c>
      <c r="M58" s="10">
        <v>67.916666666666671</v>
      </c>
      <c r="N58" s="10">
        <v>31.666666666666664</v>
      </c>
      <c r="O58" s="10">
        <v>7.083333333333333</v>
      </c>
      <c r="P58" s="10">
        <v>15</v>
      </c>
      <c r="R58" s="11"/>
    </row>
    <row r="59" spans="1:18" x14ac:dyDescent="0.25">
      <c r="A59" s="5" t="s">
        <v>49</v>
      </c>
      <c r="B59" s="5" t="s">
        <v>105</v>
      </c>
      <c r="C59" s="5">
        <v>50313</v>
      </c>
      <c r="D59" s="4" t="s">
        <v>33</v>
      </c>
      <c r="E59" s="8">
        <v>259565.77399999986</v>
      </c>
      <c r="F59" s="8">
        <v>59213</v>
      </c>
      <c r="G59" s="8">
        <v>11364</v>
      </c>
      <c r="H59" s="10">
        <v>12.803590285110877</v>
      </c>
      <c r="I59" s="10">
        <v>16.101562832084106</v>
      </c>
      <c r="J59" s="10">
        <v>29.1</v>
      </c>
      <c r="K59" s="10">
        <v>32.299999999999997</v>
      </c>
      <c r="L59" s="10">
        <v>27.580071174377224</v>
      </c>
      <c r="M59" s="10">
        <v>72.953736654804274</v>
      </c>
      <c r="N59" s="10">
        <v>26.868327402135233</v>
      </c>
      <c r="O59" s="10">
        <v>4.092526690391459</v>
      </c>
      <c r="P59" s="10">
        <v>14.946619217081849</v>
      </c>
    </row>
    <row r="60" spans="1:18" x14ac:dyDescent="0.25">
      <c r="A60" s="5" t="s">
        <v>56</v>
      </c>
      <c r="B60" s="5" t="s">
        <v>100</v>
      </c>
      <c r="C60" s="5">
        <v>15646</v>
      </c>
      <c r="D60" s="4" t="s">
        <v>16</v>
      </c>
      <c r="E60" s="8">
        <v>49948.723999999995</v>
      </c>
      <c r="F60" s="8">
        <v>7486</v>
      </c>
      <c r="G60" s="8">
        <v>11332</v>
      </c>
      <c r="H60" s="10">
        <v>3.3268619837627957</v>
      </c>
      <c r="I60" s="10">
        <v>60.218939313423313</v>
      </c>
      <c r="J60" s="10">
        <v>14.3</v>
      </c>
      <c r="K60" s="10">
        <v>26.2</v>
      </c>
      <c r="L60" s="10">
        <v>25.339366515837103</v>
      </c>
      <c r="M60" s="10">
        <v>91.855203619909503</v>
      </c>
      <c r="N60" s="10">
        <v>8.1447963800904972</v>
      </c>
      <c r="O60" s="10">
        <v>4.9773755656108598</v>
      </c>
      <c r="P60" s="10">
        <v>14.932126696832579</v>
      </c>
    </row>
    <row r="61" spans="1:18" x14ac:dyDescent="0.25">
      <c r="A61" s="5" t="s">
        <v>38</v>
      </c>
      <c r="B61" s="5" t="s">
        <v>102</v>
      </c>
      <c r="C61" s="5">
        <v>25377</v>
      </c>
      <c r="D61" s="4" t="s">
        <v>33</v>
      </c>
      <c r="E61" s="8">
        <v>71517.67</v>
      </c>
      <c r="F61" s="8">
        <v>15697</v>
      </c>
      <c r="G61" s="8">
        <v>17220</v>
      </c>
      <c r="H61" s="10">
        <v>4.8141695702671319</v>
      </c>
      <c r="I61" s="10">
        <v>52.313394294741322</v>
      </c>
      <c r="J61" s="10">
        <v>6.4</v>
      </c>
      <c r="K61" s="10">
        <v>12.8</v>
      </c>
      <c r="L61" s="10">
        <v>28.027681660899656</v>
      </c>
      <c r="M61" s="10">
        <v>45.674740484429066</v>
      </c>
      <c r="N61" s="10">
        <v>52.249134948096888</v>
      </c>
      <c r="O61" s="10">
        <v>2.422145328719723</v>
      </c>
      <c r="P61" s="10">
        <v>14.878892733564014</v>
      </c>
    </row>
    <row r="62" spans="1:18" x14ac:dyDescent="0.25">
      <c r="A62" s="5" t="s">
        <v>39</v>
      </c>
      <c r="B62" s="5" t="s">
        <v>102</v>
      </c>
      <c r="C62" s="5">
        <v>25183</v>
      </c>
      <c r="D62" s="4" t="s">
        <v>33</v>
      </c>
      <c r="E62" s="8">
        <v>74771.310000000027</v>
      </c>
      <c r="F62" s="8">
        <v>12281</v>
      </c>
      <c r="G62" s="8">
        <v>9997</v>
      </c>
      <c r="H62" s="10">
        <v>4.7814344303290985</v>
      </c>
      <c r="I62" s="10">
        <v>44.87386659484693</v>
      </c>
      <c r="J62" s="10">
        <v>16.2</v>
      </c>
      <c r="K62" s="10">
        <v>39.9</v>
      </c>
      <c r="L62" s="10">
        <v>25.119617224880379</v>
      </c>
      <c r="M62" s="10">
        <v>82.775119617224874</v>
      </c>
      <c r="N62" s="10">
        <v>17.224880382775119</v>
      </c>
      <c r="O62" s="10">
        <v>5.0239234449760763</v>
      </c>
      <c r="P62" s="10">
        <v>14.832535885167463</v>
      </c>
    </row>
    <row r="63" spans="1:18" x14ac:dyDescent="0.25">
      <c r="A63" s="5" t="s">
        <v>19</v>
      </c>
      <c r="B63" s="5" t="s">
        <v>105</v>
      </c>
      <c r="C63" s="5">
        <v>50400</v>
      </c>
      <c r="D63" s="4" t="s">
        <v>4</v>
      </c>
      <c r="E63" s="8">
        <v>98631.008000000089</v>
      </c>
      <c r="F63" s="8">
        <v>4707</v>
      </c>
      <c r="G63" s="8">
        <v>6455</v>
      </c>
      <c r="H63" s="10">
        <v>12.858249419054996</v>
      </c>
      <c r="I63" s="10">
        <v>57.830137968106079</v>
      </c>
      <c r="J63" s="10">
        <v>29.5</v>
      </c>
      <c r="K63" s="10">
        <v>47.6</v>
      </c>
      <c r="L63" s="10">
        <v>17.36930860033727</v>
      </c>
      <c r="M63" s="10">
        <v>78.583473861720066</v>
      </c>
      <c r="N63" s="10">
        <v>19.898819561551434</v>
      </c>
      <c r="O63" s="10">
        <v>2.8667790893760539</v>
      </c>
      <c r="P63" s="10">
        <v>14.67116357504216</v>
      </c>
    </row>
    <row r="64" spans="1:18" x14ac:dyDescent="0.25">
      <c r="A64" s="5" t="s">
        <v>45</v>
      </c>
      <c r="B64" s="5" t="s">
        <v>102</v>
      </c>
      <c r="C64" s="5">
        <v>25740</v>
      </c>
      <c r="D64" s="4" t="s">
        <v>33</v>
      </c>
      <c r="E64" s="8">
        <v>69449.999999999985</v>
      </c>
      <c r="F64" s="8">
        <v>26509</v>
      </c>
      <c r="G64" s="8">
        <v>10149</v>
      </c>
      <c r="H64" s="10">
        <v>5.0054192531283865</v>
      </c>
      <c r="I64" s="10">
        <v>27.685634786404055</v>
      </c>
      <c r="J64" s="10">
        <v>10.8</v>
      </c>
      <c r="K64" s="10">
        <v>21.3</v>
      </c>
      <c r="L64" s="10">
        <v>24.69437652811736</v>
      </c>
      <c r="M64" s="10">
        <v>70.904645476772615</v>
      </c>
      <c r="N64" s="10">
        <v>29.095354523227385</v>
      </c>
      <c r="O64" s="10">
        <v>6.1124694376528117</v>
      </c>
      <c r="P64" s="10">
        <v>14.425427872860636</v>
      </c>
    </row>
    <row r="65" spans="1:16" x14ac:dyDescent="0.25">
      <c r="A65" s="5" t="s">
        <v>12</v>
      </c>
      <c r="B65" s="5" t="s">
        <v>103</v>
      </c>
      <c r="C65" s="5">
        <v>41016</v>
      </c>
      <c r="D65" s="4" t="s">
        <v>4</v>
      </c>
      <c r="E65" s="8">
        <v>20651.438000000006</v>
      </c>
      <c r="F65" s="8">
        <v>10834</v>
      </c>
      <c r="G65" s="8">
        <v>5712</v>
      </c>
      <c r="H65" s="10">
        <v>16.228991596638657</v>
      </c>
      <c r="I65" s="10">
        <v>34.521938837181196</v>
      </c>
      <c r="J65" s="10">
        <v>29.5</v>
      </c>
      <c r="K65" s="10">
        <v>48.2</v>
      </c>
      <c r="L65" s="10">
        <v>11.609498680738787</v>
      </c>
      <c r="M65" s="10">
        <v>77.044854881266488</v>
      </c>
      <c r="N65" s="10">
        <v>21.372031662269126</v>
      </c>
      <c r="O65" s="10">
        <v>6.0686015831134563</v>
      </c>
      <c r="P65" s="10">
        <v>13.984168865435356</v>
      </c>
    </row>
    <row r="66" spans="1:16" x14ac:dyDescent="0.25">
      <c r="A66" s="7" t="s">
        <v>36</v>
      </c>
      <c r="B66" s="5" t="s">
        <v>113</v>
      </c>
      <c r="C66" s="5">
        <v>11001</v>
      </c>
      <c r="D66" s="4" t="s">
        <v>33</v>
      </c>
      <c r="E66" s="8">
        <v>88879.215999999971</v>
      </c>
      <c r="F66" s="8">
        <v>7715778</v>
      </c>
      <c r="G66" s="8">
        <v>28177</v>
      </c>
      <c r="H66" s="10">
        <v>34.254888739042485</v>
      </c>
      <c r="I66" s="10">
        <v>0.36385800279056374</v>
      </c>
      <c r="J66" s="10">
        <v>8.9</v>
      </c>
      <c r="K66" s="10">
        <v>31.5</v>
      </c>
      <c r="L66" s="10">
        <v>19.101123595505616</v>
      </c>
      <c r="M66" s="10">
        <v>75.056179775280896</v>
      </c>
      <c r="N66" s="10">
        <v>24.719101123595504</v>
      </c>
      <c r="O66" s="10">
        <v>5.6179775280898872</v>
      </c>
      <c r="P66" s="10">
        <v>13.93258426966292</v>
      </c>
    </row>
    <row r="67" spans="1:16" x14ac:dyDescent="0.25">
      <c r="A67" s="5" t="s">
        <v>15</v>
      </c>
      <c r="B67" s="5" t="s">
        <v>103</v>
      </c>
      <c r="C67" s="5">
        <v>41615</v>
      </c>
      <c r="D67" s="4" t="s">
        <v>4</v>
      </c>
      <c r="E67" s="8">
        <v>18870.012999999999</v>
      </c>
      <c r="F67" s="8">
        <v>11999</v>
      </c>
      <c r="G67" s="8">
        <v>13132</v>
      </c>
      <c r="H67" s="10">
        <v>16.174230886384404</v>
      </c>
      <c r="I67" s="10">
        <v>52.254188054593932</v>
      </c>
      <c r="J67" s="10">
        <v>22.4</v>
      </c>
      <c r="K67" s="10">
        <v>33.299999999999997</v>
      </c>
      <c r="L67" s="10">
        <v>17.361111111111111</v>
      </c>
      <c r="M67" s="10">
        <v>69.791666666666657</v>
      </c>
      <c r="N67" s="10">
        <v>29.166666666666668</v>
      </c>
      <c r="O67" s="10">
        <v>6.25</v>
      </c>
      <c r="P67" s="10">
        <v>13.541666666666666</v>
      </c>
    </row>
    <row r="68" spans="1:16" x14ac:dyDescent="0.25">
      <c r="A68" s="5" t="s">
        <v>32</v>
      </c>
      <c r="B68" s="5" t="s">
        <v>111</v>
      </c>
      <c r="C68" s="5">
        <v>76400</v>
      </c>
      <c r="D68" s="4" t="s">
        <v>4</v>
      </c>
      <c r="E68" s="8">
        <v>47255.825000000004</v>
      </c>
      <c r="F68" s="8">
        <v>27603</v>
      </c>
      <c r="G68" s="8">
        <v>6890</v>
      </c>
      <c r="H68" s="10">
        <v>-3.6284470246734397</v>
      </c>
      <c r="I68" s="10">
        <v>19.97506740498072</v>
      </c>
      <c r="J68" s="10">
        <v>20.2</v>
      </c>
      <c r="K68" s="10">
        <v>34.299999999999997</v>
      </c>
      <c r="L68" s="10">
        <v>21.031746031746032</v>
      </c>
      <c r="M68" s="10">
        <v>69.444444444444443</v>
      </c>
      <c r="N68" s="10">
        <v>30.158730158730158</v>
      </c>
      <c r="O68" s="10">
        <v>8.3333333333333321</v>
      </c>
      <c r="P68" s="10">
        <v>13.492063492063492</v>
      </c>
    </row>
    <row r="69" spans="1:16" x14ac:dyDescent="0.25">
      <c r="A69" s="5" t="s">
        <v>7</v>
      </c>
      <c r="B69" s="5" t="s">
        <v>101</v>
      </c>
      <c r="C69" s="5">
        <v>17001</v>
      </c>
      <c r="D69" s="4" t="s">
        <v>4</v>
      </c>
      <c r="E69" s="8">
        <v>38265.513000000028</v>
      </c>
      <c r="F69" s="8">
        <v>420933</v>
      </c>
      <c r="G69" s="8">
        <v>25227</v>
      </c>
      <c r="H69" s="10">
        <v>0.86018947952590485</v>
      </c>
      <c r="I69" s="10">
        <v>5.654249596557289</v>
      </c>
      <c r="J69" s="10">
        <v>12.7</v>
      </c>
      <c r="K69" s="10">
        <v>31.2</v>
      </c>
      <c r="L69" s="10">
        <v>19.221698113207548</v>
      </c>
      <c r="M69" s="10">
        <v>63.561320754716974</v>
      </c>
      <c r="N69" s="10">
        <v>35.966981132075468</v>
      </c>
      <c r="O69" s="10">
        <v>4.4811320754716979</v>
      </c>
      <c r="P69" s="10">
        <v>13.325471698113208</v>
      </c>
    </row>
    <row r="70" spans="1:16" x14ac:dyDescent="0.25">
      <c r="A70" s="5" t="s">
        <v>17</v>
      </c>
      <c r="B70" s="5" t="s">
        <v>103</v>
      </c>
      <c r="C70" s="5">
        <v>41791</v>
      </c>
      <c r="D70" s="4" t="s">
        <v>4</v>
      </c>
      <c r="E70" s="8">
        <v>10330.891999999996</v>
      </c>
      <c r="F70" s="8">
        <v>5582</v>
      </c>
      <c r="G70" s="8">
        <v>12147</v>
      </c>
      <c r="H70" s="10">
        <v>16.069811476084631</v>
      </c>
      <c r="I70" s="10">
        <v>68.514862654408034</v>
      </c>
      <c r="J70" s="10">
        <v>27.1</v>
      </c>
      <c r="K70" s="10">
        <v>56.4</v>
      </c>
      <c r="L70" s="10">
        <v>11.971830985915492</v>
      </c>
      <c r="M70" s="10">
        <v>82.394366197183103</v>
      </c>
      <c r="N70" s="10">
        <v>15.023474178403754</v>
      </c>
      <c r="O70" s="10">
        <v>6.807511737089202</v>
      </c>
      <c r="P70" s="10">
        <v>13.145539906103288</v>
      </c>
    </row>
    <row r="71" spans="1:16" x14ac:dyDescent="0.25">
      <c r="A71" s="5" t="s">
        <v>73</v>
      </c>
      <c r="B71" s="5" t="s">
        <v>102</v>
      </c>
      <c r="C71" s="5">
        <v>25312</v>
      </c>
      <c r="D71" s="4" t="s">
        <v>16</v>
      </c>
      <c r="E71" s="8">
        <v>35117.023999999998</v>
      </c>
      <c r="F71" s="8">
        <v>2140</v>
      </c>
      <c r="G71" s="8">
        <v>5791</v>
      </c>
      <c r="H71" s="10">
        <v>4.9386979796235542</v>
      </c>
      <c r="I71" s="10">
        <v>73.017273988147778</v>
      </c>
      <c r="J71" s="10">
        <v>18.3</v>
      </c>
      <c r="K71" s="10">
        <v>20.5</v>
      </c>
      <c r="L71" s="10">
        <v>33.802816901408448</v>
      </c>
      <c r="M71" s="10">
        <v>67.605633802816897</v>
      </c>
      <c r="N71" s="10">
        <v>32.394366197183103</v>
      </c>
      <c r="O71" s="10">
        <v>4.225352112676056</v>
      </c>
      <c r="P71" s="10">
        <v>12.676056338028168</v>
      </c>
    </row>
    <row r="72" spans="1:16" x14ac:dyDescent="0.25">
      <c r="A72" s="5" t="s">
        <v>37</v>
      </c>
      <c r="B72" s="5" t="s">
        <v>102</v>
      </c>
      <c r="C72" s="5">
        <v>25322</v>
      </c>
      <c r="D72" s="4" t="s">
        <v>33</v>
      </c>
      <c r="E72" s="8">
        <v>24671.55</v>
      </c>
      <c r="F72" s="8">
        <v>7153</v>
      </c>
      <c r="G72" s="8">
        <v>9781</v>
      </c>
      <c r="H72" s="10">
        <v>5.1426234536345978</v>
      </c>
      <c r="I72" s="10">
        <v>57.759537026101334</v>
      </c>
      <c r="J72" s="10">
        <v>10.6</v>
      </c>
      <c r="K72" s="10">
        <v>18.899999999999999</v>
      </c>
      <c r="L72" s="10">
        <v>28.212290502793298</v>
      </c>
      <c r="M72" s="10">
        <v>54.189944134078218</v>
      </c>
      <c r="N72" s="10">
        <v>45.81005586592179</v>
      </c>
      <c r="O72" s="10">
        <v>5.3072625698324023</v>
      </c>
      <c r="P72" s="10">
        <v>12.569832402234638</v>
      </c>
    </row>
    <row r="73" spans="1:16" x14ac:dyDescent="0.25">
      <c r="A73" s="5" t="s">
        <v>26</v>
      </c>
      <c r="B73" s="5" t="s">
        <v>109</v>
      </c>
      <c r="C73" s="5">
        <v>68406</v>
      </c>
      <c r="D73" s="4" t="s">
        <v>4</v>
      </c>
      <c r="E73" s="8">
        <v>69459.836999999941</v>
      </c>
      <c r="F73" s="8">
        <v>24701</v>
      </c>
      <c r="G73" s="8">
        <v>19468</v>
      </c>
      <c r="H73" s="10">
        <v>-4.1658105609204847</v>
      </c>
      <c r="I73" s="10">
        <v>44.076162014082279</v>
      </c>
      <c r="J73" s="10">
        <v>18.600000000000001</v>
      </c>
      <c r="K73" s="10">
        <v>36.299999999999997</v>
      </c>
      <c r="L73" s="10">
        <v>14.285714285714285</v>
      </c>
      <c r="M73" s="10">
        <v>72.648083623693381</v>
      </c>
      <c r="N73" s="10">
        <v>25.609756097560975</v>
      </c>
      <c r="O73" s="10">
        <v>2.7874564459930316</v>
      </c>
      <c r="P73" s="10">
        <v>12.020905923344948</v>
      </c>
    </row>
    <row r="74" spans="1:16" x14ac:dyDescent="0.25">
      <c r="A74" s="5" t="s">
        <v>31</v>
      </c>
      <c r="B74" s="5" t="s">
        <v>110</v>
      </c>
      <c r="C74" s="5">
        <v>73443</v>
      </c>
      <c r="D74" s="4" t="s">
        <v>4</v>
      </c>
      <c r="E74" s="8">
        <v>24570.232999999993</v>
      </c>
      <c r="F74" s="8">
        <v>28263</v>
      </c>
      <c r="G74" s="8">
        <v>10070</v>
      </c>
      <c r="H74" s="10">
        <v>-1.4697120158887786</v>
      </c>
      <c r="I74" s="10">
        <v>26.269793650379569</v>
      </c>
      <c r="J74" s="10">
        <v>21.1</v>
      </c>
      <c r="K74" s="10">
        <v>50.2</v>
      </c>
      <c r="L74" s="10">
        <v>17.843866171003718</v>
      </c>
      <c r="M74" s="10">
        <v>73.234200743494426</v>
      </c>
      <c r="N74" s="10">
        <v>19.237918215613384</v>
      </c>
      <c r="O74" s="10">
        <v>4.4609665427509295</v>
      </c>
      <c r="P74" s="10">
        <v>11.895910780669144</v>
      </c>
    </row>
    <row r="75" spans="1:16" x14ac:dyDescent="0.25">
      <c r="A75" s="5" t="s">
        <v>14</v>
      </c>
      <c r="B75" s="5" t="s">
        <v>103</v>
      </c>
      <c r="C75" s="5">
        <v>41551</v>
      </c>
      <c r="D75" s="4" t="s">
        <v>4</v>
      </c>
      <c r="E75" s="8">
        <v>43517.263999999988</v>
      </c>
      <c r="F75" s="8">
        <v>75434</v>
      </c>
      <c r="G75" s="8">
        <v>53196</v>
      </c>
      <c r="H75" s="10">
        <v>16.234303331077523</v>
      </c>
      <c r="I75" s="10">
        <v>41.355826790017879</v>
      </c>
      <c r="J75" s="10">
        <v>23.6</v>
      </c>
      <c r="K75" s="10">
        <v>48.7</v>
      </c>
      <c r="L75" s="10">
        <v>19.111483654652137</v>
      </c>
      <c r="M75" s="10">
        <v>80.13411567476949</v>
      </c>
      <c r="N75" s="10">
        <v>19.279128248113999</v>
      </c>
      <c r="O75" s="10">
        <v>7.7954735959765289</v>
      </c>
      <c r="P75" s="10">
        <v>11.651299245599329</v>
      </c>
    </row>
    <row r="76" spans="1:16" x14ac:dyDescent="0.25">
      <c r="A76" s="5" t="s">
        <v>70</v>
      </c>
      <c r="B76" s="5" t="s">
        <v>102</v>
      </c>
      <c r="C76" s="5">
        <v>25473</v>
      </c>
      <c r="D76" s="4" t="s">
        <v>16</v>
      </c>
      <c r="E76" s="8">
        <v>108793.319</v>
      </c>
      <c r="F76" s="8">
        <v>148715</v>
      </c>
      <c r="G76" s="8">
        <v>1950</v>
      </c>
      <c r="H76" s="10">
        <v>4.7179487179487181</v>
      </c>
      <c r="I76" s="10">
        <v>1.2942621046692995</v>
      </c>
      <c r="J76" s="10">
        <v>9.4</v>
      </c>
      <c r="K76" s="10">
        <v>23.8</v>
      </c>
      <c r="L76" s="10">
        <v>28.571428571428569</v>
      </c>
      <c r="M76" s="10">
        <v>77.777777777777786</v>
      </c>
      <c r="N76" s="10">
        <v>22.2222222222223</v>
      </c>
      <c r="O76" s="10">
        <v>17.460317460317459</v>
      </c>
      <c r="P76" s="10">
        <v>11.111111111111111</v>
      </c>
    </row>
    <row r="77" spans="1:16" x14ac:dyDescent="0.25">
      <c r="A77" s="5" t="s">
        <v>71</v>
      </c>
      <c r="B77" s="5" t="s">
        <v>102</v>
      </c>
      <c r="C77" s="5">
        <v>25260</v>
      </c>
      <c r="D77" s="4" t="s">
        <v>16</v>
      </c>
      <c r="E77" s="8">
        <v>52275.285000000003</v>
      </c>
      <c r="F77" s="8">
        <v>22485</v>
      </c>
      <c r="G77" s="8">
        <v>2283</v>
      </c>
      <c r="H77" s="10">
        <v>4.8620236530880421</v>
      </c>
      <c r="I77" s="10">
        <v>9.2175387596899228</v>
      </c>
      <c r="J77" s="10">
        <v>11.9</v>
      </c>
      <c r="K77" s="10">
        <v>18.3</v>
      </c>
      <c r="L77" s="10">
        <v>18.461538461538463</v>
      </c>
      <c r="M77" s="10">
        <v>52.307692307692314</v>
      </c>
      <c r="N77" s="10">
        <v>47.692307692307693</v>
      </c>
      <c r="O77" s="10">
        <v>9.2307692307692317</v>
      </c>
      <c r="P77" s="10">
        <v>10.76923076923077</v>
      </c>
    </row>
    <row r="78" spans="1:16" x14ac:dyDescent="0.25">
      <c r="A78" s="5" t="s">
        <v>62</v>
      </c>
      <c r="B78" s="5" t="s">
        <v>102</v>
      </c>
      <c r="C78" s="5">
        <v>25535</v>
      </c>
      <c r="D78" s="4" t="s">
        <v>16</v>
      </c>
      <c r="E78" s="8">
        <v>27306.571999999996</v>
      </c>
      <c r="F78" s="8">
        <v>3065</v>
      </c>
      <c r="G78" s="8">
        <v>6561</v>
      </c>
      <c r="H78" s="10">
        <v>4.8468221307727477</v>
      </c>
      <c r="I78" s="10">
        <v>68.159152295865368</v>
      </c>
      <c r="J78" s="10">
        <v>24.6</v>
      </c>
      <c r="K78" s="10">
        <v>33.299999999999997</v>
      </c>
      <c r="L78" s="10">
        <v>29.775280898876407</v>
      </c>
      <c r="M78" s="10">
        <v>80.337078651685388</v>
      </c>
      <c r="N78" s="10">
        <v>19.662921348314608</v>
      </c>
      <c r="O78" s="10">
        <v>6.179775280898876</v>
      </c>
      <c r="P78" s="10">
        <v>10.112359550561797</v>
      </c>
    </row>
    <row r="79" spans="1:16" x14ac:dyDescent="0.25">
      <c r="A79" s="5" t="s">
        <v>77</v>
      </c>
      <c r="B79" s="5" t="s">
        <v>107</v>
      </c>
      <c r="C79" s="5">
        <v>54498</v>
      </c>
      <c r="D79" s="4" t="s">
        <v>16</v>
      </c>
      <c r="E79" s="8">
        <v>10913.14</v>
      </c>
      <c r="F79" s="8">
        <v>116232</v>
      </c>
      <c r="G79" s="8">
        <v>13076</v>
      </c>
      <c r="H79" s="10">
        <v>15.868767207096971</v>
      </c>
      <c r="I79" s="10">
        <v>10.112290036192656</v>
      </c>
      <c r="J79" s="10">
        <v>28.4</v>
      </c>
      <c r="K79" s="10">
        <v>57.4</v>
      </c>
      <c r="L79" s="10">
        <v>7.6700434153400874</v>
      </c>
      <c r="M79" s="10">
        <v>88.133140376266283</v>
      </c>
      <c r="N79" s="10">
        <v>8.6830680173661356</v>
      </c>
      <c r="O79" s="10">
        <v>7.6700434153400874</v>
      </c>
      <c r="P79" s="10">
        <v>9.9855282199710569</v>
      </c>
    </row>
    <row r="80" spans="1:16" x14ac:dyDescent="0.25">
      <c r="A80" s="5" t="s">
        <v>50</v>
      </c>
      <c r="B80" s="5" t="s">
        <v>110</v>
      </c>
      <c r="C80" s="5">
        <v>73124</v>
      </c>
      <c r="D80" s="4" t="s">
        <v>33</v>
      </c>
      <c r="E80" s="8">
        <v>33827.339999999967</v>
      </c>
      <c r="F80" s="8">
        <v>9478</v>
      </c>
      <c r="G80" s="8">
        <v>8964</v>
      </c>
      <c r="H80" s="10">
        <v>-1.4390896921017404</v>
      </c>
      <c r="I80" s="10">
        <v>48.606441817590287</v>
      </c>
      <c r="J80" s="10">
        <v>22.1</v>
      </c>
      <c r="K80" s="10">
        <v>52.6</v>
      </c>
      <c r="L80" s="10">
        <v>16.666666666666664</v>
      </c>
      <c r="M80" s="10">
        <v>78.189300411522638</v>
      </c>
      <c r="N80" s="10">
        <v>21.399176954732511</v>
      </c>
      <c r="O80" s="10">
        <v>7.6131687242798352</v>
      </c>
      <c r="P80" s="10">
        <v>9.4650205761316872</v>
      </c>
    </row>
    <row r="81" spans="1:16" x14ac:dyDescent="0.25">
      <c r="A81" s="5" t="s">
        <v>55</v>
      </c>
      <c r="B81" s="5" t="s">
        <v>100</v>
      </c>
      <c r="C81" s="5">
        <v>15638</v>
      </c>
      <c r="D81" s="4" t="s">
        <v>16</v>
      </c>
      <c r="E81" s="8">
        <v>40648.602000000014</v>
      </c>
      <c r="F81" s="8">
        <v>2715</v>
      </c>
      <c r="G81" s="8">
        <v>2962</v>
      </c>
      <c r="H81" s="10">
        <v>3.3423362592842674</v>
      </c>
      <c r="I81" s="10">
        <v>52.175444777171045</v>
      </c>
      <c r="J81" s="10">
        <v>13.1</v>
      </c>
      <c r="K81" s="10">
        <v>35</v>
      </c>
      <c r="L81" s="10">
        <v>24.21875</v>
      </c>
      <c r="M81" s="10">
        <v>89.0625</v>
      </c>
      <c r="N81" s="10">
        <v>10.9375</v>
      </c>
      <c r="O81" s="10">
        <v>9.375</v>
      </c>
      <c r="P81" s="10">
        <v>9.375</v>
      </c>
    </row>
    <row r="82" spans="1:16" x14ac:dyDescent="0.25">
      <c r="A82" s="5" t="s">
        <v>68</v>
      </c>
      <c r="B82" s="5" t="s">
        <v>102</v>
      </c>
      <c r="C82" s="5">
        <v>25430</v>
      </c>
      <c r="D82" s="4" t="s">
        <v>16</v>
      </c>
      <c r="E82" s="8">
        <v>80764.252000000008</v>
      </c>
      <c r="F82" s="8">
        <v>120823</v>
      </c>
      <c r="G82" s="8">
        <v>6315</v>
      </c>
      <c r="H82" s="10">
        <v>5.0989707046714168</v>
      </c>
      <c r="I82" s="10">
        <v>4.967043684814926</v>
      </c>
      <c r="J82" s="10">
        <v>9.8000000000000007</v>
      </c>
      <c r="K82" s="10">
        <v>16.7</v>
      </c>
      <c r="L82" s="10">
        <v>23.976608187134502</v>
      </c>
      <c r="M82" s="10">
        <v>53.801169590643269</v>
      </c>
      <c r="N82" s="10">
        <v>45.614035087719294</v>
      </c>
      <c r="O82" s="10">
        <v>9.3567251461988299</v>
      </c>
      <c r="P82" s="10">
        <v>9.3567251461988299</v>
      </c>
    </row>
    <row r="83" spans="1:16" x14ac:dyDescent="0.25">
      <c r="A83" s="5" t="s">
        <v>29</v>
      </c>
      <c r="B83" s="5" t="s">
        <v>110</v>
      </c>
      <c r="C83" s="5">
        <v>73283</v>
      </c>
      <c r="D83" s="4" t="s">
        <v>4</v>
      </c>
      <c r="E83" s="8">
        <v>15845.493000000004</v>
      </c>
      <c r="F83" s="8">
        <v>15858</v>
      </c>
      <c r="G83" s="8">
        <v>15333</v>
      </c>
      <c r="H83" s="10">
        <v>-1.4022043957477337</v>
      </c>
      <c r="I83" s="10">
        <v>49.158411080119265</v>
      </c>
      <c r="J83" s="10">
        <v>21.7</v>
      </c>
      <c r="K83" s="10">
        <v>47</v>
      </c>
      <c r="L83" s="10">
        <v>19.516407599309154</v>
      </c>
      <c r="M83" s="10">
        <v>48.186528497409327</v>
      </c>
      <c r="N83" s="10">
        <v>8.5492227979274613</v>
      </c>
      <c r="O83" s="10">
        <v>5.0086355785837648</v>
      </c>
      <c r="P83" s="10">
        <v>9.3264248704663206</v>
      </c>
    </row>
    <row r="84" spans="1:16" x14ac:dyDescent="0.25">
      <c r="A84" s="5" t="s">
        <v>75</v>
      </c>
      <c r="B84" s="5" t="s">
        <v>102</v>
      </c>
      <c r="C84" s="5">
        <v>25126</v>
      </c>
      <c r="D84" s="4" t="s">
        <v>16</v>
      </c>
      <c r="E84" s="8">
        <v>29225.385999999999</v>
      </c>
      <c r="F84" s="8">
        <v>64093</v>
      </c>
      <c r="G84" s="8">
        <v>28874</v>
      </c>
      <c r="H84" s="10">
        <v>5.1534252268476832</v>
      </c>
      <c r="I84" s="10">
        <v>31.058332526595461</v>
      </c>
      <c r="J84" s="10">
        <v>6.2</v>
      </c>
      <c r="K84" s="10">
        <v>8.1</v>
      </c>
      <c r="L84" s="10">
        <v>43.661971830985912</v>
      </c>
      <c r="M84" s="10">
        <v>47.183098591549296</v>
      </c>
      <c r="N84" s="10">
        <v>52.816901408450704</v>
      </c>
      <c r="O84" s="10">
        <v>11.971830985915492</v>
      </c>
      <c r="P84" s="10">
        <v>9.1549295774647899</v>
      </c>
    </row>
    <row r="85" spans="1:16" x14ac:dyDescent="0.25">
      <c r="A85" s="5" t="s">
        <v>20</v>
      </c>
      <c r="B85" s="5" t="s">
        <v>105</v>
      </c>
      <c r="C85" s="5">
        <v>50689</v>
      </c>
      <c r="D85" s="4" t="s">
        <v>4</v>
      </c>
      <c r="E85" s="8">
        <v>41618.585999999981</v>
      </c>
      <c r="F85" s="8">
        <v>19199</v>
      </c>
      <c r="G85" s="8">
        <v>7300</v>
      </c>
      <c r="H85" s="10">
        <v>13.17808219178082</v>
      </c>
      <c r="I85" s="10">
        <v>27.548209366391184</v>
      </c>
      <c r="J85" s="10">
        <v>20.2</v>
      </c>
      <c r="K85" s="10">
        <v>43.3</v>
      </c>
      <c r="L85" s="10">
        <v>15.486725663716813</v>
      </c>
      <c r="M85" s="10">
        <v>67.69911504424779</v>
      </c>
      <c r="N85" s="10">
        <v>31.194690265486724</v>
      </c>
      <c r="O85" s="10">
        <v>7.3008849557522124</v>
      </c>
      <c r="P85" s="10">
        <v>8.8495575221238933</v>
      </c>
    </row>
    <row r="86" spans="1:16" x14ac:dyDescent="0.25">
      <c r="A86" s="6" t="s">
        <v>18</v>
      </c>
      <c r="B86" s="5" t="s">
        <v>104</v>
      </c>
      <c r="C86" s="5">
        <v>47189</v>
      </c>
      <c r="D86" s="4" t="s">
        <v>4</v>
      </c>
      <c r="E86" s="8">
        <v>41848.269</v>
      </c>
      <c r="F86" s="8">
        <v>110303</v>
      </c>
      <c r="G86" s="8">
        <v>14036</v>
      </c>
      <c r="H86" s="10">
        <v>28.804502707324026</v>
      </c>
      <c r="I86" s="10">
        <v>11.288493553913092</v>
      </c>
      <c r="J86" s="10">
        <v>41.7</v>
      </c>
      <c r="K86" s="10">
        <v>66.7</v>
      </c>
      <c r="L86" s="10">
        <v>19.807692307692307</v>
      </c>
      <c r="M86" s="10">
        <v>76.923076923076934</v>
      </c>
      <c r="N86" s="10">
        <v>17.307692307692307</v>
      </c>
      <c r="O86" s="10">
        <v>15.769230769230768</v>
      </c>
      <c r="P86" s="10">
        <v>8.8461538461538467</v>
      </c>
    </row>
    <row r="87" spans="1:16" x14ac:dyDescent="0.25">
      <c r="A87" s="5" t="s">
        <v>24</v>
      </c>
      <c r="B87" s="5" t="s">
        <v>109</v>
      </c>
      <c r="C87" s="5">
        <v>68307</v>
      </c>
      <c r="D87" s="4" t="s">
        <v>4</v>
      </c>
      <c r="E87" s="8">
        <v>17146.376000000004</v>
      </c>
      <c r="F87" s="8">
        <v>152582</v>
      </c>
      <c r="G87" s="8">
        <v>19322</v>
      </c>
      <c r="H87" s="10">
        <v>-4.1662353793603151</v>
      </c>
      <c r="I87" s="10">
        <v>11.239994415487715</v>
      </c>
      <c r="J87" s="10">
        <v>14.4</v>
      </c>
      <c r="K87" s="10">
        <v>33.200000000000003</v>
      </c>
      <c r="L87" s="10">
        <v>20.618556701030926</v>
      </c>
      <c r="M87" s="10">
        <v>76.288659793814432</v>
      </c>
      <c r="N87" s="10">
        <v>23.298969072164947</v>
      </c>
      <c r="O87" s="10">
        <v>7.216494845360824</v>
      </c>
      <c r="P87" s="10">
        <v>8.6597938144329891</v>
      </c>
    </row>
    <row r="88" spans="1:16" x14ac:dyDescent="0.25">
      <c r="A88" s="5" t="s">
        <v>35</v>
      </c>
      <c r="B88" s="5" t="s">
        <v>112</v>
      </c>
      <c r="C88" s="5">
        <v>81794</v>
      </c>
      <c r="D88" s="4" t="s">
        <v>33</v>
      </c>
      <c r="E88" s="8">
        <v>71944.732000000004</v>
      </c>
      <c r="F88" s="8">
        <v>28711</v>
      </c>
      <c r="G88" s="8">
        <v>20258</v>
      </c>
      <c r="H88" s="10">
        <v>22.415835719222034</v>
      </c>
      <c r="I88" s="10">
        <v>41.369029385938042</v>
      </c>
      <c r="J88" s="10">
        <v>32.799999999999997</v>
      </c>
      <c r="K88" s="10">
        <v>57.8</v>
      </c>
      <c r="L88" s="10">
        <v>20.89201877934272</v>
      </c>
      <c r="M88" s="10">
        <v>74.491392801251962</v>
      </c>
      <c r="N88" s="10">
        <v>24.100156494522693</v>
      </c>
      <c r="O88" s="10">
        <v>7.8247261345852896</v>
      </c>
      <c r="P88" s="10">
        <v>8.3724569640062594</v>
      </c>
    </row>
    <row r="89" spans="1:16" x14ac:dyDescent="0.25">
      <c r="A89" s="5" t="s">
        <v>72</v>
      </c>
      <c r="B89" s="5" t="s">
        <v>102</v>
      </c>
      <c r="C89" s="5">
        <v>25286</v>
      </c>
      <c r="D89" s="4" t="s">
        <v>16</v>
      </c>
      <c r="E89" s="8">
        <v>43097.311000000002</v>
      </c>
      <c r="F89" s="8">
        <v>103270</v>
      </c>
      <c r="G89" s="8">
        <v>1816</v>
      </c>
      <c r="H89" s="10">
        <v>5.286343612334802</v>
      </c>
      <c r="I89" s="10">
        <v>1.7281084064480521</v>
      </c>
      <c r="J89" s="10">
        <v>7.6</v>
      </c>
      <c r="K89" s="10">
        <v>17.399999999999999</v>
      </c>
      <c r="L89" s="10">
        <v>15.151515151515152</v>
      </c>
      <c r="M89" s="10">
        <v>53.030303030303031</v>
      </c>
      <c r="N89" s="10">
        <v>46.969696969696969</v>
      </c>
      <c r="O89" s="10">
        <v>7.5757575757575761</v>
      </c>
      <c r="P89" s="10">
        <v>7.5757575757575761</v>
      </c>
    </row>
    <row r="91" spans="1:16" x14ac:dyDescent="0.25">
      <c r="H91" s="13"/>
    </row>
  </sheetData>
  <autoFilter ref="A18:R18">
    <sortState ref="A19:R89">
      <sortCondition descending="1" ref="P18"/>
    </sortState>
  </autoFilter>
  <mergeCells count="4">
    <mergeCell ref="F17:I17"/>
    <mergeCell ref="J17:K17"/>
    <mergeCell ref="M17:N17"/>
    <mergeCell ref="O17:P17"/>
  </mergeCells>
  <conditionalFormatting sqref="G19:H89 N19:P89 K19:L89">
    <cfRule type="colorScale" priority="33">
      <colorScale>
        <cfvo type="min"/>
        <cfvo type="max"/>
        <color rgb="FF63BE7B"/>
        <color rgb="FFFFEF9C"/>
      </colorScale>
    </cfRule>
  </conditionalFormatting>
  <conditionalFormatting sqref="H19:H89">
    <cfRule type="colorScale" priority="3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19:K89">
    <cfRule type="colorScale" priority="2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19:L89">
    <cfRule type="colorScale" priority="2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19:N89">
    <cfRule type="colorScale" priority="2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O89">
    <cfRule type="colorScale" priority="2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19:P89">
    <cfRule type="colorScale" priority="2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19:G89">
    <cfRule type="colorScale" priority="2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19:F89">
    <cfRule type="colorScale" priority="23">
      <colorScale>
        <cfvo type="min"/>
        <cfvo type="max"/>
        <color rgb="FF63BE7B"/>
        <color rgb="FFFFEF9C"/>
      </colorScale>
    </cfRule>
  </conditionalFormatting>
  <conditionalFormatting sqref="E19:F89">
    <cfRule type="colorScale" priority="2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19:F89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19:I89">
    <cfRule type="colorScale" priority="9">
      <colorScale>
        <cfvo type="min"/>
        <cfvo type="max"/>
        <color rgb="FF63BE7B"/>
        <color rgb="FFFFEF9C"/>
      </colorScale>
    </cfRule>
  </conditionalFormatting>
  <conditionalFormatting sqref="I19:I89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19:I89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19:J89">
    <cfRule type="colorScale" priority="6">
      <colorScale>
        <cfvo type="min"/>
        <cfvo type="max"/>
        <color rgb="FF63BE7B"/>
        <color rgb="FFFFEF9C"/>
      </colorScale>
    </cfRule>
  </conditionalFormatting>
  <conditionalFormatting sqref="J19:J89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19:J89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M19:M89">
    <cfRule type="colorScale" priority="3">
      <colorScale>
        <cfvo type="min"/>
        <cfvo type="max"/>
        <color rgb="FF63BE7B"/>
        <color rgb="FFFFEF9C"/>
      </colorScale>
    </cfRule>
  </conditionalFormatting>
  <conditionalFormatting sqref="M19:M89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M19:M8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hyperlinks>
    <hyperlink ref="R1" location="Diccionario!A1" display="Diccionario!A1"/>
  </hyperlinks>
  <pageMargins left="0.7" right="0.7" top="0.75" bottom="0.75" header="0.3" footer="0.3"/>
  <pageSetup orientation="portrait" horizontalDpi="360" verticalDpi="36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BG82"/>
  <sheetViews>
    <sheetView workbookViewId="0">
      <selection sqref="A1:Y1"/>
    </sheetView>
  </sheetViews>
  <sheetFormatPr baseColWidth="10" defaultColWidth="11.42578125" defaultRowHeight="12.75" x14ac:dyDescent="0.2"/>
  <cols>
    <col min="1" max="1" width="2.85546875" style="14" customWidth="1"/>
    <col min="2" max="8" width="3.85546875" style="14" customWidth="1"/>
    <col min="9" max="9" width="5.7109375" style="14" customWidth="1"/>
    <col min="10" max="11" width="3.85546875" style="14" customWidth="1"/>
    <col min="12" max="12" width="5.7109375" style="14" customWidth="1"/>
    <col min="13" max="13" width="7" style="14" customWidth="1"/>
    <col min="14" max="55" width="3.85546875" style="14" customWidth="1"/>
    <col min="56" max="56" width="3.85546875" style="15" customWidth="1"/>
    <col min="57" max="57" width="17.85546875" style="20" customWidth="1"/>
    <col min="58" max="58" width="17.7109375" style="20" customWidth="1"/>
    <col min="59" max="59" width="11.42578125" style="15"/>
    <col min="60" max="16384" width="11.42578125" style="14"/>
  </cols>
  <sheetData>
    <row r="1" spans="1:58" x14ac:dyDescent="0.2">
      <c r="A1" s="84" t="s">
        <v>133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BE1" s="16" t="s">
        <v>134</v>
      </c>
      <c r="BF1" s="17" t="s">
        <v>135</v>
      </c>
    </row>
    <row r="2" spans="1:58" x14ac:dyDescent="0.2">
      <c r="A2" s="84" t="s">
        <v>136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BE2" s="18">
        <v>44759</v>
      </c>
      <c r="BF2" s="18">
        <v>44819</v>
      </c>
    </row>
    <row r="3" spans="1:58" x14ac:dyDescent="0.2">
      <c r="A3" s="84" t="s">
        <v>137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BE3" s="17">
        <v>2022</v>
      </c>
      <c r="BF3" s="17">
        <v>2022</v>
      </c>
    </row>
    <row r="4" spans="1:58" x14ac:dyDescent="0.2">
      <c r="BE4" s="17" t="s">
        <v>138</v>
      </c>
      <c r="BF4" s="17" t="s">
        <v>139</v>
      </c>
    </row>
    <row r="5" spans="1:58" x14ac:dyDescent="0.2">
      <c r="A5" s="85" t="s">
        <v>140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BE5" s="17" t="s">
        <v>141</v>
      </c>
      <c r="BF5" s="17">
        <v>15</v>
      </c>
    </row>
    <row r="6" spans="1:58" x14ac:dyDescent="0.2"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BE6" s="20">
        <v>7</v>
      </c>
      <c r="BF6" s="20" t="s">
        <v>142</v>
      </c>
    </row>
    <row r="7" spans="1:58" x14ac:dyDescent="0.2">
      <c r="A7" s="14" t="s">
        <v>143</v>
      </c>
      <c r="B7" s="14" t="s">
        <v>144</v>
      </c>
      <c r="I7" s="21" t="s">
        <v>297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67"/>
      <c r="V7" s="67"/>
      <c r="W7" s="67"/>
      <c r="X7" s="68"/>
      <c r="Y7" s="68"/>
      <c r="Z7" s="37"/>
      <c r="AA7" s="69"/>
    </row>
    <row r="9" spans="1:58" x14ac:dyDescent="0.2">
      <c r="A9" s="14" t="s">
        <v>145</v>
      </c>
      <c r="B9" s="14" t="s">
        <v>146</v>
      </c>
      <c r="J9" s="21" t="s">
        <v>234</v>
      </c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spans="1:58" x14ac:dyDescent="0.2">
      <c r="B10" s="21"/>
      <c r="C10" s="21"/>
      <c r="D10" s="21"/>
      <c r="E10" s="21"/>
      <c r="F10" s="21"/>
      <c r="G10" s="21"/>
      <c r="H10" s="21"/>
      <c r="I10" s="21"/>
      <c r="J10" s="21" t="s">
        <v>224</v>
      </c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</row>
    <row r="11" spans="1:58" x14ac:dyDescent="0.2"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</row>
    <row r="12" spans="1:58" x14ac:dyDescent="0.2"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</row>
    <row r="13" spans="1:58" x14ac:dyDescent="0.2">
      <c r="AY13" s="20"/>
    </row>
    <row r="14" spans="1:58" x14ac:dyDescent="0.2">
      <c r="A14" s="14" t="s">
        <v>147</v>
      </c>
      <c r="B14" s="14" t="s">
        <v>148</v>
      </c>
      <c r="J14" s="21" t="s">
        <v>228</v>
      </c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</row>
    <row r="16" spans="1:58" x14ac:dyDescent="0.2">
      <c r="A16" s="14" t="s">
        <v>149</v>
      </c>
      <c r="B16" s="14" t="s">
        <v>150</v>
      </c>
      <c r="H16" s="14" t="s">
        <v>151</v>
      </c>
      <c r="W16" s="23">
        <v>1</v>
      </c>
      <c r="X16" s="24" t="s">
        <v>210</v>
      </c>
    </row>
    <row r="17" spans="1:28" x14ac:dyDescent="0.2">
      <c r="H17" s="14" t="s">
        <v>152</v>
      </c>
      <c r="W17" s="23">
        <v>2</v>
      </c>
      <c r="X17" s="25"/>
    </row>
    <row r="18" spans="1:28" x14ac:dyDescent="0.2">
      <c r="H18" s="14" t="s">
        <v>153</v>
      </c>
      <c r="W18" s="23">
        <v>3</v>
      </c>
      <c r="X18" s="25"/>
    </row>
    <row r="19" spans="1:28" x14ac:dyDescent="0.2">
      <c r="H19" s="14" t="s">
        <v>154</v>
      </c>
      <c r="W19" s="23">
        <v>4</v>
      </c>
      <c r="X19" s="25"/>
    </row>
    <row r="20" spans="1:28" x14ac:dyDescent="0.2">
      <c r="H20" s="14" t="s">
        <v>155</v>
      </c>
      <c r="W20" s="23">
        <v>5</v>
      </c>
      <c r="X20" s="25"/>
    </row>
    <row r="21" spans="1:28" x14ac:dyDescent="0.2">
      <c r="H21" s="14" t="s">
        <v>156</v>
      </c>
      <c r="W21" s="23">
        <v>6</v>
      </c>
      <c r="X21" s="25"/>
    </row>
    <row r="22" spans="1:28" x14ac:dyDescent="0.2">
      <c r="H22" s="14" t="s">
        <v>157</v>
      </c>
      <c r="W22" s="23">
        <v>7</v>
      </c>
      <c r="X22" s="25"/>
    </row>
    <row r="23" spans="1:28" x14ac:dyDescent="0.2">
      <c r="I23" s="14" t="s">
        <v>158</v>
      </c>
      <c r="J23" s="26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W23" s="27"/>
      <c r="X23" s="28"/>
    </row>
    <row r="25" spans="1:28" x14ac:dyDescent="0.2">
      <c r="A25" s="14" t="s">
        <v>159</v>
      </c>
      <c r="B25" s="14" t="s">
        <v>160</v>
      </c>
      <c r="M25" s="29">
        <v>275</v>
      </c>
      <c r="N25" s="30" t="s">
        <v>211</v>
      </c>
      <c r="O25" s="30"/>
    </row>
    <row r="27" spans="1:28" x14ac:dyDescent="0.2">
      <c r="A27" s="14" t="s">
        <v>161</v>
      </c>
      <c r="B27" s="14" t="s">
        <v>162</v>
      </c>
      <c r="R27" s="14" t="s">
        <v>163</v>
      </c>
      <c r="T27" s="31">
        <v>1</v>
      </c>
      <c r="U27" s="32"/>
      <c r="AB27" s="22"/>
    </row>
    <row r="28" spans="1:28" x14ac:dyDescent="0.2">
      <c r="R28" s="14" t="s">
        <v>164</v>
      </c>
      <c r="T28" s="31">
        <v>2</v>
      </c>
      <c r="U28" s="33" t="s">
        <v>210</v>
      </c>
    </row>
    <row r="29" spans="1:28" x14ac:dyDescent="0.2">
      <c r="A29" s="14" t="s">
        <v>165</v>
      </c>
      <c r="B29" s="14" t="s">
        <v>166</v>
      </c>
      <c r="I29" s="21" t="s">
        <v>213</v>
      </c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1" spans="1:28" x14ac:dyDescent="0.2">
      <c r="A31" s="14" t="s">
        <v>167</v>
      </c>
      <c r="B31" s="14" t="s">
        <v>168</v>
      </c>
      <c r="I31" s="21" t="s">
        <v>212</v>
      </c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</row>
    <row r="33" spans="1:25" x14ac:dyDescent="0.2">
      <c r="A33" s="14" t="s">
        <v>169</v>
      </c>
      <c r="B33" s="14" t="s">
        <v>170</v>
      </c>
      <c r="I33" s="21" t="s">
        <v>214</v>
      </c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</row>
    <row r="34" spans="1:25" x14ac:dyDescent="0.2"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</row>
    <row r="35" spans="1:25" x14ac:dyDescent="0.2"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</row>
    <row r="36" spans="1:25" x14ac:dyDescent="0.2"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</row>
    <row r="37" spans="1:25" x14ac:dyDescent="0.2"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</row>
    <row r="39" spans="1:25" x14ac:dyDescent="0.2">
      <c r="A39" s="14" t="s">
        <v>171</v>
      </c>
      <c r="B39" s="14" t="s">
        <v>172</v>
      </c>
      <c r="I39" s="21"/>
      <c r="J39" s="21"/>
      <c r="K39" s="21"/>
      <c r="L39" s="21" t="s">
        <v>215</v>
      </c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</row>
    <row r="41" spans="1:25" x14ac:dyDescent="0.2">
      <c r="A41" s="14" t="s">
        <v>173</v>
      </c>
      <c r="B41" s="14" t="s">
        <v>174</v>
      </c>
      <c r="I41" s="21"/>
      <c r="J41" s="21" t="s">
        <v>216</v>
      </c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</row>
    <row r="42" spans="1:25" x14ac:dyDescent="0.2"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</row>
    <row r="43" spans="1:25" x14ac:dyDescent="0.2"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</row>
    <row r="45" spans="1:25" x14ac:dyDescent="0.2">
      <c r="A45" s="14" t="s">
        <v>175</v>
      </c>
      <c r="B45" s="14" t="s">
        <v>176</v>
      </c>
      <c r="M45" s="14" t="s">
        <v>163</v>
      </c>
      <c r="O45" s="31">
        <v>1</v>
      </c>
      <c r="P45" s="33"/>
      <c r="R45" s="35" t="s">
        <v>177</v>
      </c>
    </row>
    <row r="46" spans="1:25" x14ac:dyDescent="0.2">
      <c r="M46" s="14" t="s">
        <v>164</v>
      </c>
      <c r="O46" s="31">
        <v>2</v>
      </c>
      <c r="P46" s="32" t="s">
        <v>217</v>
      </c>
      <c r="R46" s="35" t="s">
        <v>178</v>
      </c>
    </row>
    <row r="48" spans="1:25" x14ac:dyDescent="0.2">
      <c r="A48" s="14" t="s">
        <v>179</v>
      </c>
      <c r="B48" s="14" t="s">
        <v>180</v>
      </c>
      <c r="M48" s="14" t="s">
        <v>181</v>
      </c>
      <c r="X48" s="23">
        <v>1</v>
      </c>
      <c r="Y48" s="23"/>
    </row>
    <row r="49" spans="1:25" x14ac:dyDescent="0.2">
      <c r="M49" s="14" t="s">
        <v>182</v>
      </c>
      <c r="X49" s="23">
        <v>2</v>
      </c>
      <c r="Y49" s="25"/>
    </row>
    <row r="50" spans="1:25" x14ac:dyDescent="0.2">
      <c r="M50" s="14" t="s">
        <v>183</v>
      </c>
      <c r="X50" s="23">
        <v>3</v>
      </c>
      <c r="Y50" s="24"/>
    </row>
    <row r="51" spans="1:25" x14ac:dyDescent="0.2">
      <c r="M51" s="14" t="s">
        <v>184</v>
      </c>
      <c r="X51" s="23">
        <v>4</v>
      </c>
      <c r="Y51" s="25"/>
    </row>
    <row r="52" spans="1:25" x14ac:dyDescent="0.2">
      <c r="M52" s="14" t="s">
        <v>185</v>
      </c>
      <c r="X52" s="23">
        <v>5</v>
      </c>
      <c r="Y52" s="25"/>
    </row>
    <row r="53" spans="1:25" x14ac:dyDescent="0.2">
      <c r="M53" s="14" t="s">
        <v>186</v>
      </c>
      <c r="X53" s="23">
        <v>6</v>
      </c>
      <c r="Y53" s="25"/>
    </row>
    <row r="54" spans="1:25" x14ac:dyDescent="0.2">
      <c r="N54" s="14" t="s">
        <v>158</v>
      </c>
      <c r="O54" s="21"/>
      <c r="P54" s="21"/>
      <c r="Q54" s="21"/>
      <c r="R54" s="21"/>
      <c r="S54" s="21"/>
      <c r="T54" s="36"/>
      <c r="U54" s="21"/>
      <c r="V54" s="21"/>
      <c r="X54" s="28"/>
      <c r="Y54" s="28"/>
    </row>
    <row r="56" spans="1:25" x14ac:dyDescent="0.2">
      <c r="A56" s="85" t="s">
        <v>187</v>
      </c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</row>
    <row r="57" spans="1:25" x14ac:dyDescent="0.2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</row>
    <row r="58" spans="1:25" x14ac:dyDescent="0.2">
      <c r="A58" s="38" t="s">
        <v>188</v>
      </c>
      <c r="B58" s="37" t="s">
        <v>189</v>
      </c>
      <c r="C58" s="37"/>
      <c r="D58" s="37"/>
      <c r="E58" s="37"/>
      <c r="F58" s="37"/>
      <c r="G58" s="37"/>
      <c r="H58" s="37"/>
      <c r="I58" s="38"/>
      <c r="J58" s="38"/>
      <c r="K58" s="38"/>
      <c r="L58" s="38"/>
      <c r="M58" s="38"/>
      <c r="N58" s="38"/>
      <c r="O58" s="46" t="s">
        <v>218</v>
      </c>
      <c r="P58" s="39"/>
      <c r="Q58" s="39"/>
      <c r="R58" s="39"/>
      <c r="S58" s="39"/>
      <c r="T58" s="39"/>
      <c r="U58" s="39"/>
      <c r="V58" s="39"/>
      <c r="W58" s="39"/>
      <c r="X58" s="39"/>
      <c r="Y58" s="39"/>
    </row>
    <row r="59" spans="1:25" x14ac:dyDescent="0.2">
      <c r="A59" s="37"/>
      <c r="B59" s="37"/>
      <c r="C59" s="37"/>
      <c r="D59" s="37"/>
      <c r="E59" s="37"/>
      <c r="F59" s="37"/>
      <c r="G59" s="37"/>
      <c r="H59" s="37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</row>
    <row r="60" spans="1:25" x14ac:dyDescent="0.2">
      <c r="A60" s="38" t="s">
        <v>190</v>
      </c>
      <c r="B60" s="37" t="s">
        <v>191</v>
      </c>
      <c r="C60" s="37"/>
      <c r="D60" s="37"/>
      <c r="E60" s="37"/>
      <c r="F60" s="37"/>
      <c r="G60" s="37"/>
      <c r="H60" s="37"/>
      <c r="I60" s="38"/>
      <c r="J60" s="38"/>
      <c r="K60" s="38"/>
      <c r="L60" s="38"/>
      <c r="M60" s="21" t="s">
        <v>298</v>
      </c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</row>
    <row r="61" spans="1:25" x14ac:dyDescent="0.2">
      <c r="A61" s="37"/>
      <c r="B61" s="37"/>
      <c r="C61" s="37"/>
      <c r="D61" s="37"/>
      <c r="E61" s="37"/>
      <c r="F61" s="37"/>
      <c r="G61" s="37"/>
      <c r="H61" s="37"/>
      <c r="I61" s="38"/>
      <c r="J61" s="38"/>
      <c r="K61" s="38"/>
      <c r="L61" s="38"/>
      <c r="M61" s="34" t="s">
        <v>299</v>
      </c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</row>
    <row r="62" spans="1:25" x14ac:dyDescent="0.2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</row>
    <row r="63" spans="1:25" ht="15" x14ac:dyDescent="0.25">
      <c r="A63" s="38" t="s">
        <v>192</v>
      </c>
      <c r="B63" s="38" t="s">
        <v>193</v>
      </c>
      <c r="C63" s="37"/>
      <c r="D63" s="37"/>
      <c r="E63" s="37"/>
      <c r="F63" s="37"/>
      <c r="G63" s="21">
        <v>3693777</v>
      </c>
      <c r="H63" s="39"/>
      <c r="I63" s="39"/>
      <c r="J63" s="39"/>
      <c r="K63" s="39"/>
      <c r="L63" s="39"/>
      <c r="M63" s="38"/>
      <c r="N63" s="38" t="s">
        <v>194</v>
      </c>
      <c r="O63" s="38" t="s">
        <v>195</v>
      </c>
      <c r="P63" s="37"/>
      <c r="Q63" s="56" t="s">
        <v>300</v>
      </c>
      <c r="R63" s="39"/>
      <c r="S63" s="39"/>
      <c r="T63" s="39"/>
      <c r="U63" s="39"/>
      <c r="V63" s="39"/>
      <c r="W63" s="39"/>
      <c r="X63" s="39"/>
      <c r="Y63" s="39"/>
    </row>
    <row r="64" spans="1:25" x14ac:dyDescent="0.2">
      <c r="A64" s="38"/>
      <c r="B64" s="38"/>
      <c r="C64" s="37"/>
      <c r="D64" s="37"/>
      <c r="E64" s="37"/>
      <c r="F64" s="37"/>
      <c r="G64" s="38"/>
      <c r="H64" s="38"/>
      <c r="I64" s="38"/>
      <c r="J64" s="38"/>
      <c r="K64" s="38"/>
      <c r="L64" s="38"/>
      <c r="M64" s="38"/>
      <c r="N64" s="38"/>
      <c r="O64" s="38"/>
      <c r="P64" s="37"/>
      <c r="Q64" s="41"/>
      <c r="R64" s="38"/>
      <c r="S64" s="38"/>
      <c r="T64" s="38"/>
      <c r="U64" s="38"/>
      <c r="V64" s="38"/>
      <c r="W64" s="38"/>
      <c r="X64" s="38"/>
      <c r="Y64" s="38"/>
    </row>
    <row r="65" spans="1:59" x14ac:dyDescent="0.2">
      <c r="A65" s="38" t="s">
        <v>196</v>
      </c>
      <c r="B65" s="38" t="s">
        <v>197</v>
      </c>
      <c r="C65" s="37"/>
      <c r="D65" s="37"/>
      <c r="E65" s="37"/>
      <c r="F65" s="37"/>
      <c r="G65" s="38"/>
      <c r="H65" s="38"/>
      <c r="I65" s="38"/>
      <c r="J65" s="38"/>
      <c r="K65" s="38"/>
      <c r="L65" s="38"/>
      <c r="M65" s="42" t="s">
        <v>219</v>
      </c>
      <c r="N65" s="42"/>
      <c r="O65" s="42"/>
      <c r="P65" s="43"/>
      <c r="Q65" s="41"/>
      <c r="R65" s="42"/>
      <c r="S65" s="42"/>
      <c r="T65" s="42"/>
      <c r="U65" s="42"/>
      <c r="V65" s="42"/>
      <c r="W65" s="42"/>
      <c r="X65" s="42"/>
      <c r="Y65" s="42"/>
    </row>
    <row r="66" spans="1:59" x14ac:dyDescent="0.2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</row>
    <row r="67" spans="1:59" x14ac:dyDescent="0.2">
      <c r="A67" s="85" t="s">
        <v>198</v>
      </c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</row>
    <row r="69" spans="1:59" x14ac:dyDescent="0.2">
      <c r="A69" s="14" t="s">
        <v>143</v>
      </c>
      <c r="B69" s="14" t="s">
        <v>199</v>
      </c>
      <c r="H69" s="21"/>
      <c r="I69" s="21" t="s">
        <v>220</v>
      </c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</row>
    <row r="71" spans="1:59" x14ac:dyDescent="0.2">
      <c r="A71" s="14" t="s">
        <v>145</v>
      </c>
      <c r="B71" s="14" t="s">
        <v>200</v>
      </c>
      <c r="M71" s="14" t="s">
        <v>201</v>
      </c>
      <c r="X71" s="23">
        <v>1</v>
      </c>
      <c r="Y71" s="24" t="s">
        <v>210</v>
      </c>
    </row>
    <row r="72" spans="1:59" x14ac:dyDescent="0.2">
      <c r="M72" s="14" t="s">
        <v>202</v>
      </c>
      <c r="X72" s="23">
        <v>2</v>
      </c>
      <c r="Y72" s="24"/>
    </row>
    <row r="73" spans="1:59" x14ac:dyDescent="0.2">
      <c r="M73" s="14" t="s">
        <v>203</v>
      </c>
      <c r="X73" s="23">
        <v>3</v>
      </c>
      <c r="Y73" s="24"/>
    </row>
    <row r="74" spans="1:59" x14ac:dyDescent="0.2">
      <c r="M74" s="14" t="s">
        <v>204</v>
      </c>
      <c r="X74" s="23">
        <v>4</v>
      </c>
      <c r="Y74" s="24"/>
    </row>
    <row r="75" spans="1:59" x14ac:dyDescent="0.2">
      <c r="M75" s="14" t="s">
        <v>205</v>
      </c>
      <c r="X75" s="23">
        <v>5</v>
      </c>
      <c r="Y75" s="25"/>
    </row>
    <row r="76" spans="1:59" x14ac:dyDescent="0.2">
      <c r="M76" s="14" t="s">
        <v>206</v>
      </c>
      <c r="X76" s="23">
        <v>6</v>
      </c>
      <c r="Y76" s="25"/>
    </row>
    <row r="77" spans="1:59" x14ac:dyDescent="0.2">
      <c r="M77" s="14" t="s">
        <v>207</v>
      </c>
      <c r="X77" s="23">
        <v>7</v>
      </c>
      <c r="Y77" s="25"/>
    </row>
    <row r="78" spans="1:59" x14ac:dyDescent="0.2">
      <c r="N78" s="14" t="s">
        <v>158</v>
      </c>
      <c r="O78" s="21"/>
      <c r="P78" s="21"/>
      <c r="Q78" s="21"/>
      <c r="R78" s="21"/>
      <c r="S78" s="21"/>
      <c r="T78" s="36"/>
      <c r="U78" s="21"/>
      <c r="V78" s="21"/>
      <c r="X78" s="28"/>
      <c r="Y78" s="28"/>
    </row>
    <row r="79" spans="1:59" x14ac:dyDescent="0.2">
      <c r="A79" s="83" t="s">
        <v>208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BE79" s="44"/>
    </row>
    <row r="80" spans="1:59" s="37" customFormat="1" ht="22.5" customHeight="1" x14ac:dyDescent="0.2">
      <c r="A80" s="86"/>
      <c r="B80" s="86"/>
      <c r="C80" s="86"/>
      <c r="D80" s="86"/>
      <c r="E80" s="86"/>
      <c r="F80" s="86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  <c r="X80" s="86"/>
      <c r="Y80" s="86"/>
      <c r="BD80" s="45"/>
      <c r="BE80" s="44"/>
      <c r="BF80" s="44"/>
      <c r="BG80" s="45"/>
    </row>
    <row r="81" spans="1:59" s="37" customFormat="1" ht="21" customHeight="1" x14ac:dyDescent="0.2">
      <c r="A81" s="86"/>
      <c r="B81" s="86"/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  <c r="X81" s="86"/>
      <c r="Y81" s="86"/>
      <c r="BD81" s="45"/>
      <c r="BE81" s="44"/>
      <c r="BF81" s="44"/>
      <c r="BG81" s="45"/>
    </row>
    <row r="82" spans="1:59" ht="12.75" customHeight="1" x14ac:dyDescent="0.2">
      <c r="A82" s="87"/>
      <c r="B82" s="87"/>
      <c r="C82" s="87"/>
      <c r="D82" s="87"/>
      <c r="E82" s="87"/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87"/>
      <c r="S82" s="87"/>
      <c r="T82" s="87"/>
      <c r="U82" s="87"/>
      <c r="V82" s="87"/>
      <c r="W82" s="87"/>
      <c r="X82" s="87"/>
      <c r="Y82" s="87"/>
    </row>
  </sheetData>
  <mergeCells count="9">
    <mergeCell ref="A79:Y79"/>
    <mergeCell ref="A80:Y81"/>
    <mergeCell ref="A82:Y82"/>
    <mergeCell ref="A1:Y1"/>
    <mergeCell ref="A2:Y2"/>
    <mergeCell ref="A3:Y3"/>
    <mergeCell ref="A5:Y5"/>
    <mergeCell ref="A56:Y56"/>
    <mergeCell ref="A67:Y67"/>
  </mergeCells>
  <hyperlinks>
    <hyperlink ref="Q63" r:id="rId1"/>
  </hyperlinks>
  <pageMargins left="0.7" right="0.7" top="0.75" bottom="0.75" header="0.3" footer="0.3"/>
  <pageSetup scale="84" orientation="portrait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W89"/>
  <sheetViews>
    <sheetView showGridLines="0" tabSelected="1" zoomScaleNormal="100" workbookViewId="0">
      <pane xSplit="1" ySplit="18" topLeftCell="B19" activePane="bottomRight" state="frozen"/>
      <selection pane="topRight" activeCell="D1" sqref="D1"/>
      <selection pane="bottomLeft" activeCell="A3" sqref="A3"/>
      <selection pane="bottomRight" activeCell="F15" sqref="F15"/>
    </sheetView>
  </sheetViews>
  <sheetFormatPr baseColWidth="10" defaultRowHeight="15" x14ac:dyDescent="0.25"/>
  <cols>
    <col min="1" max="1" width="27.42578125" customWidth="1"/>
    <col min="2" max="2" width="13.85546875" bestFit="1" customWidth="1"/>
    <col min="3" max="3" width="9.42578125" bestFit="1" customWidth="1"/>
    <col min="4" max="5" width="14.85546875" customWidth="1"/>
    <col min="6" max="6" width="12.42578125" customWidth="1"/>
    <col min="7" max="7" width="11.28515625" customWidth="1"/>
    <col min="8" max="8" width="9" bestFit="1" customWidth="1"/>
    <col min="9" max="9" width="13.85546875" customWidth="1"/>
    <col min="10" max="10" width="14.140625" bestFit="1" customWidth="1"/>
    <col min="11" max="11" width="11" bestFit="1" customWidth="1"/>
    <col min="12" max="12" width="12.140625" customWidth="1"/>
    <col min="13" max="13" width="12.42578125" customWidth="1"/>
    <col min="14" max="14" width="9.85546875" customWidth="1"/>
    <col min="15" max="15" width="8.7109375" bestFit="1" customWidth="1"/>
    <col min="16" max="16" width="9" bestFit="1" customWidth="1"/>
    <col min="17" max="17" width="10.140625" bestFit="1" customWidth="1"/>
    <col min="18" max="18" width="8.85546875" bestFit="1" customWidth="1"/>
    <col min="19" max="19" width="10.7109375" bestFit="1" customWidth="1"/>
    <col min="20" max="20" width="8.85546875" bestFit="1" customWidth="1"/>
    <col min="21" max="22" width="8.140625" customWidth="1"/>
    <col min="23" max="23" width="6.140625" bestFit="1" customWidth="1"/>
  </cols>
  <sheetData>
    <row r="1" spans="1:22" x14ac:dyDescent="0.25">
      <c r="V1" s="60" t="s">
        <v>333</v>
      </c>
    </row>
    <row r="2" spans="1:22" ht="18" x14ac:dyDescent="0.25">
      <c r="B2" s="47"/>
    </row>
    <row r="10" spans="1:22" x14ac:dyDescent="0.25">
      <c r="A10" s="48" t="s">
        <v>209</v>
      </c>
    </row>
    <row r="11" spans="1:22" x14ac:dyDescent="0.25">
      <c r="A11" s="48" t="s">
        <v>235</v>
      </c>
      <c r="B11" s="1"/>
    </row>
    <row r="12" spans="1:22" x14ac:dyDescent="0.25">
      <c r="A12" s="51" t="s">
        <v>236</v>
      </c>
      <c r="B12" s="1"/>
    </row>
    <row r="13" spans="1:22" x14ac:dyDescent="0.25">
      <c r="A13" s="48" t="s">
        <v>237</v>
      </c>
      <c r="B13" s="1"/>
    </row>
    <row r="14" spans="1:22" x14ac:dyDescent="0.25">
      <c r="A14" s="49" t="s">
        <v>221</v>
      </c>
      <c r="B14" s="1"/>
    </row>
    <row r="15" spans="1:22" x14ac:dyDescent="0.25">
      <c r="A15" s="50" t="s">
        <v>222</v>
      </c>
      <c r="B15" s="1"/>
    </row>
    <row r="17" spans="1:23" ht="18.75" x14ac:dyDescent="0.3">
      <c r="A17" s="1"/>
      <c r="B17" s="1"/>
      <c r="C17" s="2"/>
      <c r="G17" s="88" t="s">
        <v>128</v>
      </c>
      <c r="H17" s="88"/>
      <c r="I17" s="13">
        <f>70/71*100</f>
        <v>98.591549295774655</v>
      </c>
      <c r="O17" s="88" t="s">
        <v>129</v>
      </c>
      <c r="P17" s="88"/>
      <c r="Q17" s="88"/>
      <c r="R17" s="88"/>
      <c r="S17" s="88"/>
      <c r="T17" s="88"/>
      <c r="U17" s="89" t="s">
        <v>132</v>
      </c>
      <c r="V17" s="89"/>
      <c r="W17" s="12">
        <f>+W18/71</f>
        <v>0.83098591549295775</v>
      </c>
    </row>
    <row r="18" spans="1:23" ht="45" x14ac:dyDescent="0.25">
      <c r="A18" s="3" t="s">
        <v>3</v>
      </c>
      <c r="B18" s="3" t="s">
        <v>0</v>
      </c>
      <c r="C18" s="3" t="s">
        <v>115</v>
      </c>
      <c r="D18" s="3" t="s">
        <v>1</v>
      </c>
      <c r="E18" s="3" t="s">
        <v>98</v>
      </c>
      <c r="F18" s="3" t="s">
        <v>85</v>
      </c>
      <c r="G18" s="3" t="s">
        <v>86</v>
      </c>
      <c r="H18" s="3" t="s">
        <v>114</v>
      </c>
      <c r="I18" s="3" t="s">
        <v>87</v>
      </c>
      <c r="J18" s="3" t="s">
        <v>88</v>
      </c>
      <c r="K18" s="3" t="s">
        <v>89</v>
      </c>
      <c r="L18" s="3" t="s">
        <v>90</v>
      </c>
      <c r="M18" s="3" t="s">
        <v>91</v>
      </c>
      <c r="N18" s="3" t="s">
        <v>116</v>
      </c>
      <c r="O18" s="3" t="s">
        <v>117</v>
      </c>
      <c r="P18" s="3" t="s">
        <v>118</v>
      </c>
      <c r="Q18" s="3" t="s">
        <v>92</v>
      </c>
      <c r="R18" s="3" t="s">
        <v>93</v>
      </c>
      <c r="S18" s="3" t="s">
        <v>119</v>
      </c>
      <c r="T18" s="3" t="s">
        <v>120</v>
      </c>
      <c r="U18" s="3" t="s">
        <v>130</v>
      </c>
      <c r="V18" s="3" t="s">
        <v>131</v>
      </c>
      <c r="W18" s="5">
        <f>+COUNTIF(W19:W89,"M")</f>
        <v>59</v>
      </c>
    </row>
    <row r="19" spans="1:23" x14ac:dyDescent="0.25">
      <c r="A19" s="5" t="s">
        <v>50</v>
      </c>
      <c r="B19" s="5" t="s">
        <v>110</v>
      </c>
      <c r="C19" s="5">
        <v>73124</v>
      </c>
      <c r="D19" s="4" t="s">
        <v>33</v>
      </c>
      <c r="E19" s="8">
        <v>33827.339999999967</v>
      </c>
      <c r="F19" s="10">
        <v>18.140184593539228</v>
      </c>
      <c r="G19" s="10">
        <v>92.301184433164124</v>
      </c>
      <c r="H19" s="10">
        <v>3.0879864636209815</v>
      </c>
      <c r="I19" s="10">
        <v>19.827213822894169</v>
      </c>
      <c r="J19" s="10">
        <v>20.647948164146868</v>
      </c>
      <c r="K19" s="10">
        <v>23.801295896328295</v>
      </c>
      <c r="L19" s="10">
        <v>39.647168059424324</v>
      </c>
      <c r="M19" s="10">
        <v>36.203362033620337</v>
      </c>
      <c r="N19" s="10">
        <v>62.980561555075596</v>
      </c>
      <c r="O19" s="10">
        <v>23.801295896328295</v>
      </c>
      <c r="P19" s="10">
        <v>68.513513513513516</v>
      </c>
      <c r="Q19" s="10">
        <v>20.878378378378379</v>
      </c>
      <c r="R19" s="10">
        <v>58.175675675675677</v>
      </c>
      <c r="S19" s="10">
        <v>4.5945945945945947</v>
      </c>
      <c r="T19" s="10">
        <v>0.13513513513513514</v>
      </c>
      <c r="U19" s="4">
        <v>34</v>
      </c>
      <c r="V19" s="4">
        <v>44</v>
      </c>
      <c r="W19" s="4" t="str">
        <f t="shared" ref="W19:W50" si="0">+IF(F19&lt;V19,"M",)</f>
        <v>M</v>
      </c>
    </row>
    <row r="20" spans="1:23" x14ac:dyDescent="0.25">
      <c r="A20" s="5" t="s">
        <v>49</v>
      </c>
      <c r="B20" s="5" t="s">
        <v>105</v>
      </c>
      <c r="C20" s="5">
        <v>50313</v>
      </c>
      <c r="D20" s="4" t="s">
        <v>33</v>
      </c>
      <c r="E20" s="8">
        <v>259565.77399999986</v>
      </c>
      <c r="F20" s="10">
        <v>9.320584988962473</v>
      </c>
      <c r="G20" s="10">
        <v>91.963190184049083</v>
      </c>
      <c r="H20" s="10">
        <v>4.0490797546012276</v>
      </c>
      <c r="I20" s="10">
        <v>7.8721745908028069</v>
      </c>
      <c r="J20" s="10">
        <v>11.808261886204209</v>
      </c>
      <c r="K20" s="10">
        <v>18.862042088854245</v>
      </c>
      <c r="L20" s="10">
        <v>20.040080160320642</v>
      </c>
      <c r="M20" s="10">
        <v>37.687125748502993</v>
      </c>
      <c r="N20" s="10">
        <v>63.484021823850355</v>
      </c>
      <c r="O20" s="10">
        <v>18.862042088854245</v>
      </c>
      <c r="P20" s="10">
        <v>55.000000000000007</v>
      </c>
      <c r="Q20" s="10">
        <v>11.428571428571429</v>
      </c>
      <c r="R20" s="10">
        <v>76.714285714285708</v>
      </c>
      <c r="S20" s="10">
        <v>0.14285714285714285</v>
      </c>
      <c r="T20" s="10">
        <v>0</v>
      </c>
      <c r="U20" s="4">
        <v>34</v>
      </c>
      <c r="V20" s="4">
        <v>46</v>
      </c>
      <c r="W20" s="4" t="str">
        <f t="shared" si="0"/>
        <v>M</v>
      </c>
    </row>
    <row r="21" spans="1:23" x14ac:dyDescent="0.25">
      <c r="A21" s="5" t="s">
        <v>29</v>
      </c>
      <c r="B21" s="5" t="s">
        <v>110</v>
      </c>
      <c r="C21" s="5">
        <v>73283</v>
      </c>
      <c r="D21" s="4" t="s">
        <v>4</v>
      </c>
      <c r="E21" s="8">
        <v>15845.493000000004</v>
      </c>
      <c r="F21" s="10">
        <v>4.9216587784539101</v>
      </c>
      <c r="G21" s="10">
        <v>91.873862947240752</v>
      </c>
      <c r="H21" s="10">
        <v>2.546998180715585</v>
      </c>
      <c r="I21" s="10">
        <v>44.881492687846695</v>
      </c>
      <c r="J21" s="10">
        <v>14.876449823499749</v>
      </c>
      <c r="K21" s="10">
        <v>45.486636409480582</v>
      </c>
      <c r="L21" s="10">
        <v>5</v>
      </c>
      <c r="M21" s="10">
        <v>53.25264750378215</v>
      </c>
      <c r="N21" s="10">
        <v>53.25264750378215</v>
      </c>
      <c r="O21" s="10">
        <v>45.486636409480582</v>
      </c>
      <c r="P21" s="10">
        <v>57.585034013605437</v>
      </c>
      <c r="Q21" s="10">
        <v>78.299319727891159</v>
      </c>
      <c r="R21" s="10">
        <v>5.8843537414965983</v>
      </c>
      <c r="S21" s="10">
        <v>55.000000000000007</v>
      </c>
      <c r="T21" s="10">
        <v>0.91836734693877564</v>
      </c>
      <c r="U21" s="4">
        <v>13</v>
      </c>
      <c r="V21" s="4">
        <v>17</v>
      </c>
      <c r="W21" s="4" t="str">
        <f t="shared" si="0"/>
        <v>M</v>
      </c>
    </row>
    <row r="22" spans="1:23" x14ac:dyDescent="0.25">
      <c r="A22" s="5" t="s">
        <v>27</v>
      </c>
      <c r="B22" s="5" t="s">
        <v>109</v>
      </c>
      <c r="C22" s="5">
        <v>68755</v>
      </c>
      <c r="D22" s="4" t="s">
        <v>4</v>
      </c>
      <c r="E22" s="8">
        <v>41551.407999999967</v>
      </c>
      <c r="F22" s="10">
        <v>4.6089691105321915</v>
      </c>
      <c r="G22" s="10">
        <v>91.015801354401802</v>
      </c>
      <c r="H22" s="10">
        <v>4.7404063205417613</v>
      </c>
      <c r="I22" s="10">
        <v>45.273631840796021</v>
      </c>
      <c r="J22" s="10">
        <v>20.066334991708125</v>
      </c>
      <c r="K22" s="10">
        <v>28.565505804311776</v>
      </c>
      <c r="L22" s="10">
        <v>5.3702196908055333</v>
      </c>
      <c r="M22" s="10">
        <v>57.379767827529029</v>
      </c>
      <c r="N22" s="10">
        <v>57.379767827529029</v>
      </c>
      <c r="O22" s="10">
        <v>28.565505804311776</v>
      </c>
      <c r="P22" s="10">
        <v>43.379366368805847</v>
      </c>
      <c r="Q22" s="10">
        <v>35.743298131600326</v>
      </c>
      <c r="R22" s="10">
        <v>30.381803411860275</v>
      </c>
      <c r="S22" s="10">
        <v>84.321689683184402</v>
      </c>
      <c r="T22" s="10">
        <v>0.487408610885459</v>
      </c>
      <c r="U22" s="4">
        <v>8</v>
      </c>
      <c r="V22" s="4">
        <v>10</v>
      </c>
      <c r="W22" s="4" t="str">
        <f t="shared" si="0"/>
        <v>M</v>
      </c>
    </row>
    <row r="23" spans="1:23" x14ac:dyDescent="0.25">
      <c r="A23" s="5" t="s">
        <v>77</v>
      </c>
      <c r="B23" s="5" t="s">
        <v>107</v>
      </c>
      <c r="C23" s="5">
        <v>54498</v>
      </c>
      <c r="D23" s="4" t="s">
        <v>16</v>
      </c>
      <c r="E23" s="8">
        <v>10913.14</v>
      </c>
      <c r="F23" s="10">
        <v>24.056100981767177</v>
      </c>
      <c r="G23" s="10">
        <v>87.717908082408883</v>
      </c>
      <c r="H23" s="10">
        <v>9.9049128367670374</v>
      </c>
      <c r="I23" s="10">
        <v>6.474313863476425</v>
      </c>
      <c r="J23" s="10">
        <v>25.263898662913441</v>
      </c>
      <c r="K23" s="10">
        <v>9.2892329345531319</v>
      </c>
      <c r="L23" s="10">
        <v>21.878335112059766</v>
      </c>
      <c r="M23" s="10">
        <v>53.413089373680513</v>
      </c>
      <c r="N23" s="10">
        <v>53.413089373680513</v>
      </c>
      <c r="O23" s="10">
        <v>9.2892329345531319</v>
      </c>
      <c r="P23" s="10">
        <v>58.10234541577826</v>
      </c>
      <c r="Q23" s="10">
        <v>44.029850746268657</v>
      </c>
      <c r="R23" s="10">
        <v>2.1321961620469083</v>
      </c>
      <c r="S23" s="10">
        <v>21.108742004264393</v>
      </c>
      <c r="T23" s="10">
        <v>0.10660980810234541</v>
      </c>
      <c r="U23" s="4">
        <v>14</v>
      </c>
      <c r="V23" s="4">
        <v>19</v>
      </c>
      <c r="W23" s="4">
        <f t="shared" si="0"/>
        <v>0</v>
      </c>
    </row>
    <row r="24" spans="1:23" x14ac:dyDescent="0.25">
      <c r="A24" s="5" t="s">
        <v>31</v>
      </c>
      <c r="B24" s="5" t="s">
        <v>110</v>
      </c>
      <c r="C24" s="5">
        <v>73443</v>
      </c>
      <c r="D24" s="4" t="s">
        <v>4</v>
      </c>
      <c r="E24" s="8">
        <v>24570.232999999993</v>
      </c>
      <c r="F24" s="10">
        <v>9.0524302289118843</v>
      </c>
      <c r="G24" s="10">
        <v>87.142857142857139</v>
      </c>
      <c r="H24" s="10">
        <v>3.354037267080745</v>
      </c>
      <c r="I24" s="10">
        <v>17.169019458222053</v>
      </c>
      <c r="J24" s="10">
        <v>21.213277375047692</v>
      </c>
      <c r="K24" s="10">
        <v>40.137352155665781</v>
      </c>
      <c r="L24" s="10">
        <v>9.2677931387608812</v>
      </c>
      <c r="M24" s="10">
        <v>61.617703166730251</v>
      </c>
      <c r="N24" s="10">
        <v>61.617703166730251</v>
      </c>
      <c r="O24" s="10">
        <v>40.137352155665781</v>
      </c>
      <c r="P24" s="10">
        <v>58.183683940482297</v>
      </c>
      <c r="Q24" s="10">
        <v>70.959466393022069</v>
      </c>
      <c r="R24" s="10">
        <v>32.067727039507439</v>
      </c>
      <c r="S24" s="10">
        <v>13.955874807593638</v>
      </c>
      <c r="T24" s="10">
        <v>1.1800923550538738</v>
      </c>
      <c r="U24" s="4">
        <v>10</v>
      </c>
      <c r="V24" s="4">
        <v>16</v>
      </c>
      <c r="W24" s="4" t="str">
        <f t="shared" si="0"/>
        <v>M</v>
      </c>
    </row>
    <row r="25" spans="1:23" x14ac:dyDescent="0.25">
      <c r="A25" s="6" t="s">
        <v>18</v>
      </c>
      <c r="B25" s="5" t="s">
        <v>104</v>
      </c>
      <c r="C25" s="5">
        <v>47189</v>
      </c>
      <c r="D25" s="4" t="s">
        <v>4</v>
      </c>
      <c r="E25" s="8">
        <v>41848.269</v>
      </c>
      <c r="F25" s="10">
        <v>44.184480986639265</v>
      </c>
      <c r="G25" s="10">
        <v>86.017949929145018</v>
      </c>
      <c r="H25" s="10">
        <v>6.5658951346244692</v>
      </c>
      <c r="I25" s="10">
        <v>10.184141300263059</v>
      </c>
      <c r="J25" s="10">
        <v>8.8312664411875232</v>
      </c>
      <c r="K25" s="10">
        <v>2.8560691469372417</v>
      </c>
      <c r="L25" s="10">
        <v>6.8965517241379306</v>
      </c>
      <c r="M25" s="10">
        <v>46.862081924088692</v>
      </c>
      <c r="N25" s="10">
        <v>46.862081924088692</v>
      </c>
      <c r="O25" s="10">
        <v>2.8560691469372417</v>
      </c>
      <c r="P25" s="10">
        <v>57.175792507204612</v>
      </c>
      <c r="Q25" s="10">
        <v>60.115273775216139</v>
      </c>
      <c r="R25" s="10">
        <v>12.276657060518732</v>
      </c>
      <c r="S25" s="10">
        <v>83.688760806916434</v>
      </c>
      <c r="T25" s="10">
        <v>0.23054755043227668</v>
      </c>
      <c r="U25" s="4">
        <v>7</v>
      </c>
      <c r="V25" s="4">
        <v>10</v>
      </c>
      <c r="W25" s="4">
        <f t="shared" si="0"/>
        <v>0</v>
      </c>
    </row>
    <row r="26" spans="1:23" x14ac:dyDescent="0.25">
      <c r="A26" s="5" t="s">
        <v>14</v>
      </c>
      <c r="B26" s="5" t="s">
        <v>103</v>
      </c>
      <c r="C26" s="5">
        <v>41551</v>
      </c>
      <c r="D26" s="4" t="s">
        <v>4</v>
      </c>
      <c r="E26" s="8">
        <v>43517.263999999988</v>
      </c>
      <c r="F26" s="10">
        <v>4.0998267898383371</v>
      </c>
      <c r="G26" s="10">
        <v>85.851422641183078</v>
      </c>
      <c r="H26" s="10">
        <v>10.6460261177895</v>
      </c>
      <c r="I26" s="10">
        <v>40.207287982232458</v>
      </c>
      <c r="J26" s="10">
        <v>11.770996133914617</v>
      </c>
      <c r="K26" s="10">
        <v>16.566587151435385</v>
      </c>
      <c r="L26" s="10">
        <v>8.3410053397164425</v>
      </c>
      <c r="M26" s="10">
        <v>61.840914699350172</v>
      </c>
      <c r="N26" s="10">
        <v>61.840914699350172</v>
      </c>
      <c r="O26" s="10">
        <v>16.566587151435385</v>
      </c>
      <c r="P26" s="10">
        <v>73.011782032400589</v>
      </c>
      <c r="Q26" s="10">
        <v>16.494845360824741</v>
      </c>
      <c r="R26" s="10">
        <v>35.198821796759944</v>
      </c>
      <c r="S26" s="10">
        <v>60.603829160530189</v>
      </c>
      <c r="T26" s="10">
        <v>2.3011782032400592</v>
      </c>
      <c r="U26" s="4">
        <v>30</v>
      </c>
      <c r="V26" s="4">
        <v>50</v>
      </c>
      <c r="W26" s="4" t="str">
        <f t="shared" si="0"/>
        <v>M</v>
      </c>
    </row>
    <row r="27" spans="1:23" x14ac:dyDescent="0.25">
      <c r="A27" s="5" t="s">
        <v>52</v>
      </c>
      <c r="B27" s="5" t="s">
        <v>100</v>
      </c>
      <c r="C27" s="5">
        <v>15224</v>
      </c>
      <c r="D27" s="4" t="s">
        <v>16</v>
      </c>
      <c r="E27" s="8">
        <v>24674.299999999996</v>
      </c>
      <c r="F27" s="10">
        <v>2.3357601713062102</v>
      </c>
      <c r="G27" s="10">
        <v>85.520361990950221</v>
      </c>
      <c r="H27" s="10">
        <v>5.3733031674208149</v>
      </c>
      <c r="I27" s="10">
        <v>11.982082866741321</v>
      </c>
      <c r="J27" s="10">
        <v>6.6069428891377378</v>
      </c>
      <c r="K27" s="10">
        <v>10.806270996640539</v>
      </c>
      <c r="L27" s="10">
        <v>8.3941605839416056</v>
      </c>
      <c r="M27" s="10">
        <v>30.739081746920494</v>
      </c>
      <c r="N27" s="10">
        <v>30.739081746920494</v>
      </c>
      <c r="O27" s="10">
        <v>10.806270996640539</v>
      </c>
      <c r="P27" s="10">
        <v>4.8780487804878048</v>
      </c>
      <c r="Q27" s="10">
        <v>82.926829268292678</v>
      </c>
      <c r="R27" s="10">
        <v>43.089430894308947</v>
      </c>
      <c r="S27" s="10">
        <v>0</v>
      </c>
      <c r="T27" s="10">
        <v>1.6260162601626018</v>
      </c>
      <c r="U27" s="4">
        <v>7</v>
      </c>
      <c r="V27" s="4">
        <v>10</v>
      </c>
      <c r="W27" s="4" t="str">
        <f t="shared" si="0"/>
        <v>M</v>
      </c>
    </row>
    <row r="28" spans="1:23" x14ac:dyDescent="0.25">
      <c r="A28" s="5" t="s">
        <v>12</v>
      </c>
      <c r="B28" s="5" t="s">
        <v>103</v>
      </c>
      <c r="C28" s="5">
        <v>41016</v>
      </c>
      <c r="D28" s="4" t="s">
        <v>4</v>
      </c>
      <c r="E28" s="8">
        <v>20651.438000000006</v>
      </c>
      <c r="F28" s="10">
        <v>34.993678160919536</v>
      </c>
      <c r="G28" s="10">
        <v>83.802816901408448</v>
      </c>
      <c r="H28" s="10">
        <v>7.1702944942381563</v>
      </c>
      <c r="I28" s="10">
        <v>28.536733454766246</v>
      </c>
      <c r="J28" s="10">
        <v>16.818457802064358</v>
      </c>
      <c r="K28" s="10">
        <v>23.922282938676382</v>
      </c>
      <c r="L28" s="10">
        <v>37.871674491392803</v>
      </c>
      <c r="M28" s="10">
        <v>32.179720704310867</v>
      </c>
      <c r="N28" s="10">
        <v>32.179720704310867</v>
      </c>
      <c r="O28" s="10">
        <v>23.922282938676382</v>
      </c>
      <c r="P28" s="10">
        <v>54.883720930232563</v>
      </c>
      <c r="Q28" s="10">
        <v>19.224806201550386</v>
      </c>
      <c r="R28" s="10">
        <v>14.883720930232558</v>
      </c>
      <c r="S28" s="10">
        <v>58.29457364341085</v>
      </c>
      <c r="T28" s="10">
        <v>1.0852713178294573</v>
      </c>
      <c r="U28" s="4">
        <v>30</v>
      </c>
      <c r="V28" s="4">
        <v>50</v>
      </c>
      <c r="W28" s="4" t="str">
        <f t="shared" si="0"/>
        <v>M</v>
      </c>
    </row>
    <row r="29" spans="1:23" x14ac:dyDescent="0.25">
      <c r="A29" s="5" t="s">
        <v>17</v>
      </c>
      <c r="B29" s="5" t="s">
        <v>103</v>
      </c>
      <c r="C29" s="5">
        <v>41791</v>
      </c>
      <c r="D29" s="4" t="s">
        <v>4</v>
      </c>
      <c r="E29" s="8">
        <v>10330.891999999996</v>
      </c>
      <c r="F29" s="10">
        <v>8.6281399446262306</v>
      </c>
      <c r="G29" s="10">
        <v>83.759066540523492</v>
      </c>
      <c r="H29" s="10">
        <v>5.2664774519079156</v>
      </c>
      <c r="I29" s="10">
        <v>38.682530470110272</v>
      </c>
      <c r="J29" s="10">
        <v>14.973882762623331</v>
      </c>
      <c r="K29" s="10">
        <v>21.18398142774231</v>
      </c>
      <c r="L29" s="10">
        <v>24.316787506971558</v>
      </c>
      <c r="M29" s="10">
        <v>55.65873476494486</v>
      </c>
      <c r="N29" s="10">
        <v>55.65873476494486</v>
      </c>
      <c r="O29" s="10">
        <v>21.18398142774231</v>
      </c>
      <c r="P29" s="10">
        <v>22.699386503067483</v>
      </c>
      <c r="Q29" s="10">
        <v>14.779698828778583</v>
      </c>
      <c r="R29" s="10">
        <v>40.435025097601788</v>
      </c>
      <c r="S29" s="10">
        <v>85.722253206915795</v>
      </c>
      <c r="T29" s="10">
        <v>0.39040713887339656</v>
      </c>
      <c r="U29" s="4">
        <v>30</v>
      </c>
      <c r="V29" s="4">
        <v>50</v>
      </c>
      <c r="W29" s="4" t="str">
        <f t="shared" si="0"/>
        <v>M</v>
      </c>
    </row>
    <row r="30" spans="1:23" x14ac:dyDescent="0.25">
      <c r="A30" s="5" t="s">
        <v>57</v>
      </c>
      <c r="B30" s="5" t="s">
        <v>100</v>
      </c>
      <c r="C30" s="5">
        <v>15696</v>
      </c>
      <c r="D30" s="4" t="s">
        <v>16</v>
      </c>
      <c r="E30" s="8">
        <v>32892.405000000013</v>
      </c>
      <c r="F30" s="10">
        <v>3.8774824473420266</v>
      </c>
      <c r="G30" s="10">
        <v>83.740234375</v>
      </c>
      <c r="H30" s="10">
        <v>11.71875</v>
      </c>
      <c r="I30" s="10">
        <v>1.7464788732394365</v>
      </c>
      <c r="J30" s="10">
        <v>2.140845070422535</v>
      </c>
      <c r="K30" s="10">
        <v>5.6901408450704221</v>
      </c>
      <c r="L30" s="10">
        <v>19.672131147540984</v>
      </c>
      <c r="M30" s="10">
        <v>37.657102205359259</v>
      </c>
      <c r="N30" s="10">
        <v>27.380281690140844</v>
      </c>
      <c r="O30" s="10">
        <v>5.6901408450704221</v>
      </c>
      <c r="P30" s="10">
        <v>1.2861736334405145</v>
      </c>
      <c r="Q30" s="10">
        <v>72.508038585208993</v>
      </c>
      <c r="R30" s="10">
        <v>23.79421221864952</v>
      </c>
      <c r="S30" s="10">
        <v>1.4469453376205788</v>
      </c>
      <c r="T30" s="10">
        <v>9.163987138263666</v>
      </c>
      <c r="U30" s="4">
        <v>7</v>
      </c>
      <c r="V30" s="4">
        <v>9</v>
      </c>
      <c r="W30" s="4" t="str">
        <f t="shared" si="0"/>
        <v>M</v>
      </c>
    </row>
    <row r="31" spans="1:23" x14ac:dyDescent="0.25">
      <c r="A31" s="5" t="s">
        <v>13</v>
      </c>
      <c r="B31" s="5" t="s">
        <v>103</v>
      </c>
      <c r="C31" s="5">
        <v>41298</v>
      </c>
      <c r="D31" s="4" t="s">
        <v>4</v>
      </c>
      <c r="E31" s="8">
        <v>48847.058999999994</v>
      </c>
      <c r="F31" s="10">
        <v>5.59300196206671</v>
      </c>
      <c r="G31" s="10">
        <v>83.348763391085839</v>
      </c>
      <c r="H31" s="10">
        <v>12.247057267557201</v>
      </c>
      <c r="I31" s="10">
        <v>39.44396177237185</v>
      </c>
      <c r="J31" s="10">
        <v>13.987836663770633</v>
      </c>
      <c r="K31" s="10">
        <v>22.613876132555539</v>
      </c>
      <c r="L31" s="10">
        <v>1.5777610818933134</v>
      </c>
      <c r="M31" s="10">
        <v>67.332754126846211</v>
      </c>
      <c r="N31" s="10">
        <v>67.332754126846211</v>
      </c>
      <c r="O31" s="10">
        <v>22.613876132555539</v>
      </c>
      <c r="P31" s="10">
        <v>6.2390378351290403</v>
      </c>
      <c r="Q31" s="10">
        <v>8.2184916061137567</v>
      </c>
      <c r="R31" s="10">
        <v>7.4166875469807065</v>
      </c>
      <c r="S31" s="10">
        <v>72.087196191430721</v>
      </c>
      <c r="T31" s="10">
        <v>1.2528188423953894</v>
      </c>
      <c r="U31" s="4">
        <v>30</v>
      </c>
      <c r="V31" s="4">
        <v>50</v>
      </c>
      <c r="W31" s="4" t="str">
        <f t="shared" si="0"/>
        <v>M</v>
      </c>
    </row>
    <row r="32" spans="1:23" x14ac:dyDescent="0.25">
      <c r="A32" s="5" t="s">
        <v>7</v>
      </c>
      <c r="B32" s="5" t="s">
        <v>101</v>
      </c>
      <c r="C32" s="5">
        <v>17001</v>
      </c>
      <c r="D32" s="4" t="s">
        <v>4</v>
      </c>
      <c r="E32" s="8">
        <v>38265.513000000028</v>
      </c>
      <c r="F32" s="10">
        <v>8.1795992714025481</v>
      </c>
      <c r="G32" s="10">
        <v>82.359386413440475</v>
      </c>
      <c r="H32" s="10">
        <v>8.655953250547844</v>
      </c>
      <c r="I32" s="10">
        <v>50.259700580507186</v>
      </c>
      <c r="J32" s="10">
        <v>11.701802627558815</v>
      </c>
      <c r="K32" s="10">
        <v>42.774213260006114</v>
      </c>
      <c r="L32" s="10">
        <v>2.9060716139076286</v>
      </c>
      <c r="M32" s="10">
        <v>64.680721051023525</v>
      </c>
      <c r="N32" s="10">
        <v>64.680721051023525</v>
      </c>
      <c r="O32" s="10">
        <v>42.774213260006114</v>
      </c>
      <c r="P32" s="10">
        <v>33.973029045643152</v>
      </c>
      <c r="Q32" s="10">
        <v>31.79460580912863</v>
      </c>
      <c r="R32" s="10">
        <v>54.201244813278002</v>
      </c>
      <c r="S32" s="10">
        <v>84.543568464730285</v>
      </c>
      <c r="T32" s="10">
        <v>0.1037344398340249</v>
      </c>
      <c r="U32" s="4">
        <v>4</v>
      </c>
      <c r="V32" s="4">
        <v>10</v>
      </c>
      <c r="W32" s="4" t="str">
        <f t="shared" si="0"/>
        <v>M</v>
      </c>
    </row>
    <row r="33" spans="1:23" x14ac:dyDescent="0.25">
      <c r="A33" s="5" t="s">
        <v>19</v>
      </c>
      <c r="B33" s="5" t="s">
        <v>105</v>
      </c>
      <c r="C33" s="5">
        <v>50400</v>
      </c>
      <c r="D33" s="4" t="s">
        <v>4</v>
      </c>
      <c r="E33" s="8">
        <v>98631.008000000089</v>
      </c>
      <c r="F33" s="10">
        <v>41.315633142261596</v>
      </c>
      <c r="G33" s="10">
        <v>82.07604103802052</v>
      </c>
      <c r="H33" s="10">
        <v>10.92335546167773</v>
      </c>
      <c r="I33" s="10">
        <v>20.142180094786731</v>
      </c>
      <c r="J33" s="10">
        <v>19.786729857819903</v>
      </c>
      <c r="K33" s="10">
        <v>54.739336492890999</v>
      </c>
      <c r="L33" s="10">
        <v>65.474060822898025</v>
      </c>
      <c r="M33" s="10">
        <v>63.744075829383881</v>
      </c>
      <c r="N33" s="10">
        <v>63.744075829383881</v>
      </c>
      <c r="O33" s="10">
        <v>54.739336492890999</v>
      </c>
      <c r="P33" s="10">
        <v>49.865951742627345</v>
      </c>
      <c r="Q33" s="10">
        <v>76.854334226988385</v>
      </c>
      <c r="R33" s="10">
        <v>32.171581769436997</v>
      </c>
      <c r="S33" s="10">
        <v>18.230563002680967</v>
      </c>
      <c r="T33" s="10">
        <v>0</v>
      </c>
      <c r="U33" s="4">
        <v>28</v>
      </c>
      <c r="V33" s="4">
        <v>38</v>
      </c>
      <c r="W33" s="4">
        <f t="shared" si="0"/>
        <v>0</v>
      </c>
    </row>
    <row r="34" spans="1:23" x14ac:dyDescent="0.25">
      <c r="A34" s="5" t="s">
        <v>5</v>
      </c>
      <c r="B34" s="5" t="s">
        <v>99</v>
      </c>
      <c r="C34" s="5">
        <v>5659</v>
      </c>
      <c r="D34" s="4" t="s">
        <v>4</v>
      </c>
      <c r="E34" s="8">
        <v>28005.499999999993</v>
      </c>
      <c r="F34" s="10">
        <v>27.216274509803924</v>
      </c>
      <c r="G34" s="10">
        <v>81.763826606875938</v>
      </c>
      <c r="H34" s="10">
        <v>10.762331838565023</v>
      </c>
      <c r="I34" s="10">
        <v>8.1944444444444446</v>
      </c>
      <c r="J34" s="10">
        <v>10.416666666666668</v>
      </c>
      <c r="K34" s="10">
        <v>6.8055555555555554</v>
      </c>
      <c r="L34" s="10">
        <v>5.7692307692307692</v>
      </c>
      <c r="M34" s="10">
        <v>66.527777777777771</v>
      </c>
      <c r="N34" s="10">
        <v>66.527777777777771</v>
      </c>
      <c r="O34" s="10">
        <v>6.8055555555555554</v>
      </c>
      <c r="P34" s="10">
        <v>13.636363636363635</v>
      </c>
      <c r="Q34" s="10">
        <v>22.02797202797203</v>
      </c>
      <c r="R34" s="10">
        <v>19.755244755244757</v>
      </c>
      <c r="S34" s="10">
        <v>0</v>
      </c>
      <c r="T34" s="10">
        <v>0</v>
      </c>
      <c r="U34" s="4">
        <v>14</v>
      </c>
      <c r="V34" s="4">
        <v>20</v>
      </c>
      <c r="W34" s="4">
        <f t="shared" si="0"/>
        <v>0</v>
      </c>
    </row>
    <row r="35" spans="1:23" x14ac:dyDescent="0.25">
      <c r="A35" s="5" t="s">
        <v>23</v>
      </c>
      <c r="B35" s="5" t="s">
        <v>108</v>
      </c>
      <c r="C35" s="5">
        <v>63001</v>
      </c>
      <c r="D35" s="4" t="s">
        <v>4</v>
      </c>
      <c r="E35" s="8">
        <v>109922.76599999993</v>
      </c>
      <c r="F35" s="10">
        <v>4.7104401228249744</v>
      </c>
      <c r="G35" s="10">
        <v>81.531531531531527</v>
      </c>
      <c r="H35" s="10">
        <v>11.711711711711711</v>
      </c>
      <c r="I35" s="10">
        <v>39.273153575615474</v>
      </c>
      <c r="J35" s="10">
        <v>9.1441969519343491</v>
      </c>
      <c r="K35" s="10">
        <v>63.188745603751464</v>
      </c>
      <c r="L35" s="10">
        <v>8.7360594795539033</v>
      </c>
      <c r="M35" s="10">
        <v>59.671746776084412</v>
      </c>
      <c r="N35" s="10">
        <v>59.671746776084412</v>
      </c>
      <c r="O35" s="10">
        <v>63.188745603751464</v>
      </c>
      <c r="P35" s="10">
        <v>44.237918215613384</v>
      </c>
      <c r="Q35" s="10">
        <v>51.301115241635685</v>
      </c>
      <c r="R35" s="10">
        <v>2.4163568773234201</v>
      </c>
      <c r="S35" s="10">
        <v>34.014869888475836</v>
      </c>
      <c r="T35" s="10">
        <v>0.37174721189591076</v>
      </c>
      <c r="U35" s="4">
        <v>4</v>
      </c>
      <c r="V35" s="4">
        <v>10</v>
      </c>
      <c r="W35" s="4" t="str">
        <f t="shared" si="0"/>
        <v>M</v>
      </c>
    </row>
    <row r="36" spans="1:23" x14ac:dyDescent="0.25">
      <c r="A36" s="5" t="s">
        <v>41</v>
      </c>
      <c r="B36" s="5" t="s">
        <v>102</v>
      </c>
      <c r="C36" s="5">
        <v>25845</v>
      </c>
      <c r="D36" s="4" t="s">
        <v>33</v>
      </c>
      <c r="E36" s="8">
        <v>59504.799999999996</v>
      </c>
      <c r="F36" s="10">
        <v>16.256574004507886</v>
      </c>
      <c r="G36" s="10">
        <v>81.141100102494022</v>
      </c>
      <c r="H36" s="10">
        <v>12.538435257943286</v>
      </c>
      <c r="I36" s="10">
        <v>5.7993730407523509</v>
      </c>
      <c r="J36" s="10">
        <v>18.41692789968652</v>
      </c>
      <c r="K36" s="10">
        <v>26.645768025078372</v>
      </c>
      <c r="L36" s="10">
        <v>45.945945945945951</v>
      </c>
      <c r="M36" s="10">
        <v>13.251411491198937</v>
      </c>
      <c r="N36" s="10">
        <v>49.137931034482754</v>
      </c>
      <c r="O36" s="10">
        <v>26.645768025078372</v>
      </c>
      <c r="P36" s="10">
        <v>96.072013093289684</v>
      </c>
      <c r="Q36" s="10">
        <v>0.65466448445171854</v>
      </c>
      <c r="R36" s="10">
        <v>0.16366612111292964</v>
      </c>
      <c r="S36" s="10">
        <v>0.32733224222585927</v>
      </c>
      <c r="T36" s="10">
        <v>0</v>
      </c>
      <c r="U36" s="4">
        <v>12</v>
      </c>
      <c r="V36" s="4">
        <v>15</v>
      </c>
      <c r="W36" s="4">
        <f t="shared" si="0"/>
        <v>0</v>
      </c>
    </row>
    <row r="37" spans="1:23" x14ac:dyDescent="0.25">
      <c r="A37" s="5" t="s">
        <v>15</v>
      </c>
      <c r="B37" s="5" t="s">
        <v>103</v>
      </c>
      <c r="C37" s="5">
        <v>41615</v>
      </c>
      <c r="D37" s="4" t="s">
        <v>4</v>
      </c>
      <c r="E37" s="8">
        <v>18870.012999999999</v>
      </c>
      <c r="F37" s="10">
        <v>6.0008683068017366</v>
      </c>
      <c r="G37" s="10">
        <v>79.473931423203382</v>
      </c>
      <c r="H37" s="10">
        <v>10.568341944574918</v>
      </c>
      <c r="I37" s="10">
        <v>24.637043554773427</v>
      </c>
      <c r="J37" s="10">
        <v>10.162780466344039</v>
      </c>
      <c r="K37" s="10">
        <v>22.833260008798945</v>
      </c>
      <c r="L37" s="10">
        <v>5.645784996133024</v>
      </c>
      <c r="M37" s="10">
        <v>58.249010118785748</v>
      </c>
      <c r="N37" s="10">
        <v>58.249010118785748</v>
      </c>
      <c r="O37" s="10">
        <v>22.833260008798945</v>
      </c>
      <c r="P37" s="10">
        <v>11.687306501547988</v>
      </c>
      <c r="Q37" s="10">
        <v>19.117647058823529</v>
      </c>
      <c r="R37" s="10">
        <v>84.287925696594428</v>
      </c>
      <c r="S37" s="10">
        <v>32.275541795665639</v>
      </c>
      <c r="T37" s="10">
        <v>1.2383900928792571</v>
      </c>
      <c r="U37" s="4">
        <v>30</v>
      </c>
      <c r="V37" s="4">
        <v>50</v>
      </c>
      <c r="W37" s="4" t="str">
        <f t="shared" si="0"/>
        <v>M</v>
      </c>
    </row>
    <row r="38" spans="1:23" x14ac:dyDescent="0.25">
      <c r="A38" s="5" t="s">
        <v>20</v>
      </c>
      <c r="B38" s="5" t="s">
        <v>105</v>
      </c>
      <c r="C38" s="5">
        <v>50689</v>
      </c>
      <c r="D38" s="4" t="s">
        <v>4</v>
      </c>
      <c r="E38" s="8">
        <v>41618.585999999981</v>
      </c>
      <c r="F38" s="10">
        <v>392.20298507462689</v>
      </c>
      <c r="G38" s="10">
        <v>79.315707620528769</v>
      </c>
      <c r="H38" s="10">
        <v>8.8646967340590983</v>
      </c>
      <c r="I38" s="10">
        <v>28.613352898019073</v>
      </c>
      <c r="J38" s="10">
        <v>11.298606016140866</v>
      </c>
      <c r="K38" s="10">
        <v>60.161408657373435</v>
      </c>
      <c r="L38" s="10">
        <v>19.294117647058822</v>
      </c>
      <c r="M38" s="10">
        <v>43.213499633162144</v>
      </c>
      <c r="N38" s="10">
        <v>43.213499633162144</v>
      </c>
      <c r="O38" s="10">
        <v>60.161408657373435</v>
      </c>
      <c r="P38" s="10">
        <v>33.333333333333329</v>
      </c>
      <c r="Q38" s="10">
        <v>29.107981220657276</v>
      </c>
      <c r="R38" s="10">
        <v>74.178403755868544</v>
      </c>
      <c r="S38" s="10">
        <v>0.93896713615023475</v>
      </c>
      <c r="T38" s="10">
        <v>0.23474178403755869</v>
      </c>
      <c r="U38" s="4">
        <v>34</v>
      </c>
      <c r="V38" s="4">
        <v>46</v>
      </c>
      <c r="W38" s="4">
        <f t="shared" si="0"/>
        <v>0</v>
      </c>
    </row>
    <row r="39" spans="1:23" x14ac:dyDescent="0.25">
      <c r="A39" s="5" t="s">
        <v>26</v>
      </c>
      <c r="B39" s="5" t="s">
        <v>109</v>
      </c>
      <c r="C39" s="5">
        <v>68406</v>
      </c>
      <c r="D39" s="4" t="s">
        <v>4</v>
      </c>
      <c r="E39" s="8">
        <v>69459.836999999941</v>
      </c>
      <c r="F39" s="10">
        <v>23.177829787234039</v>
      </c>
      <c r="G39" s="10">
        <v>78.667383127350888</v>
      </c>
      <c r="H39" s="10">
        <v>16.926383664696402</v>
      </c>
      <c r="I39" s="10">
        <v>21.765601217656013</v>
      </c>
      <c r="J39" s="10">
        <v>10.80669710806697</v>
      </c>
      <c r="K39" s="10">
        <v>50.431253170979197</v>
      </c>
      <c r="L39" s="10">
        <v>18.30985915492958</v>
      </c>
      <c r="M39" s="10">
        <v>54.591577879249108</v>
      </c>
      <c r="N39" s="10">
        <v>54.591577879249108</v>
      </c>
      <c r="O39" s="10">
        <v>50.431253170979197</v>
      </c>
      <c r="P39" s="10">
        <v>61.674008810572687</v>
      </c>
      <c r="Q39" s="10">
        <v>83.083700440528631</v>
      </c>
      <c r="R39" s="10">
        <v>41.497797356828194</v>
      </c>
      <c r="S39" s="10">
        <v>4.4052863436123353</v>
      </c>
      <c r="T39" s="10">
        <v>0.44052863436123352</v>
      </c>
      <c r="U39" s="4">
        <v>9</v>
      </c>
      <c r="V39" s="4">
        <v>12</v>
      </c>
      <c r="W39" s="4">
        <f t="shared" si="0"/>
        <v>0</v>
      </c>
    </row>
    <row r="40" spans="1:23" x14ac:dyDescent="0.25">
      <c r="A40" s="5" t="s">
        <v>75</v>
      </c>
      <c r="B40" s="5" t="s">
        <v>102</v>
      </c>
      <c r="C40" s="5">
        <v>25126</v>
      </c>
      <c r="D40" s="4" t="s">
        <v>16</v>
      </c>
      <c r="E40" s="8">
        <v>29225.385999999999</v>
      </c>
      <c r="F40" s="10">
        <v>1.2328696548171045</v>
      </c>
      <c r="G40" s="10">
        <v>77.105478331970573</v>
      </c>
      <c r="H40" s="10">
        <v>11.365494685200327</v>
      </c>
      <c r="I40" s="10">
        <v>4.5506257110352673</v>
      </c>
      <c r="J40" s="10">
        <v>1.3651877133105803</v>
      </c>
      <c r="K40" s="10">
        <v>8.8737201365187719</v>
      </c>
      <c r="L40" s="10">
        <v>71.942446043165461</v>
      </c>
      <c r="M40" s="10">
        <v>23.987182421606775</v>
      </c>
      <c r="N40" s="10">
        <v>31.058020477815703</v>
      </c>
      <c r="O40" s="10">
        <v>8.8737201365187719</v>
      </c>
      <c r="P40" s="10">
        <v>57.418788410886748</v>
      </c>
      <c r="Q40" s="10">
        <v>62.598770851624231</v>
      </c>
      <c r="R40" s="10">
        <v>9.4820017559262517</v>
      </c>
      <c r="S40" s="10">
        <v>74.36347673397718</v>
      </c>
      <c r="T40" s="10">
        <v>0.43898156277436351</v>
      </c>
      <c r="U40" s="4">
        <v>3</v>
      </c>
      <c r="V40" s="4">
        <v>12</v>
      </c>
      <c r="W40" s="4" t="str">
        <f t="shared" si="0"/>
        <v>M</v>
      </c>
    </row>
    <row r="41" spans="1:23" x14ac:dyDescent="0.25">
      <c r="A41" s="5" t="s">
        <v>76</v>
      </c>
      <c r="B41" s="5" t="s">
        <v>106</v>
      </c>
      <c r="C41" s="5">
        <v>52356</v>
      </c>
      <c r="D41" s="4" t="s">
        <v>16</v>
      </c>
      <c r="E41" s="8">
        <v>70035.89</v>
      </c>
      <c r="F41" s="10">
        <v>12.99237741712707</v>
      </c>
      <c r="G41" s="10">
        <v>76.011390416339353</v>
      </c>
      <c r="H41" s="10">
        <v>12.018853102906519</v>
      </c>
      <c r="I41" s="10">
        <v>10.30366692131398</v>
      </c>
      <c r="J41" s="10">
        <v>21.409472880061113</v>
      </c>
      <c r="K41" s="10">
        <v>7.6680672268907566</v>
      </c>
      <c r="L41" s="10">
        <v>23.543307086614174</v>
      </c>
      <c r="M41" s="10">
        <v>62.967914438502667</v>
      </c>
      <c r="N41" s="10">
        <v>62.967914438502667</v>
      </c>
      <c r="O41" s="10">
        <v>7.6680672268907566</v>
      </c>
      <c r="P41" s="10">
        <v>95.956711258079068</v>
      </c>
      <c r="Q41" s="10">
        <v>22.846836013828348</v>
      </c>
      <c r="R41" s="10">
        <v>2.9009469412295203</v>
      </c>
      <c r="S41" s="10">
        <v>0.28558545017285436</v>
      </c>
      <c r="T41" s="10">
        <v>6.0123252667969342E-2</v>
      </c>
      <c r="U41" s="4">
        <v>17</v>
      </c>
      <c r="V41" s="4">
        <v>24</v>
      </c>
      <c r="W41" s="4" t="str">
        <f t="shared" si="0"/>
        <v>M</v>
      </c>
    </row>
    <row r="42" spans="1:23" x14ac:dyDescent="0.25">
      <c r="A42" s="5" t="s">
        <v>30</v>
      </c>
      <c r="B42" s="5" t="s">
        <v>110</v>
      </c>
      <c r="C42" s="5">
        <v>73319</v>
      </c>
      <c r="D42" s="4" t="s">
        <v>4</v>
      </c>
      <c r="E42" s="8">
        <v>21675.925999999992</v>
      </c>
      <c r="F42" s="10">
        <v>6.1078285181733465</v>
      </c>
      <c r="G42" s="10">
        <v>75.622598548455954</v>
      </c>
      <c r="H42" s="10">
        <v>17.36160523694322</v>
      </c>
      <c r="I42" s="10">
        <v>7.0614095342766863</v>
      </c>
      <c r="J42" s="10">
        <v>9.493062233823327</v>
      </c>
      <c r="K42" s="10">
        <v>9.3968951779090535</v>
      </c>
      <c r="L42" s="10">
        <v>46.149289099526065</v>
      </c>
      <c r="M42" s="10">
        <v>33.685945871685668</v>
      </c>
      <c r="N42" s="10">
        <v>33.685945871685668</v>
      </c>
      <c r="O42" s="10">
        <v>9.3968951779090535</v>
      </c>
      <c r="P42" s="10">
        <v>21.040723981900452</v>
      </c>
      <c r="Q42" s="10">
        <v>24.20814479638009</v>
      </c>
      <c r="R42" s="10">
        <v>56.334841628959275</v>
      </c>
      <c r="S42" s="10">
        <v>4.1855203619909496</v>
      </c>
      <c r="T42" s="10">
        <v>0.50904977375565608</v>
      </c>
      <c r="U42" s="4">
        <v>10</v>
      </c>
      <c r="V42" s="4">
        <v>16</v>
      </c>
      <c r="W42" s="4" t="str">
        <f t="shared" si="0"/>
        <v>M</v>
      </c>
    </row>
    <row r="43" spans="1:23" x14ac:dyDescent="0.25">
      <c r="A43" s="5" t="s">
        <v>40</v>
      </c>
      <c r="B43" s="5" t="s">
        <v>102</v>
      </c>
      <c r="C43" s="5">
        <v>25154</v>
      </c>
      <c r="D43" s="4" t="s">
        <v>33</v>
      </c>
      <c r="E43" s="8">
        <v>18122.599999999999</v>
      </c>
      <c r="F43" s="10">
        <v>6.3104980367844599</v>
      </c>
      <c r="G43" s="10">
        <v>74.620146314012388</v>
      </c>
      <c r="H43" s="10">
        <v>8.610016882386045</v>
      </c>
      <c r="I43" s="10">
        <v>9.9441340782122918</v>
      </c>
      <c r="J43" s="10">
        <v>20.379888268156424</v>
      </c>
      <c r="K43" s="10">
        <v>4.9385474860335199</v>
      </c>
      <c r="L43" s="10">
        <v>6.9955156950672643</v>
      </c>
      <c r="M43" s="10">
        <v>46.64310954063604</v>
      </c>
      <c r="N43" s="10">
        <v>45.050279329608941</v>
      </c>
      <c r="O43" s="10">
        <v>4.9385474860335199</v>
      </c>
      <c r="P43" s="10">
        <v>85.836501901140679</v>
      </c>
      <c r="Q43" s="10">
        <v>78.707224334600753</v>
      </c>
      <c r="R43" s="10">
        <v>19.771863117870723</v>
      </c>
      <c r="S43" s="10">
        <v>16.159695817490494</v>
      </c>
      <c r="T43" s="10">
        <v>9.5057034220532313E-2</v>
      </c>
      <c r="U43" s="4">
        <v>3</v>
      </c>
      <c r="V43" s="4">
        <v>12</v>
      </c>
      <c r="W43" s="4" t="str">
        <f t="shared" si="0"/>
        <v>M</v>
      </c>
    </row>
    <row r="44" spans="1:23" x14ac:dyDescent="0.25">
      <c r="A44" s="5" t="s">
        <v>38</v>
      </c>
      <c r="B44" s="5" t="s">
        <v>102</v>
      </c>
      <c r="C44" s="5">
        <v>25377</v>
      </c>
      <c r="D44" s="4" t="s">
        <v>33</v>
      </c>
      <c r="E44" s="8">
        <v>71517.67</v>
      </c>
      <c r="F44" s="10">
        <v>8.4353834276891408</v>
      </c>
      <c r="G44" s="10">
        <v>74.523396880415945</v>
      </c>
      <c r="H44" s="10">
        <v>13.210090506450992</v>
      </c>
      <c r="I44" s="10">
        <v>4.0778498609823908</v>
      </c>
      <c r="J44" s="10">
        <v>4.031510658016682</v>
      </c>
      <c r="K44" s="10">
        <v>4.1705282669138093</v>
      </c>
      <c r="L44" s="10">
        <v>26.07003891050584</v>
      </c>
      <c r="M44" s="10">
        <v>25.696269048870207</v>
      </c>
      <c r="N44" s="10">
        <v>20.342910101946245</v>
      </c>
      <c r="O44" s="10">
        <v>4.1705282669138093</v>
      </c>
      <c r="P44" s="10">
        <v>85.804416403785496</v>
      </c>
      <c r="Q44" s="10">
        <v>41.324921135646683</v>
      </c>
      <c r="R44" s="10">
        <v>6.309148264984227</v>
      </c>
      <c r="S44" s="10">
        <v>13.880126182965299</v>
      </c>
      <c r="T44" s="10">
        <v>10.304942166140904</v>
      </c>
      <c r="U44" s="4">
        <v>15</v>
      </c>
      <c r="V44" s="4">
        <v>25</v>
      </c>
      <c r="W44" s="4" t="str">
        <f t="shared" si="0"/>
        <v>M</v>
      </c>
    </row>
    <row r="45" spans="1:23" x14ac:dyDescent="0.25">
      <c r="A45" s="5" t="s">
        <v>67</v>
      </c>
      <c r="B45" s="5" t="s">
        <v>102</v>
      </c>
      <c r="C45" s="5">
        <v>25178</v>
      </c>
      <c r="D45" s="4" t="s">
        <v>16</v>
      </c>
      <c r="E45" s="8">
        <v>21416.383000000002</v>
      </c>
      <c r="F45" s="10">
        <v>3.5651446774621718</v>
      </c>
      <c r="G45" s="10">
        <v>74.322218759738234</v>
      </c>
      <c r="H45" s="10">
        <v>14.241196634465567</v>
      </c>
      <c r="I45" s="10">
        <v>1.4628760695556169</v>
      </c>
      <c r="J45" s="10">
        <v>5.3822798785536845</v>
      </c>
      <c r="K45" s="10">
        <v>9.163676511178581</v>
      </c>
      <c r="L45" s="10">
        <v>14.053254437869821</v>
      </c>
      <c r="M45" s="10">
        <v>42.939814814814817</v>
      </c>
      <c r="N45" s="10">
        <v>25.117306099917197</v>
      </c>
      <c r="O45" s="10">
        <v>9.163676511178581</v>
      </c>
      <c r="P45" s="10">
        <v>58.404558404558401</v>
      </c>
      <c r="Q45" s="10">
        <v>54.131054131054135</v>
      </c>
      <c r="R45" s="10">
        <v>6.9800569800569798</v>
      </c>
      <c r="S45" s="10">
        <v>39.886039886039889</v>
      </c>
      <c r="T45" s="10">
        <v>0.14245014245014245</v>
      </c>
      <c r="U45" s="4">
        <v>12</v>
      </c>
      <c r="V45" s="4">
        <v>15</v>
      </c>
      <c r="W45" s="4" t="str">
        <f t="shared" si="0"/>
        <v>M</v>
      </c>
    </row>
    <row r="46" spans="1:23" x14ac:dyDescent="0.25">
      <c r="A46" s="5" t="s">
        <v>39</v>
      </c>
      <c r="B46" s="5" t="s">
        <v>102</v>
      </c>
      <c r="C46" s="5">
        <v>25183</v>
      </c>
      <c r="D46" s="4" t="s">
        <v>33</v>
      </c>
      <c r="E46" s="8">
        <v>74771.310000000027</v>
      </c>
      <c r="F46" s="10">
        <v>5.3050545265708848</v>
      </c>
      <c r="G46" s="10">
        <v>74.099485420240143</v>
      </c>
      <c r="H46" s="10">
        <v>12.864493996569468</v>
      </c>
      <c r="I46" s="10">
        <v>2.9486712777575539</v>
      </c>
      <c r="J46" s="10">
        <v>7.353476519839826</v>
      </c>
      <c r="K46" s="10">
        <v>7.6447033127047685</v>
      </c>
      <c r="L46" s="10">
        <v>18.446601941747574</v>
      </c>
      <c r="M46" s="10">
        <v>18.370607028753994</v>
      </c>
      <c r="N46" s="10">
        <v>32.180560611576261</v>
      </c>
      <c r="O46" s="10">
        <v>7.6447033127047685</v>
      </c>
      <c r="P46" s="10">
        <v>51.010101010101003</v>
      </c>
      <c r="Q46" s="10">
        <v>83.838383838383834</v>
      </c>
      <c r="R46" s="10">
        <v>13.131313131313133</v>
      </c>
      <c r="S46" s="10">
        <v>14.646464646464647</v>
      </c>
      <c r="T46" s="10">
        <v>0</v>
      </c>
      <c r="U46" s="4">
        <v>3</v>
      </c>
      <c r="V46" s="4">
        <v>12</v>
      </c>
      <c r="W46" s="4" t="str">
        <f t="shared" si="0"/>
        <v>M</v>
      </c>
    </row>
    <row r="47" spans="1:23" x14ac:dyDescent="0.25">
      <c r="A47" s="5" t="s">
        <v>22</v>
      </c>
      <c r="B47" s="5" t="s">
        <v>107</v>
      </c>
      <c r="C47" s="5">
        <v>54174</v>
      </c>
      <c r="D47" s="4" t="s">
        <v>4</v>
      </c>
      <c r="E47" s="8">
        <v>24212.950000000008</v>
      </c>
      <c r="F47" s="10">
        <v>43.337907444668012</v>
      </c>
      <c r="G47" s="10">
        <v>74.07597535934292</v>
      </c>
      <c r="H47" s="10">
        <v>11.036960985626283</v>
      </c>
      <c r="I47" s="10">
        <v>11.533117183881426</v>
      </c>
      <c r="J47" s="10">
        <v>25.243168133395088</v>
      </c>
      <c r="K47" s="10">
        <v>23.158869847151458</v>
      </c>
      <c r="L47" s="10">
        <v>28.797083839611176</v>
      </c>
      <c r="M47" s="10">
        <v>58.221398795738764</v>
      </c>
      <c r="N47" s="10">
        <v>58.221398795738764</v>
      </c>
      <c r="O47" s="10">
        <v>23.158869847151458</v>
      </c>
      <c r="P47" s="10">
        <v>42.344497607655498</v>
      </c>
      <c r="Q47" s="10">
        <v>17.464114832535884</v>
      </c>
      <c r="R47" s="10">
        <v>35.406698564593306</v>
      </c>
      <c r="S47" s="10">
        <v>21.650717703349283</v>
      </c>
      <c r="T47" s="10">
        <v>0.4784688995215311</v>
      </c>
      <c r="U47" s="4">
        <v>10</v>
      </c>
      <c r="V47" s="4">
        <v>13</v>
      </c>
      <c r="W47" s="4">
        <f t="shared" si="0"/>
        <v>0</v>
      </c>
    </row>
    <row r="48" spans="1:23" x14ac:dyDescent="0.25">
      <c r="A48" s="5" t="s">
        <v>53</v>
      </c>
      <c r="B48" s="5" t="s">
        <v>100</v>
      </c>
      <c r="C48" s="5">
        <v>15238</v>
      </c>
      <c r="D48" s="4" t="s">
        <v>16</v>
      </c>
      <c r="E48" s="8">
        <v>28214.018</v>
      </c>
      <c r="F48" s="10">
        <v>3.0485485743774996</v>
      </c>
      <c r="G48" s="10">
        <v>73.928688256460589</v>
      </c>
      <c r="H48" s="10">
        <v>15.767091920183185</v>
      </c>
      <c r="I48" s="10">
        <v>1.350093109869646</v>
      </c>
      <c r="J48" s="10">
        <v>2.3743016759776534</v>
      </c>
      <c r="K48" s="10">
        <v>4.779639975170701</v>
      </c>
      <c r="L48" s="10">
        <v>18.428184281842817</v>
      </c>
      <c r="M48" s="10">
        <v>26.256983240223462</v>
      </c>
      <c r="N48" s="10">
        <v>26.256983240223462</v>
      </c>
      <c r="O48" s="10">
        <v>4.779639975170701</v>
      </c>
      <c r="P48" s="10">
        <v>4.455445544554455</v>
      </c>
      <c r="Q48" s="10">
        <v>87.376237623762378</v>
      </c>
      <c r="R48" s="10">
        <v>25.990099009900991</v>
      </c>
      <c r="S48" s="10">
        <v>0.49504950495049505</v>
      </c>
      <c r="T48" s="10">
        <v>5.6930693069306937</v>
      </c>
      <c r="U48" s="4">
        <v>6</v>
      </c>
      <c r="V48" s="4">
        <v>7</v>
      </c>
      <c r="W48" s="4" t="str">
        <f t="shared" si="0"/>
        <v>M</v>
      </c>
    </row>
    <row r="49" spans="1:23" x14ac:dyDescent="0.25">
      <c r="A49" s="5" t="s">
        <v>47</v>
      </c>
      <c r="B49" s="5" t="s">
        <v>105</v>
      </c>
      <c r="C49" s="5">
        <v>50251</v>
      </c>
      <c r="D49" s="4" t="s">
        <v>33</v>
      </c>
      <c r="E49" s="8">
        <v>45505.988000000005</v>
      </c>
      <c r="F49" s="10">
        <v>25.566753112033197</v>
      </c>
      <c r="G49" s="10">
        <v>73.920552677029363</v>
      </c>
      <c r="H49" s="10">
        <v>17.616580310880828</v>
      </c>
      <c r="I49" s="10">
        <v>10.801393728222997</v>
      </c>
      <c r="J49" s="10">
        <v>16.898954703832754</v>
      </c>
      <c r="K49" s="10">
        <v>44.076655052264805</v>
      </c>
      <c r="L49" s="10">
        <v>66.524520255863536</v>
      </c>
      <c r="M49" s="10">
        <v>63.484021823850355</v>
      </c>
      <c r="N49" s="10">
        <v>41.811846689895468</v>
      </c>
      <c r="O49" s="10">
        <v>44.076655052264805</v>
      </c>
      <c r="P49" s="10">
        <v>38.492063492063494</v>
      </c>
      <c r="Q49" s="10">
        <v>38.227513227513228</v>
      </c>
      <c r="R49" s="10">
        <v>40.674603174603178</v>
      </c>
      <c r="S49" s="10">
        <v>0</v>
      </c>
      <c r="T49" s="10">
        <v>0</v>
      </c>
      <c r="U49" s="4">
        <v>28</v>
      </c>
      <c r="V49" s="4">
        <v>38</v>
      </c>
      <c r="W49" s="4" t="str">
        <f t="shared" si="0"/>
        <v>M</v>
      </c>
    </row>
    <row r="50" spans="1:23" x14ac:dyDescent="0.25">
      <c r="A50" s="5" t="s">
        <v>69</v>
      </c>
      <c r="B50" s="5" t="s">
        <v>102</v>
      </c>
      <c r="C50" s="5">
        <v>25151</v>
      </c>
      <c r="D50" s="4" t="s">
        <v>16</v>
      </c>
      <c r="E50" s="8">
        <v>66730.160999999993</v>
      </c>
      <c r="F50" s="10">
        <v>1.8703402742508888</v>
      </c>
      <c r="G50" s="10">
        <v>73.385214007782096</v>
      </c>
      <c r="H50" s="10">
        <v>18.28793774319066</v>
      </c>
      <c r="I50" s="10">
        <v>2.1540849990296915</v>
      </c>
      <c r="J50" s="10">
        <v>3.9394527459732194</v>
      </c>
      <c r="K50" s="10">
        <v>2.678051620415292</v>
      </c>
      <c r="L50" s="10">
        <v>74.8</v>
      </c>
      <c r="M50" s="10">
        <v>40.962638842140692</v>
      </c>
      <c r="N50" s="10">
        <v>27.983698816223558</v>
      </c>
      <c r="O50" s="10">
        <v>2.678051620415292</v>
      </c>
      <c r="P50" s="10">
        <v>73.623559539052494</v>
      </c>
      <c r="Q50" s="10">
        <v>80.537772087067864</v>
      </c>
      <c r="R50" s="10">
        <v>10.499359795134442</v>
      </c>
      <c r="S50" s="10">
        <v>52.112676056338024</v>
      </c>
      <c r="T50" s="10">
        <v>0.6402048655569782</v>
      </c>
      <c r="U50" s="4">
        <v>12</v>
      </c>
      <c r="V50" s="4">
        <v>15</v>
      </c>
      <c r="W50" s="4" t="str">
        <f t="shared" si="0"/>
        <v>M</v>
      </c>
    </row>
    <row r="51" spans="1:23" x14ac:dyDescent="0.25">
      <c r="A51" s="5" t="s">
        <v>73</v>
      </c>
      <c r="B51" s="5" t="s">
        <v>102</v>
      </c>
      <c r="C51" s="5">
        <v>25312</v>
      </c>
      <c r="D51" s="4" t="s">
        <v>16</v>
      </c>
      <c r="E51" s="8">
        <v>35117.023999999998</v>
      </c>
      <c r="F51" s="10">
        <v>8.7484722222222224</v>
      </c>
      <c r="G51" s="10">
        <v>72.577319587628864</v>
      </c>
      <c r="H51" s="10">
        <v>18.144329896907216</v>
      </c>
      <c r="I51" s="10">
        <v>2.828618968386023</v>
      </c>
      <c r="J51" s="10">
        <v>8.6522462562396019</v>
      </c>
      <c r="K51" s="10">
        <v>13.477537437603992</v>
      </c>
      <c r="L51" s="10">
        <v>38.461538461538467</v>
      </c>
      <c r="M51" s="10">
        <v>50.196850393700785</v>
      </c>
      <c r="N51" s="10">
        <v>33.610648918469217</v>
      </c>
      <c r="O51" s="10">
        <v>13.477537437603992</v>
      </c>
      <c r="P51" s="10">
        <v>68</v>
      </c>
      <c r="Q51" s="10">
        <v>22</v>
      </c>
      <c r="R51" s="10">
        <v>0</v>
      </c>
      <c r="S51" s="10">
        <v>0</v>
      </c>
      <c r="T51" s="10">
        <v>26</v>
      </c>
      <c r="U51" s="4">
        <v>12</v>
      </c>
      <c r="V51" s="4">
        <v>15</v>
      </c>
      <c r="W51" s="4" t="str">
        <f t="shared" ref="W51:W82" si="1">+IF(F51&lt;V51,"M",)</f>
        <v>M</v>
      </c>
    </row>
    <row r="52" spans="1:23" x14ac:dyDescent="0.25">
      <c r="A52" s="5" t="s">
        <v>46</v>
      </c>
      <c r="B52" s="5" t="s">
        <v>102</v>
      </c>
      <c r="C52" s="5">
        <v>25843</v>
      </c>
      <c r="D52" s="4" t="s">
        <v>33</v>
      </c>
      <c r="E52" s="8">
        <v>26805.25</v>
      </c>
      <c r="F52" s="10">
        <v>1.6142606755895474</v>
      </c>
      <c r="G52" s="10">
        <v>72.207084468664846</v>
      </c>
      <c r="H52" s="10">
        <v>18.411833398209421</v>
      </c>
      <c r="I52" s="10">
        <v>5.1112447384245341</v>
      </c>
      <c r="J52" s="10">
        <v>7.6167568651032278</v>
      </c>
      <c r="K52" s="10">
        <v>5.1112447384245341</v>
      </c>
      <c r="L52" s="10">
        <v>6.2289562289562292</v>
      </c>
      <c r="M52" s="10">
        <v>42.249836494440814</v>
      </c>
      <c r="N52" s="10">
        <v>48.486670675486074</v>
      </c>
      <c r="O52" s="10">
        <v>5.1112447384245341</v>
      </c>
      <c r="P52" s="10">
        <v>92.345679012345684</v>
      </c>
      <c r="Q52" s="10">
        <v>8.3950617283950617</v>
      </c>
      <c r="R52" s="10">
        <v>88.888888888888886</v>
      </c>
      <c r="S52" s="10">
        <v>0</v>
      </c>
      <c r="T52" s="10">
        <v>1.9753086419753085</v>
      </c>
      <c r="U52" s="4">
        <v>12</v>
      </c>
      <c r="V52" s="4">
        <v>16</v>
      </c>
      <c r="W52" s="4" t="str">
        <f t="shared" si="1"/>
        <v>M</v>
      </c>
    </row>
    <row r="53" spans="1:23" x14ac:dyDescent="0.25">
      <c r="A53" s="5" t="s">
        <v>32</v>
      </c>
      <c r="B53" s="5" t="s">
        <v>111</v>
      </c>
      <c r="C53" s="5">
        <v>76400</v>
      </c>
      <c r="D53" s="4" t="s">
        <v>4</v>
      </c>
      <c r="E53" s="8">
        <v>47255.825000000004</v>
      </c>
      <c r="F53" s="10">
        <v>5.0200708905626934</v>
      </c>
      <c r="G53" s="10">
        <v>71.520342612419697</v>
      </c>
      <c r="H53" s="10">
        <v>16.131334760885082</v>
      </c>
      <c r="I53" s="10">
        <v>25.452422650321072</v>
      </c>
      <c r="J53" s="10">
        <v>15.703444249854057</v>
      </c>
      <c r="K53" s="10">
        <v>22.533566841798013</v>
      </c>
      <c r="L53" s="10">
        <v>20.650813516896118</v>
      </c>
      <c r="M53" s="10">
        <v>57.676590776415651</v>
      </c>
      <c r="N53" s="10">
        <v>57.676590776415651</v>
      </c>
      <c r="O53" s="10">
        <v>22.533566841798013</v>
      </c>
      <c r="P53" s="10">
        <v>58.676654182272159</v>
      </c>
      <c r="Q53" s="10">
        <v>65.667915106117363</v>
      </c>
      <c r="R53" s="10">
        <v>17.103620474406991</v>
      </c>
      <c r="S53" s="10">
        <v>30.961298377028712</v>
      </c>
      <c r="T53" s="10">
        <v>0</v>
      </c>
      <c r="U53" s="4">
        <v>4</v>
      </c>
      <c r="V53" s="4">
        <v>6</v>
      </c>
      <c r="W53" s="4" t="str">
        <f t="shared" si="1"/>
        <v>M</v>
      </c>
    </row>
    <row r="54" spans="1:23" x14ac:dyDescent="0.25">
      <c r="A54" s="5" t="s">
        <v>42</v>
      </c>
      <c r="B54" s="5" t="s">
        <v>102</v>
      </c>
      <c r="C54" s="5">
        <v>25873</v>
      </c>
      <c r="D54" s="4" t="s">
        <v>33</v>
      </c>
      <c r="E54" s="8">
        <v>204510.45</v>
      </c>
      <c r="F54" s="10">
        <v>3.5043586757611047</v>
      </c>
      <c r="G54" s="10">
        <v>71.240471240471237</v>
      </c>
      <c r="H54" s="10">
        <v>19.68121968121968</v>
      </c>
      <c r="I54" s="10">
        <v>2.9034556465977914</v>
      </c>
      <c r="J54" s="10">
        <v>19.486996793729961</v>
      </c>
      <c r="K54" s="10">
        <v>9.6722479515496982</v>
      </c>
      <c r="L54" s="10">
        <v>4.3710021321961623</v>
      </c>
      <c r="M54" s="10">
        <v>41.811846689895468</v>
      </c>
      <c r="N54" s="10">
        <v>53.455646597791237</v>
      </c>
      <c r="O54" s="10">
        <v>9.6722479515496982</v>
      </c>
      <c r="P54" s="10">
        <v>53.297872340425535</v>
      </c>
      <c r="Q54" s="10">
        <v>16.48936170212766</v>
      </c>
      <c r="R54" s="10">
        <v>34.042553191489361</v>
      </c>
      <c r="S54" s="10">
        <v>5.4255319148936172</v>
      </c>
      <c r="T54" s="10">
        <v>0</v>
      </c>
      <c r="U54" s="4">
        <v>3</v>
      </c>
      <c r="V54" s="4">
        <v>12</v>
      </c>
      <c r="W54" s="4" t="str">
        <f t="shared" si="1"/>
        <v>M</v>
      </c>
    </row>
    <row r="55" spans="1:23" x14ac:dyDescent="0.25">
      <c r="A55" s="5" t="s">
        <v>44</v>
      </c>
      <c r="B55" s="5" t="s">
        <v>102</v>
      </c>
      <c r="C55" s="5">
        <v>25793</v>
      </c>
      <c r="D55" s="4" t="s">
        <v>33</v>
      </c>
      <c r="E55" s="8">
        <v>40448.949999999997</v>
      </c>
      <c r="F55" s="10">
        <v>5.781346998535871</v>
      </c>
      <c r="G55" s="10">
        <v>71.177717226763548</v>
      </c>
      <c r="H55" s="10">
        <v>17.4084165909779</v>
      </c>
      <c r="I55" s="10">
        <v>1.0295582862836268</v>
      </c>
      <c r="J55" s="10">
        <v>2.7233477250083031</v>
      </c>
      <c r="K55" s="10">
        <v>3.3211557622052474</v>
      </c>
      <c r="L55" s="10">
        <v>0.16339869281045752</v>
      </c>
      <c r="M55" s="10">
        <v>47.686832740213525</v>
      </c>
      <c r="N55" s="10">
        <v>13.251411491198937</v>
      </c>
      <c r="O55" s="10">
        <v>3.3211557622052474</v>
      </c>
      <c r="P55" s="10">
        <v>93.001555209953352</v>
      </c>
      <c r="Q55" s="10">
        <v>17.107309486780714</v>
      </c>
      <c r="R55" s="10">
        <v>9.4867807153965789</v>
      </c>
      <c r="S55" s="10">
        <v>0.31104199066874028</v>
      </c>
      <c r="T55" s="10">
        <v>0.46656298600311047</v>
      </c>
      <c r="U55" s="4">
        <v>3</v>
      </c>
      <c r="V55" s="4">
        <v>12</v>
      </c>
      <c r="W55" s="4" t="str">
        <f t="shared" si="1"/>
        <v>M</v>
      </c>
    </row>
    <row r="56" spans="1:23" x14ac:dyDescent="0.25">
      <c r="A56" s="5" t="s">
        <v>60</v>
      </c>
      <c r="B56" s="5" t="s">
        <v>100</v>
      </c>
      <c r="C56" s="5">
        <v>15814</v>
      </c>
      <c r="D56" s="4" t="s">
        <v>16</v>
      </c>
      <c r="E56" s="8">
        <v>22589.654000000002</v>
      </c>
      <c r="F56" s="10">
        <v>5.1896830530401044</v>
      </c>
      <c r="G56" s="10">
        <v>70.672682526661205</v>
      </c>
      <c r="H56" s="10">
        <v>11.607875307629206</v>
      </c>
      <c r="I56" s="10">
        <v>3.9627842866988283</v>
      </c>
      <c r="J56" s="10">
        <v>18.607856650585802</v>
      </c>
      <c r="K56" s="10">
        <v>17.64300482425913</v>
      </c>
      <c r="L56" s="10">
        <v>34.857142857142861</v>
      </c>
      <c r="M56" s="10">
        <v>33.423597678916828</v>
      </c>
      <c r="N56" s="10">
        <v>58.614748449345278</v>
      </c>
      <c r="O56" s="10">
        <v>17.64300482425913</v>
      </c>
      <c r="P56" s="10">
        <v>0</v>
      </c>
      <c r="Q56" s="10">
        <v>97.640117994100294</v>
      </c>
      <c r="R56" s="10">
        <v>3.8348082595870205</v>
      </c>
      <c r="S56" s="10">
        <v>0</v>
      </c>
      <c r="T56" s="10">
        <v>0</v>
      </c>
      <c r="U56" s="4">
        <v>7</v>
      </c>
      <c r="V56" s="4">
        <v>10</v>
      </c>
      <c r="W56" s="4" t="str">
        <f t="shared" si="1"/>
        <v>M</v>
      </c>
    </row>
    <row r="57" spans="1:23" x14ac:dyDescent="0.25">
      <c r="A57" s="5" t="s">
        <v>56</v>
      </c>
      <c r="B57" s="5" t="s">
        <v>100</v>
      </c>
      <c r="C57" s="5">
        <v>15646</v>
      </c>
      <c r="D57" s="4" t="s">
        <v>16</v>
      </c>
      <c r="E57" s="8">
        <v>49948.723999999995</v>
      </c>
      <c r="F57" s="10">
        <v>3.4805724197745014</v>
      </c>
      <c r="G57" s="10">
        <v>70.641025641025649</v>
      </c>
      <c r="H57" s="10">
        <v>18.076923076923077</v>
      </c>
      <c r="I57" s="10">
        <v>1.8970832345269151</v>
      </c>
      <c r="J57" s="10">
        <v>4.8375622480436329</v>
      </c>
      <c r="K57" s="10">
        <v>6.7109319421389619</v>
      </c>
      <c r="L57" s="10">
        <v>31.85328185328185</v>
      </c>
      <c r="M57" s="10">
        <v>42.303030303030305</v>
      </c>
      <c r="N57" s="10">
        <v>37.657102205359259</v>
      </c>
      <c r="O57" s="10">
        <v>6.7109319421389619</v>
      </c>
      <c r="P57" s="10">
        <v>3.3707865168539324</v>
      </c>
      <c r="Q57" s="10">
        <v>95.50561797752809</v>
      </c>
      <c r="R57" s="10">
        <v>78.651685393258433</v>
      </c>
      <c r="S57" s="10">
        <v>0</v>
      </c>
      <c r="T57" s="10">
        <v>3.3707865168539324</v>
      </c>
      <c r="U57" s="4">
        <v>7</v>
      </c>
      <c r="V57" s="4">
        <v>10</v>
      </c>
      <c r="W57" s="4" t="str">
        <f t="shared" si="1"/>
        <v>M</v>
      </c>
    </row>
    <row r="58" spans="1:23" x14ac:dyDescent="0.25">
      <c r="A58" s="5" t="s">
        <v>25</v>
      </c>
      <c r="B58" s="5" t="s">
        <v>109</v>
      </c>
      <c r="C58" s="5">
        <v>68377</v>
      </c>
      <c r="D58" s="4" t="s">
        <v>4</v>
      </c>
      <c r="E58" s="8">
        <v>7969.3229999999985</v>
      </c>
      <c r="F58" s="10">
        <v>15.960324074074071</v>
      </c>
      <c r="G58" s="10">
        <v>70.618228170809431</v>
      </c>
      <c r="H58" s="10">
        <v>6.6284257488846396</v>
      </c>
      <c r="I58" s="10">
        <v>12.58380608561114</v>
      </c>
      <c r="J58" s="10">
        <v>10.72717895822589</v>
      </c>
      <c r="K58" s="10">
        <v>16.245487364620939</v>
      </c>
      <c r="L58" s="10">
        <v>4.2933810375670838</v>
      </c>
      <c r="M58" s="10">
        <v>22.176379577101599</v>
      </c>
      <c r="N58" s="10">
        <v>22.176379577101599</v>
      </c>
      <c r="O58" s="10">
        <v>16.245487364620939</v>
      </c>
      <c r="P58" s="10">
        <v>55.197132616487451</v>
      </c>
      <c r="Q58" s="10">
        <v>72.043010752688176</v>
      </c>
      <c r="R58" s="10">
        <v>48.028673835125446</v>
      </c>
      <c r="S58" s="10">
        <v>12.724014336917563</v>
      </c>
      <c r="T58" s="10">
        <v>0</v>
      </c>
      <c r="U58" s="4">
        <v>18</v>
      </c>
      <c r="V58" s="4">
        <v>25</v>
      </c>
      <c r="W58" s="4" t="str">
        <f t="shared" si="1"/>
        <v>M</v>
      </c>
    </row>
    <row r="59" spans="1:23" x14ac:dyDescent="0.25">
      <c r="A59" s="5" t="s">
        <v>24</v>
      </c>
      <c r="B59" s="5" t="s">
        <v>109</v>
      </c>
      <c r="C59" s="5">
        <v>68307</v>
      </c>
      <c r="D59" s="4" t="s">
        <v>4</v>
      </c>
      <c r="E59" s="8">
        <v>17146.376000000004</v>
      </c>
      <c r="F59" s="10">
        <v>16.345560507370585</v>
      </c>
      <c r="G59" s="10">
        <v>70.530098831985626</v>
      </c>
      <c r="H59" s="10">
        <v>19.721473495058401</v>
      </c>
      <c r="I59" s="10">
        <v>6.3080495356037156</v>
      </c>
      <c r="J59" s="10">
        <v>6.772445820433437</v>
      </c>
      <c r="K59" s="10">
        <v>10.797213622291022</v>
      </c>
      <c r="L59" s="10">
        <v>11.001100110011002</v>
      </c>
      <c r="M59" s="10">
        <v>52.592879256965944</v>
      </c>
      <c r="N59" s="10">
        <v>52.592879256965944</v>
      </c>
      <c r="O59" s="10">
        <v>10.797213622291022</v>
      </c>
      <c r="P59" s="10">
        <v>71.318681318681314</v>
      </c>
      <c r="Q59" s="10">
        <v>90.219780219780219</v>
      </c>
      <c r="R59" s="10">
        <v>45.164835164835168</v>
      </c>
      <c r="S59" s="10">
        <v>6.1538461538461542</v>
      </c>
      <c r="T59" s="10">
        <v>0</v>
      </c>
      <c r="U59" s="4">
        <v>9</v>
      </c>
      <c r="V59" s="4">
        <v>12</v>
      </c>
      <c r="W59" s="4">
        <f t="shared" si="1"/>
        <v>0</v>
      </c>
    </row>
    <row r="60" spans="1:23" x14ac:dyDescent="0.25">
      <c r="A60" s="5" t="s">
        <v>43</v>
      </c>
      <c r="B60" s="5" t="s">
        <v>102</v>
      </c>
      <c r="C60" s="5">
        <v>25899</v>
      </c>
      <c r="D60" s="4" t="s">
        <v>33</v>
      </c>
      <c r="E60" s="8">
        <v>221135.91</v>
      </c>
      <c r="F60" s="10">
        <v>3.5874278499278502</v>
      </c>
      <c r="G60" s="10">
        <v>70.474516695957817</v>
      </c>
      <c r="H60" s="10">
        <v>20.738137082601053</v>
      </c>
      <c r="I60" s="10">
        <v>4.1857423152387181</v>
      </c>
      <c r="J60" s="10">
        <v>6.2459123610202747</v>
      </c>
      <c r="K60" s="10">
        <v>7.5866579463701758</v>
      </c>
      <c r="L60" s="10">
        <v>9.9009900990099009</v>
      </c>
      <c r="M60" s="10">
        <v>67.218282111899128</v>
      </c>
      <c r="N60" s="10">
        <v>42.249836494440814</v>
      </c>
      <c r="O60" s="10">
        <v>7.5866579463701758</v>
      </c>
      <c r="P60" s="10">
        <v>30.211081794195248</v>
      </c>
      <c r="Q60" s="10">
        <v>17.941952506596305</v>
      </c>
      <c r="R60" s="10">
        <v>52.110817941952504</v>
      </c>
      <c r="S60" s="10">
        <v>0.13192612137203166</v>
      </c>
      <c r="T60" s="10">
        <v>0.26385224274406333</v>
      </c>
      <c r="U60" s="4">
        <v>3</v>
      </c>
      <c r="V60" s="4">
        <v>12</v>
      </c>
      <c r="W60" s="4" t="str">
        <f t="shared" si="1"/>
        <v>M</v>
      </c>
    </row>
    <row r="61" spans="1:23" x14ac:dyDescent="0.25">
      <c r="A61" s="5" t="s">
        <v>66</v>
      </c>
      <c r="B61" s="5" t="s">
        <v>102</v>
      </c>
      <c r="C61" s="5">
        <v>25269</v>
      </c>
      <c r="D61" s="4" t="s">
        <v>16</v>
      </c>
      <c r="E61" s="8">
        <v>85457.45199999999</v>
      </c>
      <c r="F61" s="10">
        <v>4.6983945662241435</v>
      </c>
      <c r="G61" s="10">
        <v>70.435684647302907</v>
      </c>
      <c r="H61" s="10">
        <v>20.74688796680498</v>
      </c>
      <c r="I61" s="10">
        <v>7.2566371681415927</v>
      </c>
      <c r="J61" s="10">
        <v>6.5044247787610612</v>
      </c>
      <c r="K61" s="10">
        <v>25.265486725663717</v>
      </c>
      <c r="L61" s="10">
        <v>70.604395604395606</v>
      </c>
      <c r="M61" s="10">
        <v>37.985212569316076</v>
      </c>
      <c r="N61" s="10">
        <v>52.035398230088489</v>
      </c>
      <c r="O61" s="10">
        <v>25.265486725663717</v>
      </c>
      <c r="P61" s="10">
        <v>67.058823529411754</v>
      </c>
      <c r="Q61" s="10">
        <v>30</v>
      </c>
      <c r="R61" s="10">
        <v>13.529411764705882</v>
      </c>
      <c r="S61" s="10">
        <v>0</v>
      </c>
      <c r="T61" s="10">
        <v>64.705882352941174</v>
      </c>
      <c r="U61" s="4">
        <v>3</v>
      </c>
      <c r="V61" s="4">
        <v>12</v>
      </c>
      <c r="W61" s="4" t="str">
        <f t="shared" si="1"/>
        <v>M</v>
      </c>
    </row>
    <row r="62" spans="1:23" x14ac:dyDescent="0.25">
      <c r="A62" s="5" t="s">
        <v>10</v>
      </c>
      <c r="B62" s="5" t="s">
        <v>102</v>
      </c>
      <c r="C62" s="5">
        <v>25386</v>
      </c>
      <c r="D62" s="4" t="s">
        <v>4</v>
      </c>
      <c r="E62" s="8">
        <v>43626.239999999998</v>
      </c>
      <c r="F62" s="10">
        <v>2.3698821419420959</v>
      </c>
      <c r="G62" s="10">
        <v>69.691470054446455</v>
      </c>
      <c r="H62" s="10">
        <v>15.335753176043557</v>
      </c>
      <c r="I62" s="10">
        <v>16.891737239642939</v>
      </c>
      <c r="J62" s="10">
        <v>2.494850080109865</v>
      </c>
      <c r="K62" s="10">
        <v>7.6447699702449077</v>
      </c>
      <c r="L62" s="10">
        <v>3.5118525021949081</v>
      </c>
      <c r="M62" s="10">
        <v>25.943797899517456</v>
      </c>
      <c r="N62" s="10">
        <v>23.987182421606775</v>
      </c>
      <c r="O62" s="10">
        <v>7.6447699702449077</v>
      </c>
      <c r="P62" s="10">
        <v>89.487870619946094</v>
      </c>
      <c r="Q62" s="10">
        <v>67.924528301886795</v>
      </c>
      <c r="R62" s="10">
        <v>11.859838274932615</v>
      </c>
      <c r="S62" s="10">
        <v>34.501347708894883</v>
      </c>
      <c r="T62" s="10">
        <v>4.0431266846361185</v>
      </c>
      <c r="U62" s="4">
        <v>5</v>
      </c>
      <c r="V62" s="4">
        <v>10</v>
      </c>
      <c r="W62" s="4" t="str">
        <f t="shared" si="1"/>
        <v>M</v>
      </c>
    </row>
    <row r="63" spans="1:23" x14ac:dyDescent="0.25">
      <c r="A63" s="5" t="s">
        <v>51</v>
      </c>
      <c r="B63" s="5" t="s">
        <v>100</v>
      </c>
      <c r="C63" s="5">
        <v>15047</v>
      </c>
      <c r="D63" s="4" t="s">
        <v>16</v>
      </c>
      <c r="E63" s="8">
        <v>254340.09799999997</v>
      </c>
      <c r="F63" s="10">
        <v>8.7480440220110065</v>
      </c>
      <c r="G63" s="10">
        <v>69.073693817020313</v>
      </c>
      <c r="H63" s="10">
        <v>11.407711613050422</v>
      </c>
      <c r="I63" s="10">
        <v>2.0644617653254689</v>
      </c>
      <c r="J63" s="10">
        <v>3.6760058984621868</v>
      </c>
      <c r="K63" s="10">
        <v>17.010743627554245</v>
      </c>
      <c r="L63" s="10">
        <v>4.0596807772380288</v>
      </c>
      <c r="M63" s="10">
        <v>36.180745734147884</v>
      </c>
      <c r="N63" s="10">
        <v>36.180745734147884</v>
      </c>
      <c r="O63" s="10">
        <v>17.010743627554245</v>
      </c>
      <c r="P63" s="10">
        <v>0.95432856169052493</v>
      </c>
      <c r="Q63" s="10">
        <v>87.218813905930475</v>
      </c>
      <c r="R63" s="10">
        <v>79.209270620313561</v>
      </c>
      <c r="S63" s="10">
        <v>0</v>
      </c>
      <c r="T63" s="10">
        <v>0.47716428084526247</v>
      </c>
      <c r="U63" s="4">
        <v>7</v>
      </c>
      <c r="V63" s="4">
        <v>10</v>
      </c>
      <c r="W63" s="4" t="str">
        <f t="shared" si="1"/>
        <v>M</v>
      </c>
    </row>
    <row r="64" spans="1:23" x14ac:dyDescent="0.25">
      <c r="A64" s="5" t="s">
        <v>11</v>
      </c>
      <c r="B64" s="5" t="s">
        <v>102</v>
      </c>
      <c r="C64" s="5">
        <v>25743</v>
      </c>
      <c r="D64" s="4" t="s">
        <v>4</v>
      </c>
      <c r="E64" s="8">
        <v>21492.297999999988</v>
      </c>
      <c r="F64" s="10">
        <v>3.2858277336591328</v>
      </c>
      <c r="G64" s="10">
        <v>68.97935779816514</v>
      </c>
      <c r="H64" s="10">
        <v>20.068807339449542</v>
      </c>
      <c r="I64" s="10">
        <v>9.8379629629629637</v>
      </c>
      <c r="J64" s="10">
        <v>8.0150462962962958</v>
      </c>
      <c r="K64" s="10">
        <v>15.480324074074073</v>
      </c>
      <c r="L64" s="10">
        <v>15.263908701854492</v>
      </c>
      <c r="M64" s="10">
        <v>20.342910101946245</v>
      </c>
      <c r="N64" s="10">
        <v>42.939814814814817</v>
      </c>
      <c r="O64" s="10">
        <v>15.480324074074073</v>
      </c>
      <c r="P64" s="10">
        <v>92.248062015503876</v>
      </c>
      <c r="Q64" s="10">
        <v>19.767441860465116</v>
      </c>
      <c r="R64" s="10">
        <v>5.4263565891472867</v>
      </c>
      <c r="S64" s="10">
        <v>0.77519379844961245</v>
      </c>
      <c r="T64" s="10">
        <v>0.38759689922480622</v>
      </c>
      <c r="U64" s="4">
        <v>6</v>
      </c>
      <c r="V64" s="4">
        <v>10</v>
      </c>
      <c r="W64" s="4" t="str">
        <f t="shared" si="1"/>
        <v>M</v>
      </c>
    </row>
    <row r="65" spans="1:23" x14ac:dyDescent="0.25">
      <c r="A65" s="7" t="s">
        <v>36</v>
      </c>
      <c r="B65" s="5" t="s">
        <v>113</v>
      </c>
      <c r="C65" s="5">
        <v>11001</v>
      </c>
      <c r="D65" s="4" t="s">
        <v>33</v>
      </c>
      <c r="E65" s="8">
        <v>88879.215999999971</v>
      </c>
      <c r="F65" s="10">
        <v>25.230089576547229</v>
      </c>
      <c r="G65" s="10">
        <v>68.482142857142861</v>
      </c>
      <c r="H65" s="10">
        <v>19.776785714285712</v>
      </c>
      <c r="I65" s="10">
        <v>5.7077041208088053</v>
      </c>
      <c r="J65" s="10">
        <v>7.1922190939339643</v>
      </c>
      <c r="K65" s="10">
        <v>7.7297158945482458</v>
      </c>
      <c r="L65" s="10">
        <v>33.836477987421382</v>
      </c>
      <c r="M65" s="10">
        <v>37.072164948453604</v>
      </c>
      <c r="N65" s="10">
        <v>37.420015357051447</v>
      </c>
      <c r="O65" s="10">
        <v>7.7297158945482458</v>
      </c>
      <c r="P65" s="10">
        <v>94.53125</v>
      </c>
      <c r="Q65" s="10">
        <v>36.067708333333329</v>
      </c>
      <c r="R65" s="10">
        <v>2.213541666666667</v>
      </c>
      <c r="S65" s="10">
        <v>0</v>
      </c>
      <c r="T65" s="10">
        <v>0</v>
      </c>
      <c r="U65" s="4">
        <v>12</v>
      </c>
      <c r="V65" s="4">
        <v>15</v>
      </c>
      <c r="W65" s="4">
        <f t="shared" si="1"/>
        <v>0</v>
      </c>
    </row>
    <row r="66" spans="1:23" x14ac:dyDescent="0.25">
      <c r="A66" s="5" t="s">
        <v>48</v>
      </c>
      <c r="B66" s="5" t="s">
        <v>105</v>
      </c>
      <c r="C66" s="5">
        <v>50287</v>
      </c>
      <c r="D66" s="4" t="s">
        <v>33</v>
      </c>
      <c r="E66" s="8">
        <v>48886.507999999987</v>
      </c>
      <c r="F66" s="10">
        <v>34.632145090681675</v>
      </c>
      <c r="G66" s="10">
        <v>68.349318525996978</v>
      </c>
      <c r="H66" s="10">
        <v>14.083796062594651</v>
      </c>
      <c r="I66" s="10">
        <v>36.721828211189909</v>
      </c>
      <c r="J66" s="10">
        <v>24.192277383766744</v>
      </c>
      <c r="K66" s="10">
        <v>37.982663514578405</v>
      </c>
      <c r="L66" s="10">
        <v>10.187667560321715</v>
      </c>
      <c r="M66" s="10">
        <v>62.980561555075596</v>
      </c>
      <c r="N66" s="10">
        <v>67.218282111899128</v>
      </c>
      <c r="O66" s="10">
        <v>37.982663514578405</v>
      </c>
      <c r="P66" s="10">
        <v>21.278538812785389</v>
      </c>
      <c r="Q66" s="10">
        <v>14.520547945205479</v>
      </c>
      <c r="R66" s="10">
        <v>2.4657534246575343</v>
      </c>
      <c r="S66" s="10">
        <v>21.187214611872147</v>
      </c>
      <c r="T66" s="10">
        <v>0.73059360730593603</v>
      </c>
      <c r="U66" s="4">
        <v>28</v>
      </c>
      <c r="V66" s="4">
        <v>38</v>
      </c>
      <c r="W66" s="4" t="str">
        <f t="shared" si="1"/>
        <v>M</v>
      </c>
    </row>
    <row r="67" spans="1:23" x14ac:dyDescent="0.25">
      <c r="A67" s="5" t="s">
        <v>9</v>
      </c>
      <c r="B67" s="5" t="s">
        <v>102</v>
      </c>
      <c r="C67" s="5">
        <v>25815</v>
      </c>
      <c r="D67" s="4" t="s">
        <v>4</v>
      </c>
      <c r="E67" s="8">
        <v>27830.65400000001</v>
      </c>
      <c r="F67" s="10">
        <v>12.376449643947101</v>
      </c>
      <c r="G67" s="10">
        <v>67.35155126361208</v>
      </c>
      <c r="H67" s="10">
        <v>19.252106020135606</v>
      </c>
      <c r="I67" s="10">
        <v>5.1916932907348246</v>
      </c>
      <c r="J67" s="10">
        <v>3.5942492012779557</v>
      </c>
      <c r="K67" s="10">
        <v>11.102236421725239</v>
      </c>
      <c r="L67" s="10">
        <v>70.202020202020194</v>
      </c>
      <c r="M67" s="10">
        <v>32.180560611576261</v>
      </c>
      <c r="N67" s="10">
        <v>18.370607028753994</v>
      </c>
      <c r="O67" s="10">
        <v>11.102236421725239</v>
      </c>
      <c r="P67" s="10">
        <v>98.158914728682163</v>
      </c>
      <c r="Q67" s="10">
        <v>10.271317829457365</v>
      </c>
      <c r="R67" s="10">
        <v>1.0658914728682169</v>
      </c>
      <c r="S67" s="10">
        <v>0</v>
      </c>
      <c r="T67" s="10">
        <v>0.29069767441860467</v>
      </c>
      <c r="U67" s="4">
        <v>20</v>
      </c>
      <c r="V67" s="4">
        <v>35</v>
      </c>
      <c r="W67" s="4" t="str">
        <f t="shared" si="1"/>
        <v>M</v>
      </c>
    </row>
    <row r="68" spans="1:23" x14ac:dyDescent="0.25">
      <c r="A68" s="5" t="s">
        <v>59</v>
      </c>
      <c r="B68" s="5" t="s">
        <v>100</v>
      </c>
      <c r="C68" s="5">
        <v>15776</v>
      </c>
      <c r="D68" s="4" t="s">
        <v>16</v>
      </c>
      <c r="E68" s="8">
        <v>68768.930999999939</v>
      </c>
      <c r="F68" s="10">
        <v>3.4900938086303941</v>
      </c>
      <c r="G68" s="10">
        <v>66.956960747191715</v>
      </c>
      <c r="H68" s="10">
        <v>13.681686229963397</v>
      </c>
      <c r="I68" s="10">
        <v>2.862669245647969</v>
      </c>
      <c r="J68" s="10">
        <v>6.2669245647969056</v>
      </c>
      <c r="K68" s="10">
        <v>6.4216634429400381</v>
      </c>
      <c r="L68" s="10">
        <v>2.8985507246376812</v>
      </c>
      <c r="M68" s="10">
        <v>16.804279567391557</v>
      </c>
      <c r="N68" s="10">
        <v>33.423597678916828</v>
      </c>
      <c r="O68" s="10">
        <v>6.4216634429400381</v>
      </c>
      <c r="P68" s="10">
        <v>1.95822454308094</v>
      </c>
      <c r="Q68" s="10">
        <v>87.859007832898172</v>
      </c>
      <c r="R68" s="10">
        <v>10.704960835509137</v>
      </c>
      <c r="S68" s="10">
        <v>0</v>
      </c>
      <c r="T68" s="10">
        <v>1.3054830287206265</v>
      </c>
      <c r="U68" s="4">
        <v>7</v>
      </c>
      <c r="V68" s="4">
        <v>9</v>
      </c>
      <c r="W68" s="4" t="str">
        <f t="shared" si="1"/>
        <v>M</v>
      </c>
    </row>
    <row r="69" spans="1:23" x14ac:dyDescent="0.25">
      <c r="A69" s="5" t="s">
        <v>55</v>
      </c>
      <c r="B69" s="5" t="s">
        <v>100</v>
      </c>
      <c r="C69" s="5">
        <v>15638</v>
      </c>
      <c r="D69" s="4" t="s">
        <v>16</v>
      </c>
      <c r="E69" s="8">
        <v>40648.602000000014</v>
      </c>
      <c r="F69" s="10">
        <v>4.4875189107413007</v>
      </c>
      <c r="G69" s="10">
        <v>65.958605664488019</v>
      </c>
      <c r="H69" s="10">
        <v>16.721132897603486</v>
      </c>
      <c r="I69" s="10">
        <v>5.3333333333333339</v>
      </c>
      <c r="J69" s="10">
        <v>11.030303030303031</v>
      </c>
      <c r="K69" s="10">
        <v>20</v>
      </c>
      <c r="L69" s="10">
        <v>23.255813953488371</v>
      </c>
      <c r="M69" s="10">
        <v>18.520199727644123</v>
      </c>
      <c r="N69" s="10">
        <v>42.303030303030305</v>
      </c>
      <c r="O69" s="10">
        <v>20</v>
      </c>
      <c r="P69" s="10">
        <v>2.2598870056497176</v>
      </c>
      <c r="Q69" s="10">
        <v>58.757062146892657</v>
      </c>
      <c r="R69" s="10">
        <v>15.254237288135593</v>
      </c>
      <c r="S69" s="10">
        <v>0</v>
      </c>
      <c r="T69" s="10">
        <v>0</v>
      </c>
      <c r="U69" s="4">
        <v>7</v>
      </c>
      <c r="V69" s="4">
        <v>9</v>
      </c>
      <c r="W69" s="4" t="str">
        <f t="shared" si="1"/>
        <v>M</v>
      </c>
    </row>
    <row r="70" spans="1:23" x14ac:dyDescent="0.25">
      <c r="A70" s="5" t="s">
        <v>71</v>
      </c>
      <c r="B70" s="5" t="s">
        <v>102</v>
      </c>
      <c r="C70" s="5">
        <v>25260</v>
      </c>
      <c r="D70" s="4" t="s">
        <v>16</v>
      </c>
      <c r="E70" s="8">
        <v>52275.285000000003</v>
      </c>
      <c r="F70" s="10">
        <v>13.322884012539184</v>
      </c>
      <c r="G70" s="10">
        <v>65.283018867924525</v>
      </c>
      <c r="H70" s="10">
        <v>22.749326145552562</v>
      </c>
      <c r="I70" s="10">
        <v>7.8740157480314963</v>
      </c>
      <c r="J70" s="10">
        <v>5.3149606299212602</v>
      </c>
      <c r="K70" s="10">
        <v>16.141732283464567</v>
      </c>
      <c r="L70" s="10">
        <v>34</v>
      </c>
      <c r="M70" s="10">
        <v>48.604769152714354</v>
      </c>
      <c r="N70" s="10">
        <v>50.196850393700785</v>
      </c>
      <c r="O70" s="10">
        <v>16.141732283464567</v>
      </c>
      <c r="P70" s="10">
        <v>91.574279379157431</v>
      </c>
      <c r="Q70" s="10">
        <v>26.385809312638582</v>
      </c>
      <c r="R70" s="10">
        <v>3.325942350332594</v>
      </c>
      <c r="S70" s="10">
        <v>0</v>
      </c>
      <c r="T70" s="10">
        <v>3.9911308203991127</v>
      </c>
      <c r="U70" s="4">
        <v>12</v>
      </c>
      <c r="V70" s="4">
        <v>16</v>
      </c>
      <c r="W70" s="4" t="str">
        <f t="shared" si="1"/>
        <v>M</v>
      </c>
    </row>
    <row r="71" spans="1:23" x14ac:dyDescent="0.25">
      <c r="A71" s="5" t="s">
        <v>70</v>
      </c>
      <c r="B71" s="5" t="s">
        <v>102</v>
      </c>
      <c r="C71" s="5">
        <v>25473</v>
      </c>
      <c r="D71" s="4" t="s">
        <v>16</v>
      </c>
      <c r="E71" s="8">
        <v>108793.319</v>
      </c>
      <c r="F71" s="10">
        <v>11.206659012629162</v>
      </c>
      <c r="G71" s="10">
        <v>64.777823073787204</v>
      </c>
      <c r="H71" s="10">
        <v>30.697105584997963</v>
      </c>
      <c r="I71" s="10">
        <v>7.096774193548387</v>
      </c>
      <c r="J71" s="10">
        <v>2.795698924731183</v>
      </c>
      <c r="K71" s="10">
        <v>16.7741935483871</v>
      </c>
      <c r="L71" s="10">
        <v>46.478873239436616</v>
      </c>
      <c r="M71" s="10">
        <v>33.610648918469217</v>
      </c>
      <c r="N71" s="10">
        <v>27.526881720430108</v>
      </c>
      <c r="O71" s="10">
        <v>16.7741935483871</v>
      </c>
      <c r="P71" s="10">
        <v>80.794701986754973</v>
      </c>
      <c r="Q71" s="10">
        <v>65.562913907284766</v>
      </c>
      <c r="R71" s="10">
        <v>2.6490066225165565</v>
      </c>
      <c r="S71" s="10">
        <v>0</v>
      </c>
      <c r="T71" s="10">
        <v>0.66225165562913912</v>
      </c>
      <c r="U71" s="4">
        <v>3</v>
      </c>
      <c r="V71" s="4">
        <v>12</v>
      </c>
      <c r="W71" s="4" t="str">
        <f t="shared" si="1"/>
        <v>M</v>
      </c>
    </row>
    <row r="72" spans="1:23" x14ac:dyDescent="0.25">
      <c r="A72" s="5" t="s">
        <v>72</v>
      </c>
      <c r="B72" s="5" t="s">
        <v>102</v>
      </c>
      <c r="C72" s="5">
        <v>25286</v>
      </c>
      <c r="D72" s="4" t="s">
        <v>16</v>
      </c>
      <c r="E72" s="8">
        <v>43097.311000000002</v>
      </c>
      <c r="F72" s="10">
        <v>7.7076036866359452</v>
      </c>
      <c r="G72" s="10">
        <v>64.776119402985074</v>
      </c>
      <c r="H72" s="10">
        <v>18.14498933901919</v>
      </c>
      <c r="I72" s="10">
        <v>7.5801749271137027</v>
      </c>
      <c r="J72" s="10">
        <v>4.3731778425655978</v>
      </c>
      <c r="K72" s="10">
        <v>29.44606413994169</v>
      </c>
      <c r="L72" s="10">
        <v>82.5</v>
      </c>
      <c r="M72" s="10">
        <v>48.486670675486074</v>
      </c>
      <c r="N72" s="10">
        <v>39.358600583090379</v>
      </c>
      <c r="O72" s="10">
        <v>29.44606413994169</v>
      </c>
      <c r="P72" s="10">
        <v>85.518292682926827</v>
      </c>
      <c r="Q72" s="10">
        <v>9.1463414634146343</v>
      </c>
      <c r="R72" s="10">
        <v>11.585365853658537</v>
      </c>
      <c r="S72" s="10">
        <v>0.1524390243902439</v>
      </c>
      <c r="T72" s="10">
        <v>0.6097560975609756</v>
      </c>
      <c r="U72" s="4">
        <v>3</v>
      </c>
      <c r="V72" s="4">
        <v>12</v>
      </c>
      <c r="W72" s="4" t="str">
        <f t="shared" si="1"/>
        <v>M</v>
      </c>
    </row>
    <row r="73" spans="1:23" x14ac:dyDescent="0.25">
      <c r="A73" s="5" t="s">
        <v>61</v>
      </c>
      <c r="B73" s="5" t="s">
        <v>102</v>
      </c>
      <c r="C73" s="5">
        <v>25279</v>
      </c>
      <c r="D73" s="4" t="s">
        <v>16</v>
      </c>
      <c r="E73" s="8">
        <v>56730.165000000015</v>
      </c>
      <c r="F73" s="10">
        <v>12.446091644204852</v>
      </c>
      <c r="G73" s="10">
        <v>64.705882352941174</v>
      </c>
      <c r="H73" s="10">
        <v>17.584701725213055</v>
      </c>
      <c r="I73" s="10">
        <v>3.7468066988362194</v>
      </c>
      <c r="J73" s="10">
        <v>5.6769798467215447</v>
      </c>
      <c r="K73" s="10">
        <v>8.3451603746806704</v>
      </c>
      <c r="L73" s="10">
        <v>47.411444141689373</v>
      </c>
      <c r="M73" s="10">
        <v>27.983698816223558</v>
      </c>
      <c r="N73" s="10">
        <v>25.943797899517456</v>
      </c>
      <c r="O73" s="10">
        <v>8.3451603746806704</v>
      </c>
      <c r="P73" s="10">
        <v>75.793650793650784</v>
      </c>
      <c r="Q73" s="10">
        <v>58.730158730158735</v>
      </c>
      <c r="R73" s="10">
        <v>12.301587301587301</v>
      </c>
      <c r="S73" s="10">
        <v>49.603174603174608</v>
      </c>
      <c r="T73" s="10">
        <v>0</v>
      </c>
      <c r="U73" s="4">
        <v>12</v>
      </c>
      <c r="V73" s="4">
        <v>15</v>
      </c>
      <c r="W73" s="4" t="str">
        <f t="shared" si="1"/>
        <v>M</v>
      </c>
    </row>
    <row r="74" spans="1:23" x14ac:dyDescent="0.25">
      <c r="A74" s="5" t="s">
        <v>35</v>
      </c>
      <c r="B74" s="5" t="s">
        <v>112</v>
      </c>
      <c r="C74" s="5">
        <v>81794</v>
      </c>
      <c r="D74" s="4" t="s">
        <v>33</v>
      </c>
      <c r="E74" s="8">
        <v>71944.732000000004</v>
      </c>
      <c r="F74" s="10">
        <v>202.1317718171515</v>
      </c>
      <c r="G74" s="10">
        <v>64.396067415730343</v>
      </c>
      <c r="H74" s="10">
        <v>15.589887640449437</v>
      </c>
      <c r="I74" s="10">
        <v>12.259122591225912</v>
      </c>
      <c r="J74" s="10">
        <v>15.621156211562115</v>
      </c>
      <c r="K74" s="10">
        <v>68.552685526855271</v>
      </c>
      <c r="L74" s="10">
        <v>16.362407031778229</v>
      </c>
      <c r="M74" s="10">
        <v>45.050279329608941</v>
      </c>
      <c r="N74" s="10">
        <v>36.203362033620337</v>
      </c>
      <c r="O74" s="10">
        <v>68.552685526855271</v>
      </c>
      <c r="P74" s="10">
        <v>96.690518783542032</v>
      </c>
      <c r="Q74" s="10">
        <v>3.0411449016100178</v>
      </c>
      <c r="R74" s="10">
        <v>36.225402504472271</v>
      </c>
      <c r="S74" s="10">
        <v>0</v>
      </c>
      <c r="T74" s="10">
        <v>0</v>
      </c>
      <c r="U74" s="4">
        <v>30</v>
      </c>
      <c r="V74" s="4">
        <v>50</v>
      </c>
      <c r="W74" s="4">
        <f t="shared" si="1"/>
        <v>0</v>
      </c>
    </row>
    <row r="75" spans="1:23" x14ac:dyDescent="0.25">
      <c r="A75" s="5" t="s">
        <v>64</v>
      </c>
      <c r="B75" s="5" t="s">
        <v>102</v>
      </c>
      <c r="C75" s="5">
        <v>25769</v>
      </c>
      <c r="D75" s="4" t="s">
        <v>16</v>
      </c>
      <c r="E75" s="8">
        <v>70880.829999999987</v>
      </c>
      <c r="F75" s="10">
        <v>5.0455683771176032</v>
      </c>
      <c r="G75" s="10">
        <v>64.2365887207703</v>
      </c>
      <c r="H75" s="10">
        <v>27.922971114167812</v>
      </c>
      <c r="I75" s="10">
        <v>5.7760744593484805</v>
      </c>
      <c r="J75" s="10">
        <v>5.2559540104024087</v>
      </c>
      <c r="K75" s="10">
        <v>27.347385710375033</v>
      </c>
      <c r="L75" s="10">
        <v>20.212765957446805</v>
      </c>
      <c r="M75" s="10">
        <v>31.058020477815703</v>
      </c>
      <c r="N75" s="10">
        <v>47.686832740213525</v>
      </c>
      <c r="O75" s="10">
        <v>27.347385710375033</v>
      </c>
      <c r="P75" s="10">
        <v>63.194444444444443</v>
      </c>
      <c r="Q75" s="10">
        <v>48.611111111111107</v>
      </c>
      <c r="R75" s="10">
        <v>15.972222222222221</v>
      </c>
      <c r="S75" s="10">
        <v>0</v>
      </c>
      <c r="T75" s="10">
        <v>57.638888888888886</v>
      </c>
      <c r="U75" s="4">
        <v>12</v>
      </c>
      <c r="V75" s="4">
        <v>16</v>
      </c>
      <c r="W75" s="4" t="str">
        <f t="shared" si="1"/>
        <v>M</v>
      </c>
    </row>
    <row r="76" spans="1:23" x14ac:dyDescent="0.25">
      <c r="A76" s="5" t="s">
        <v>34</v>
      </c>
      <c r="B76" s="5" t="s">
        <v>112</v>
      </c>
      <c r="C76" s="5">
        <v>81736</v>
      </c>
      <c r="D76" s="4" t="s">
        <v>33</v>
      </c>
      <c r="E76" s="8">
        <v>26424.600000000013</v>
      </c>
      <c r="F76" s="10">
        <v>28.69390324718357</v>
      </c>
      <c r="G76" s="10">
        <v>63.2828732561591</v>
      </c>
      <c r="H76" s="10">
        <v>16.592460670822202</v>
      </c>
      <c r="I76" s="10">
        <v>6.7365269461077846</v>
      </c>
      <c r="J76" s="10">
        <v>9.6931137724550887</v>
      </c>
      <c r="K76" s="10">
        <v>31.549401197604794</v>
      </c>
      <c r="L76" s="10">
        <v>11.587982832618025</v>
      </c>
      <c r="M76" s="10">
        <v>37.420015357051447</v>
      </c>
      <c r="N76" s="10">
        <v>37.687125748502993</v>
      </c>
      <c r="O76" s="10">
        <v>31.549401197604794</v>
      </c>
      <c r="P76" s="10">
        <v>3.2766990291262137</v>
      </c>
      <c r="Q76" s="10">
        <v>91.747572815533985</v>
      </c>
      <c r="R76" s="10">
        <v>17.839805825242721</v>
      </c>
      <c r="S76" s="10">
        <v>0.12135922330097086</v>
      </c>
      <c r="T76" s="10">
        <v>0.24271844660194172</v>
      </c>
      <c r="U76" s="4">
        <v>24</v>
      </c>
      <c r="V76" s="4">
        <v>32</v>
      </c>
      <c r="W76" s="4" t="str">
        <f t="shared" si="1"/>
        <v>M</v>
      </c>
    </row>
    <row r="77" spans="1:23" x14ac:dyDescent="0.25">
      <c r="A77" s="5" t="s">
        <v>74</v>
      </c>
      <c r="B77" s="5" t="s">
        <v>102</v>
      </c>
      <c r="C77" s="5">
        <v>25214</v>
      </c>
      <c r="D77" s="4" t="s">
        <v>16</v>
      </c>
      <c r="E77" s="8">
        <v>53146.120000000024</v>
      </c>
      <c r="F77" s="10">
        <v>2.2716289592760184</v>
      </c>
      <c r="G77" s="10">
        <v>63.243563184374075</v>
      </c>
      <c r="H77" s="10">
        <v>18.644569399230544</v>
      </c>
      <c r="I77" s="10">
        <v>6.9651741293532341</v>
      </c>
      <c r="J77" s="10">
        <v>5.5555555555555554</v>
      </c>
      <c r="K77" s="10">
        <v>8.5406301824212267</v>
      </c>
      <c r="L77" s="10">
        <v>72.371134020618555</v>
      </c>
      <c r="M77" s="10">
        <v>25.117306099917197</v>
      </c>
      <c r="N77" s="10">
        <v>51.990049751243781</v>
      </c>
      <c r="O77" s="10">
        <v>8.5406301824212267</v>
      </c>
      <c r="P77" s="10">
        <v>94.788732394366193</v>
      </c>
      <c r="Q77" s="10">
        <v>42.535211267605632</v>
      </c>
      <c r="R77" s="10">
        <v>5.070422535211268</v>
      </c>
      <c r="S77" s="10">
        <v>0.28169014084507044</v>
      </c>
      <c r="T77" s="10">
        <v>0.14084507042253522</v>
      </c>
      <c r="U77" s="4">
        <v>2</v>
      </c>
      <c r="V77" s="4">
        <v>12</v>
      </c>
      <c r="W77" s="4" t="str">
        <f t="shared" si="1"/>
        <v>M</v>
      </c>
    </row>
    <row r="78" spans="1:23" x14ac:dyDescent="0.25">
      <c r="A78" s="5" t="s">
        <v>6</v>
      </c>
      <c r="B78" s="5" t="s">
        <v>100</v>
      </c>
      <c r="C78" s="5">
        <v>15804</v>
      </c>
      <c r="D78" s="4" t="s">
        <v>4</v>
      </c>
      <c r="E78" s="8">
        <v>7369.6355000000012</v>
      </c>
      <c r="F78" s="10">
        <v>1.8395915678524375</v>
      </c>
      <c r="G78" s="10">
        <v>61.756859756097562</v>
      </c>
      <c r="H78" s="10">
        <v>18.216463414634145</v>
      </c>
      <c r="I78" s="10">
        <v>1.6840277777777777</v>
      </c>
      <c r="J78" s="10">
        <v>8.6111111111111107</v>
      </c>
      <c r="K78" s="10">
        <v>3.8888888888888888</v>
      </c>
      <c r="L78" s="10">
        <v>17.422434367541769</v>
      </c>
      <c r="M78" s="10">
        <v>48.628472222222221</v>
      </c>
      <c r="N78" s="10">
        <v>48.628472222222221</v>
      </c>
      <c r="O78" s="10">
        <v>3.8888888888888888</v>
      </c>
      <c r="P78" s="10">
        <v>3.1274433150899137</v>
      </c>
      <c r="Q78" s="10">
        <v>89.523064894448794</v>
      </c>
      <c r="R78" s="10">
        <v>4.3002345582486319</v>
      </c>
      <c r="S78" s="10">
        <v>0</v>
      </c>
      <c r="T78" s="10">
        <v>0.1563721657544957</v>
      </c>
      <c r="U78" s="4">
        <v>5</v>
      </c>
      <c r="V78" s="4">
        <v>7</v>
      </c>
      <c r="W78" s="4" t="str">
        <f t="shared" si="1"/>
        <v>M</v>
      </c>
    </row>
    <row r="79" spans="1:23" x14ac:dyDescent="0.25">
      <c r="A79" s="5" t="s">
        <v>54</v>
      </c>
      <c r="B79" s="5" t="s">
        <v>100</v>
      </c>
      <c r="C79" s="5">
        <v>15407</v>
      </c>
      <c r="D79" s="4" t="s">
        <v>16</v>
      </c>
      <c r="E79" s="8">
        <v>65593.472999999969</v>
      </c>
      <c r="F79" s="10">
        <v>2.4339657661373479</v>
      </c>
      <c r="G79" s="10">
        <v>61.06163163519772</v>
      </c>
      <c r="H79" s="10">
        <v>21.588884930530817</v>
      </c>
      <c r="I79" s="10">
        <v>2.7689514298683613</v>
      </c>
      <c r="J79" s="10">
        <v>3.0866999546073535</v>
      </c>
      <c r="K79" s="10">
        <v>5.8556513844757152</v>
      </c>
      <c r="L79" s="10">
        <v>21.468926553672315</v>
      </c>
      <c r="M79" s="10">
        <v>58.614748449345278</v>
      </c>
      <c r="N79" s="10">
        <v>18.520199727644123</v>
      </c>
      <c r="O79" s="10">
        <v>5.8556513844757152</v>
      </c>
      <c r="P79" s="10">
        <v>1.1342155009451798</v>
      </c>
      <c r="Q79" s="10">
        <v>90.737240075614366</v>
      </c>
      <c r="R79" s="10">
        <v>21.928166351606805</v>
      </c>
      <c r="S79" s="10">
        <v>0</v>
      </c>
      <c r="T79" s="10">
        <v>0</v>
      </c>
      <c r="U79" s="4">
        <v>7</v>
      </c>
      <c r="V79" s="4">
        <v>9</v>
      </c>
      <c r="W79" s="4" t="str">
        <f t="shared" si="1"/>
        <v>M</v>
      </c>
    </row>
    <row r="80" spans="1:23" x14ac:dyDescent="0.25">
      <c r="A80" s="5" t="s">
        <v>63</v>
      </c>
      <c r="B80" s="5" t="s">
        <v>102</v>
      </c>
      <c r="C80" s="5">
        <v>25181</v>
      </c>
      <c r="D80" s="4" t="s">
        <v>16</v>
      </c>
      <c r="E80" s="8">
        <v>24363.085999999999</v>
      </c>
      <c r="F80" s="10">
        <v>3.5321678321678323</v>
      </c>
      <c r="G80" s="10">
        <v>60.926829268292678</v>
      </c>
      <c r="H80" s="10">
        <v>25.560975609756099</v>
      </c>
      <c r="I80" s="10">
        <v>3.48572429497285</v>
      </c>
      <c r="J80" s="10">
        <v>10.457172884918551</v>
      </c>
      <c r="K80" s="10">
        <v>8.8807146610614804</v>
      </c>
      <c r="L80" s="10">
        <v>38.755458515283841</v>
      </c>
      <c r="M80" s="10">
        <v>52.035398230088489</v>
      </c>
      <c r="N80" s="10">
        <v>25.696269048870207</v>
      </c>
      <c r="O80" s="10">
        <v>8.8807146610614804</v>
      </c>
      <c r="P80" s="10">
        <v>77.897574123989216</v>
      </c>
      <c r="Q80" s="10">
        <v>44.743935309973047</v>
      </c>
      <c r="R80" s="10">
        <v>11.320754716981133</v>
      </c>
      <c r="S80" s="10">
        <v>0</v>
      </c>
      <c r="T80" s="10">
        <v>28.571428571428569</v>
      </c>
      <c r="U80" s="4">
        <v>12</v>
      </c>
      <c r="V80" s="4">
        <v>15</v>
      </c>
      <c r="W80" s="4" t="str">
        <f t="shared" si="1"/>
        <v>M</v>
      </c>
    </row>
    <row r="81" spans="1:23" x14ac:dyDescent="0.25">
      <c r="A81" s="5" t="s">
        <v>21</v>
      </c>
      <c r="B81" s="5" t="s">
        <v>106</v>
      </c>
      <c r="C81" s="5">
        <v>52320</v>
      </c>
      <c r="D81" s="4" t="s">
        <v>4</v>
      </c>
      <c r="E81" s="8">
        <v>2662.4459999999999</v>
      </c>
      <c r="F81" s="10">
        <v>2.4412449714164728</v>
      </c>
      <c r="G81" s="10">
        <v>60.149847810817135</v>
      </c>
      <c r="H81" s="10">
        <v>15.312573167876376</v>
      </c>
      <c r="I81" s="10">
        <v>6.0778511267926243</v>
      </c>
      <c r="J81" s="10">
        <v>11.882540405190076</v>
      </c>
      <c r="K81" s="10">
        <v>5.0990211700432502</v>
      </c>
      <c r="L81" s="10">
        <v>68.395849960095774</v>
      </c>
      <c r="M81" s="10">
        <v>58.297291145003413</v>
      </c>
      <c r="N81" s="10">
        <v>58.297291145003413</v>
      </c>
      <c r="O81" s="10">
        <v>5.0990211700432502</v>
      </c>
      <c r="P81" s="10">
        <v>58.066914498141266</v>
      </c>
      <c r="Q81" s="10">
        <v>6.8401486988847582</v>
      </c>
      <c r="R81" s="10">
        <v>15.315985130111523</v>
      </c>
      <c r="S81" s="10">
        <v>9.7397769516728623</v>
      </c>
      <c r="T81" s="10">
        <v>0.14869888475836432</v>
      </c>
      <c r="U81" s="4">
        <v>10</v>
      </c>
      <c r="V81" s="4">
        <v>14</v>
      </c>
      <c r="W81" s="4" t="str">
        <f t="shared" si="1"/>
        <v>M</v>
      </c>
    </row>
    <row r="82" spans="1:23" x14ac:dyDescent="0.25">
      <c r="A82" s="5" t="s">
        <v>62</v>
      </c>
      <c r="B82" s="5" t="s">
        <v>102</v>
      </c>
      <c r="C82" s="5">
        <v>25535</v>
      </c>
      <c r="D82" s="4" t="s">
        <v>16</v>
      </c>
      <c r="E82" s="8">
        <v>27306.571999999996</v>
      </c>
      <c r="F82" s="10">
        <v>9.4098436389481144</v>
      </c>
      <c r="G82" s="10">
        <v>59.846301633045151</v>
      </c>
      <c r="H82" s="10">
        <v>26.128722382324689</v>
      </c>
      <c r="I82" s="10">
        <v>5.8969072164948457</v>
      </c>
      <c r="J82" s="10">
        <v>16.371134020618559</v>
      </c>
      <c r="K82" s="10">
        <v>17.814432989690722</v>
      </c>
      <c r="L82" s="10">
        <v>10.935441370223979</v>
      </c>
      <c r="M82" s="10">
        <v>51.990049751243781</v>
      </c>
      <c r="N82" s="10">
        <v>37.072164948453604</v>
      </c>
      <c r="O82" s="10">
        <v>17.814432989690722</v>
      </c>
      <c r="P82" s="10">
        <v>81.592920353982308</v>
      </c>
      <c r="Q82" s="10">
        <v>63.362831858407077</v>
      </c>
      <c r="R82" s="10">
        <v>4.0707964601769913</v>
      </c>
      <c r="S82" s="10">
        <v>2.1238938053097343</v>
      </c>
      <c r="T82" s="10">
        <v>2.6548672566371683</v>
      </c>
      <c r="U82" s="4">
        <v>12</v>
      </c>
      <c r="V82" s="4">
        <v>15</v>
      </c>
      <c r="W82" s="4" t="str">
        <f t="shared" si="1"/>
        <v>M</v>
      </c>
    </row>
    <row r="83" spans="1:23" x14ac:dyDescent="0.25">
      <c r="A83" s="5" t="s">
        <v>28</v>
      </c>
      <c r="B83" s="5" t="s">
        <v>110</v>
      </c>
      <c r="C83" s="5">
        <v>73268</v>
      </c>
      <c r="D83" s="4" t="s">
        <v>4</v>
      </c>
      <c r="E83" s="8">
        <v>70426.91300000003</v>
      </c>
      <c r="F83" s="10">
        <v>6.5692632690784256</v>
      </c>
      <c r="G83" s="10">
        <v>59.623824451410655</v>
      </c>
      <c r="H83" s="10">
        <v>26.300940438871471</v>
      </c>
      <c r="I83" s="10">
        <v>12.100737100737101</v>
      </c>
      <c r="J83" s="10">
        <v>11.517199017199017</v>
      </c>
      <c r="K83" s="10">
        <v>13.237100737100738</v>
      </c>
      <c r="L83" s="10">
        <v>13.695249845774212</v>
      </c>
      <c r="M83" s="10">
        <v>71.590909090909093</v>
      </c>
      <c r="N83" s="10">
        <v>71.590909090909093</v>
      </c>
      <c r="O83" s="10">
        <v>13.237100737100738</v>
      </c>
      <c r="P83" s="10">
        <v>4.8910154173312073</v>
      </c>
      <c r="Q83" s="10">
        <v>16.108452950558213</v>
      </c>
      <c r="R83" s="10">
        <v>89.420520999468366</v>
      </c>
      <c r="S83" s="10">
        <v>1.6480595427963849</v>
      </c>
      <c r="T83" s="10">
        <v>1.2227538543328018</v>
      </c>
      <c r="U83" s="4">
        <v>10</v>
      </c>
      <c r="V83" s="4">
        <v>16</v>
      </c>
      <c r="W83" s="4" t="str">
        <f t="shared" ref="W83:W89" si="2">+IF(F83&lt;V83,"M",)</f>
        <v>M</v>
      </c>
    </row>
    <row r="84" spans="1:23" x14ac:dyDescent="0.25">
      <c r="A84" s="5" t="s">
        <v>45</v>
      </c>
      <c r="B84" s="5" t="s">
        <v>102</v>
      </c>
      <c r="C84" s="5">
        <v>25740</v>
      </c>
      <c r="D84" s="4" t="s">
        <v>33</v>
      </c>
      <c r="E84" s="8">
        <v>69449.999999999985</v>
      </c>
      <c r="F84" s="10">
        <v>4.551398474391573</v>
      </c>
      <c r="G84" s="10">
        <v>57.218858924967897</v>
      </c>
      <c r="H84" s="10">
        <v>24.564300128416804</v>
      </c>
      <c r="I84" s="10">
        <v>6.9507864028411968</v>
      </c>
      <c r="J84" s="10">
        <v>6.9000507356671736</v>
      </c>
      <c r="K84" s="10">
        <v>20.446473871131403</v>
      </c>
      <c r="L84" s="10">
        <v>21.286031042128602</v>
      </c>
      <c r="M84" s="10">
        <v>53.455646597791237</v>
      </c>
      <c r="N84" s="10">
        <v>48.604769152714354</v>
      </c>
      <c r="O84" s="10">
        <v>20.446473871131403</v>
      </c>
      <c r="P84" s="10">
        <v>97.924427887174019</v>
      </c>
      <c r="Q84" s="10">
        <v>4.5236828100053224</v>
      </c>
      <c r="R84" s="10">
        <v>10.271420968600321</v>
      </c>
      <c r="S84" s="10">
        <v>0</v>
      </c>
      <c r="T84" s="10">
        <v>0</v>
      </c>
      <c r="U84" s="4">
        <v>12</v>
      </c>
      <c r="V84" s="4">
        <v>15</v>
      </c>
      <c r="W84" s="4" t="str">
        <f t="shared" si="2"/>
        <v>M</v>
      </c>
    </row>
    <row r="85" spans="1:23" x14ac:dyDescent="0.25">
      <c r="A85" s="5" t="s">
        <v>8</v>
      </c>
      <c r="B85" s="5" t="s">
        <v>102</v>
      </c>
      <c r="C85" s="5">
        <v>25649</v>
      </c>
      <c r="D85" s="4" t="s">
        <v>4</v>
      </c>
      <c r="E85" s="8">
        <v>44610.496500000008</v>
      </c>
      <c r="F85" s="10">
        <v>11.235256701499319</v>
      </c>
      <c r="G85" s="10">
        <v>56.887653830885277</v>
      </c>
      <c r="H85" s="10">
        <v>21.159190154823342</v>
      </c>
      <c r="I85" s="10">
        <v>17.213528520949016</v>
      </c>
      <c r="J85" s="10">
        <v>17.51640585562847</v>
      </c>
      <c r="K85" s="10">
        <v>18.576476527006562</v>
      </c>
      <c r="L85" s="10">
        <v>11.24880838894185</v>
      </c>
      <c r="M85" s="10">
        <v>55.976243504083143</v>
      </c>
      <c r="N85" s="10">
        <v>46.64310954063604</v>
      </c>
      <c r="O85" s="10">
        <v>18.576476527006562</v>
      </c>
      <c r="P85" s="10">
        <v>93.646408839778999</v>
      </c>
      <c r="Q85" s="10">
        <v>12.983425414364641</v>
      </c>
      <c r="R85" s="10">
        <v>6.9060773480662991</v>
      </c>
      <c r="S85" s="10">
        <v>1.9337016574585635</v>
      </c>
      <c r="T85" s="10">
        <v>8.8397790055248606</v>
      </c>
      <c r="U85" s="4">
        <v>6</v>
      </c>
      <c r="V85" s="4">
        <v>10</v>
      </c>
      <c r="W85" s="4">
        <f t="shared" si="2"/>
        <v>0</v>
      </c>
    </row>
    <row r="86" spans="1:23" x14ac:dyDescent="0.25">
      <c r="A86" s="5" t="s">
        <v>58</v>
      </c>
      <c r="B86" s="5" t="s">
        <v>100</v>
      </c>
      <c r="C86" s="5">
        <v>15759</v>
      </c>
      <c r="D86" s="4" t="s">
        <v>16</v>
      </c>
      <c r="E86" s="8">
        <v>85309.328000000009</v>
      </c>
      <c r="F86" s="10">
        <v>1.7097626271640192</v>
      </c>
      <c r="G86" s="10">
        <v>55.490654205607484</v>
      </c>
      <c r="H86" s="10">
        <v>22.021028037383179</v>
      </c>
      <c r="I86" s="10">
        <v>0.82567740434934289</v>
      </c>
      <c r="J86" s="10">
        <v>1.1745551808349808</v>
      </c>
      <c r="K86" s="10">
        <v>0.90708221886265838</v>
      </c>
      <c r="L86" s="10">
        <v>35.70469798657718</v>
      </c>
      <c r="M86" s="10">
        <v>27.380281690140844</v>
      </c>
      <c r="N86" s="10">
        <v>16.804279567391557</v>
      </c>
      <c r="O86" s="10">
        <v>0.90708221886265838</v>
      </c>
      <c r="P86" s="10">
        <v>6.557377049180328</v>
      </c>
      <c r="Q86" s="10">
        <v>92.622950819672127</v>
      </c>
      <c r="R86" s="10">
        <v>37.704918032786885</v>
      </c>
      <c r="S86" s="10">
        <v>0</v>
      </c>
      <c r="T86" s="10">
        <v>0</v>
      </c>
      <c r="U86" s="4">
        <v>6</v>
      </c>
      <c r="V86" s="4">
        <v>7</v>
      </c>
      <c r="W86" s="4" t="str">
        <f t="shared" si="2"/>
        <v>M</v>
      </c>
    </row>
    <row r="87" spans="1:23" x14ac:dyDescent="0.25">
      <c r="A87" s="5" t="s">
        <v>37</v>
      </c>
      <c r="B87" s="5" t="s">
        <v>102</v>
      </c>
      <c r="C87" s="5">
        <v>25322</v>
      </c>
      <c r="D87" s="4" t="s">
        <v>33</v>
      </c>
      <c r="E87" s="8">
        <v>24671.55</v>
      </c>
      <c r="F87" s="10">
        <v>11.308717310087173</v>
      </c>
      <c r="G87" s="10">
        <v>53.782211138819612</v>
      </c>
      <c r="H87" s="10">
        <v>24.60515378221114</v>
      </c>
      <c r="I87" s="10">
        <v>7.7951002227171493</v>
      </c>
      <c r="J87" s="10">
        <v>7.7208611729769849</v>
      </c>
      <c r="K87" s="10">
        <v>16.740905716406829</v>
      </c>
      <c r="L87" s="10">
        <v>83.97790055248619</v>
      </c>
      <c r="M87" s="10">
        <v>49.137931034482754</v>
      </c>
      <c r="N87" s="10">
        <v>55.976243504083143</v>
      </c>
      <c r="O87" s="10">
        <v>16.740905716406829</v>
      </c>
      <c r="P87" s="10">
        <v>83.720930232558146</v>
      </c>
      <c r="Q87" s="10">
        <v>49.127906976744185</v>
      </c>
      <c r="R87" s="10">
        <v>2.9069767441860463</v>
      </c>
      <c r="S87" s="10">
        <v>1.1627906976744187</v>
      </c>
      <c r="T87" s="10">
        <v>0</v>
      </c>
      <c r="U87" s="4">
        <v>15</v>
      </c>
      <c r="V87" s="4">
        <v>25</v>
      </c>
      <c r="W87" s="4" t="str">
        <f t="shared" si="2"/>
        <v>M</v>
      </c>
    </row>
    <row r="88" spans="1:23" x14ac:dyDescent="0.25">
      <c r="A88" s="5" t="s">
        <v>68</v>
      </c>
      <c r="B88" s="5" t="s">
        <v>102</v>
      </c>
      <c r="C88" s="5">
        <v>25430</v>
      </c>
      <c r="D88" s="4" t="s">
        <v>16</v>
      </c>
      <c r="E88" s="8">
        <v>80764.252000000008</v>
      </c>
      <c r="F88" s="10">
        <v>7.691858887381275</v>
      </c>
      <c r="G88" s="10">
        <v>52.577319587628871</v>
      </c>
      <c r="H88" s="10">
        <v>26.804123711340207</v>
      </c>
      <c r="I88" s="10">
        <v>6.0073937153419594</v>
      </c>
      <c r="J88" s="10">
        <v>3.789279112754159</v>
      </c>
      <c r="K88" s="10">
        <v>20.702402957486139</v>
      </c>
      <c r="L88" s="10">
        <v>71.17647058823529</v>
      </c>
      <c r="M88" s="10">
        <v>39.358600583090379</v>
      </c>
      <c r="N88" s="10">
        <v>37.985212569316076</v>
      </c>
      <c r="O88" s="10">
        <v>20.702402957486139</v>
      </c>
      <c r="P88" s="10">
        <v>71.25</v>
      </c>
      <c r="Q88" s="10">
        <v>42.5</v>
      </c>
      <c r="R88" s="10">
        <v>10</v>
      </c>
      <c r="S88" s="10">
        <v>0</v>
      </c>
      <c r="T88" s="10">
        <v>36.25</v>
      </c>
      <c r="U88" s="4">
        <v>3</v>
      </c>
      <c r="V88" s="4">
        <v>12</v>
      </c>
      <c r="W88" s="4" t="str">
        <f t="shared" si="2"/>
        <v>M</v>
      </c>
    </row>
    <row r="89" spans="1:23" x14ac:dyDescent="0.25">
      <c r="A89" s="5" t="s">
        <v>65</v>
      </c>
      <c r="B89" s="5" t="s">
        <v>102</v>
      </c>
      <c r="C89" s="5">
        <v>25290</v>
      </c>
      <c r="D89" s="4" t="s">
        <v>16</v>
      </c>
      <c r="E89" s="8">
        <v>49328.184000000001</v>
      </c>
      <c r="F89" s="10">
        <v>2.6438404726735598</v>
      </c>
      <c r="G89" s="10">
        <v>27.044025157232703</v>
      </c>
      <c r="H89" s="10">
        <v>36.477987421383645</v>
      </c>
      <c r="I89" s="10">
        <v>15.684954560753955</v>
      </c>
      <c r="J89" s="10">
        <v>11.073712554695389</v>
      </c>
      <c r="K89" s="10">
        <v>28.0713564456412</v>
      </c>
      <c r="L89" s="10">
        <v>29.29032258064516</v>
      </c>
      <c r="M89" s="10">
        <v>27.526881720430108</v>
      </c>
      <c r="N89" s="10">
        <v>40.962638842140692</v>
      </c>
      <c r="O89" s="10">
        <v>28.0713564456412</v>
      </c>
      <c r="P89" s="10">
        <v>80</v>
      </c>
      <c r="Q89" s="10">
        <v>40</v>
      </c>
      <c r="R89" s="10">
        <v>7.333333333333333</v>
      </c>
      <c r="S89" s="10">
        <v>0</v>
      </c>
      <c r="T89" s="10">
        <v>5.3333333333333339</v>
      </c>
      <c r="U89" s="4">
        <v>12</v>
      </c>
      <c r="V89" s="4">
        <v>15</v>
      </c>
      <c r="W89" s="4" t="str">
        <f t="shared" si="2"/>
        <v>M</v>
      </c>
    </row>
  </sheetData>
  <autoFilter ref="A18:W18">
    <sortState ref="A19:W89">
      <sortCondition descending="1" ref="G18"/>
    </sortState>
  </autoFilter>
  <mergeCells count="3">
    <mergeCell ref="G17:H17"/>
    <mergeCell ref="O17:T17"/>
    <mergeCell ref="U17:V17"/>
  </mergeCells>
  <conditionalFormatting sqref="F19:T89">
    <cfRule type="colorScale" priority="61">
      <colorScale>
        <cfvo type="min"/>
        <cfvo type="max"/>
        <color rgb="FF63BE7B"/>
        <color rgb="FFFFEF9C"/>
      </colorScale>
    </cfRule>
  </conditionalFormatting>
  <conditionalFormatting sqref="G19:H89">
    <cfRule type="colorScale" priority="6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19:I89">
    <cfRule type="colorScale" priority="5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19:J89 K19:T19 J20:T89 O19:T89">
    <cfRule type="colorScale" priority="5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20:K89">
    <cfRule type="colorScale" priority="5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20:L89">
    <cfRule type="colorScale" priority="5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M20:M89">
    <cfRule type="colorScale" priority="5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19:F89">
    <cfRule type="colorScale" priority="5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19:E89">
    <cfRule type="colorScale" priority="53">
      <colorScale>
        <cfvo type="min"/>
        <cfvo type="max"/>
        <color rgb="FF63BE7B"/>
        <color rgb="FFFFEF9C"/>
      </colorScale>
    </cfRule>
  </conditionalFormatting>
  <conditionalFormatting sqref="E19:E89">
    <cfRule type="colorScale" priority="5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19:H89">
    <cfRule type="colorScale" priority="5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19:G89">
    <cfRule type="colorScale" priority="4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19:J89">
    <cfRule type="colorScale" priority="4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19:J89">
    <cfRule type="colorScale" priority="4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19:I89">
    <cfRule type="colorScale" priority="4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19:L89">
    <cfRule type="colorScale" priority="4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M19:M89">
    <cfRule type="colorScale" priority="4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19:L89">
    <cfRule type="colorScale" priority="4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19:K89">
    <cfRule type="colorScale" priority="4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M19:N89">
    <cfRule type="colorScale" priority="4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19:N89">
    <cfRule type="colorScale" priority="4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M19:M89">
    <cfRule type="colorScale" priority="3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20:O89">
    <cfRule type="colorScale" priority="3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T89">
    <cfRule type="colorScale" priority="3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T89">
    <cfRule type="colorScale" priority="3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T89">
    <cfRule type="colorScale" priority="2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T89">
    <cfRule type="colorScale" priority="2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20:O89">
    <cfRule type="colorScale" priority="2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O89">
    <cfRule type="colorScale" priority="2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O19:O89">
    <cfRule type="colorScale" priority="2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20:P89">
    <cfRule type="colorScale" priority="2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20:P89">
    <cfRule type="colorScale" priority="1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19:P89">
    <cfRule type="colorScale" priority="1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19:P89">
    <cfRule type="colorScale" priority="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Q20:Q89">
    <cfRule type="colorScale" priority="1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Q20:Q89">
    <cfRule type="colorScale" priority="1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Q19:Q89">
    <cfRule type="colorScale" priority="1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Q19:Q89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R20:R89"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R20:R89">
    <cfRule type="colorScale" priority="1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R19:R89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R19:R89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S20:S89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S20:S89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S19:S89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S19:S89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T20:T89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T20:T89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T19:T89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T19:T8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hyperlinks>
    <hyperlink ref="V1" location="Diccionario!A1" display="Diccionario!A1"/>
  </hyperlinks>
  <pageMargins left="0.7" right="0.7" top="0.75" bottom="0.75" header="0.3" footer="0.3"/>
  <pageSetup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Diccionario</vt:lpstr>
      <vt:lpstr>Símbolos y acrónimos</vt:lpstr>
      <vt:lpstr>FICHA BD_Dimensión_Ambiental</vt:lpstr>
      <vt:lpstr>BD_Dimensión_Ambiental</vt:lpstr>
      <vt:lpstr>FICHA BD_Dimensión_Sociodemogra</vt:lpstr>
      <vt:lpstr>BD_Dimensión_Sociodemográfica</vt:lpstr>
      <vt:lpstr>FICHA BD_Dimensión_Productiva</vt:lpstr>
      <vt:lpstr>BD_Dimensión_Productiva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Sanchez</cp:lastModifiedBy>
  <dcterms:created xsi:type="dcterms:W3CDTF">2022-08-30T18:25:03Z</dcterms:created>
  <dcterms:modified xsi:type="dcterms:W3CDTF">2022-11-25T04:52:11Z</dcterms:modified>
</cp:coreProperties>
</file>