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DDE\Web_Bases\Z_Junio\Informe_General\"/>
    </mc:Choice>
  </mc:AlternateContent>
  <bookViews>
    <workbookView xWindow="0" yWindow="0" windowWidth="28800" windowHeight="12435" tabRatio="861"/>
  </bookViews>
  <sheets>
    <sheet name="Indice" sheetId="9" r:id="rId1"/>
    <sheet name="Abastecimiento ciudades" sheetId="24" r:id="rId2"/>
    <sheet name="Abastecimiento verduras " sheetId="28" r:id="rId3"/>
    <sheet name="Abastecimiento tuberculos " sheetId="27" r:id="rId4"/>
    <sheet name="Abastecimiento ciudades frutas" sheetId="25" r:id="rId5"/>
    <sheet name="Abastecimiento ciudades otros" sheetId="26" r:id="rId6"/>
    <sheet name="Abastecimiento Bogotá" sheetId="11" r:id="rId7"/>
    <sheet name="Frutas $ " sheetId="1" r:id="rId8"/>
    <sheet name="Hortalizas $" sheetId="2" r:id="rId9"/>
    <sheet name="Granos y procesados $" sheetId="3" r:id="rId10"/>
    <sheet name="Cárnicos $" sheetId="29" r:id="rId11"/>
    <sheet name="Huevos y lácteos $" sheetId="5" r:id="rId12"/>
    <sheet name="Tubérculos y plátanos $" sheetId="8" r:id="rId13"/>
    <sheet name="Fechas" sheetId="30" state="hidden" r:id="rId14"/>
  </sheets>
  <definedNames>
    <definedName name="_xlnm.Print_Area" localSheetId="6">'Abastecimiento Bogotá'!$A$1:$N$60</definedName>
    <definedName name="_xlnm.Print_Area" localSheetId="1">'Abastecimiento ciudades'!$A$1:$K$64</definedName>
    <definedName name="_xlnm.Print_Area" localSheetId="4">'Abastecimiento ciudades frutas'!$A$1:$K$64</definedName>
    <definedName name="_xlnm.Print_Area" localSheetId="5">'Abastecimiento ciudades otros'!$A$1:$K$64</definedName>
    <definedName name="_xlnm.Print_Area" localSheetId="3">'Abastecimiento tuberculos '!$A$1:$K$64</definedName>
    <definedName name="_xlnm.Print_Area" localSheetId="2">'Abastecimiento verduras '!$A$1:$K$64</definedName>
    <definedName name="_xlnm.Print_Area" localSheetId="10">'Cárnicos $'!$A$1:$O$54</definedName>
    <definedName name="_xlnm.Print_Area" localSheetId="7">'Frutas $ '!$A$1:$O$60</definedName>
    <definedName name="_xlnm.Print_Area" localSheetId="9">'Granos y procesados $'!$A$1:$O$48</definedName>
    <definedName name="_xlnm.Print_Area" localSheetId="8">'Hortalizas $'!$A$1:$O$47</definedName>
    <definedName name="_xlnm.Print_Area" localSheetId="11">'Huevos y lácteos $'!$A$1:$O$34</definedName>
    <definedName name="_xlnm.Print_Area" localSheetId="0">Indice!$A$1:$N$30</definedName>
    <definedName name="_xlnm.Print_Area" localSheetId="12">'Tubérculos y plátanos $'!$A$1:$O$34</definedName>
  </definedNames>
  <calcPr calcId="152511"/>
</workbook>
</file>

<file path=xl/calcChain.xml><?xml version="1.0" encoding="utf-8"?>
<calcChain xmlns="http://schemas.openxmlformats.org/spreadsheetml/2006/main">
  <c r="C2" i="30" l="1"/>
  <c r="B4" i="30"/>
  <c r="K4" i="30"/>
  <c r="J4" i="30"/>
  <c r="K5" i="30"/>
  <c r="I4" i="30"/>
  <c r="J5" i="30"/>
  <c r="H4" i="30"/>
  <c r="H5" i="30" s="1"/>
  <c r="I5" i="30"/>
  <c r="G4" i="30"/>
  <c r="G5" i="30" s="1"/>
  <c r="F4" i="30" l="1"/>
  <c r="F5" i="30" s="1"/>
</calcChain>
</file>

<file path=xl/sharedStrings.xml><?xml version="1.0" encoding="utf-8"?>
<sst xmlns="http://schemas.openxmlformats.org/spreadsheetml/2006/main" count="744" uniqueCount="309">
  <si>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</si>
  <si>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</si>
  <si>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</si>
  <si>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</si>
  <si>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</si>
  <si>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</si>
  <si>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</si>
  <si>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</si>
  <si>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</si>
  <si>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</si>
  <si>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</si>
  <si>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</si>
  <si>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</si>
  <si>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</si>
  <si>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</si>
  <si>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</si>
  <si>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</si>
  <si>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</si>
  <si>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</si>
  <si>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</si>
  <si>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</si>
  <si>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</si>
  <si>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</si>
  <si>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</si>
  <si>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</si>
  <si>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</si>
  <si>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</si>
  <si>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</si>
  <si>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</si>
  <si>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</si>
  <si>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</si>
  <si>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</si>
  <si>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</si>
  <si>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</si>
  <si>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</si>
  <si>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</si>
  <si>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</si>
  <si>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</si>
  <si>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</si>
  <si>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</si>
  <si>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</si>
  <si>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</si>
  <si>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</si>
  <si>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</si>
  <si>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</si>
  <si>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</si>
  <si>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</si>
  <si>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</si>
  <si>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</si>
  <si>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</si>
  <si>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</si>
  <si>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</si>
  <si>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</si>
  <si>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</si>
  <si>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</si>
  <si>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</si>
  <si>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</si>
  <si>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</si>
  <si>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</si>
  <si>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</si>
  <si>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</si>
  <si>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</si>
  <si>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</si>
  <si>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</si>
  <si>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</si>
  <si>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</si>
  <si>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</si>
  <si>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</si>
  <si>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</si>
  <si>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</si>
  <si>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</si>
  <si>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</si>
  <si>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</si>
  <si>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</si>
  <si>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</si>
  <si>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</si>
  <si>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</si>
  <si>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</si>
  <si>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</si>
  <si>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</si>
  <si>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</si>
  <si>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</si>
  <si>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</si>
  <si>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</si>
  <si>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</si>
  <si>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</si>
  <si>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</si>
  <si>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</si>
  <si>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</si>
  <si>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</si>
  <si>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</si>
  <si>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</si>
  <si>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</si>
  <si>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</si>
  <si>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</si>
  <si>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</si>
  <si>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</si>
  <si>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</si>
  <si>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</si>
  <si>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</si>
  <si>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</si>
  <si>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</si>
  <si>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</si>
  <si>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</si>
  <si>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</si>
  <si>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</si>
  <si>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</si>
  <si>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</si>
  <si>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</si>
  <si>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</si>
  <si>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</si>
  <si>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</si>
  <si>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</si>
  <si>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</si>
  <si>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</si>
  <si>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</si>
  <si>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CUAJADA</t>
  </si>
  <si>
    <t>QUESO CAMPESINO</t>
  </si>
  <si>
    <t>QUESO COSTE</t>
  </si>
  <si>
    <t>QUESO DOBLE CREMA</t>
  </si>
  <si>
    <t>QUESO PAIPA</t>
  </si>
  <si>
    <t>QUESO PERA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</si>
  <si>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</si>
  <si>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</si>
  <si>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</si>
  <si>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</si>
  <si>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</si>
  <si>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</si>
  <si>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</si>
  <si>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</si>
  <si>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</si>
  <si>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</si>
  <si>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</si>
  <si>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</si>
  <si>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</si>
  <si>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</si>
  <si>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</si>
  <si>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</si>
  <si>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</si>
  <si>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</si>
  <si>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</si>
  <si>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</si>
  <si>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</si>
  <si>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</si>
  <si>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</si>
  <si>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</si>
  <si>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</si>
  <si>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</si>
  <si>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</si>
  <si>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</si>
  <si>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</si>
  <si>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</si>
  <si>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Promedio Mensual Corabastos: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</si>
  <si>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</si>
  <si>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</si>
  <si>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</si>
  <si>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</si>
  <si>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</si>
  <si>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</si>
  <si>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>UVA CHAMPA</t>
  </si>
  <si>
    <t>FEIJOA</t>
  </si>
  <si>
    <t>MANGO DE AZUCAR</t>
  </si>
  <si>
    <t>PAPAYA MARADOL</t>
  </si>
  <si>
    <t>PAPA SUPREMA</t>
  </si>
  <si>
    <t xml:space="preserve">Abastecimiento Bogotá </t>
  </si>
  <si>
    <t>Distribución en Bogotá</t>
  </si>
  <si>
    <t>TOMATE LARGA VIDA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</si>
  <si>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</si>
  <si>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</si>
  <si>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</si>
  <si>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</si>
  <si>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</si>
  <si>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</si>
  <si>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</si>
  <si>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</si>
  <si>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</si>
  <si>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</si>
  <si>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</si>
  <si>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</si>
  <si>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</si>
  <si>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</si>
  <si>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</si>
  <si>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</si>
  <si>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</si>
  <si>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</si>
  <si>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</si>
  <si>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</si>
  <si>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</si>
  <si>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</si>
  <si>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</si>
  <si>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</si>
  <si>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</si>
  <si>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</si>
  <si>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</si>
  <si>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</si>
  <si>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</si>
  <si>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</si>
  <si>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</si>
  <si>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</si>
  <si>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</si>
  <si>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</si>
  <si>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</si>
  <si>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</si>
  <si>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</si>
  <si>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</si>
  <si>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</si>
  <si>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</si>
  <si>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</si>
  <si>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</si>
  <si>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</si>
  <si>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</si>
  <si>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</si>
  <si>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</si>
  <si>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</si>
  <si>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</si>
  <si>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</si>
  <si>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</si>
  <si>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r>
      <t>Abastecimiento de verduras y hortalizas</t>
    </r>
    <r>
      <rPr>
        <b/>
        <sz val="12"/>
        <color indexed="8"/>
        <rFont val="Arial"/>
        <family val="2"/>
      </rPr>
      <t xml:space="preserve"> en las principales ciudades de Colombia</t>
    </r>
  </si>
  <si>
    <t>Ago</t>
  </si>
  <si>
    <t>Sep</t>
  </si>
  <si>
    <t>Oct</t>
  </si>
  <si>
    <t>Ene</t>
  </si>
  <si>
    <t>Feb</t>
  </si>
  <si>
    <t>Abr</t>
  </si>
  <si>
    <t>Nov</t>
  </si>
  <si>
    <t>Dic</t>
  </si>
  <si>
    <t>Número mes referencia info del boletín</t>
  </si>
  <si>
    <t>Año de referencia de la info del boletín</t>
  </si>
  <si>
    <t>5 meses anteriores</t>
  </si>
  <si>
    <t>Abastecimiento principales plazas según grupos de alimentos en Bogotá</t>
  </si>
  <si>
    <t>Precio promedio de frutas en Bogotá - Mercado Mayorista de Corabastos</t>
  </si>
  <si>
    <t>Precio promedio de hortalizas en Bogotá - Mercado Mayorista de Corabastos</t>
  </si>
  <si>
    <t>Precio promedio de granos y procesados en Bogotá - Mercado Mayorista de Corabastos</t>
  </si>
  <si>
    <t>Precio promedio de cárnicos en Bogotá - Mercado Mayorista de Corabastos</t>
  </si>
  <si>
    <t>Precio promedio de huevos y lacteos en Bogotá - Mercado Mayorista de Corabastos</t>
  </si>
  <si>
    <t>Precio promedio de tubérculos y plátanos en Bogotá - Mercado Mayorista de Corabastos</t>
  </si>
  <si>
    <t>Fuentes: SIPSA - DANE, Corabastos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</si>
  <si>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</si>
  <si>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</si>
  <si>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</si>
  <si>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</si>
  <si>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</si>
  <si>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</si>
  <si>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</si>
  <si>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</si>
  <si>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</si>
  <si>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</si>
  <si>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</si>
  <si>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</si>
  <si>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Fecha de Publicación: </t>
  </si>
  <si>
    <t>Variación mensual</t>
  </si>
  <si>
    <t>Paloquemao</t>
  </si>
  <si>
    <t>Samper Mendoza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</si>
  <si>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</si>
  <si>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</si>
  <si>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</si>
  <si>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</si>
  <si>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</si>
  <si>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</si>
  <si>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</si>
  <si>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</si>
  <si>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</si>
  <si>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</si>
  <si>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</si>
  <si>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</si>
  <si>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Dec</t>
  </si>
  <si>
    <t>AGUACATE HASS</t>
  </si>
  <si>
    <t>PIÑA PEROLERA</t>
  </si>
  <si>
    <t>PIÑA GOLD</t>
  </si>
  <si>
    <t>ciudad</t>
  </si>
  <si>
    <t>Bogotá</t>
  </si>
  <si>
    <t>Medellín</t>
  </si>
  <si>
    <t xml:space="preserve">Cali </t>
  </si>
  <si>
    <t xml:space="preserve">Barranquilla </t>
  </si>
  <si>
    <t xml:space="preserve">Bucaramanga </t>
  </si>
  <si>
    <t xml:space="preserve">Cúcuta </t>
  </si>
  <si>
    <t>Cartagena</t>
  </si>
  <si>
    <t xml:space="preserve">Pereira </t>
  </si>
  <si>
    <t xml:space="preserve">Neiva </t>
  </si>
  <si>
    <t xml:space="preserve">Armenia </t>
  </si>
  <si>
    <t>Villavicencio</t>
  </si>
  <si>
    <t>Tunja</t>
  </si>
  <si>
    <t>Ibagué</t>
  </si>
  <si>
    <t>Manizales</t>
  </si>
  <si>
    <t>Montería</t>
  </si>
  <si>
    <t>Popayán</t>
  </si>
  <si>
    <t>Santa Marta</t>
  </si>
  <si>
    <t>Sincelejo</t>
  </si>
  <si>
    <t>Valledupar</t>
  </si>
  <si>
    <t xml:space="preserve">Ipiales 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</si>
  <si>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</si>
  <si>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</si>
  <si>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</si>
  <si>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</si>
  <si>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</si>
  <si>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Pesos/Kg, Últimos seis meses hasta Febrero 2019</t>
  </si>
  <si>
    <t>% cambio
'19/'18</t>
  </si>
  <si>
    <t>% cambio
'18/'17</t>
  </si>
  <si>
    <t/>
  </si>
  <si>
    <t>Toneladas métricas, últimos seis meses Febrero 2019</t>
  </si>
  <si>
    <t>% del total
Febrero '19</t>
  </si>
  <si>
    <t>Porcentaje, Febrero 2019</t>
  </si>
  <si>
    <t>Año corrido a Febrero</t>
  </si>
  <si>
    <t>% Cambio '19/'18</t>
  </si>
  <si>
    <t>% del total '19</t>
  </si>
  <si>
    <t>Participación porcentual. Año corrido a Febrero 2019</t>
  </si>
  <si>
    <t>Toneladas métricas, febrero 2019</t>
  </si>
  <si>
    <t>Toneladas métricas, últimos seis meses febrero 2019</t>
  </si>
  <si>
    <t>Pesos/Kg, Últimos seis meses hasta febrero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</si>
</sst>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78" formatCode="_(* #,##0_);_(* \(#,##0\);_(* &quot;-&quot;??_);_(@_)"/>
    <numFmt numFmtId="179" formatCode="_-* #,##0.00\ [$€]_-;\-* #,##0.00\ [$€]_-;_-* &quot;-&quot;??\ [$€]_-;_-@_-"/>
    <numFmt numFmtId="180" formatCode="0.0"/>
    <numFmt numFmtId="181" formatCode="#,##0.0"/>
    <numFmt numFmtId="185" formatCode="_(* #,##0.0_);_(* \(#,##0.0\);_(* &quot;-&quot;??_);_(@_)"/>
  </numFmts>
  <fonts count="28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2"/>
      <name val="Arial"/>
      <family val="2"/>
    </font>
    <font>
      <u/>
      <sz val="11"/>
      <color indexed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2"/>
      <color rgb="FFFF0000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/>
      <right style="thin">
        <color rgb="FF53712D"/>
      </right>
      <top/>
      <bottom/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theme="6" tint="-0.249977111117893"/>
      </right>
      <top/>
      <bottom/>
      <diagonal/>
    </border>
    <border>
      <left style="thin">
        <color theme="6" tint="-0.249977111117893"/>
      </left>
      <right/>
      <top/>
      <bottom/>
      <diagonal/>
    </border>
    <border>
      <left/>
      <right style="thin">
        <color theme="6" tint="-0.249977111117893"/>
      </right>
      <top/>
      <bottom style="thin">
        <color rgb="FF53712D"/>
      </bottom>
      <diagonal/>
    </border>
  </borders>
  <cellStyleXfs count="29">
    <xf numFmtId="0" fontId="0" fillId="0" borderId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</cellStyleXfs>
  <cellXfs count="149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16" fillId="4" borderId="0" xfId="25" applyNumberFormat="1" applyFont="1" applyFill="1" applyBorder="1" applyAlignment="1">
      <alignment horizontal="center" vertical="center" wrapText="1"/>
    </xf>
    <xf numFmtId="2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0" fontId="18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178" fontId="17" fillId="4" borderId="3" xfId="9" applyNumberFormat="1" applyFont="1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9" fontId="12" fillId="4" borderId="6" xfId="27" applyFont="1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0" xfId="0" applyFont="1" applyFill="1" applyAlignment="1">
      <alignment horizontal="left" vertical="center"/>
    </xf>
    <xf numFmtId="178" fontId="17" fillId="4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9" xfId="9" applyNumberFormat="1" applyFont="1" applyFill="1" applyBorder="1" applyAlignment="1">
      <alignment horizontal="right"/>
    </xf>
    <xf numFmtId="0" fontId="16" fillId="4" borderId="10" xfId="24" applyFont="1" applyFill="1" applyBorder="1" applyAlignment="1">
      <alignment horizontal="center"/>
    </xf>
    <xf numFmtId="0" fontId="16" fillId="4" borderId="11" xfId="24" applyFont="1" applyFill="1" applyBorder="1" applyAlignment="1">
      <alignment horizontal="center"/>
    </xf>
    <xf numFmtId="0" fontId="17" fillId="4" borderId="0" xfId="24" applyFont="1" applyFill="1" applyBorder="1"/>
    <xf numFmtId="0" fontId="17" fillId="4" borderId="0" xfId="24" applyFont="1" applyFill="1"/>
    <xf numFmtId="0" fontId="16" fillId="4" borderId="0" xfId="24" applyFont="1" applyFill="1" applyBorder="1" applyAlignment="1">
      <alignment horizontal="center"/>
    </xf>
    <xf numFmtId="0" fontId="16" fillId="4" borderId="12" xfId="24" applyFont="1" applyFill="1" applyBorder="1" applyAlignment="1">
      <alignment horizontal="center"/>
    </xf>
    <xf numFmtId="0" fontId="17" fillId="4" borderId="12" xfId="24" applyFont="1" applyFill="1" applyBorder="1"/>
    <xf numFmtId="0" fontId="16" fillId="4" borderId="0" xfId="25" applyFont="1" applyFill="1" applyBorder="1" applyAlignment="1"/>
    <xf numFmtId="2" fontId="19" fillId="4" borderId="0" xfId="25" applyNumberFormat="1" applyFont="1" applyFill="1" applyBorder="1"/>
    <xf numFmtId="0" fontId="20" fillId="4" borderId="0" xfId="0" applyFont="1" applyFill="1"/>
    <xf numFmtId="0" fontId="13" fillId="4" borderId="0" xfId="0" applyFont="1" applyFill="1"/>
    <xf numFmtId="178" fontId="17" fillId="4" borderId="0" xfId="9" applyNumberFormat="1" applyFont="1" applyFill="1" applyBorder="1" applyAlignment="1">
      <alignment horizontal="right"/>
    </xf>
    <xf numFmtId="178" fontId="17" fillId="4" borderId="0" xfId="9" applyNumberFormat="1" applyFont="1" applyFill="1" applyBorder="1"/>
    <xf numFmtId="49" fontId="18" fillId="3" borderId="0" xfId="25" applyNumberFormat="1" applyFont="1" applyFill="1" applyBorder="1" applyAlignment="1">
      <alignment horizontal="center" vertical="center" wrapText="1"/>
    </xf>
    <xf numFmtId="0" fontId="21" fillId="4" borderId="0" xfId="0" applyFont="1" applyFill="1" applyBorder="1" applyAlignment="1">
      <alignment horizontal="left"/>
    </xf>
    <xf numFmtId="0" fontId="15" fillId="4" borderId="0" xfId="0" applyFont="1" applyFill="1" applyBorder="1"/>
    <xf numFmtId="178" fontId="22" fillId="4" borderId="0" xfId="9" applyNumberFormat="1" applyFont="1" applyFill="1" applyBorder="1" applyAlignment="1">
      <alignment horizontal="right"/>
    </xf>
    <xf numFmtId="2" fontId="22" fillId="4" borderId="0" xfId="25" applyNumberFormat="1" applyFont="1" applyFill="1" applyBorder="1"/>
    <xf numFmtId="178" fontId="22" fillId="5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0" fillId="4" borderId="0" xfId="0" applyFill="1" applyAlignment="1">
      <alignment horizontal="left"/>
    </xf>
    <xf numFmtId="180" fontId="19" fillId="5" borderId="3" xfId="25" applyNumberFormat="1" applyFont="1" applyFill="1" applyBorder="1"/>
    <xf numFmtId="180" fontId="22" fillId="5" borderId="3" xfId="25" applyNumberFormat="1" applyFont="1" applyFill="1" applyBorder="1"/>
    <xf numFmtId="180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0" xfId="9" applyNumberFormat="1" applyFont="1" applyFill="1" applyBorder="1" applyAlignment="1">
      <alignment horizontal="center"/>
    </xf>
    <xf numFmtId="0" fontId="23" fillId="4" borderId="7" xfId="0" applyFont="1" applyFill="1" applyBorder="1"/>
    <xf numFmtId="0" fontId="23" fillId="4" borderId="0" xfId="0" applyFont="1" applyFill="1" applyBorder="1"/>
    <xf numFmtId="0" fontId="0" fillId="4" borderId="12" xfId="0" applyFill="1" applyBorder="1" applyAlignment="1">
      <alignment horizontal="left"/>
    </xf>
    <xf numFmtId="0" fontId="13" fillId="4" borderId="0" xfId="0" applyFont="1" applyFill="1" applyBorder="1"/>
    <xf numFmtId="0" fontId="15" fillId="4" borderId="0" xfId="0" applyFont="1" applyFill="1"/>
    <xf numFmtId="0" fontId="13" fillId="0" borderId="0" xfId="0" applyFont="1"/>
    <xf numFmtId="0" fontId="8" fillId="4" borderId="0" xfId="8" applyFont="1" applyFill="1" applyBorder="1" applyAlignment="1" applyProtection="1"/>
    <xf numFmtId="0" fontId="9" fillId="4" borderId="0" xfId="24" applyFont="1" applyFill="1" applyBorder="1" applyAlignment="1">
      <alignment horizontal="center"/>
    </xf>
    <xf numFmtId="0" fontId="10" fillId="4" borderId="12" xfId="24" applyFont="1" applyFill="1" applyBorder="1"/>
    <xf numFmtId="0" fontId="9" fillId="4" borderId="0" xfId="25" applyFont="1" applyFill="1" applyBorder="1" applyAlignment="1"/>
    <xf numFmtId="0" fontId="9" fillId="4" borderId="0" xfId="25" applyFont="1" applyFill="1" applyBorder="1" applyAlignment="1">
      <alignment horizontal="left"/>
    </xf>
    <xf numFmtId="0" fontId="9" fillId="4" borderId="0" xfId="25" applyFont="1" applyFill="1" applyBorder="1" applyAlignment="1">
      <alignment vertical="center"/>
    </xf>
    <xf numFmtId="3" fontId="10" fillId="4" borderId="0" xfId="25" applyNumberFormat="1" applyFont="1" applyFill="1" applyBorder="1"/>
    <xf numFmtId="3" fontId="24" fillId="4" borderId="0" xfId="25" applyNumberFormat="1" applyFont="1" applyFill="1" applyBorder="1" applyAlignment="1">
      <alignment horizontal="left"/>
    </xf>
    <xf numFmtId="0" fontId="9" fillId="4" borderId="0" xfId="25" applyFont="1" applyFill="1" applyBorder="1" applyAlignment="1">
      <alignment vertical="center" wrapText="1"/>
    </xf>
    <xf numFmtId="0" fontId="10" fillId="4" borderId="0" xfId="25" applyFont="1" applyFill="1" applyBorder="1" applyAlignment="1">
      <alignment horizontal="center"/>
    </xf>
    <xf numFmtId="0" fontId="24" fillId="4" borderId="0" xfId="0" applyFont="1" applyFill="1" applyBorder="1"/>
    <xf numFmtId="0" fontId="10" fillId="4" borderId="0" xfId="24" applyFont="1" applyFill="1" applyBorder="1"/>
    <xf numFmtId="0" fontId="24" fillId="0" borderId="0" xfId="0" applyFont="1" applyBorder="1"/>
    <xf numFmtId="0" fontId="10" fillId="4" borderId="13" xfId="24" applyFont="1" applyFill="1" applyBorder="1" applyAlignment="1"/>
    <xf numFmtId="0" fontId="10" fillId="4" borderId="13" xfId="24" applyFont="1" applyFill="1" applyBorder="1"/>
    <xf numFmtId="0" fontId="10" fillId="4" borderId="14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49" fontId="18" fillId="3" borderId="0" xfId="25" applyNumberFormat="1" applyFont="1" applyFill="1" applyBorder="1" applyAlignment="1">
      <alignment horizontal="center" vertical="center" wrapText="1"/>
    </xf>
    <xf numFmtId="0" fontId="15" fillId="0" borderId="0" xfId="0" applyFont="1"/>
    <xf numFmtId="0" fontId="17" fillId="4" borderId="15" xfId="24" applyFont="1" applyFill="1" applyBorder="1"/>
    <xf numFmtId="0" fontId="17" fillId="4" borderId="16" xfId="24" applyFont="1" applyFill="1" applyBorder="1"/>
    <xf numFmtId="0" fontId="8" fillId="0" borderId="0" xfId="8" applyFont="1" applyBorder="1" applyAlignment="1" applyProtection="1"/>
    <xf numFmtId="3" fontId="8" fillId="4" borderId="12" xfId="8" applyNumberFormat="1" applyFont="1" applyFill="1" applyBorder="1" applyAlignment="1" applyProtection="1"/>
    <xf numFmtId="0" fontId="9" fillId="4" borderId="0" xfId="24" applyFont="1" applyFill="1" applyBorder="1"/>
    <xf numFmtId="0" fontId="17" fillId="4" borderId="17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0" fillId="4" borderId="0" xfId="0" applyFont="1" applyFill="1" applyAlignment="1">
      <alignment horizontal="left" wrapText="1"/>
    </xf>
    <xf numFmtId="0" fontId="16" fillId="4" borderId="2" xfId="25" applyFont="1" applyFill="1" applyBorder="1" applyAlignment="1">
      <alignment horizontal="center"/>
    </xf>
    <xf numFmtId="0" fontId="14" fillId="4" borderId="0" xfId="0" applyFont="1" applyFill="1"/>
    <xf numFmtId="0" fontId="14" fillId="4" borderId="0" xfId="0" applyFont="1" applyFill="1" applyBorder="1"/>
    <xf numFmtId="178" fontId="14" fillId="4" borderId="0" xfId="0" applyNumberFormat="1" applyFont="1" applyFill="1"/>
    <xf numFmtId="178" fontId="16" fillId="4" borderId="0" xfId="9" applyNumberFormat="1" applyFont="1" applyFill="1" applyBorder="1" applyAlignment="1">
      <alignment horizontal="center" vertical="center" wrapText="1"/>
    </xf>
    <xf numFmtId="3" fontId="15" fillId="4" borderId="0" xfId="0" applyNumberFormat="1" applyFont="1" applyFill="1"/>
    <xf numFmtId="3" fontId="0" fillId="4" borderId="0" xfId="0" applyNumberFormat="1" applyFill="1"/>
    <xf numFmtId="178" fontId="25" fillId="4" borderId="0" xfId="9" applyNumberFormat="1" applyFont="1" applyFill="1" applyBorder="1" applyAlignment="1">
      <alignment horizontal="right"/>
    </xf>
    <xf numFmtId="185" fontId="16" fillId="4" borderId="3" xfId="9" applyNumberFormat="1" applyFont="1" applyFill="1" applyBorder="1" applyAlignment="1">
      <alignment horizontal="right"/>
    </xf>
    <xf numFmtId="178" fontId="16" fillId="4" borderId="3" xfId="9" applyNumberFormat="1" applyFont="1" applyFill="1" applyBorder="1" applyAlignment="1">
      <alignment horizontal="right"/>
    </xf>
    <xf numFmtId="181" fontId="17" fillId="4" borderId="3" xfId="9" applyNumberFormat="1" applyFont="1" applyFill="1" applyBorder="1" applyAlignment="1">
      <alignment horizontal="right"/>
    </xf>
    <xf numFmtId="185" fontId="17" fillId="4" borderId="3" xfId="9" applyNumberFormat="1" applyFont="1" applyFill="1" applyBorder="1" applyAlignment="1">
      <alignment horizontal="right"/>
    </xf>
    <xf numFmtId="180" fontId="16" fillId="4" borderId="3" xfId="25" applyNumberFormat="1" applyFont="1" applyFill="1" applyBorder="1"/>
    <xf numFmtId="1" fontId="16" fillId="4" borderId="3" xfId="25" applyNumberFormat="1" applyFont="1" applyFill="1" applyBorder="1"/>
    <xf numFmtId="180" fontId="17" fillId="4" borderId="3" xfId="25" applyNumberFormat="1" applyFont="1" applyFill="1" applyBorder="1"/>
    <xf numFmtId="178" fontId="16" fillId="4" borderId="3" xfId="9" applyNumberFormat="1" applyFont="1" applyFill="1" applyBorder="1" applyAlignment="1"/>
    <xf numFmtId="3" fontId="17" fillId="4" borderId="3" xfId="9" applyNumberFormat="1" applyFont="1" applyFill="1" applyBorder="1" applyAlignment="1">
      <alignment horizontal="right"/>
    </xf>
    <xf numFmtId="178" fontId="22" fillId="5" borderId="3" xfId="9" applyNumberFormat="1" applyFont="1" applyFill="1" applyBorder="1"/>
    <xf numFmtId="3" fontId="19" fillId="5" borderId="3" xfId="9" applyNumberFormat="1" applyFont="1" applyFill="1" applyBorder="1" applyAlignment="1">
      <alignment horizontal="right"/>
    </xf>
    <xf numFmtId="0" fontId="16" fillId="4" borderId="0" xfId="25" applyNumberFormat="1" applyFont="1" applyFill="1" applyBorder="1" applyAlignment="1">
      <alignment horizontal="center" vertical="center" wrapText="1"/>
    </xf>
    <xf numFmtId="178" fontId="15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0" fontId="16" fillId="4" borderId="2" xfId="25" applyNumberFormat="1" applyFont="1" applyFill="1" applyBorder="1" applyAlignment="1">
      <alignment horizontal="center" wrapText="1"/>
    </xf>
    <xf numFmtId="3" fontId="17" fillId="4" borderId="0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178" fontId="14" fillId="4" borderId="0" xfId="9" applyNumberFormat="1" applyFont="1" applyFill="1"/>
    <xf numFmtId="178" fontId="14" fillId="4" borderId="0" xfId="9" applyNumberFormat="1" applyFont="1" applyFill="1" applyBorder="1"/>
    <xf numFmtId="0" fontId="0" fillId="0" borderId="0" xfId="0" applyAlignment="1"/>
    <xf numFmtId="0" fontId="16" fillId="4" borderId="0" xfId="25" applyFont="1" applyFill="1" applyBorder="1" applyAlignment="1">
      <alignment horizontal="center"/>
    </xf>
    <xf numFmtId="178" fontId="14" fillId="4" borderId="0" xfId="0" applyNumberFormat="1" applyFont="1" applyFill="1" applyAlignment="1">
      <alignment horizontal="left"/>
    </xf>
    <xf numFmtId="2" fontId="14" fillId="4" borderId="0" xfId="0" applyNumberFormat="1" applyFont="1" applyFill="1"/>
    <xf numFmtId="180" fontId="14" fillId="4" borderId="0" xfId="0" applyNumberFormat="1" applyFont="1" applyFill="1"/>
    <xf numFmtId="49" fontId="14" fillId="4" borderId="0" xfId="0" applyNumberFormat="1" applyFont="1" applyFill="1"/>
    <xf numFmtId="0" fontId="0" fillId="4" borderId="18" xfId="0" applyFill="1" applyBorder="1"/>
    <xf numFmtId="0" fontId="13" fillId="4" borderId="19" xfId="0" applyFont="1" applyFill="1" applyBorder="1"/>
    <xf numFmtId="0" fontId="0" fillId="4" borderId="20" xfId="0" applyFill="1" applyBorder="1"/>
    <xf numFmtId="3" fontId="20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185" fontId="13" fillId="4" borderId="0" xfId="0" applyNumberFormat="1" applyFont="1" applyFill="1"/>
    <xf numFmtId="178" fontId="13" fillId="4" borderId="0" xfId="0" applyNumberFormat="1" applyFont="1" applyFill="1" applyAlignment="1">
      <alignment horizontal="left"/>
    </xf>
    <xf numFmtId="2" fontId="13" fillId="4" borderId="0" xfId="0" applyNumberFormat="1" applyFont="1" applyFill="1"/>
    <xf numFmtId="49" fontId="13" fillId="4" borderId="0" xfId="0" applyNumberFormat="1" applyFont="1" applyFill="1"/>
    <xf numFmtId="178" fontId="13" fillId="4" borderId="0" xfId="0" applyNumberFormat="1" applyFont="1" applyFill="1"/>
    <xf numFmtId="2" fontId="20" fillId="4" borderId="0" xfId="0" applyNumberFormat="1" applyFont="1" applyFill="1"/>
    <xf numFmtId="178" fontId="13" fillId="4" borderId="0" xfId="9" applyNumberFormat="1" applyFont="1" applyFill="1"/>
    <xf numFmtId="180" fontId="13" fillId="4" borderId="0" xfId="0" applyNumberFormat="1" applyFont="1" applyFill="1"/>
    <xf numFmtId="178" fontId="13" fillId="4" borderId="0" xfId="9" applyNumberFormat="1" applyFont="1" applyFill="1" applyBorder="1"/>
    <xf numFmtId="0" fontId="13" fillId="4" borderId="0" xfId="0" applyFont="1" applyFill="1" applyAlignment="1"/>
    <xf numFmtId="0" fontId="20" fillId="4" borderId="0" xfId="0" applyFont="1" applyFill="1" applyBorder="1"/>
    <xf numFmtId="178" fontId="20" fillId="4" borderId="0" xfId="0" applyNumberFormat="1" applyFont="1" applyFill="1"/>
    <xf numFmtId="0" fontId="9" fillId="4" borderId="13" xfId="25" applyFont="1" applyFill="1" applyBorder="1" applyAlignment="1">
      <alignment horizontal="center" vertical="center"/>
    </xf>
    <xf numFmtId="0" fontId="9" fillId="4" borderId="13" xfId="25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27" fillId="4" borderId="0" xfId="25" applyFont="1" applyFill="1" applyBorder="1" applyAlignment="1">
      <alignment horizontal="center"/>
    </xf>
    <xf numFmtId="0" fontId="7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vertical="center" wrapText="1"/>
    </xf>
    <xf numFmtId="0" fontId="16" fillId="4" borderId="13" xfId="25" applyFont="1" applyFill="1" applyBorder="1" applyAlignment="1">
      <alignment horizontal="center" vertical="center"/>
    </xf>
    <xf numFmtId="0" fontId="16" fillId="4" borderId="13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wrapText="1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0" fontId="18" fillId="3" borderId="0" xfId="25" applyNumberFormat="1" applyFont="1" applyFill="1" applyBorder="1" applyAlignment="1">
      <alignment horizontal="center" vertical="center" wrapText="1"/>
    </xf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ciudades'!$N$16:$N$35</c:f>
              <c:strCache>
                <c:ptCount val="20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Pereira </c:v>
                </c:pt>
                <c:pt idx="8">
                  <c:v>Neiva </c:v>
                </c:pt>
                <c:pt idx="9">
                  <c:v>Armenia </c:v>
                </c:pt>
                <c:pt idx="10">
                  <c:v>Pasto</c:v>
                </c:pt>
                <c:pt idx="11">
                  <c:v>Villavicencio</c:v>
                </c:pt>
                <c:pt idx="12">
                  <c:v>Tunja</c:v>
                </c:pt>
                <c:pt idx="13">
                  <c:v>Ipiales </c:v>
                </c:pt>
                <c:pt idx="14">
                  <c:v>Popayán</c:v>
                </c:pt>
                <c:pt idx="15">
                  <c:v>Manizales</c:v>
                </c:pt>
                <c:pt idx="16">
                  <c:v>Valledupar</c:v>
                </c:pt>
                <c:pt idx="17">
                  <c:v>Sincelejo</c:v>
                </c:pt>
                <c:pt idx="18">
                  <c:v>Montería</c:v>
                </c:pt>
                <c:pt idx="19">
                  <c:v>Santa Marta</c:v>
                </c:pt>
              </c:strCache>
            </c:strRef>
          </c:cat>
          <c:val>
            <c:numRef>
              <c:f>'Abastecimiento ciudades'!$O$16:$O$35</c:f>
              <c:numCache>
                <c:formatCode>_(* #,##0.0_);_(* \(#,##0.0\);_(* "-"??_);_(@_)</c:formatCode>
                <c:ptCount val="20"/>
                <c:pt idx="0">
                  <c:v>36.795224409283925</c:v>
                </c:pt>
                <c:pt idx="1">
                  <c:v>17.004465648017582</c:v>
                </c:pt>
                <c:pt idx="2">
                  <c:v>7.8299423793786387</c:v>
                </c:pt>
                <c:pt idx="3">
                  <c:v>6.882562831208876</c:v>
                </c:pt>
                <c:pt idx="4">
                  <c:v>7.3649286074717342</c:v>
                </c:pt>
                <c:pt idx="5">
                  <c:v>4.861852117044255</c:v>
                </c:pt>
                <c:pt idx="6">
                  <c:v>2.6831783287426978</c:v>
                </c:pt>
                <c:pt idx="7">
                  <c:v>1.8597559151387264</c:v>
                </c:pt>
                <c:pt idx="8">
                  <c:v>1.8275450105009545</c:v>
                </c:pt>
                <c:pt idx="9">
                  <c:v>1.8159770075969868</c:v>
                </c:pt>
                <c:pt idx="10">
                  <c:v>1.9737406334079937</c:v>
                </c:pt>
                <c:pt idx="11">
                  <c:v>1.3912517975280374</c:v>
                </c:pt>
                <c:pt idx="12">
                  <c:v>1.4144875274989379</c:v>
                </c:pt>
                <c:pt idx="13">
                  <c:v>0.91796092009501717</c:v>
                </c:pt>
                <c:pt idx="14">
                  <c:v>0.78871840489206857</c:v>
                </c:pt>
                <c:pt idx="15">
                  <c:v>1.0131974957268195</c:v>
                </c:pt>
                <c:pt idx="16">
                  <c:v>0.99883721625982536</c:v>
                </c:pt>
                <c:pt idx="17">
                  <c:v>0.79599826878853086</c:v>
                </c:pt>
                <c:pt idx="18">
                  <c:v>0.58149159425030372</c:v>
                </c:pt>
                <c:pt idx="19">
                  <c:v>0.63404622813298417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092320"/>
        <c:axId val="673092880"/>
      </c:barChart>
      <c:catAx>
        <c:axId val="6730923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73092880"/>
        <c:crosses val="autoZero"/>
        <c:auto val="1"/>
        <c:lblAlgn val="ctr"/>
        <c:lblOffset val="100"/>
        <c:noMultiLvlLbl val="0"/>
      </c:catAx>
      <c:valAx>
        <c:axId val="6730928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730923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verduras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Ipiales </c:v>
                </c:pt>
                <c:pt idx="8">
                  <c:v>Neiva </c:v>
                </c:pt>
                <c:pt idx="9">
                  <c:v>Tunja</c:v>
                </c:pt>
                <c:pt idx="10">
                  <c:v>Armenia </c:v>
                </c:pt>
                <c:pt idx="11">
                  <c:v>Pasto</c:v>
                </c:pt>
                <c:pt idx="12">
                  <c:v>Villavicencio</c:v>
                </c:pt>
                <c:pt idx="13">
                  <c:v>Pereira </c:v>
                </c:pt>
                <c:pt idx="14">
                  <c:v>Sincelejo</c:v>
                </c:pt>
                <c:pt idx="15">
                  <c:v>Manizales</c:v>
                </c:pt>
                <c:pt idx="16">
                  <c:v>Montería</c:v>
                </c:pt>
                <c:pt idx="17">
                  <c:v>Ibagué</c:v>
                </c:pt>
                <c:pt idx="18">
                  <c:v>Santa Marta</c:v>
                </c:pt>
                <c:pt idx="19">
                  <c:v>Valledupar</c:v>
                </c:pt>
                <c:pt idx="20">
                  <c:v>Popayán</c:v>
                </c:pt>
              </c:strCache>
            </c:strRef>
          </c:cat>
          <c:val>
            <c:numRef>
              <c:f>'Abastecimiento verduras '!$O$16:$O$36</c:f>
              <c:numCache>
                <c:formatCode>_(* #,##0.0_);_(* \(#,##0.0\);_(* "-"??_);_(@_)</c:formatCode>
                <c:ptCount val="21"/>
                <c:pt idx="0">
                  <c:v>46.451140624766573</c:v>
                </c:pt>
                <c:pt idx="1">
                  <c:v>12.797107728162302</c:v>
                </c:pt>
                <c:pt idx="2">
                  <c:v>8.4362908406412007</c:v>
                </c:pt>
                <c:pt idx="3">
                  <c:v>6.8381463166858394</c:v>
                </c:pt>
                <c:pt idx="4">
                  <c:v>4.5277649132766635</c:v>
                </c:pt>
                <c:pt idx="5">
                  <c:v>3.9171160942378656</c:v>
                </c:pt>
                <c:pt idx="6">
                  <c:v>1.9787262649954434</c:v>
                </c:pt>
                <c:pt idx="7">
                  <c:v>1.0550965833544974</c:v>
                </c:pt>
                <c:pt idx="8">
                  <c:v>1.8935715672946205</c:v>
                </c:pt>
                <c:pt idx="9">
                  <c:v>1.6698537430718436</c:v>
                </c:pt>
                <c:pt idx="10">
                  <c:v>1.6029998356663731</c:v>
                </c:pt>
                <c:pt idx="11">
                  <c:v>1.9234504085931545</c:v>
                </c:pt>
                <c:pt idx="12">
                  <c:v>1.3964623451902536</c:v>
                </c:pt>
                <c:pt idx="13">
                  <c:v>1.2153218698178885</c:v>
                </c:pt>
                <c:pt idx="14">
                  <c:v>0.74547709039843435</c:v>
                </c:pt>
                <c:pt idx="15">
                  <c:v>0.80672871506042987</c:v>
                </c:pt>
                <c:pt idx="16">
                  <c:v>0.61176927558749272</c:v>
                </c:pt>
                <c:pt idx="17">
                  <c:v>0.55574644815274066</c:v>
                </c:pt>
                <c:pt idx="18">
                  <c:v>0.60766093490894424</c:v>
                </c:pt>
                <c:pt idx="19">
                  <c:v>0.53893959992231499</c:v>
                </c:pt>
                <c:pt idx="20">
                  <c:v>0.43062880021512767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3353264"/>
        <c:axId val="453353824"/>
      </c:barChart>
      <c:catAx>
        <c:axId val="4533532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53353824"/>
        <c:crosses val="autoZero"/>
        <c:auto val="1"/>
        <c:lblAlgn val="ctr"/>
        <c:lblOffset val="100"/>
        <c:noMultiLvlLbl val="0"/>
      </c:catAx>
      <c:valAx>
        <c:axId val="45335382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533532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tuberculos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Pasto</c:v>
                </c:pt>
                <c:pt idx="8">
                  <c:v>Armenia </c:v>
                </c:pt>
                <c:pt idx="9">
                  <c:v>Tunja</c:v>
                </c:pt>
                <c:pt idx="10">
                  <c:v>Neiva </c:v>
                </c:pt>
                <c:pt idx="11">
                  <c:v>Ipiales </c:v>
                </c:pt>
                <c:pt idx="12">
                  <c:v>Villavicencio</c:v>
                </c:pt>
                <c:pt idx="13">
                  <c:v>Popayán</c:v>
                </c:pt>
                <c:pt idx="14">
                  <c:v>Pereira </c:v>
                </c:pt>
                <c:pt idx="15">
                  <c:v>Manizales</c:v>
                </c:pt>
                <c:pt idx="16">
                  <c:v>Montería</c:v>
                </c:pt>
                <c:pt idx="17">
                  <c:v>Sincelejo</c:v>
                </c:pt>
                <c:pt idx="18">
                  <c:v>Valledupar</c:v>
                </c:pt>
                <c:pt idx="19">
                  <c:v>Santa Marta</c:v>
                </c:pt>
                <c:pt idx="20">
                  <c:v>Ibagué</c:v>
                </c:pt>
              </c:strCache>
            </c:strRef>
          </c:cat>
          <c:val>
            <c:numRef>
              <c:f>'Abastecimiento tuberculos '!$O$16:$O$36</c:f>
              <c:numCache>
                <c:formatCode>_(* #,##0.0_);_(* \(#,##0.0\);_(* "-"??_);_(@_)</c:formatCode>
                <c:ptCount val="21"/>
                <c:pt idx="0">
                  <c:v>35.702734957030174</c:v>
                </c:pt>
                <c:pt idx="1">
                  <c:v>12.309425115280593</c:v>
                </c:pt>
                <c:pt idx="2">
                  <c:v>8.3482215364625638</c:v>
                </c:pt>
                <c:pt idx="3">
                  <c:v>6.3681493669277094</c:v>
                </c:pt>
                <c:pt idx="4">
                  <c:v>5.2690115880828472</c:v>
                </c:pt>
                <c:pt idx="5">
                  <c:v>5.983292258369759</c:v>
                </c:pt>
                <c:pt idx="6">
                  <c:v>3.4845456920719435</c:v>
                </c:pt>
                <c:pt idx="7">
                  <c:v>4.1794069669729046</c:v>
                </c:pt>
                <c:pt idx="8">
                  <c:v>2.3257374074047923</c:v>
                </c:pt>
                <c:pt idx="9">
                  <c:v>2.365988517841128</c:v>
                </c:pt>
                <c:pt idx="10">
                  <c:v>1.8487264407425978</c:v>
                </c:pt>
                <c:pt idx="11">
                  <c:v>1.8413117625043254</c:v>
                </c:pt>
                <c:pt idx="12">
                  <c:v>1.7466863449873244</c:v>
                </c:pt>
                <c:pt idx="13">
                  <c:v>1.4285613405738256</c:v>
                </c:pt>
                <c:pt idx="14">
                  <c:v>1.1083178566636773</c:v>
                </c:pt>
                <c:pt idx="15">
                  <c:v>1.3314643636440673</c:v>
                </c:pt>
                <c:pt idx="16">
                  <c:v>0.91694854213302635</c:v>
                </c:pt>
                <c:pt idx="17">
                  <c:v>0.82338236436435031</c:v>
                </c:pt>
                <c:pt idx="18">
                  <c:v>1.0433511520997663</c:v>
                </c:pt>
                <c:pt idx="19">
                  <c:v>0.81490844637775317</c:v>
                </c:pt>
                <c:pt idx="20">
                  <c:v>0.75982797946487202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931600"/>
        <c:axId val="317932160"/>
      </c:barChart>
      <c:catAx>
        <c:axId val="3179316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17932160"/>
        <c:crosses val="autoZero"/>
        <c:auto val="1"/>
        <c:lblAlgn val="ctr"/>
        <c:lblOffset val="100"/>
        <c:noMultiLvlLbl val="0"/>
      </c:catAx>
      <c:valAx>
        <c:axId val="3179321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179316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 frutas'!$N$16:$N$36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Pereira </c:v>
                </c:pt>
                <c:pt idx="7">
                  <c:v>Cartagena</c:v>
                </c:pt>
                <c:pt idx="8">
                  <c:v>Armenia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  <c:pt idx="12">
                  <c:v>Manizales</c:v>
                </c:pt>
                <c:pt idx="13">
                  <c:v>Valledupar</c:v>
                </c:pt>
                <c:pt idx="14">
                  <c:v>Pasto</c:v>
                </c:pt>
                <c:pt idx="15">
                  <c:v>Sincelejo</c:v>
                </c:pt>
                <c:pt idx="16">
                  <c:v>Santa Marta</c:v>
                </c:pt>
                <c:pt idx="17">
                  <c:v>Ibagué</c:v>
                </c:pt>
                <c:pt idx="18">
                  <c:v>Popayán</c:v>
                </c:pt>
                <c:pt idx="19">
                  <c:v>Montería</c:v>
                </c:pt>
                <c:pt idx="20">
                  <c:v>Ipiales </c:v>
                </c:pt>
              </c:strCache>
            </c:strRef>
          </c:cat>
          <c:val>
            <c:numRef>
              <c:f>'Abastecimiento ciudades frutas'!$O$16:$O$36</c:f>
              <c:numCache>
                <c:formatCode>_(* #,##0.0_);_(* \(#,##0.0\);_(* "-"??_);_(@_)</c:formatCode>
                <c:ptCount val="21"/>
                <c:pt idx="0">
                  <c:v>39.898228797333005</c:v>
                </c:pt>
                <c:pt idx="1">
                  <c:v>17.855129932165855</c:v>
                </c:pt>
                <c:pt idx="2">
                  <c:v>9.4332231411565779</c:v>
                </c:pt>
                <c:pt idx="3">
                  <c:v>6.4800195068133952</c:v>
                </c:pt>
                <c:pt idx="4">
                  <c:v>6.7618290035935713</c:v>
                </c:pt>
                <c:pt idx="5">
                  <c:v>2.8089011828004269</c:v>
                </c:pt>
                <c:pt idx="6">
                  <c:v>2.0957832505226466</c:v>
                </c:pt>
                <c:pt idx="7">
                  <c:v>2.3360208499054638</c:v>
                </c:pt>
                <c:pt idx="8">
                  <c:v>1.688858331767725</c:v>
                </c:pt>
                <c:pt idx="9">
                  <c:v>1.5269677697876234</c:v>
                </c:pt>
                <c:pt idx="10">
                  <c:v>1.5961210221890003</c:v>
                </c:pt>
                <c:pt idx="11">
                  <c:v>1.2007882671314192</c:v>
                </c:pt>
                <c:pt idx="12">
                  <c:v>1.0988571725513552</c:v>
                </c:pt>
                <c:pt idx="13">
                  <c:v>0.99532715884062362</c:v>
                </c:pt>
                <c:pt idx="14">
                  <c:v>1.1144466340753649</c:v>
                </c:pt>
                <c:pt idx="15">
                  <c:v>0.5364373683390028</c:v>
                </c:pt>
                <c:pt idx="16">
                  <c:v>0.72550955554045471</c:v>
                </c:pt>
                <c:pt idx="17">
                  <c:v>0.57481142747502689</c:v>
                </c:pt>
                <c:pt idx="18">
                  <c:v>0.41451978462559314</c:v>
                </c:pt>
                <c:pt idx="19">
                  <c:v>0.39253464657891268</c:v>
                </c:pt>
                <c:pt idx="20">
                  <c:v>0.46568519680695847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095120"/>
        <c:axId val="91087456"/>
      </c:barChart>
      <c:catAx>
        <c:axId val="6730951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1087456"/>
        <c:crosses val="autoZero"/>
        <c:auto val="1"/>
        <c:lblAlgn val="ctr"/>
        <c:lblOffset val="100"/>
        <c:noMultiLvlLbl val="0"/>
      </c:catAx>
      <c:valAx>
        <c:axId val="910874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730951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 otros'!$N$16:$N$34</c:f>
              <c:strCache>
                <c:ptCount val="19"/>
                <c:pt idx="0">
                  <c:v>Bogotá</c:v>
                </c:pt>
                <c:pt idx="1">
                  <c:v>Medellín</c:v>
                </c:pt>
                <c:pt idx="2">
                  <c:v>Barranquilla </c:v>
                </c:pt>
                <c:pt idx="3">
                  <c:v>Cali </c:v>
                </c:pt>
                <c:pt idx="4">
                  <c:v>Cúcuta </c:v>
                </c:pt>
                <c:pt idx="5">
                  <c:v>Pereira </c:v>
                </c:pt>
                <c:pt idx="6">
                  <c:v>Bucaramanga </c:v>
                </c:pt>
                <c:pt idx="7">
                  <c:v>Cartagena</c:v>
                </c:pt>
                <c:pt idx="8">
                  <c:v>Neiva </c:v>
                </c:pt>
                <c:pt idx="9">
                  <c:v>Armenia </c:v>
                </c:pt>
                <c:pt idx="10">
                  <c:v>Valledupar</c:v>
                </c:pt>
                <c:pt idx="11">
                  <c:v>Sincelejo</c:v>
                </c:pt>
                <c:pt idx="12">
                  <c:v>Villavicencio</c:v>
                </c:pt>
                <c:pt idx="13">
                  <c:v>Popayán</c:v>
                </c:pt>
                <c:pt idx="14">
                  <c:v>Manizales</c:v>
                </c:pt>
                <c:pt idx="15">
                  <c:v>Santa Marta</c:v>
                </c:pt>
                <c:pt idx="16">
                  <c:v>Ibagué</c:v>
                </c:pt>
                <c:pt idx="17">
                  <c:v>Montería</c:v>
                </c:pt>
                <c:pt idx="18">
                  <c:v>Tunja</c:v>
                </c:pt>
              </c:strCache>
            </c:strRef>
          </c:cat>
          <c:val>
            <c:numRef>
              <c:f>'Abastecimiento ciudades otros'!$O$16:$O$34</c:f>
              <c:numCache>
                <c:formatCode>_(* #,##0.0_);_(* \(#,##0.0\);_(* "-"??_);_(@_)</c:formatCode>
                <c:ptCount val="19"/>
                <c:pt idx="0">
                  <c:v>21.657317720344992</c:v>
                </c:pt>
                <c:pt idx="1">
                  <c:v>28.131153069777358</c:v>
                </c:pt>
                <c:pt idx="2">
                  <c:v>14.824899443030942</c:v>
                </c:pt>
                <c:pt idx="3">
                  <c:v>10.093886235474416</c:v>
                </c:pt>
                <c:pt idx="4">
                  <c:v>7.0883363835200646</c:v>
                </c:pt>
                <c:pt idx="5">
                  <c:v>3.4782048039201099</c:v>
                </c:pt>
                <c:pt idx="6">
                  <c:v>2.3771617888477237</c:v>
                </c:pt>
                <c:pt idx="7">
                  <c:v>2.9237155738070792</c:v>
                </c:pt>
                <c:pt idx="8">
                  <c:v>2.0830543528396492</c:v>
                </c:pt>
                <c:pt idx="9">
                  <c:v>1.5404682904571314</c:v>
                </c:pt>
                <c:pt idx="10">
                  <c:v>1.5513795275434343</c:v>
                </c:pt>
                <c:pt idx="11">
                  <c:v>1.1466718247060164</c:v>
                </c:pt>
                <c:pt idx="12">
                  <c:v>0.63086788971715102</c:v>
                </c:pt>
                <c:pt idx="13">
                  <c:v>0.82974998388112708</c:v>
                </c:pt>
                <c:pt idx="14">
                  <c:v>0.734028676714924</c:v>
                </c:pt>
                <c:pt idx="15">
                  <c:v>0.30154691583964449</c:v>
                </c:pt>
                <c:pt idx="16">
                  <c:v>0.29063567875334156</c:v>
                </c:pt>
                <c:pt idx="17">
                  <c:v>0.30452270777227258</c:v>
                </c:pt>
                <c:pt idx="18">
                  <c:v>3.9677225768374276E-3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089696"/>
        <c:axId val="91090256"/>
      </c:barChart>
      <c:catAx>
        <c:axId val="910896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1090256"/>
        <c:crosses val="autoZero"/>
        <c:auto val="1"/>
        <c:lblAlgn val="ctr"/>
        <c:lblOffset val="100"/>
        <c:noMultiLvlLbl val="0"/>
      </c:catAx>
      <c:valAx>
        <c:axId val="910902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10896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Bogotá'!$R$30:$S$37</c:f>
              <c:multiLvlStrCache>
                <c:ptCount val="8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Dec</c:v>
                  </c:pt>
                  <c:pt idx="6">
                    <c:v>Ene</c:v>
                  </c:pt>
                  <c:pt idx="7">
                    <c:v>Feb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'Abastecimiento Bogotá'!$T$30:$T$37</c:f>
              <c:numCache>
                <c:formatCode>_(* #,##0_);_(* \(#,##0\);_(* "-"??_);_(@_)</c:formatCode>
                <c:ptCount val="8"/>
                <c:pt idx="0">
                  <c:v>203308</c:v>
                </c:pt>
                <c:pt idx="1">
                  <c:v>211385</c:v>
                </c:pt>
                <c:pt idx="2">
                  <c:v>200300</c:v>
                </c:pt>
                <c:pt idx="3">
                  <c:v>214683</c:v>
                </c:pt>
                <c:pt idx="4">
                  <c:v>205209</c:v>
                </c:pt>
                <c:pt idx="5">
                  <c:v>184331</c:v>
                </c:pt>
                <c:pt idx="6">
                  <c:v>185500</c:v>
                </c:pt>
                <c:pt idx="7">
                  <c:v>183470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260512"/>
        <c:axId val="641306640"/>
      </c:barChart>
      <c:lineChart>
        <c:grouping val="standard"/>
        <c:varyColors val="0"/>
        <c:ser>
          <c:idx val="1"/>
          <c:order val="1"/>
          <c:tx>
            <c:strRef>
              <c:f>'Abastecimiento Bogotá'!$U$20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Bogotá'!$R$30:$S$37</c:f>
              <c:multiLvlStrCache>
                <c:ptCount val="8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Dec</c:v>
                  </c:pt>
                  <c:pt idx="6">
                    <c:v>Ene</c:v>
                  </c:pt>
                  <c:pt idx="7">
                    <c:v>Feb</c:v>
                  </c:pt>
                </c:lvl>
                <c:lvl>
                  <c:pt idx="0">
                    <c:v>2018</c:v>
                  </c:pt>
                  <c:pt idx="6">
                    <c:v>2019</c:v>
                  </c:pt>
                </c:lvl>
              </c:multiLvlStrCache>
            </c:multiLvlStrRef>
          </c:cat>
          <c:val>
            <c:numRef>
              <c:f>'Abastecimiento Bogotá'!$U$30:$U$37</c:f>
              <c:numCache>
                <c:formatCode>0.0</c:formatCode>
                <c:ptCount val="8"/>
                <c:pt idx="0">
                  <c:v>4.4469103836590591</c:v>
                </c:pt>
                <c:pt idx="1">
                  <c:v>3.9727900525311242</c:v>
                </c:pt>
                <c:pt idx="2">
                  <c:v>-5.2439860917283596</c:v>
                </c:pt>
                <c:pt idx="3">
                  <c:v>7.1807289066400273</c:v>
                </c:pt>
                <c:pt idx="4">
                  <c:v>-4.4130182641382873</c:v>
                </c:pt>
                <c:pt idx="5">
                  <c:v>-10.174017708774954</c:v>
                </c:pt>
                <c:pt idx="6">
                  <c:v>0.63418524285117428</c:v>
                </c:pt>
                <c:pt idx="7">
                  <c:v>-1.094339622641499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307200"/>
        <c:axId val="641307760"/>
      </c:lineChart>
      <c:catAx>
        <c:axId val="311260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41306640"/>
        <c:crosses val="autoZero"/>
        <c:auto val="1"/>
        <c:lblAlgn val="ctr"/>
        <c:lblOffset val="0"/>
        <c:noMultiLvlLbl val="0"/>
      </c:catAx>
      <c:valAx>
        <c:axId val="641306640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11260512"/>
        <c:crosses val="autoZero"/>
        <c:crossBetween val="between"/>
        <c:majorUnit val="30000"/>
      </c:valAx>
      <c:catAx>
        <c:axId val="6413072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41307760"/>
        <c:crosses val="autoZero"/>
        <c:auto val="1"/>
        <c:lblAlgn val="ctr"/>
        <c:lblOffset val="100"/>
        <c:noMultiLvlLbl val="0"/>
      </c:catAx>
      <c:valAx>
        <c:axId val="641307760"/>
        <c:scaling>
          <c:orientation val="minMax"/>
          <c:max val="11"/>
          <c:min val="-11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41307200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695641436505339"/>
          <c:y val="8.4489035644737948E-3"/>
          <c:w val="0.63986675626159428"/>
          <c:h val="0.18310219287105239"/>
        </c:manualLayout>
      </c:layout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rgbClr val="92D050"/>
              </a:solidFill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3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Bogotá'!$B$39:$B$42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Bogotá'!$L$39:$L$42</c:f>
              <c:numCache>
                <c:formatCode>0.0</c:formatCode>
                <c:ptCount val="4"/>
                <c:pt idx="0">
                  <c:v>34.211587725513709</c:v>
                </c:pt>
                <c:pt idx="1">
                  <c:v>26.256063661634055</c:v>
                </c:pt>
                <c:pt idx="2">
                  <c:v>27.614868915899056</c:v>
                </c:pt>
                <c:pt idx="3">
                  <c:v>11.91747969695318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439813205167538"/>
          <c:y val="0.10776269345642141"/>
          <c:w val="0.29851723080069537"/>
          <c:h val="0.87072133224726211"/>
        </c:manualLayout>
      </c:layout>
      <c:overlay val="0"/>
      <c:txPr>
        <a:bodyPr/>
        <a:lstStyle/>
        <a:p>
          <a:pPr>
            <a:defRPr sz="5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Abastecimiento ciudad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jpe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hyperlink" Target="#'Abastecimiento Bogot&#225;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Relationship Id="rId14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123825</xdr:rowOff>
    </xdr:from>
    <xdr:to>
      <xdr:col>12</xdr:col>
      <xdr:colOff>358361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194310</xdr:colOff>
      <xdr:row>1</xdr:row>
      <xdr:rowOff>12770</xdr:rowOff>
    </xdr:from>
    <xdr:to>
      <xdr:col>8</xdr:col>
      <xdr:colOff>215820</xdr:colOff>
      <xdr:row>4</xdr:row>
      <xdr:rowOff>144780</xdr:rowOff>
    </xdr:to>
    <xdr:sp macro="" textlink="">
      <xdr:nvSpPr>
        <xdr:cNvPr id="4" name="3 CuadroTexto"/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148590</xdr:colOff>
      <xdr:row>0</xdr:row>
      <xdr:rowOff>190500</xdr:rowOff>
    </xdr:from>
    <xdr:to>
      <xdr:col>8</xdr:col>
      <xdr:colOff>270510</xdr:colOff>
      <xdr:row>4</xdr:row>
      <xdr:rowOff>160095</xdr:rowOff>
    </xdr:to>
    <xdr:sp macro="" textlink="">
      <xdr:nvSpPr>
        <xdr:cNvPr id="5" name="4 CuadroTexto"/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71120</xdr:colOff>
      <xdr:row>0</xdr:row>
      <xdr:rowOff>30480</xdr:rowOff>
    </xdr:from>
    <xdr:ext cx="2092960" cy="251460"/>
    <xdr:sp macro="" textlink="">
      <xdr:nvSpPr>
        <xdr:cNvPr id="7" name="6 CuadroTexto"/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9</xdr:col>
      <xdr:colOff>30480</xdr:colOff>
      <xdr:row>0</xdr:row>
      <xdr:rowOff>7620</xdr:rowOff>
    </xdr:from>
    <xdr:to>
      <xdr:col>13</xdr:col>
      <xdr:colOff>220980</xdr:colOff>
      <xdr:row>1</xdr:row>
      <xdr:rowOff>129540</xdr:rowOff>
    </xdr:to>
    <xdr:sp macro="" textlink="">
      <xdr:nvSpPr>
        <xdr:cNvPr id="8" name="7 CuadroTexto"/>
        <xdr:cNvSpPr txBox="1"/>
      </xdr:nvSpPr>
      <xdr:spPr>
        <a:xfrm>
          <a:off x="4876800" y="7620"/>
          <a:ext cx="2324100" cy="320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5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476249</xdr:colOff>
      <xdr:row>5</xdr:row>
      <xdr:rowOff>9525</xdr:rowOff>
    </xdr:to>
    <xdr:pic>
      <xdr:nvPicPr>
        <xdr:cNvPr id="17815957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34274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464344</xdr:colOff>
      <xdr:row>0</xdr:row>
      <xdr:rowOff>30480</xdr:rowOff>
    </xdr:from>
    <xdr:to>
      <xdr:col>13</xdr:col>
      <xdr:colOff>119062</xdr:colOff>
      <xdr:row>2</xdr:row>
      <xdr:rowOff>166687</xdr:rowOff>
    </xdr:to>
    <xdr:sp macro="" textlink="">
      <xdr:nvSpPr>
        <xdr:cNvPr id="3" name="2 CuadroTexto"/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61 Abril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26071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26072" name="6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6" name="5 CuadroTexto"/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26074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17426075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4390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7426076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87334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87335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87337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87338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87339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87341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47624</xdr:colOff>
      <xdr:row>0</xdr:row>
      <xdr:rowOff>0</xdr:rowOff>
    </xdr:from>
    <xdr:to>
      <xdr:col>10</xdr:col>
      <xdr:colOff>209549</xdr:colOff>
      <xdr:row>5</xdr:row>
      <xdr:rowOff>114300</xdr:rowOff>
    </xdr:to>
    <xdr:pic>
      <xdr:nvPicPr>
        <xdr:cNvPr id="18187342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4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8187343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96455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964560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964562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964563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964564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964566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964567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964568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5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964570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47624</xdr:colOff>
      <xdr:row>0</xdr:row>
      <xdr:rowOff>0</xdr:rowOff>
    </xdr:from>
    <xdr:to>
      <xdr:col>10</xdr:col>
      <xdr:colOff>209549</xdr:colOff>
      <xdr:row>5</xdr:row>
      <xdr:rowOff>114300</xdr:rowOff>
    </xdr:to>
    <xdr:pic>
      <xdr:nvPicPr>
        <xdr:cNvPr id="17964571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4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7964572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836001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836002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836004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83600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836006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836008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83600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836010" name="6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4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836012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836013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836014" name="6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8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836016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7836017" name="8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75723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7836018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703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704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706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707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708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710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711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712" name="6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4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714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71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716" name="6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8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718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71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720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22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722" name="8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8103723" name="8 Imagen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8103724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45</xdr:row>
      <xdr:rowOff>19050</xdr:rowOff>
    </xdr:from>
    <xdr:to>
      <xdr:col>7</xdr:col>
      <xdr:colOff>0</xdr:colOff>
      <xdr:row>56</xdr:row>
      <xdr:rowOff>180975</xdr:rowOff>
    </xdr:to>
    <xdr:graphicFrame macro="">
      <xdr:nvGraphicFramePr>
        <xdr:cNvPr id="17824144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44</xdr:row>
      <xdr:rowOff>190500</xdr:rowOff>
    </xdr:from>
    <xdr:to>
      <xdr:col>13</xdr:col>
      <xdr:colOff>9525</xdr:colOff>
      <xdr:row>56</xdr:row>
      <xdr:rowOff>0</xdr:rowOff>
    </xdr:to>
    <xdr:graphicFrame macro="">
      <xdr:nvGraphicFramePr>
        <xdr:cNvPr id="17824145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824146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824147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76213</xdr:colOff>
      <xdr:row>5</xdr:row>
      <xdr:rowOff>163830</xdr:rowOff>
    </xdr:to>
    <xdr:sp macro="" textlink="">
      <xdr:nvSpPr>
        <xdr:cNvPr id="8" name="7 CuadroTexto"/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82414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14</xdr:col>
      <xdr:colOff>1</xdr:colOff>
      <xdr:row>5</xdr:row>
      <xdr:rowOff>57150</xdr:rowOff>
    </xdr:to>
    <xdr:pic>
      <xdr:nvPicPr>
        <xdr:cNvPr id="17824150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7609136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7609137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8</xdr:row>
      <xdr:rowOff>0</xdr:rowOff>
    </xdr:from>
    <xdr:to>
      <xdr:col>1</xdr:col>
      <xdr:colOff>895350</xdr:colOff>
      <xdr:row>9</xdr:row>
      <xdr:rowOff>57150</xdr:rowOff>
    </xdr:to>
    <xdr:pic>
      <xdr:nvPicPr>
        <xdr:cNvPr id="17609138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1</xdr:row>
      <xdr:rowOff>121920</xdr:rowOff>
    </xdr:from>
    <xdr:to>
      <xdr:col>9</xdr:col>
      <xdr:colOff>155587</xdr:colOff>
      <xdr:row>5</xdr:row>
      <xdr:rowOff>110690</xdr:rowOff>
    </xdr:to>
    <xdr:sp macro="" textlink="">
      <xdr:nvSpPr>
        <xdr:cNvPr id="2" name="1 CuadroTexto"/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609140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91725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7</xdr:row>
      <xdr:rowOff>190500</xdr:rowOff>
    </xdr:from>
    <xdr:to>
      <xdr:col>1</xdr:col>
      <xdr:colOff>352425</xdr:colOff>
      <xdr:row>9</xdr:row>
      <xdr:rowOff>57150</xdr:rowOff>
    </xdr:to>
    <xdr:pic>
      <xdr:nvPicPr>
        <xdr:cNvPr id="17610160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240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7</xdr:row>
      <xdr:rowOff>180975</xdr:rowOff>
    </xdr:from>
    <xdr:to>
      <xdr:col>1</xdr:col>
      <xdr:colOff>666750</xdr:colOff>
      <xdr:row>9</xdr:row>
      <xdr:rowOff>47625</xdr:rowOff>
    </xdr:to>
    <xdr:pic>
      <xdr:nvPicPr>
        <xdr:cNvPr id="17610161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144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7</xdr:row>
      <xdr:rowOff>171450</xdr:rowOff>
    </xdr:from>
    <xdr:to>
      <xdr:col>1</xdr:col>
      <xdr:colOff>952500</xdr:colOff>
      <xdr:row>9</xdr:row>
      <xdr:rowOff>28575</xdr:rowOff>
    </xdr:to>
    <xdr:pic>
      <xdr:nvPicPr>
        <xdr:cNvPr id="17610162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5049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451485</xdr:colOff>
      <xdr:row>1</xdr:row>
      <xdr:rowOff>78105</xdr:rowOff>
    </xdr:from>
    <xdr:to>
      <xdr:col>9</xdr:col>
      <xdr:colOff>7635</xdr:colOff>
      <xdr:row>5</xdr:row>
      <xdr:rowOff>78105</xdr:rowOff>
    </xdr:to>
    <xdr:sp macro="" textlink="">
      <xdr:nvSpPr>
        <xdr:cNvPr id="7" name="6 CuadroTexto"/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14</xdr:col>
      <xdr:colOff>200025</xdr:colOff>
      <xdr:row>6</xdr:row>
      <xdr:rowOff>0</xdr:rowOff>
    </xdr:to>
    <xdr:pic>
      <xdr:nvPicPr>
        <xdr:cNvPr id="17610164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9144000" cy="1133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8</xdr:row>
      <xdr:rowOff>9525</xdr:rowOff>
    </xdr:from>
    <xdr:to>
      <xdr:col>1</xdr:col>
      <xdr:colOff>323850</xdr:colOff>
      <xdr:row>9</xdr:row>
      <xdr:rowOff>66675</xdr:rowOff>
    </xdr:to>
    <xdr:pic>
      <xdr:nvPicPr>
        <xdr:cNvPr id="17611184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543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19050</xdr:rowOff>
    </xdr:from>
    <xdr:to>
      <xdr:col>1</xdr:col>
      <xdr:colOff>628650</xdr:colOff>
      <xdr:row>9</xdr:row>
      <xdr:rowOff>85725</xdr:rowOff>
    </xdr:to>
    <xdr:pic>
      <xdr:nvPicPr>
        <xdr:cNvPr id="17611185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525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19050</xdr:rowOff>
    </xdr:from>
    <xdr:to>
      <xdr:col>1</xdr:col>
      <xdr:colOff>914400</xdr:colOff>
      <xdr:row>9</xdr:row>
      <xdr:rowOff>85725</xdr:rowOff>
    </xdr:to>
    <xdr:pic>
      <xdr:nvPicPr>
        <xdr:cNvPr id="17611186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525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280035</xdr:colOff>
      <xdr:row>1</xdr:row>
      <xdr:rowOff>7620</xdr:rowOff>
    </xdr:from>
    <xdr:to>
      <xdr:col>9</xdr:col>
      <xdr:colOff>20987</xdr:colOff>
      <xdr:row>5</xdr:row>
      <xdr:rowOff>38178</xdr:rowOff>
    </xdr:to>
    <xdr:sp macro="" textlink="">
      <xdr:nvSpPr>
        <xdr:cNvPr id="6" name="5 CuadroTexto"/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611188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87820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8</xdr:row>
      <xdr:rowOff>0</xdr:rowOff>
    </xdr:from>
    <xdr:to>
      <xdr:col>1</xdr:col>
      <xdr:colOff>304800</xdr:colOff>
      <xdr:row>9</xdr:row>
      <xdr:rowOff>57150</xdr:rowOff>
    </xdr:to>
    <xdr:pic>
      <xdr:nvPicPr>
        <xdr:cNvPr id="17543646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7543647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180975</xdr:rowOff>
    </xdr:from>
    <xdr:to>
      <xdr:col>1</xdr:col>
      <xdr:colOff>904875</xdr:colOff>
      <xdr:row>9</xdr:row>
      <xdr:rowOff>57150</xdr:rowOff>
    </xdr:to>
    <xdr:pic>
      <xdr:nvPicPr>
        <xdr:cNvPr id="17543648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5144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211455</xdr:colOff>
      <xdr:row>1</xdr:row>
      <xdr:rowOff>78105</xdr:rowOff>
    </xdr:from>
    <xdr:to>
      <xdr:col>8</xdr:col>
      <xdr:colOff>323857</xdr:colOff>
      <xdr:row>5</xdr:row>
      <xdr:rowOff>121964</xdr:rowOff>
    </xdr:to>
    <xdr:sp macro="" textlink="">
      <xdr:nvSpPr>
        <xdr:cNvPr id="5" name="4 CuadroTexto"/>
        <xdr:cNvSpPr txBox="1"/>
      </xdr:nvSpPr>
      <xdr:spPr>
        <a:xfrm>
          <a:off x="2687955" y="268605"/>
          <a:ext cx="2474602" cy="805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543650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7</xdr:row>
      <xdr:rowOff>180975</xdr:rowOff>
    </xdr:from>
    <xdr:to>
      <xdr:col>1</xdr:col>
      <xdr:colOff>333375</xdr:colOff>
      <xdr:row>9</xdr:row>
      <xdr:rowOff>85725</xdr:rowOff>
    </xdr:to>
    <xdr:pic>
      <xdr:nvPicPr>
        <xdr:cNvPr id="17612208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7</xdr:row>
      <xdr:rowOff>180975</xdr:rowOff>
    </xdr:from>
    <xdr:to>
      <xdr:col>1</xdr:col>
      <xdr:colOff>619125</xdr:colOff>
      <xdr:row>9</xdr:row>
      <xdr:rowOff>85725</xdr:rowOff>
    </xdr:to>
    <xdr:pic>
      <xdr:nvPicPr>
        <xdr:cNvPr id="17612209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180975</xdr:rowOff>
    </xdr:from>
    <xdr:to>
      <xdr:col>1</xdr:col>
      <xdr:colOff>923925</xdr:colOff>
      <xdr:row>9</xdr:row>
      <xdr:rowOff>95250</xdr:rowOff>
    </xdr:to>
    <xdr:pic>
      <xdr:nvPicPr>
        <xdr:cNvPr id="17612210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14475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426720</xdr:colOff>
      <xdr:row>1</xdr:row>
      <xdr:rowOff>83820</xdr:rowOff>
    </xdr:from>
    <xdr:to>
      <xdr:col>9</xdr:col>
      <xdr:colOff>22971</xdr:colOff>
      <xdr:row>5</xdr:row>
      <xdr:rowOff>72543</xdr:rowOff>
    </xdr:to>
    <xdr:sp macro="" textlink="">
      <xdr:nvSpPr>
        <xdr:cNvPr id="6" name="5 CuadroTexto"/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612212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725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781476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9525</xdr:rowOff>
    </xdr:from>
    <xdr:to>
      <xdr:col>1</xdr:col>
      <xdr:colOff>609600</xdr:colOff>
      <xdr:row>9</xdr:row>
      <xdr:rowOff>76200</xdr:rowOff>
    </xdr:to>
    <xdr:pic>
      <xdr:nvPicPr>
        <xdr:cNvPr id="1781476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5</xdr:row>
      <xdr:rowOff>124507</xdr:rowOff>
    </xdr:to>
    <xdr:sp macro="" textlink="">
      <xdr:nvSpPr>
        <xdr:cNvPr id="6" name="5 CuadroTexto"/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814765" name="6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915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0"/>
  <sheetViews>
    <sheetView tabSelected="1" zoomScaleNormal="100" workbookViewId="0"/>
  </sheetViews>
  <sheetFormatPr baseColWidth="10" defaultColWidth="9" defaultRowHeight="15.75" x14ac:dyDescent="0.25"/>
  <cols>
    <col min="1" max="1" width="4.7109375" style="27" customWidth="1"/>
    <col min="2" max="2" width="19.5703125" style="27" customWidth="1"/>
    <col min="3" max="3" width="4.42578125" style="27" customWidth="1"/>
    <col min="4" max="13" width="7.7109375" style="27" customWidth="1"/>
    <col min="14" max="14" width="7.140625" style="27" customWidth="1"/>
    <col min="15" max="250" width="10.85546875" style="27" customWidth="1"/>
    <col min="251" max="251" width="1.85546875" style="27" customWidth="1"/>
    <col min="252" max="252" width="10.5703125" style="27" customWidth="1"/>
    <col min="253" max="253" width="9.85546875" style="27" customWidth="1"/>
    <col min="254" max="255" width="7.85546875" style="27" customWidth="1"/>
    <col min="256" max="16384" width="9" style="27"/>
  </cols>
  <sheetData>
    <row r="1" spans="1:15" x14ac:dyDescent="0.25">
      <c r="A1" s="77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5"/>
      <c r="O1" s="26"/>
    </row>
    <row r="2" spans="1:15" x14ac:dyDescent="0.25">
      <c r="A2" s="7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9"/>
      <c r="O2" s="26"/>
    </row>
    <row r="3" spans="1:15" x14ac:dyDescent="0.25">
      <c r="A3" s="7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9"/>
      <c r="O3" s="26"/>
    </row>
    <row r="4" spans="1:15" x14ac:dyDescent="0.25">
      <c r="A4" s="7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30"/>
      <c r="O4" s="26"/>
    </row>
    <row r="5" spans="1:15" x14ac:dyDescent="0.25">
      <c r="A5" s="7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30"/>
      <c r="O5" s="26"/>
    </row>
    <row r="6" spans="1:15" x14ac:dyDescent="0.25">
      <c r="A6" s="78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9"/>
      <c r="O6" s="26"/>
    </row>
    <row r="7" spans="1:15" x14ac:dyDescent="0.25">
      <c r="A7" s="78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9"/>
      <c r="O7" s="26"/>
    </row>
    <row r="8" spans="1:15" x14ac:dyDescent="0.25">
      <c r="A8" s="78"/>
      <c r="B8" s="137" t="s">
        <v>135</v>
      </c>
      <c r="C8" s="137"/>
      <c r="D8" s="137"/>
      <c r="E8" s="137"/>
      <c r="F8" s="137"/>
      <c r="G8" s="137"/>
      <c r="H8" s="137"/>
      <c r="I8" s="137"/>
      <c r="J8" s="137"/>
      <c r="K8" s="137"/>
      <c r="L8" s="137"/>
      <c r="M8" s="137"/>
      <c r="N8" s="59"/>
      <c r="O8" s="26"/>
    </row>
    <row r="9" spans="1:15" x14ac:dyDescent="0.25">
      <c r="A9" s="78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59"/>
      <c r="O9" s="26"/>
    </row>
    <row r="10" spans="1:15" x14ac:dyDescent="0.25">
      <c r="A10" s="78"/>
      <c r="B10" s="61"/>
      <c r="C10" s="60"/>
      <c r="D10" s="61"/>
      <c r="E10" s="60"/>
      <c r="F10" s="60"/>
      <c r="G10" s="60"/>
      <c r="H10" s="60"/>
      <c r="I10" s="60"/>
      <c r="J10" s="57"/>
      <c r="K10" s="60"/>
      <c r="L10" s="60"/>
      <c r="M10" s="60"/>
      <c r="N10" s="59"/>
      <c r="O10" s="26"/>
    </row>
    <row r="11" spans="1:15" x14ac:dyDescent="0.25">
      <c r="A11" s="78"/>
      <c r="B11" s="62" t="s">
        <v>153</v>
      </c>
      <c r="C11" s="79"/>
      <c r="D11" s="110" t="s">
        <v>169</v>
      </c>
      <c r="E11" s="57"/>
      <c r="F11" s="57"/>
      <c r="G11" s="57"/>
      <c r="H11" s="57"/>
      <c r="I11" s="26"/>
      <c r="J11" s="57" t="s">
        <v>177</v>
      </c>
      <c r="K11" s="64"/>
      <c r="L11" s="26"/>
      <c r="M11" s="60"/>
      <c r="N11" s="59"/>
      <c r="O11" s="26"/>
    </row>
    <row r="12" spans="1:15" x14ac:dyDescent="0.25">
      <c r="A12" s="78"/>
      <c r="B12" s="62"/>
      <c r="C12" s="63"/>
      <c r="D12" s="57" t="s">
        <v>174</v>
      </c>
      <c r="E12" s="57"/>
      <c r="F12" s="57"/>
      <c r="G12" s="57"/>
      <c r="H12" s="57"/>
      <c r="I12" s="64"/>
      <c r="J12" s="57" t="s">
        <v>175</v>
      </c>
      <c r="K12" s="64"/>
      <c r="L12" s="57"/>
      <c r="M12" s="60"/>
      <c r="N12" s="59"/>
      <c r="O12" s="26"/>
    </row>
    <row r="13" spans="1:15" x14ac:dyDescent="0.25">
      <c r="A13" s="78"/>
      <c r="B13" s="62"/>
      <c r="C13" s="63"/>
      <c r="D13" s="57" t="s">
        <v>176</v>
      </c>
      <c r="E13" s="57"/>
      <c r="F13" s="57"/>
      <c r="G13" s="57"/>
      <c r="H13" s="57"/>
      <c r="I13" s="64"/>
      <c r="J13" s="57" t="s">
        <v>149</v>
      </c>
      <c r="K13" s="64"/>
      <c r="L13" s="57"/>
      <c r="M13" s="60"/>
      <c r="N13" s="59"/>
      <c r="O13" s="26"/>
    </row>
    <row r="14" spans="1:15" x14ac:dyDescent="0.25">
      <c r="A14" s="78"/>
      <c r="B14" s="61"/>
      <c r="C14" s="60"/>
      <c r="D14" s="61"/>
      <c r="E14" s="60"/>
      <c r="F14" s="60"/>
      <c r="G14" s="60"/>
      <c r="H14" s="60"/>
      <c r="I14" s="60"/>
      <c r="J14" s="60"/>
      <c r="K14" s="60"/>
      <c r="L14" s="60"/>
      <c r="M14" s="60"/>
      <c r="N14" s="59"/>
      <c r="O14" s="26"/>
    </row>
    <row r="15" spans="1:15" x14ac:dyDescent="0.25">
      <c r="A15" s="78"/>
      <c r="B15" s="61"/>
      <c r="C15" s="60"/>
      <c r="D15" s="61"/>
      <c r="E15" s="60"/>
      <c r="F15" s="60"/>
      <c r="G15" s="60"/>
      <c r="H15" s="60"/>
      <c r="I15" s="60"/>
      <c r="J15" s="60"/>
      <c r="K15" s="60"/>
      <c r="L15" s="60"/>
      <c r="M15" s="60"/>
      <c r="N15" s="59"/>
      <c r="O15" s="26"/>
    </row>
    <row r="16" spans="1:15" x14ac:dyDescent="0.25">
      <c r="A16" s="78"/>
      <c r="B16" s="60"/>
      <c r="C16" s="60"/>
      <c r="D16" s="79"/>
      <c r="E16" s="60"/>
      <c r="F16" s="60"/>
      <c r="G16" s="60"/>
      <c r="H16" s="60"/>
      <c r="I16" s="60"/>
      <c r="J16" s="60"/>
      <c r="K16" s="60"/>
      <c r="L16" s="60"/>
      <c r="M16" s="60"/>
      <c r="N16" s="59"/>
      <c r="O16" s="26"/>
    </row>
    <row r="17" spans="1:15" x14ac:dyDescent="0.25">
      <c r="A17" s="78"/>
      <c r="B17" s="60"/>
      <c r="C17" s="60"/>
      <c r="D17" s="57"/>
      <c r="E17" s="60"/>
      <c r="F17" s="60"/>
      <c r="G17" s="60"/>
      <c r="H17" s="60"/>
      <c r="I17" s="60"/>
      <c r="J17" s="60"/>
      <c r="K17" s="60"/>
      <c r="L17" s="60"/>
      <c r="M17" s="60"/>
      <c r="N17" s="59"/>
      <c r="O17" s="26"/>
    </row>
    <row r="18" spans="1:15" ht="15.75" customHeight="1" x14ac:dyDescent="0.25">
      <c r="A18" s="78"/>
      <c r="B18" s="81" t="s">
        <v>151</v>
      </c>
      <c r="C18" s="65"/>
      <c r="D18" s="136" t="s">
        <v>152</v>
      </c>
      <c r="E18" s="136"/>
      <c r="F18" s="136"/>
      <c r="G18" s="136"/>
      <c r="H18" s="136"/>
      <c r="I18" s="136"/>
      <c r="J18" s="136"/>
      <c r="K18" s="136"/>
      <c r="L18" s="136"/>
      <c r="M18" s="136"/>
      <c r="N18" s="80"/>
      <c r="O18" s="26"/>
    </row>
    <row r="19" spans="1:15" ht="15.6" customHeight="1" x14ac:dyDescent="0.25">
      <c r="A19" s="78"/>
      <c r="B19" s="68"/>
      <c r="C19" s="68"/>
      <c r="D19" s="66"/>
      <c r="E19" s="57" t="s">
        <v>0</v>
      </c>
      <c r="F19" s="67"/>
      <c r="G19" s="68"/>
      <c r="H19" s="68"/>
      <c r="I19" s="68"/>
      <c r="J19" s="57"/>
      <c r="K19" s="68"/>
      <c r="L19" s="68"/>
      <c r="M19" s="68"/>
      <c r="N19" s="59"/>
      <c r="O19" s="26"/>
    </row>
    <row r="20" spans="1:15" ht="15.6" customHeight="1" x14ac:dyDescent="0.25">
      <c r="A20" s="78"/>
      <c r="B20" s="68"/>
      <c r="C20" s="68"/>
      <c r="D20" s="66"/>
      <c r="E20" s="57" t="s">
        <v>71</v>
      </c>
      <c r="F20" s="69"/>
      <c r="G20" s="68"/>
      <c r="H20" s="68"/>
      <c r="I20" s="68"/>
      <c r="J20" s="57" t="s">
        <v>168</v>
      </c>
      <c r="K20" s="69"/>
      <c r="L20" s="68"/>
      <c r="M20" s="68"/>
      <c r="N20" s="59"/>
      <c r="O20" s="26"/>
    </row>
    <row r="21" spans="1:15" ht="15.6" customHeight="1" x14ac:dyDescent="0.25">
      <c r="A21" s="78"/>
      <c r="B21" s="68"/>
      <c r="C21" s="62"/>
      <c r="D21" s="63"/>
      <c r="E21" s="57" t="s">
        <v>136</v>
      </c>
      <c r="F21" s="57"/>
      <c r="G21" s="68"/>
      <c r="H21" s="68"/>
      <c r="I21" s="68"/>
      <c r="J21" s="57" t="s">
        <v>138</v>
      </c>
      <c r="K21" s="57"/>
      <c r="L21" s="68"/>
      <c r="M21" s="68"/>
      <c r="N21" s="59"/>
      <c r="O21" s="26"/>
    </row>
    <row r="22" spans="1:15" ht="15.6" customHeight="1" x14ac:dyDescent="0.25">
      <c r="A22" s="78"/>
      <c r="B22" s="62"/>
      <c r="C22" s="62"/>
      <c r="D22" s="68"/>
      <c r="E22" s="63"/>
      <c r="F22" s="63"/>
      <c r="G22" s="57"/>
      <c r="H22" s="68"/>
      <c r="I22" s="68"/>
      <c r="J22" s="68"/>
      <c r="K22" s="68"/>
      <c r="L22" s="57"/>
      <c r="M22" s="68"/>
      <c r="N22" s="59"/>
      <c r="O22" s="26"/>
    </row>
    <row r="23" spans="1:15" x14ac:dyDescent="0.25">
      <c r="A23" s="78"/>
      <c r="N23" s="59"/>
      <c r="O23" s="26"/>
    </row>
    <row r="24" spans="1:15" x14ac:dyDescent="0.25">
      <c r="A24" s="78"/>
      <c r="N24" s="59"/>
      <c r="O24" s="26"/>
    </row>
    <row r="25" spans="1:15" x14ac:dyDescent="0.25">
      <c r="A25" s="78"/>
      <c r="N25" s="59"/>
      <c r="O25" s="26"/>
    </row>
    <row r="26" spans="1:15" x14ac:dyDescent="0.25">
      <c r="A26" s="78"/>
      <c r="N26" s="59"/>
      <c r="O26" s="26"/>
    </row>
    <row r="27" spans="1:15" x14ac:dyDescent="0.25">
      <c r="A27" s="78"/>
      <c r="N27" s="59"/>
      <c r="O27" s="26"/>
    </row>
    <row r="28" spans="1:15" x14ac:dyDescent="0.25">
      <c r="A28" s="78"/>
      <c r="B28" s="62"/>
      <c r="C28" s="62"/>
      <c r="N28" s="59"/>
      <c r="O28" s="26"/>
    </row>
    <row r="29" spans="1:15" x14ac:dyDescent="0.25">
      <c r="A29" s="78" t="s">
        <v>236</v>
      </c>
      <c r="B29" s="62"/>
      <c r="C29" s="62"/>
      <c r="N29" s="59"/>
      <c r="O29" s="26"/>
    </row>
    <row r="30" spans="1:15" x14ac:dyDescent="0.25">
      <c r="A30" s="82" t="s">
        <v>249</v>
      </c>
      <c r="B30" s="70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2"/>
    </row>
  </sheetData>
  <mergeCells count="2">
    <mergeCell ref="D18:M18"/>
    <mergeCell ref="B8:M8"/>
  </mergeCells>
  <hyperlinks>
    <hyperlink ref="E19" location="'Frutas $ '!A1" display="Frutas"/>
    <hyperlink ref="E20" location="'Hortalizas $'!A1" display="Hortalizas"/>
    <hyperlink ref="J21" location="'Tubérculos y plátanos $'!A1" display="Tuberculos y platanos"/>
    <hyperlink ref="E21" location="'Granos y procesados $'!A1" display="Granos y procesados"/>
    <hyperlink ref="J13" location="'Abastecimiento Bogotá'!Área_de_impresión" display="Abastecimiento Bogotá"/>
    <hyperlink ref="N18" location="'Abastecimiento Bogotá'!A1" display="Abastecimiento Bogotá"/>
    <hyperlink ref="D11" location="'Abastecimiento ciudades'!A1" display="Abastecimiento por ciudades"/>
    <hyperlink ref="D11:F11" location="'Abastecimiento ciudades'!Área_de_impresión" display="Abastecimiento por ciudades"/>
    <hyperlink ref="D12" location="'Abastecimiento ciudades frutas'!Área_de_impresión" display="Abastecimiento ciudades frutas"/>
    <hyperlink ref="D13" location="'Abastecimiento verduras '!Área_de_impresión" display="Abastecimiento verduras"/>
    <hyperlink ref="J11" location="'Abastecimiento tuberculos '!Área_de_impresión" display="Abastecimiento tubérculos"/>
    <hyperlink ref="J12" location="'Abastecimiento ciudades otros'!Área_de_impresión" display="Abastecimiento ciudades otros"/>
    <hyperlink ref="J20" location="'Huevos y lácteos $'!A1" display="Huevos y lácteos"/>
  </hyperlink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1.7109375" style="1" customWidth="1"/>
    <col min="12" max="14" width="11.5703125" style="34" customWidth="1"/>
    <col min="15" max="15" width="8.42578125" style="34" bestFit="1" customWidth="1"/>
    <col min="16" max="16" width="5.7109375" style="87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</row>
    <row r="8" spans="1:20" ht="15.75" x14ac:dyDescent="0.25">
      <c r="A8" s="3"/>
      <c r="B8" s="3"/>
      <c r="C8" s="139" t="s">
        <v>171</v>
      </c>
      <c r="D8" s="139"/>
      <c r="E8" s="139"/>
      <c r="F8" s="139"/>
      <c r="G8" s="139"/>
      <c r="H8" s="139"/>
      <c r="I8" s="139"/>
      <c r="J8" s="139"/>
      <c r="K8" s="12"/>
    </row>
    <row r="9" spans="1:20" ht="15.75" x14ac:dyDescent="0.25">
      <c r="A9" s="3"/>
      <c r="B9" s="3"/>
      <c r="C9" s="140" t="s">
        <v>306</v>
      </c>
      <c r="D9" s="140"/>
      <c r="E9" s="140"/>
      <c r="F9" s="140"/>
      <c r="G9" s="140"/>
      <c r="H9" s="140"/>
      <c r="I9" s="140"/>
      <c r="J9" s="140"/>
      <c r="K9" s="12"/>
    </row>
    <row r="10" spans="1:20" ht="15.75" x14ac:dyDescent="0.25">
      <c r="A10" s="3"/>
      <c r="B10" s="3"/>
      <c r="C10" s="73"/>
      <c r="D10" s="73"/>
      <c r="E10" s="73"/>
      <c r="F10" s="73"/>
      <c r="G10" s="73"/>
      <c r="H10" s="73"/>
      <c r="I10" s="3"/>
      <c r="J10" s="3"/>
      <c r="K10" s="12"/>
    </row>
    <row r="11" spans="1:20" ht="15.75" customHeight="1" x14ac:dyDescent="0.25">
      <c r="A11" s="3"/>
      <c r="B11" s="74"/>
      <c r="C11" s="142" t="s">
        <v>302</v>
      </c>
      <c r="D11" s="142"/>
      <c r="E11" s="141" t="s">
        <v>303</v>
      </c>
      <c r="F11" s="141" t="s">
        <v>304</v>
      </c>
      <c r="G11" s="143" t="s">
        <v>254</v>
      </c>
      <c r="H11" s="143"/>
      <c r="I11" s="141" t="s">
        <v>303</v>
      </c>
      <c r="J11" s="141" t="s">
        <v>304</v>
      </c>
      <c r="K11" s="12"/>
      <c r="L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41"/>
      <c r="F12" s="141"/>
      <c r="G12" s="49">
        <v>2018</v>
      </c>
      <c r="H12" s="105">
        <v>2019</v>
      </c>
      <c r="I12" s="141"/>
      <c r="J12" s="141"/>
      <c r="K12" s="12"/>
      <c r="L12" s="33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15"/>
      <c r="Q13" s="89"/>
    </row>
    <row r="14" spans="1:20" ht="15.75" x14ac:dyDescent="0.25">
      <c r="A14" s="106"/>
      <c r="B14" s="76" t="s">
        <v>170</v>
      </c>
      <c r="C14" s="101">
        <v>912477</v>
      </c>
      <c r="D14" s="103">
        <v>1002766</v>
      </c>
      <c r="E14" s="94">
        <v>9.894934338070982</v>
      </c>
      <c r="F14" s="95">
        <v>100</v>
      </c>
      <c r="G14" s="101">
        <v>451964</v>
      </c>
      <c r="H14" s="103">
        <v>491055</v>
      </c>
      <c r="I14" s="98">
        <v>8.6491401970068438</v>
      </c>
      <c r="J14" s="99">
        <v>100</v>
      </c>
      <c r="K14" s="12"/>
      <c r="L14" s="33"/>
      <c r="P14" s="116"/>
      <c r="Q14" s="89"/>
      <c r="R14" s="117"/>
      <c r="S14" s="33"/>
      <c r="T14" s="33"/>
    </row>
    <row r="15" spans="1:20" ht="15.75" x14ac:dyDescent="0.25">
      <c r="A15" s="91"/>
      <c r="B15" s="3" t="s">
        <v>270</v>
      </c>
      <c r="C15" s="102">
        <v>395503</v>
      </c>
      <c r="D15" s="104">
        <v>368970</v>
      </c>
      <c r="E15" s="96">
        <v>-6.7086722477452696</v>
      </c>
      <c r="F15" s="97">
        <v>36.795224409283925</v>
      </c>
      <c r="G15" s="102">
        <v>196306</v>
      </c>
      <c r="H15" s="104">
        <v>183470</v>
      </c>
      <c r="I15" s="100">
        <v>-6.5387711022587212</v>
      </c>
      <c r="J15" s="97">
        <v>37.362413578927004</v>
      </c>
      <c r="K15" s="12"/>
      <c r="L15" s="33"/>
      <c r="N15" s="34" t="s">
        <v>269</v>
      </c>
      <c r="O15" s="34" t="s">
        <v>293</v>
      </c>
      <c r="P15" s="116"/>
      <c r="Q15" s="89"/>
      <c r="R15" s="117"/>
      <c r="S15" s="33"/>
      <c r="T15" s="33"/>
    </row>
    <row r="16" spans="1:20" ht="15.75" x14ac:dyDescent="0.25">
      <c r="A16" s="92"/>
      <c r="B16" s="3" t="s">
        <v>271</v>
      </c>
      <c r="C16" s="102">
        <v>142139</v>
      </c>
      <c r="D16" s="104">
        <v>170515</v>
      </c>
      <c r="E16" s="96">
        <v>19.963556800033771</v>
      </c>
      <c r="F16" s="97">
        <v>17.004465648017582</v>
      </c>
      <c r="G16" s="102">
        <v>72661</v>
      </c>
      <c r="H16" s="104">
        <v>82388</v>
      </c>
      <c r="I16" s="100">
        <v>13.386823743135935</v>
      </c>
      <c r="J16" s="97">
        <v>16.777754019407194</v>
      </c>
      <c r="K16" s="12"/>
      <c r="L16" s="33"/>
      <c r="N16" s="54" t="s">
        <v>270</v>
      </c>
      <c r="O16" s="124">
        <v>36.795224409283925</v>
      </c>
      <c r="P16" s="116"/>
      <c r="Q16" s="89"/>
      <c r="R16" s="117"/>
      <c r="S16" s="33"/>
      <c r="T16" s="33"/>
    </row>
    <row r="17" spans="1:20" ht="15.75" x14ac:dyDescent="0.25">
      <c r="A17" s="92"/>
      <c r="B17" s="3" t="s">
        <v>272</v>
      </c>
      <c r="C17" s="102">
        <v>83303</v>
      </c>
      <c r="D17" s="104">
        <v>78516</v>
      </c>
      <c r="E17" s="96">
        <v>-5.746491722987173</v>
      </c>
      <c r="F17" s="97">
        <v>7.8299423793786387</v>
      </c>
      <c r="G17" s="102">
        <v>39957</v>
      </c>
      <c r="H17" s="104">
        <v>38289</v>
      </c>
      <c r="I17" s="100">
        <v>-4.1744875741422049</v>
      </c>
      <c r="J17" s="97">
        <v>7.7972935821852953</v>
      </c>
      <c r="K17" s="12"/>
      <c r="L17" s="33"/>
      <c r="N17" s="54" t="s">
        <v>271</v>
      </c>
      <c r="O17" s="124">
        <v>17.004465648017582</v>
      </c>
      <c r="P17" s="118"/>
      <c r="Q17" s="89"/>
      <c r="R17" s="117"/>
      <c r="S17" s="33"/>
      <c r="T17" s="33"/>
    </row>
    <row r="18" spans="1:20" ht="15.75" x14ac:dyDescent="0.25">
      <c r="B18" s="3" t="s">
        <v>273</v>
      </c>
      <c r="C18" s="102">
        <v>63796</v>
      </c>
      <c r="D18" s="104">
        <v>73853</v>
      </c>
      <c r="E18" s="96">
        <v>15.764311242084148</v>
      </c>
      <c r="F18" s="97">
        <v>7.3649286074717342</v>
      </c>
      <c r="G18" s="102">
        <v>32335</v>
      </c>
      <c r="H18" s="104">
        <v>34831</v>
      </c>
      <c r="I18" s="100">
        <v>7.7191897324880188</v>
      </c>
      <c r="J18" s="97">
        <v>7.0930954781032671</v>
      </c>
      <c r="K18" s="12"/>
      <c r="L18" s="33"/>
      <c r="N18" s="54" t="s">
        <v>272</v>
      </c>
      <c r="O18" s="124">
        <v>7.8299423793786387</v>
      </c>
      <c r="P18" s="118"/>
      <c r="Q18" s="89"/>
      <c r="R18" s="117"/>
      <c r="S18" s="33"/>
      <c r="T18" s="33"/>
    </row>
    <row r="19" spans="1:20" ht="15.75" x14ac:dyDescent="0.25">
      <c r="B19" s="3" t="s">
        <v>274</v>
      </c>
      <c r="C19" s="102">
        <v>72632</v>
      </c>
      <c r="D19" s="104">
        <v>69016</v>
      </c>
      <c r="E19" s="96">
        <v>-4.9785218636413759</v>
      </c>
      <c r="F19" s="97">
        <v>6.882562831208876</v>
      </c>
      <c r="G19" s="102">
        <v>35435</v>
      </c>
      <c r="H19" s="104">
        <v>33188</v>
      </c>
      <c r="I19" s="100">
        <v>-6.3411880908706024</v>
      </c>
      <c r="J19" s="97">
        <v>6.7585097392349125</v>
      </c>
      <c r="K19" s="13"/>
      <c r="L19" s="33"/>
      <c r="N19" s="54" t="s">
        <v>274</v>
      </c>
      <c r="O19" s="124">
        <v>6.882562831208876</v>
      </c>
      <c r="R19" s="117"/>
      <c r="S19" s="33"/>
      <c r="T19" s="33"/>
    </row>
    <row r="20" spans="1:20" ht="15.75" x14ac:dyDescent="0.25">
      <c r="B20" s="3" t="s">
        <v>275</v>
      </c>
      <c r="C20" s="102">
        <v>38375</v>
      </c>
      <c r="D20" s="104">
        <v>48753</v>
      </c>
      <c r="E20" s="96">
        <v>27.043648208469051</v>
      </c>
      <c r="F20" s="97">
        <v>4.861852117044255</v>
      </c>
      <c r="G20" s="102">
        <v>18311</v>
      </c>
      <c r="H20" s="104">
        <v>24284</v>
      </c>
      <c r="I20" s="100">
        <v>32.619736770247385</v>
      </c>
      <c r="J20" s="97">
        <v>4.9452708963354404</v>
      </c>
      <c r="K20" s="13"/>
      <c r="L20" s="33"/>
      <c r="N20" s="54" t="s">
        <v>273</v>
      </c>
      <c r="O20" s="124">
        <v>7.3649286074717342</v>
      </c>
      <c r="P20" s="89"/>
      <c r="Q20" s="89"/>
      <c r="R20" s="117"/>
      <c r="S20" s="33"/>
      <c r="T20" s="33"/>
    </row>
    <row r="21" spans="1:20" s="34" customFormat="1" ht="15.75" x14ac:dyDescent="0.25">
      <c r="A21" s="2"/>
      <c r="B21" s="3" t="s">
        <v>276</v>
      </c>
      <c r="C21" s="102">
        <v>23491</v>
      </c>
      <c r="D21" s="104">
        <v>26906</v>
      </c>
      <c r="E21" s="96">
        <v>14.537482440083437</v>
      </c>
      <c r="F21" s="97">
        <v>2.6831783287426978</v>
      </c>
      <c r="G21" s="102">
        <v>11180</v>
      </c>
      <c r="H21" s="104">
        <v>12506</v>
      </c>
      <c r="I21" s="100">
        <v>11.860465116279073</v>
      </c>
      <c r="J21" s="97">
        <v>2.5467615643868813</v>
      </c>
      <c r="K21" s="12"/>
      <c r="N21" s="54" t="s">
        <v>275</v>
      </c>
      <c r="O21" s="124">
        <v>4.861852117044255</v>
      </c>
      <c r="P21" s="87"/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20588</v>
      </c>
      <c r="D22" s="104">
        <v>18649</v>
      </c>
      <c r="E22" s="96">
        <v>-9.4181076355158382</v>
      </c>
      <c r="F22" s="97">
        <v>1.8597559151387264</v>
      </c>
      <c r="G22" s="102">
        <v>10977</v>
      </c>
      <c r="H22" s="104">
        <v>9440</v>
      </c>
      <c r="I22" s="100">
        <v>-14.002004190580308</v>
      </c>
      <c r="J22" s="97">
        <v>1.9223915854639499</v>
      </c>
      <c r="K22" s="12"/>
      <c r="N22" s="54" t="s">
        <v>276</v>
      </c>
      <c r="O22" s="124">
        <v>2.6831783287426978</v>
      </c>
      <c r="P22" s="87"/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17058</v>
      </c>
      <c r="D23" s="104">
        <v>18326</v>
      </c>
      <c r="E23" s="96">
        <v>7.4334623050768016</v>
      </c>
      <c r="F23" s="97">
        <v>1.8275450105009545</v>
      </c>
      <c r="G23" s="102">
        <v>8357</v>
      </c>
      <c r="H23" s="104">
        <v>8812</v>
      </c>
      <c r="I23" s="100">
        <v>5.4445375134617677</v>
      </c>
      <c r="J23" s="97">
        <v>1.7945036706682551</v>
      </c>
      <c r="K23" s="12"/>
      <c r="N23" s="54" t="s">
        <v>277</v>
      </c>
      <c r="O23" s="124">
        <v>1.8597559151387264</v>
      </c>
      <c r="P23" s="87"/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16702</v>
      </c>
      <c r="D24" s="104">
        <v>18210</v>
      </c>
      <c r="E24" s="96">
        <v>9.0288588193030819</v>
      </c>
      <c r="F24" s="97">
        <v>1.8159770075969868</v>
      </c>
      <c r="G24" s="102">
        <v>7990</v>
      </c>
      <c r="H24" s="104">
        <v>9260</v>
      </c>
      <c r="I24" s="100">
        <v>15.894868585732169</v>
      </c>
      <c r="J24" s="97">
        <v>1.8857358137072222</v>
      </c>
      <c r="K24" s="12"/>
      <c r="N24" s="54" t="s">
        <v>278</v>
      </c>
      <c r="O24" s="124">
        <v>1.8275450105009545</v>
      </c>
      <c r="P24" s="87"/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13900</v>
      </c>
      <c r="D25" s="104">
        <v>13951</v>
      </c>
      <c r="E25" s="96">
        <v>0.36690647482014072</v>
      </c>
      <c r="F25" s="97">
        <v>1.3912517975280374</v>
      </c>
      <c r="G25" s="102">
        <v>6790</v>
      </c>
      <c r="H25" s="104">
        <v>6766</v>
      </c>
      <c r="I25" s="100">
        <v>-0.35346097201767179</v>
      </c>
      <c r="J25" s="97">
        <v>1.377849731700115</v>
      </c>
      <c r="K25" s="12"/>
      <c r="N25" s="54" t="s">
        <v>279</v>
      </c>
      <c r="O25" s="124">
        <v>1.8159770075969868</v>
      </c>
      <c r="P25" s="87"/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13614</v>
      </c>
      <c r="D26" s="104">
        <v>14184</v>
      </c>
      <c r="E26" s="96">
        <v>4.1868664609960433</v>
      </c>
      <c r="F26" s="97">
        <v>1.4144875274989379</v>
      </c>
      <c r="G26" s="102">
        <v>6300</v>
      </c>
      <c r="H26" s="104">
        <v>6644</v>
      </c>
      <c r="I26" s="100">
        <v>5.4603174603174551</v>
      </c>
      <c r="J26" s="97">
        <v>1.3530052641761108</v>
      </c>
      <c r="K26" s="12"/>
      <c r="N26" s="54" t="s">
        <v>290</v>
      </c>
      <c r="O26" s="124">
        <v>1.9737406334079937</v>
      </c>
      <c r="P26" s="87"/>
      <c r="Q26" s="87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11376</v>
      </c>
      <c r="D27" s="104">
        <v>9205</v>
      </c>
      <c r="E27" s="96">
        <v>-19.084036568213776</v>
      </c>
      <c r="F27" s="97">
        <v>0.91796092009501717</v>
      </c>
      <c r="G27" s="102">
        <v>5365</v>
      </c>
      <c r="H27" s="104">
        <v>5047</v>
      </c>
      <c r="I27" s="100">
        <v>-5.9273066169617863</v>
      </c>
      <c r="J27" s="97">
        <v>1.0277871114233639</v>
      </c>
      <c r="K27" s="12"/>
      <c r="N27" s="54" t="s">
        <v>280</v>
      </c>
      <c r="O27" s="124">
        <v>1.3912517975280374</v>
      </c>
      <c r="P27" s="87"/>
      <c r="Q27" s="87"/>
      <c r="R27" s="87"/>
      <c r="S27" s="33"/>
      <c r="T27" s="33"/>
    </row>
    <row r="28" spans="1:20" s="34" customFormat="1" ht="15.75" x14ac:dyDescent="0.25">
      <c r="A28" s="2"/>
      <c r="B28" s="3" t="s">
        <v>282</v>
      </c>
      <c r="C28" s="102">
        <v>0</v>
      </c>
      <c r="D28" s="104">
        <v>5664</v>
      </c>
      <c r="E28" s="96" t="s">
        <v>298</v>
      </c>
      <c r="F28" s="97">
        <v>0.56483765903510896</v>
      </c>
      <c r="G28" s="102">
        <v>0</v>
      </c>
      <c r="H28" s="104">
        <v>2964</v>
      </c>
      <c r="I28" s="100" t="s">
        <v>298</v>
      </c>
      <c r="J28" s="97">
        <v>0.60359837492745205</v>
      </c>
      <c r="K28" s="119"/>
      <c r="L28" s="33"/>
      <c r="N28" s="54" t="s">
        <v>281</v>
      </c>
      <c r="O28" s="124">
        <v>1.4144875274989379</v>
      </c>
      <c r="P28" s="87"/>
      <c r="Q28" s="87"/>
      <c r="R28" s="87"/>
      <c r="S28" s="33"/>
      <c r="T28" s="33"/>
    </row>
    <row r="29" spans="1:20" s="34" customFormat="1" ht="15.75" x14ac:dyDescent="0.25">
      <c r="A29" s="2"/>
      <c r="B29" s="3" t="s">
        <v>283</v>
      </c>
      <c r="C29" s="102">
        <v>0</v>
      </c>
      <c r="D29" s="104">
        <v>10160</v>
      </c>
      <c r="E29" s="96" t="s">
        <v>298</v>
      </c>
      <c r="F29" s="97">
        <v>1.0131974957268195</v>
      </c>
      <c r="G29" s="102">
        <v>0</v>
      </c>
      <c r="H29" s="104">
        <v>5096</v>
      </c>
      <c r="I29" s="100" t="s">
        <v>298</v>
      </c>
      <c r="J29" s="97">
        <v>1.0377656270682509</v>
      </c>
      <c r="K29" s="119"/>
      <c r="L29" s="33"/>
      <c r="N29" s="54" t="s">
        <v>289</v>
      </c>
      <c r="O29" s="124">
        <v>0.91796092009501717</v>
      </c>
      <c r="R29" s="87"/>
      <c r="S29" s="33"/>
      <c r="T29" s="33"/>
    </row>
    <row r="30" spans="1:20" s="34" customFormat="1" ht="15.75" x14ac:dyDescent="0.25">
      <c r="A30" s="2"/>
      <c r="B30" s="3" t="s">
        <v>284</v>
      </c>
      <c r="C30" s="102">
        <v>0</v>
      </c>
      <c r="D30" s="104">
        <v>5831</v>
      </c>
      <c r="E30" s="96" t="s">
        <v>298</v>
      </c>
      <c r="F30" s="97">
        <v>0.58149159425030372</v>
      </c>
      <c r="G30" s="102">
        <v>0</v>
      </c>
      <c r="H30" s="104">
        <v>2966</v>
      </c>
      <c r="I30" s="100" t="s">
        <v>298</v>
      </c>
      <c r="J30" s="97">
        <v>0.60400566128030464</v>
      </c>
      <c r="K30" s="119"/>
      <c r="L30" s="33"/>
      <c r="N30" s="54" t="s">
        <v>285</v>
      </c>
      <c r="O30" s="124">
        <v>0.78871840489206857</v>
      </c>
      <c r="R30" s="87"/>
      <c r="S30" s="33"/>
      <c r="T30" s="33"/>
    </row>
    <row r="31" spans="1:20" s="34" customFormat="1" ht="15.75" x14ac:dyDescent="0.25">
      <c r="A31" s="2"/>
      <c r="B31" s="3" t="s">
        <v>285</v>
      </c>
      <c r="C31" s="102">
        <v>0</v>
      </c>
      <c r="D31" s="104">
        <v>7909</v>
      </c>
      <c r="E31" s="96" t="s">
        <v>298</v>
      </c>
      <c r="F31" s="97">
        <v>0.78871840489206857</v>
      </c>
      <c r="G31" s="102">
        <v>0</v>
      </c>
      <c r="H31" s="104">
        <v>3842</v>
      </c>
      <c r="I31" s="100" t="s">
        <v>298</v>
      </c>
      <c r="J31" s="97">
        <v>0.78239708382971362</v>
      </c>
      <c r="K31" s="119"/>
      <c r="L31" s="33"/>
      <c r="N31" s="54" t="s">
        <v>283</v>
      </c>
      <c r="O31" s="124">
        <v>1.0131974957268195</v>
      </c>
      <c r="P31" s="87"/>
      <c r="Q31" s="87"/>
      <c r="R31" s="87"/>
      <c r="S31" s="33"/>
      <c r="T31" s="33"/>
    </row>
    <row r="32" spans="1:20" s="34" customFormat="1" ht="15.75" x14ac:dyDescent="0.25">
      <c r="A32" s="2"/>
      <c r="B32" s="3" t="s">
        <v>286</v>
      </c>
      <c r="C32" s="102">
        <v>0</v>
      </c>
      <c r="D32" s="104">
        <v>6358</v>
      </c>
      <c r="E32" s="96" t="s">
        <v>298</v>
      </c>
      <c r="F32" s="97">
        <v>0.63404622813298417</v>
      </c>
      <c r="G32" s="102">
        <v>0</v>
      </c>
      <c r="H32" s="104">
        <v>3024</v>
      </c>
      <c r="I32" s="100" t="s">
        <v>298</v>
      </c>
      <c r="J32" s="97">
        <v>0.615816965513028</v>
      </c>
      <c r="K32" s="119"/>
      <c r="L32" s="33"/>
      <c r="N32" s="54" t="s">
        <v>288</v>
      </c>
      <c r="O32" s="124">
        <v>0.99883721625982536</v>
      </c>
      <c r="P32" s="87"/>
      <c r="Q32" s="87"/>
      <c r="R32" s="87"/>
      <c r="S32" s="33"/>
      <c r="T32" s="33"/>
    </row>
    <row r="33" spans="1:20" s="34" customFormat="1" ht="15.75" x14ac:dyDescent="0.25">
      <c r="A33" s="2"/>
      <c r="B33" s="3" t="s">
        <v>287</v>
      </c>
      <c r="C33" s="102">
        <v>0</v>
      </c>
      <c r="D33" s="104">
        <v>7982</v>
      </c>
      <c r="E33" s="96" t="s">
        <v>298</v>
      </c>
      <c r="F33" s="97">
        <v>0.79599826878853086</v>
      </c>
      <c r="G33" s="102">
        <v>0</v>
      </c>
      <c r="H33" s="104">
        <v>3621</v>
      </c>
      <c r="I33" s="100" t="s">
        <v>298</v>
      </c>
      <c r="J33" s="97">
        <v>0.73739194183950885</v>
      </c>
      <c r="K33" s="119"/>
      <c r="L33" s="33"/>
      <c r="N33" s="54" t="s">
        <v>287</v>
      </c>
      <c r="O33" s="124">
        <v>0.79599826878853086</v>
      </c>
      <c r="P33" s="87"/>
      <c r="Q33" s="87"/>
      <c r="R33" s="87"/>
      <c r="S33" s="33"/>
      <c r="T33" s="33"/>
    </row>
    <row r="34" spans="1:20" s="34" customFormat="1" ht="15.75" x14ac:dyDescent="0.25">
      <c r="A34" s="2"/>
      <c r="B34" s="3" t="s">
        <v>288</v>
      </c>
      <c r="C34" s="102">
        <v>0</v>
      </c>
      <c r="D34" s="104">
        <v>10016</v>
      </c>
      <c r="E34" s="96" t="s">
        <v>298</v>
      </c>
      <c r="F34" s="97">
        <v>0.99883721625982536</v>
      </c>
      <c r="G34" s="102">
        <v>0</v>
      </c>
      <c r="H34" s="104">
        <v>4645</v>
      </c>
      <c r="I34" s="100" t="s">
        <v>298</v>
      </c>
      <c r="J34" s="97">
        <v>0.94592255450000506</v>
      </c>
      <c r="K34" s="119"/>
      <c r="L34" s="33"/>
      <c r="N34" s="54" t="s">
        <v>284</v>
      </c>
      <c r="O34" s="124">
        <v>0.58149159425030372</v>
      </c>
      <c r="P34" s="87"/>
      <c r="Q34" s="87"/>
      <c r="R34" s="87"/>
      <c r="S34" s="33"/>
      <c r="T34" s="33"/>
    </row>
    <row r="35" spans="1:20" s="34" customFormat="1" ht="15.75" x14ac:dyDescent="0.25">
      <c r="A35" s="2"/>
      <c r="B35" s="3" t="s">
        <v>290</v>
      </c>
      <c r="C35" s="102">
        <v>0</v>
      </c>
      <c r="D35" s="104">
        <v>19792</v>
      </c>
      <c r="E35" s="96" t="s">
        <v>298</v>
      </c>
      <c r="F35" s="97">
        <v>1.9737406334079937</v>
      </c>
      <c r="G35" s="102">
        <v>0</v>
      </c>
      <c r="H35" s="104">
        <v>9972</v>
      </c>
      <c r="I35" s="100" t="s">
        <v>298</v>
      </c>
      <c r="J35" s="97">
        <v>2.0307297553227235</v>
      </c>
      <c r="K35" s="119"/>
      <c r="L35" s="33"/>
      <c r="N35" s="54" t="s">
        <v>286</v>
      </c>
      <c r="O35" s="124">
        <v>0.63404622813298417</v>
      </c>
      <c r="P35" s="87"/>
      <c r="Q35" s="87"/>
      <c r="R35" s="87"/>
      <c r="S35" s="33"/>
      <c r="T35" s="33"/>
    </row>
    <row r="36" spans="1:20" s="34" customFormat="1" ht="15.75" x14ac:dyDescent="0.25">
      <c r="A36" s="2"/>
      <c r="B36" s="3"/>
      <c r="C36" s="109"/>
      <c r="D36" s="109"/>
      <c r="E36" s="109"/>
      <c r="F36" s="109"/>
      <c r="G36" s="109"/>
      <c r="H36" s="109"/>
      <c r="I36" s="109"/>
      <c r="J36" s="109"/>
      <c r="K36" s="119"/>
      <c r="L36" s="33"/>
      <c r="N36" s="54" t="s">
        <v>282</v>
      </c>
      <c r="O36" s="124">
        <v>0.56483765903510896</v>
      </c>
      <c r="P36" s="87"/>
      <c r="Q36" s="87"/>
      <c r="R36" s="87"/>
      <c r="S36" s="33"/>
      <c r="T36" s="33"/>
    </row>
    <row r="37" spans="1:20" s="34" customFormat="1" ht="15.75" x14ac:dyDescent="0.25">
      <c r="A37" s="2"/>
      <c r="B37" s="3"/>
      <c r="C37" s="109"/>
      <c r="D37" s="109"/>
      <c r="E37" s="109"/>
      <c r="F37" s="109"/>
      <c r="G37" s="109"/>
      <c r="H37" s="109"/>
      <c r="I37" s="109"/>
      <c r="J37" s="109"/>
      <c r="K37" s="119"/>
      <c r="L37" s="33"/>
      <c r="P37" s="87"/>
      <c r="Q37" s="87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19"/>
      <c r="L38" s="33"/>
      <c r="O38" s="124"/>
      <c r="P38" s="87"/>
      <c r="Q38" s="87"/>
      <c r="R38" s="87"/>
      <c r="S38" s="33"/>
      <c r="T38" s="33"/>
    </row>
    <row r="39" spans="1:20" s="34" customFormat="1" ht="15.75" x14ac:dyDescent="0.25">
      <c r="A39" s="2"/>
      <c r="B39" s="87"/>
      <c r="C39" s="138" t="s">
        <v>171</v>
      </c>
      <c r="D39" s="138"/>
      <c r="E39" s="138"/>
      <c r="F39" s="138"/>
      <c r="G39" s="138"/>
      <c r="H39" s="138"/>
      <c r="I39" s="138"/>
      <c r="J39" s="138"/>
      <c r="K39" s="119"/>
      <c r="L39" s="33"/>
      <c r="P39" s="87"/>
      <c r="Q39" s="87"/>
      <c r="R39" s="87"/>
      <c r="S39" s="33"/>
      <c r="T39" s="33"/>
    </row>
    <row r="40" spans="1:20" s="34" customFormat="1" ht="15.75" x14ac:dyDescent="0.25">
      <c r="A40" s="2"/>
      <c r="B40" s="87"/>
      <c r="C40" s="138" t="s">
        <v>305</v>
      </c>
      <c r="D40" s="138"/>
      <c r="E40" s="138"/>
      <c r="F40" s="138"/>
      <c r="G40" s="138"/>
      <c r="H40" s="138"/>
      <c r="I40" s="138"/>
      <c r="J40" s="138"/>
      <c r="K40" s="119"/>
      <c r="O40" s="124"/>
      <c r="P40" s="87"/>
      <c r="Q40" s="87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9"/>
      <c r="P41" s="87"/>
      <c r="Q41" s="87"/>
      <c r="R41" s="87"/>
      <c r="S41" s="33"/>
      <c r="T41" s="33"/>
    </row>
    <row r="42" spans="1:20" s="34" customFormat="1" ht="15.75" x14ac:dyDescent="0.25">
      <c r="A42" s="2"/>
      <c r="B42" s="87"/>
      <c r="C42" s="35"/>
      <c r="D42" s="35"/>
      <c r="E42" s="35"/>
      <c r="F42" s="35"/>
      <c r="G42" s="35"/>
      <c r="H42" s="35"/>
      <c r="I42" s="32"/>
      <c r="J42" s="41"/>
      <c r="K42" s="119"/>
      <c r="P42" s="87"/>
      <c r="Q42" s="87"/>
      <c r="R42" s="87"/>
    </row>
    <row r="43" spans="1:20" s="34" customFormat="1" ht="15.75" x14ac:dyDescent="0.25">
      <c r="A43" s="2"/>
      <c r="B43" s="87"/>
      <c r="C43" s="35"/>
      <c r="D43" s="35"/>
      <c r="E43" s="35"/>
      <c r="F43" s="35"/>
      <c r="G43" s="35"/>
      <c r="H43" s="35"/>
      <c r="I43" s="32"/>
      <c r="J43" s="41"/>
      <c r="K43" s="119"/>
      <c r="P43" s="87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9"/>
      <c r="P44" s="87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9"/>
      <c r="P45" s="87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9"/>
      <c r="P46" s="87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9"/>
      <c r="P47" s="87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9"/>
      <c r="P48" s="87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9"/>
      <c r="P49" s="87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9"/>
      <c r="L50" s="120"/>
      <c r="P50" s="87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9"/>
      <c r="P51" s="87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9"/>
      <c r="P52" s="87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9"/>
      <c r="P53" s="87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9"/>
      <c r="P54" s="87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19"/>
      <c r="P55" s="87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9"/>
      <c r="P56" s="87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9"/>
      <c r="P57" s="87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9"/>
      <c r="P58" s="87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9"/>
      <c r="P59" s="87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9"/>
      <c r="P60" s="87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9"/>
      <c r="P61" s="87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9"/>
      <c r="P62" s="87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9"/>
      <c r="P63" s="87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21"/>
      <c r="P64" s="87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P65" s="87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P66" s="87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P67" s="87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P68" s="87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P69" s="87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P70" s="87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P71" s="87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P72" s="87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P73" s="87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P74" s="87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P75" s="87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P76" s="87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P77" s="87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P78" s="87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P79" s="87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P80" s="87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P81" s="87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P82" s="87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P83" s="87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P84" s="87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P85" s="87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P86" s="87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P87" s="87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P88" s="87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P89" s="87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P90" s="87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P91" s="87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P92" s="87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P93" s="87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P94" s="87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P95" s="87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P96" s="87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P97" s="87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P98" s="87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P99" s="87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P100" s="87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P101" s="87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P102" s="87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P103" s="87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P104" s="87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P105" s="87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P106" s="87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P107" s="87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P108" s="87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P109" s="87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P110" s="87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P111" s="87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P112" s="87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P113" s="87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P114" s="87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P115" s="87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P116" s="87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P117" s="87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P118" s="87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P119" s="87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P120" s="87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P121" s="87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P122" s="87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P123" s="87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P124" s="87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P125" s="87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P126" s="87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P127" s="87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P128" s="87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P129" s="87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P130" s="87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P131" s="87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P132" s="87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P133" s="87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P134" s="87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P135" s="87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P136" s="87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P137" s="87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P138" s="87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P139" s="87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P140" s="87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P141" s="87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P142" s="87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P143" s="87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P144" s="87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P145" s="87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P146" s="87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P147" s="87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P148" s="87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P149" s="87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P150" s="87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P151" s="87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P152" s="87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P153" s="87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P154" s="87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P155" s="87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P156" s="87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P157" s="87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P158" s="87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P159" s="87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P160" s="87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P161" s="87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P162" s="87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P163" s="87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P164" s="87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P165" s="87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P166" s="87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P167" s="87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P168" s="87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P169" s="87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P170" s="87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P171" s="87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P172" s="87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P173" s="87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P174" s="87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P175" s="87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P176" s="87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P177" s="87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P178" s="87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P179" s="87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P180" s="87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P181" s="87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P182" s="87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P183" s="87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P184" s="87"/>
      <c r="Q184" s="87"/>
      <c r="R184" s="87"/>
    </row>
  </sheetData>
  <mergeCells count="10">
    <mergeCell ref="C40:J40"/>
    <mergeCell ref="C8:J8"/>
    <mergeCell ref="C9:J9"/>
    <mergeCell ref="I11:I12"/>
    <mergeCell ref="C11:D11"/>
    <mergeCell ref="G11:H11"/>
    <mergeCell ref="F11:F12"/>
    <mergeCell ref="J11:J12"/>
    <mergeCell ref="E11:E12"/>
    <mergeCell ref="C39:J39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L1" sqref="L1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</row>
    <row r="8" spans="1:20" ht="15.75" x14ac:dyDescent="0.25">
      <c r="A8" s="3"/>
      <c r="B8" s="3"/>
      <c r="C8" s="139" t="s">
        <v>217</v>
      </c>
      <c r="D8" s="139"/>
      <c r="E8" s="139"/>
      <c r="F8" s="139"/>
      <c r="G8" s="139"/>
      <c r="H8" s="139"/>
      <c r="I8" s="139"/>
      <c r="J8" s="139"/>
      <c r="K8" s="12"/>
    </row>
    <row r="9" spans="1:20" ht="15.75" x14ac:dyDescent="0.25">
      <c r="A9" s="3"/>
      <c r="B9" s="3"/>
      <c r="C9" s="140" t="s">
        <v>306</v>
      </c>
      <c r="D9" s="140"/>
      <c r="E9" s="140"/>
      <c r="F9" s="140"/>
      <c r="G9" s="140"/>
      <c r="H9" s="140"/>
      <c r="I9" s="140"/>
      <c r="J9" s="140"/>
      <c r="K9" s="12"/>
    </row>
    <row r="10" spans="1:20" ht="15.75" x14ac:dyDescent="0.25">
      <c r="A10" s="3"/>
      <c r="B10" s="3"/>
      <c r="C10" s="114"/>
      <c r="D10" s="114"/>
      <c r="E10" s="114"/>
      <c r="F10" s="114"/>
      <c r="G10" s="114"/>
      <c r="H10" s="114"/>
      <c r="I10" s="3"/>
      <c r="J10" s="3"/>
      <c r="K10" s="12"/>
    </row>
    <row r="11" spans="1:20" ht="15.75" customHeight="1" x14ac:dyDescent="0.25">
      <c r="A11" s="3"/>
      <c r="B11" s="114"/>
      <c r="C11" s="142" t="s">
        <v>302</v>
      </c>
      <c r="D11" s="142"/>
      <c r="E11" s="141" t="s">
        <v>303</v>
      </c>
      <c r="F11" s="141" t="s">
        <v>304</v>
      </c>
      <c r="G11" s="143" t="s">
        <v>254</v>
      </c>
      <c r="H11" s="143"/>
      <c r="I11" s="141" t="s">
        <v>303</v>
      </c>
      <c r="J11" s="141" t="s">
        <v>304</v>
      </c>
      <c r="K11" s="12"/>
      <c r="L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41"/>
      <c r="F12" s="141"/>
      <c r="G12" s="49">
        <v>2018</v>
      </c>
      <c r="H12" s="105">
        <v>2019</v>
      </c>
      <c r="I12" s="141"/>
      <c r="J12" s="141"/>
      <c r="K12" s="12"/>
      <c r="L12" s="33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25"/>
      <c r="Q13" s="89"/>
    </row>
    <row r="14" spans="1:20" ht="15.75" x14ac:dyDescent="0.25">
      <c r="A14" s="106"/>
      <c r="B14" s="76" t="s">
        <v>170</v>
      </c>
      <c r="C14" s="101">
        <v>251506</v>
      </c>
      <c r="D14" s="103">
        <v>267748</v>
      </c>
      <c r="E14" s="94">
        <v>6.4578976247087638</v>
      </c>
      <c r="F14" s="95">
        <v>100</v>
      </c>
      <c r="G14" s="101">
        <v>122163</v>
      </c>
      <c r="H14" s="103">
        <v>134193</v>
      </c>
      <c r="I14" s="98">
        <v>9.847498833525691</v>
      </c>
      <c r="J14" s="99">
        <v>100</v>
      </c>
      <c r="K14" s="12"/>
      <c r="L14" s="33"/>
      <c r="P14" s="126"/>
      <c r="Q14" s="89"/>
      <c r="R14" s="117"/>
      <c r="S14" s="33"/>
      <c r="T14" s="33"/>
    </row>
    <row r="15" spans="1:20" ht="15.75" x14ac:dyDescent="0.25">
      <c r="A15" s="91"/>
      <c r="B15" s="3" t="s">
        <v>270</v>
      </c>
      <c r="C15" s="102">
        <v>129307</v>
      </c>
      <c r="D15" s="104">
        <v>124372</v>
      </c>
      <c r="E15" s="96">
        <v>-3.8164987201002276</v>
      </c>
      <c r="F15" s="97">
        <v>46.451140624766573</v>
      </c>
      <c r="G15" s="102">
        <v>62075</v>
      </c>
      <c r="H15" s="104">
        <v>62768</v>
      </c>
      <c r="I15" s="100">
        <v>1.1163914619412054</v>
      </c>
      <c r="J15" s="97">
        <v>46.774421914704938</v>
      </c>
      <c r="K15" s="12"/>
      <c r="L15" s="122"/>
      <c r="N15" s="34" t="s">
        <v>269</v>
      </c>
      <c r="O15" s="34" t="s">
        <v>293</v>
      </c>
      <c r="P15" s="126"/>
      <c r="Q15" s="89"/>
      <c r="R15" s="117"/>
      <c r="S15" s="33"/>
      <c r="T15" s="33"/>
    </row>
    <row r="16" spans="1:20" ht="15.75" x14ac:dyDescent="0.25">
      <c r="A16" s="92"/>
      <c r="B16" s="3" t="s">
        <v>271</v>
      </c>
      <c r="C16" s="102">
        <v>28965</v>
      </c>
      <c r="D16" s="104">
        <v>34264</v>
      </c>
      <c r="E16" s="96">
        <v>18.294493354047987</v>
      </c>
      <c r="F16" s="97">
        <v>12.797107728162302</v>
      </c>
      <c r="G16" s="102">
        <v>14800</v>
      </c>
      <c r="H16" s="104">
        <v>17231</v>
      </c>
      <c r="I16" s="100">
        <v>16.425675675675677</v>
      </c>
      <c r="J16" s="97">
        <v>12.840461126884412</v>
      </c>
      <c r="K16" s="12"/>
      <c r="L16" s="33"/>
      <c r="N16" s="54" t="s">
        <v>270</v>
      </c>
      <c r="O16" s="124">
        <v>46.451140624766573</v>
      </c>
      <c r="P16" s="126"/>
      <c r="Q16" s="89"/>
      <c r="R16" s="117"/>
      <c r="S16" s="33"/>
      <c r="T16" s="33"/>
    </row>
    <row r="17" spans="1:20" ht="15.75" x14ac:dyDescent="0.25">
      <c r="A17" s="92"/>
      <c r="B17" s="3" t="s">
        <v>272</v>
      </c>
      <c r="C17" s="102">
        <v>18666</v>
      </c>
      <c r="D17" s="104">
        <v>18309</v>
      </c>
      <c r="E17" s="96">
        <v>-1.9125683060109253</v>
      </c>
      <c r="F17" s="97">
        <v>6.8381463166858394</v>
      </c>
      <c r="G17" s="102">
        <v>9053</v>
      </c>
      <c r="H17" s="104">
        <v>9176</v>
      </c>
      <c r="I17" s="100">
        <v>1.3586656357008593</v>
      </c>
      <c r="J17" s="97">
        <v>6.8379125587772833</v>
      </c>
      <c r="K17" s="12"/>
      <c r="L17" s="33"/>
      <c r="N17" s="54" t="s">
        <v>271</v>
      </c>
      <c r="O17" s="124">
        <v>12.797107728162302</v>
      </c>
      <c r="P17" s="127"/>
      <c r="Q17" s="89"/>
      <c r="R17" s="117"/>
      <c r="S17" s="33"/>
      <c r="T17" s="33"/>
    </row>
    <row r="18" spans="1:20" ht="15.75" x14ac:dyDescent="0.25">
      <c r="B18" s="3" t="s">
        <v>273</v>
      </c>
      <c r="C18" s="102">
        <v>10685</v>
      </c>
      <c r="D18" s="104">
        <v>12123</v>
      </c>
      <c r="E18" s="96">
        <v>13.458118858212444</v>
      </c>
      <c r="F18" s="97">
        <v>4.5277649132766635</v>
      </c>
      <c r="G18" s="102">
        <v>5204</v>
      </c>
      <c r="H18" s="104">
        <v>5821</v>
      </c>
      <c r="I18" s="100">
        <v>11.856264411990765</v>
      </c>
      <c r="J18" s="97">
        <v>4.3377821495905158</v>
      </c>
      <c r="K18" s="12"/>
      <c r="L18" s="33"/>
      <c r="N18" s="54" t="s">
        <v>274</v>
      </c>
      <c r="O18" s="124">
        <v>8.4362908406412007</v>
      </c>
      <c r="P18" s="127"/>
      <c r="Q18" s="89"/>
      <c r="R18" s="117"/>
      <c r="S18" s="33"/>
      <c r="T18" s="33"/>
    </row>
    <row r="19" spans="1:20" ht="15.75" x14ac:dyDescent="0.25">
      <c r="B19" s="3" t="s">
        <v>274</v>
      </c>
      <c r="C19" s="102">
        <v>23912</v>
      </c>
      <c r="D19" s="104">
        <v>22588</v>
      </c>
      <c r="E19" s="96">
        <v>-5.5369688859150159</v>
      </c>
      <c r="F19" s="97">
        <v>8.4362908406412007</v>
      </c>
      <c r="G19" s="102">
        <v>11681</v>
      </c>
      <c r="H19" s="104">
        <v>10932</v>
      </c>
      <c r="I19" s="100">
        <v>-6.412122249807382</v>
      </c>
      <c r="J19" s="97">
        <v>8.1464755985781672</v>
      </c>
      <c r="K19" s="13"/>
      <c r="L19" s="33"/>
      <c r="N19" s="54" t="s">
        <v>272</v>
      </c>
      <c r="O19" s="124">
        <v>6.8381463166858394</v>
      </c>
      <c r="P19" s="127"/>
      <c r="Q19" s="89"/>
      <c r="R19" s="117"/>
      <c r="S19" s="33"/>
      <c r="T19" s="33"/>
    </row>
    <row r="20" spans="1:20" ht="15.75" x14ac:dyDescent="0.25">
      <c r="B20" s="3" t="s">
        <v>275</v>
      </c>
      <c r="C20" s="102">
        <v>8650</v>
      </c>
      <c r="D20" s="104">
        <v>10488</v>
      </c>
      <c r="E20" s="96">
        <v>21.248554913294811</v>
      </c>
      <c r="F20" s="97">
        <v>3.9171160942378656</v>
      </c>
      <c r="G20" s="102">
        <v>4340</v>
      </c>
      <c r="H20" s="104">
        <v>5167</v>
      </c>
      <c r="I20" s="100">
        <v>19.055299539170505</v>
      </c>
      <c r="J20" s="97">
        <v>3.8504243887535115</v>
      </c>
      <c r="K20" s="13"/>
      <c r="L20" s="33"/>
      <c r="N20" s="54" t="s">
        <v>273</v>
      </c>
      <c r="O20" s="124">
        <v>4.5277649132766635</v>
      </c>
      <c r="P20" s="128"/>
      <c r="Q20" s="89"/>
      <c r="R20" s="117"/>
      <c r="S20" s="33"/>
      <c r="T20" s="33"/>
    </row>
    <row r="21" spans="1:20" s="34" customFormat="1" ht="15.75" x14ac:dyDescent="0.25">
      <c r="A21" s="2"/>
      <c r="B21" s="3" t="s">
        <v>276</v>
      </c>
      <c r="C21" s="102">
        <v>5608</v>
      </c>
      <c r="D21" s="104">
        <v>5298</v>
      </c>
      <c r="E21" s="96">
        <v>-5.527817403708994</v>
      </c>
      <c r="F21" s="97">
        <v>1.9787262649954434</v>
      </c>
      <c r="G21" s="102">
        <v>2790</v>
      </c>
      <c r="H21" s="104">
        <v>2753</v>
      </c>
      <c r="I21" s="100">
        <v>-1.3261648745519778</v>
      </c>
      <c r="J21" s="97">
        <v>2.0515228067037774</v>
      </c>
      <c r="K21" s="12"/>
      <c r="N21" s="54" t="s">
        <v>275</v>
      </c>
      <c r="O21" s="124">
        <v>3.9171160942378656</v>
      </c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3220</v>
      </c>
      <c r="D22" s="104">
        <v>3254</v>
      </c>
      <c r="E22" s="96">
        <v>1.0559006211180275</v>
      </c>
      <c r="F22" s="97">
        <v>1.2153218698178885</v>
      </c>
      <c r="G22" s="102">
        <v>1620</v>
      </c>
      <c r="H22" s="104">
        <v>1607</v>
      </c>
      <c r="I22" s="100">
        <v>-0.80246913580246826</v>
      </c>
      <c r="J22" s="97">
        <v>1.1975289322095788</v>
      </c>
      <c r="K22" s="12"/>
      <c r="N22" s="54" t="s">
        <v>276</v>
      </c>
      <c r="O22" s="124">
        <v>1.9787262649954434</v>
      </c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4740</v>
      </c>
      <c r="D23" s="104">
        <v>5070</v>
      </c>
      <c r="E23" s="96">
        <v>6.9620253164556942</v>
      </c>
      <c r="F23" s="97">
        <v>1.8935715672946205</v>
      </c>
      <c r="G23" s="102">
        <v>2338</v>
      </c>
      <c r="H23" s="104">
        <v>2557</v>
      </c>
      <c r="I23" s="100">
        <v>9.3669803250641621</v>
      </c>
      <c r="J23" s="97">
        <v>1.9054645175232687</v>
      </c>
      <c r="K23" s="12"/>
      <c r="N23" s="54" t="s">
        <v>289</v>
      </c>
      <c r="O23" s="124">
        <v>1.0550965833544974</v>
      </c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3939</v>
      </c>
      <c r="D24" s="104">
        <v>4292</v>
      </c>
      <c r="E24" s="96">
        <v>8.9616653973089626</v>
      </c>
      <c r="F24" s="97">
        <v>1.6029998356663731</v>
      </c>
      <c r="G24" s="102">
        <v>1925</v>
      </c>
      <c r="H24" s="104">
        <v>2317</v>
      </c>
      <c r="I24" s="100">
        <v>20.36363636363636</v>
      </c>
      <c r="J24" s="97">
        <v>1.7266176328124418</v>
      </c>
      <c r="K24" s="12"/>
      <c r="N24" s="54" t="s">
        <v>278</v>
      </c>
      <c r="O24" s="124">
        <v>1.8935715672946205</v>
      </c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3769</v>
      </c>
      <c r="D25" s="104">
        <v>3739</v>
      </c>
      <c r="E25" s="96">
        <v>-0.79596710002653026</v>
      </c>
      <c r="F25" s="97">
        <v>1.3964623451902536</v>
      </c>
      <c r="G25" s="102">
        <v>1787</v>
      </c>
      <c r="H25" s="104">
        <v>1809</v>
      </c>
      <c r="I25" s="100">
        <v>1.2311135982092907</v>
      </c>
      <c r="J25" s="97">
        <v>1.3480583935078581</v>
      </c>
      <c r="K25" s="12"/>
      <c r="N25" s="54" t="s">
        <v>281</v>
      </c>
      <c r="O25" s="124">
        <v>1.6698537430718436</v>
      </c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4138</v>
      </c>
      <c r="D26" s="104">
        <v>4471</v>
      </c>
      <c r="E26" s="96">
        <v>8.0473658772353787</v>
      </c>
      <c r="F26" s="97">
        <v>1.6698537430718436</v>
      </c>
      <c r="G26" s="102">
        <v>1969</v>
      </c>
      <c r="H26" s="104">
        <v>2028</v>
      </c>
      <c r="I26" s="100">
        <v>2.996444895886242</v>
      </c>
      <c r="J26" s="97">
        <v>1.5112561758064877</v>
      </c>
      <c r="K26" s="12"/>
      <c r="N26" s="54" t="s">
        <v>279</v>
      </c>
      <c r="O26" s="124">
        <v>1.6029998356663731</v>
      </c>
      <c r="Q26" s="87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5907</v>
      </c>
      <c r="D27" s="104">
        <v>2825</v>
      </c>
      <c r="E27" s="96">
        <v>-52.17538513627899</v>
      </c>
      <c r="F27" s="97">
        <v>1.0550965833544974</v>
      </c>
      <c r="G27" s="102">
        <v>2581</v>
      </c>
      <c r="H27" s="104">
        <v>1575</v>
      </c>
      <c r="I27" s="100">
        <v>-38.977140643161569</v>
      </c>
      <c r="J27" s="97">
        <v>1.1736826809148018</v>
      </c>
      <c r="K27" s="12"/>
      <c r="N27" s="54" t="s">
        <v>290</v>
      </c>
      <c r="O27" s="124">
        <v>1.9234504085931545</v>
      </c>
      <c r="Q27" s="87"/>
      <c r="R27" s="87"/>
      <c r="S27" s="33"/>
      <c r="T27" s="33"/>
    </row>
    <row r="28" spans="1:20" s="34" customFormat="1" ht="15.75" x14ac:dyDescent="0.25">
      <c r="A28" s="2"/>
      <c r="B28" s="3" t="s">
        <v>282</v>
      </c>
      <c r="C28" s="102">
        <v>0</v>
      </c>
      <c r="D28" s="104">
        <v>1488</v>
      </c>
      <c r="E28" s="96" t="s">
        <v>298</v>
      </c>
      <c r="F28" s="97">
        <v>0.55574644815274066</v>
      </c>
      <c r="G28" s="102">
        <v>0</v>
      </c>
      <c r="H28" s="104">
        <v>735</v>
      </c>
      <c r="I28" s="100" t="s">
        <v>298</v>
      </c>
      <c r="J28" s="97">
        <v>0.54771858442690757</v>
      </c>
      <c r="K28" s="119"/>
      <c r="L28" s="33"/>
      <c r="N28" s="54" t="s">
        <v>280</v>
      </c>
      <c r="O28" s="124">
        <v>1.3964623451902536</v>
      </c>
      <c r="Q28" s="87"/>
      <c r="R28" s="87"/>
      <c r="S28" s="33"/>
      <c r="T28" s="33"/>
    </row>
    <row r="29" spans="1:20" s="34" customFormat="1" ht="15.75" x14ac:dyDescent="0.25">
      <c r="A29" s="2"/>
      <c r="B29" s="3" t="s">
        <v>283</v>
      </c>
      <c r="C29" s="102">
        <v>0</v>
      </c>
      <c r="D29" s="104">
        <v>2160</v>
      </c>
      <c r="E29" s="96" t="s">
        <v>298</v>
      </c>
      <c r="F29" s="97">
        <v>0.80672871506042987</v>
      </c>
      <c r="G29" s="102">
        <v>0</v>
      </c>
      <c r="H29" s="104">
        <v>1138</v>
      </c>
      <c r="I29" s="100" t="s">
        <v>298</v>
      </c>
      <c r="J29" s="97">
        <v>0.84803231167050441</v>
      </c>
      <c r="K29" s="119"/>
      <c r="L29" s="33"/>
      <c r="N29" s="54" t="s">
        <v>277</v>
      </c>
      <c r="O29" s="124">
        <v>1.2153218698178885</v>
      </c>
      <c r="Q29" s="87"/>
      <c r="R29" s="87"/>
      <c r="S29" s="33"/>
      <c r="T29" s="33"/>
    </row>
    <row r="30" spans="1:20" s="34" customFormat="1" ht="15.75" x14ac:dyDescent="0.25">
      <c r="A30" s="2"/>
      <c r="B30" s="3" t="s">
        <v>284</v>
      </c>
      <c r="C30" s="102">
        <v>0</v>
      </c>
      <c r="D30" s="104">
        <v>1638</v>
      </c>
      <c r="E30" s="96" t="s">
        <v>298</v>
      </c>
      <c r="F30" s="97">
        <v>0.61176927558749272</v>
      </c>
      <c r="G30" s="102">
        <v>0</v>
      </c>
      <c r="H30" s="104">
        <v>912</v>
      </c>
      <c r="I30" s="100" t="s">
        <v>298</v>
      </c>
      <c r="J30" s="97">
        <v>0.67961816190114233</v>
      </c>
      <c r="K30" s="119"/>
      <c r="L30" s="33"/>
      <c r="N30" s="54" t="s">
        <v>287</v>
      </c>
      <c r="O30" s="124">
        <v>0.74547709039843435</v>
      </c>
      <c r="Q30" s="87"/>
      <c r="R30" s="87"/>
      <c r="S30" s="33"/>
      <c r="T30" s="33"/>
    </row>
    <row r="31" spans="1:20" s="34" customFormat="1" ht="15.75" x14ac:dyDescent="0.25">
      <c r="A31" s="2"/>
      <c r="B31" s="3" t="s">
        <v>285</v>
      </c>
      <c r="C31" s="102">
        <v>0</v>
      </c>
      <c r="D31" s="104">
        <v>1153</v>
      </c>
      <c r="E31" s="96" t="s">
        <v>298</v>
      </c>
      <c r="F31" s="97">
        <v>0.43062880021512767</v>
      </c>
      <c r="G31" s="102">
        <v>0</v>
      </c>
      <c r="H31" s="104">
        <v>557</v>
      </c>
      <c r="I31" s="100" t="s">
        <v>298</v>
      </c>
      <c r="J31" s="97">
        <v>0.41507381159971091</v>
      </c>
      <c r="K31" s="119"/>
      <c r="L31" s="33"/>
      <c r="N31" s="54" t="s">
        <v>283</v>
      </c>
      <c r="O31" s="124">
        <v>0.80672871506042987</v>
      </c>
      <c r="Q31" s="87"/>
      <c r="R31" s="87"/>
      <c r="S31" s="33"/>
      <c r="T31" s="33"/>
    </row>
    <row r="32" spans="1:20" s="34" customFormat="1" ht="15.75" x14ac:dyDescent="0.25">
      <c r="A32" s="2"/>
      <c r="B32" s="3" t="s">
        <v>286</v>
      </c>
      <c r="C32" s="102">
        <v>0</v>
      </c>
      <c r="D32" s="104">
        <v>1627</v>
      </c>
      <c r="E32" s="96" t="s">
        <v>298</v>
      </c>
      <c r="F32" s="97">
        <v>0.60766093490894424</v>
      </c>
      <c r="G32" s="102">
        <v>0</v>
      </c>
      <c r="H32" s="104">
        <v>787</v>
      </c>
      <c r="I32" s="100" t="s">
        <v>298</v>
      </c>
      <c r="J32" s="97">
        <v>0.58646874278091998</v>
      </c>
      <c r="K32" s="119"/>
      <c r="L32" s="33"/>
      <c r="N32" s="54" t="s">
        <v>284</v>
      </c>
      <c r="O32" s="124">
        <v>0.61176927558749272</v>
      </c>
      <c r="Q32" s="87"/>
      <c r="R32" s="87"/>
      <c r="S32" s="33"/>
      <c r="T32" s="33"/>
    </row>
    <row r="33" spans="1:20" s="34" customFormat="1" ht="15.75" x14ac:dyDescent="0.25">
      <c r="A33" s="2"/>
      <c r="B33" s="3" t="s">
        <v>287</v>
      </c>
      <c r="C33" s="102">
        <v>0</v>
      </c>
      <c r="D33" s="104">
        <v>1996</v>
      </c>
      <c r="E33" s="96" t="s">
        <v>298</v>
      </c>
      <c r="F33" s="97">
        <v>0.74547709039843435</v>
      </c>
      <c r="G33" s="102">
        <v>0</v>
      </c>
      <c r="H33" s="104">
        <v>971</v>
      </c>
      <c r="I33" s="100" t="s">
        <v>298</v>
      </c>
      <c r="J33" s="97">
        <v>0.72358468772588735</v>
      </c>
      <c r="K33" s="119"/>
      <c r="L33" s="33"/>
      <c r="N33" s="54" t="s">
        <v>282</v>
      </c>
      <c r="O33" s="124">
        <v>0.55574644815274066</v>
      </c>
      <c r="Q33" s="87"/>
      <c r="R33" s="87"/>
      <c r="S33" s="33"/>
      <c r="T33" s="33"/>
    </row>
    <row r="34" spans="1:20" s="34" customFormat="1" ht="15.75" x14ac:dyDescent="0.25">
      <c r="A34" s="2"/>
      <c r="B34" s="3" t="s">
        <v>288</v>
      </c>
      <c r="C34" s="102">
        <v>0</v>
      </c>
      <c r="D34" s="104">
        <v>1443</v>
      </c>
      <c r="E34" s="96" t="s">
        <v>298</v>
      </c>
      <c r="F34" s="97">
        <v>0.53893959992231499</v>
      </c>
      <c r="G34" s="102">
        <v>0</v>
      </c>
      <c r="H34" s="104">
        <v>775</v>
      </c>
      <c r="I34" s="100" t="s">
        <v>298</v>
      </c>
      <c r="J34" s="97">
        <v>0.57752639854537868</v>
      </c>
      <c r="K34" s="119"/>
      <c r="L34" s="33"/>
      <c r="N34" s="54" t="s">
        <v>286</v>
      </c>
      <c r="O34" s="124">
        <v>0.60766093490894424</v>
      </c>
      <c r="Q34" s="87"/>
      <c r="R34" s="87"/>
      <c r="S34" s="33"/>
      <c r="T34" s="33"/>
    </row>
    <row r="35" spans="1:20" s="34" customFormat="1" ht="15.75" x14ac:dyDescent="0.25">
      <c r="A35" s="2"/>
      <c r="B35" s="3" t="s">
        <v>290</v>
      </c>
      <c r="C35" s="102">
        <v>0</v>
      </c>
      <c r="D35" s="104">
        <v>5150</v>
      </c>
      <c r="E35" s="96" t="s">
        <v>298</v>
      </c>
      <c r="F35" s="97">
        <v>1.9234504085931545</v>
      </c>
      <c r="G35" s="102">
        <v>0</v>
      </c>
      <c r="H35" s="104">
        <v>2577</v>
      </c>
      <c r="I35" s="100" t="s">
        <v>298</v>
      </c>
      <c r="J35" s="97">
        <v>1.9203684245825043</v>
      </c>
      <c r="K35" s="119"/>
      <c r="L35" s="33"/>
      <c r="N35" s="54" t="s">
        <v>288</v>
      </c>
      <c r="O35" s="124">
        <v>0.53893959992231499</v>
      </c>
      <c r="Q35" s="87"/>
      <c r="R35" s="87"/>
      <c r="S35" s="33"/>
      <c r="T35" s="33"/>
    </row>
    <row r="36" spans="1:20" s="34" customFormat="1" ht="15.75" x14ac:dyDescent="0.25">
      <c r="A36" s="2"/>
      <c r="B36" s="3"/>
      <c r="C36" s="109"/>
      <c r="D36" s="109"/>
      <c r="E36" s="109"/>
      <c r="F36" s="109"/>
      <c r="G36" s="109"/>
      <c r="H36" s="109"/>
      <c r="I36" s="109"/>
      <c r="J36" s="109"/>
      <c r="K36" s="119"/>
      <c r="L36" s="33"/>
      <c r="N36" s="54" t="s">
        <v>285</v>
      </c>
      <c r="O36" s="124">
        <v>0.43062880021512767</v>
      </c>
      <c r="Q36" s="87"/>
      <c r="R36" s="87"/>
      <c r="S36" s="33"/>
      <c r="T36" s="33"/>
    </row>
    <row r="37" spans="1:20" s="34" customFormat="1" ht="15.75" x14ac:dyDescent="0.25">
      <c r="A37" s="2"/>
      <c r="B37" s="3"/>
      <c r="C37" s="109"/>
      <c r="D37" s="109"/>
      <c r="E37" s="109"/>
      <c r="F37" s="109"/>
      <c r="G37" s="109"/>
      <c r="H37" s="109"/>
      <c r="I37" s="109"/>
      <c r="J37" s="109"/>
      <c r="K37" s="119"/>
      <c r="L37" s="33"/>
      <c r="O37" s="124"/>
      <c r="Q37" s="87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19"/>
      <c r="L38" s="33"/>
      <c r="O38" s="124"/>
      <c r="Q38" s="87"/>
      <c r="R38" s="87"/>
      <c r="S38" s="33"/>
      <c r="T38" s="33"/>
    </row>
    <row r="39" spans="1:20" s="34" customFormat="1" ht="15.75" x14ac:dyDescent="0.25">
      <c r="A39" s="2"/>
      <c r="C39" s="138" t="s">
        <v>171</v>
      </c>
      <c r="D39" s="138"/>
      <c r="E39" s="138"/>
      <c r="F39" s="138"/>
      <c r="G39" s="138"/>
      <c r="H39" s="138"/>
      <c r="I39" s="138"/>
      <c r="J39" s="138"/>
      <c r="K39" s="119"/>
      <c r="L39" s="33"/>
      <c r="Q39" s="87"/>
      <c r="R39" s="87"/>
      <c r="S39" s="33"/>
      <c r="T39" s="33"/>
    </row>
    <row r="40" spans="1:20" s="34" customFormat="1" ht="15.75" x14ac:dyDescent="0.25">
      <c r="A40" s="2"/>
      <c r="C40" s="138" t="s">
        <v>305</v>
      </c>
      <c r="D40" s="138"/>
      <c r="E40" s="138"/>
      <c r="F40" s="138"/>
      <c r="G40" s="138"/>
      <c r="H40" s="138"/>
      <c r="I40" s="138"/>
      <c r="J40" s="138"/>
      <c r="K40" s="119"/>
      <c r="O40" s="124"/>
      <c r="Q40" s="87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9"/>
      <c r="Q41" s="87"/>
      <c r="R41" s="87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19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19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9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9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9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9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9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9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9"/>
      <c r="L50" s="120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9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9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9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9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19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9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9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9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9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9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9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9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9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21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L1" sqref="L1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9" t="s">
        <v>173</v>
      </c>
      <c r="D8" s="139"/>
      <c r="E8" s="139"/>
      <c r="F8" s="139"/>
      <c r="G8" s="139"/>
      <c r="H8" s="139"/>
      <c r="I8" s="139"/>
      <c r="J8" s="139"/>
      <c r="K8" s="12"/>
      <c r="M8" s="33"/>
    </row>
    <row r="9" spans="1:20" ht="15.75" x14ac:dyDescent="0.25">
      <c r="A9" s="3"/>
      <c r="B9" s="3"/>
      <c r="C9" s="140" t="s">
        <v>306</v>
      </c>
      <c r="D9" s="140"/>
      <c r="E9" s="140"/>
      <c r="F9" s="140"/>
      <c r="G9" s="140"/>
      <c r="H9" s="140"/>
      <c r="I9" s="140"/>
      <c r="J9" s="140"/>
      <c r="K9" s="12"/>
      <c r="M9" s="33"/>
    </row>
    <row r="10" spans="1:20" ht="15.75" x14ac:dyDescent="0.25">
      <c r="A10" s="3"/>
      <c r="B10" s="3"/>
      <c r="C10" s="114"/>
      <c r="D10" s="114"/>
      <c r="E10" s="114"/>
      <c r="F10" s="114"/>
      <c r="G10" s="114"/>
      <c r="H10" s="114"/>
      <c r="I10" s="3"/>
      <c r="J10" s="3"/>
      <c r="K10" s="12"/>
      <c r="M10" s="33"/>
    </row>
    <row r="11" spans="1:20" ht="15.75" customHeight="1" x14ac:dyDescent="0.25">
      <c r="A11" s="3"/>
      <c r="B11" s="114"/>
      <c r="C11" s="142" t="s">
        <v>302</v>
      </c>
      <c r="D11" s="142"/>
      <c r="E11" s="141" t="s">
        <v>303</v>
      </c>
      <c r="F11" s="141" t="s">
        <v>304</v>
      </c>
      <c r="G11" s="143" t="s">
        <v>254</v>
      </c>
      <c r="H11" s="143"/>
      <c r="I11" s="141" t="s">
        <v>303</v>
      </c>
      <c r="J11" s="141" t="s">
        <v>304</v>
      </c>
      <c r="K11" s="12"/>
      <c r="L11" s="87"/>
      <c r="M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41"/>
      <c r="F12" s="141"/>
      <c r="G12" s="49">
        <v>2018</v>
      </c>
      <c r="H12" s="105">
        <v>2019</v>
      </c>
      <c r="I12" s="141"/>
      <c r="J12" s="141"/>
      <c r="K12" s="12"/>
      <c r="L12" s="33"/>
      <c r="M12" s="33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25"/>
      <c r="Q13" s="89"/>
    </row>
    <row r="14" spans="1:20" ht="15.75" x14ac:dyDescent="0.25">
      <c r="A14" s="106"/>
      <c r="B14" s="76" t="s">
        <v>170</v>
      </c>
      <c r="C14" s="101">
        <v>256458</v>
      </c>
      <c r="D14" s="103">
        <v>283222</v>
      </c>
      <c r="E14" s="94">
        <v>10.436016813669301</v>
      </c>
      <c r="F14" s="95">
        <v>100</v>
      </c>
      <c r="G14" s="101">
        <v>125550</v>
      </c>
      <c r="H14" s="103">
        <v>137251</v>
      </c>
      <c r="I14" s="98">
        <v>9.3197929111907598</v>
      </c>
      <c r="J14" s="99">
        <v>100</v>
      </c>
      <c r="K14" s="12"/>
      <c r="L14" s="33"/>
      <c r="P14" s="126"/>
      <c r="Q14" s="89"/>
      <c r="R14" s="117"/>
      <c r="S14" s="33"/>
      <c r="T14" s="33"/>
    </row>
    <row r="15" spans="1:20" ht="15.75" x14ac:dyDescent="0.25">
      <c r="A15" s="91"/>
      <c r="B15" s="3" t="s">
        <v>270</v>
      </c>
      <c r="C15" s="102">
        <v>112483</v>
      </c>
      <c r="D15" s="104">
        <v>101118</v>
      </c>
      <c r="E15" s="96">
        <v>-10.103749010961661</v>
      </c>
      <c r="F15" s="97">
        <v>35.702734957030174</v>
      </c>
      <c r="G15" s="102">
        <v>55424</v>
      </c>
      <c r="H15" s="104">
        <v>48172</v>
      </c>
      <c r="I15" s="100">
        <v>-13.084584295612011</v>
      </c>
      <c r="J15" s="97">
        <v>35.097740635769505</v>
      </c>
      <c r="K15" s="12"/>
      <c r="L15" s="33"/>
      <c r="N15" s="34" t="s">
        <v>269</v>
      </c>
      <c r="O15" s="34" t="s">
        <v>293</v>
      </c>
      <c r="P15" s="126"/>
      <c r="Q15" s="89"/>
      <c r="R15" s="117"/>
      <c r="S15" s="33"/>
      <c r="T15" s="33"/>
    </row>
    <row r="16" spans="1:20" ht="15.75" x14ac:dyDescent="0.25">
      <c r="A16" s="92"/>
      <c r="B16" s="3" t="s">
        <v>271</v>
      </c>
      <c r="C16" s="102">
        <v>33609</v>
      </c>
      <c r="D16" s="104">
        <v>34863</v>
      </c>
      <c r="E16" s="96">
        <v>3.7311434437204305</v>
      </c>
      <c r="F16" s="97">
        <v>12.309425115280593</v>
      </c>
      <c r="G16" s="102">
        <v>16746</v>
      </c>
      <c r="H16" s="104">
        <v>17662</v>
      </c>
      <c r="I16" s="100">
        <v>5.4699629762331226</v>
      </c>
      <c r="J16" s="97">
        <v>12.868394401497984</v>
      </c>
      <c r="K16" s="12"/>
      <c r="L16" s="33"/>
      <c r="N16" s="54" t="s">
        <v>270</v>
      </c>
      <c r="O16" s="124">
        <v>35.702734957030174</v>
      </c>
      <c r="P16" s="126"/>
      <c r="Q16" s="89"/>
      <c r="R16" s="117"/>
      <c r="S16" s="33"/>
      <c r="T16" s="33"/>
    </row>
    <row r="17" spans="1:20" ht="15.75" x14ac:dyDescent="0.25">
      <c r="A17" s="92"/>
      <c r="B17" s="3" t="s">
        <v>272</v>
      </c>
      <c r="C17" s="102">
        <v>25476</v>
      </c>
      <c r="D17" s="104">
        <v>23644</v>
      </c>
      <c r="E17" s="96">
        <v>-7.1910818024807703</v>
      </c>
      <c r="F17" s="97">
        <v>8.3482215364625638</v>
      </c>
      <c r="G17" s="102">
        <v>12105</v>
      </c>
      <c r="H17" s="104">
        <v>11450</v>
      </c>
      <c r="I17" s="100">
        <v>-5.4109871953738171</v>
      </c>
      <c r="J17" s="97">
        <v>8.3423800190891146</v>
      </c>
      <c r="K17" s="12"/>
      <c r="L17" s="33"/>
      <c r="N17" s="54" t="s">
        <v>271</v>
      </c>
      <c r="O17" s="124">
        <v>12.309425115280593</v>
      </c>
      <c r="P17" s="127"/>
      <c r="Q17" s="89"/>
      <c r="R17" s="117"/>
      <c r="S17" s="33"/>
      <c r="T17" s="33"/>
    </row>
    <row r="18" spans="1:20" ht="15.75" x14ac:dyDescent="0.25">
      <c r="B18" s="3" t="s">
        <v>273</v>
      </c>
      <c r="C18" s="102">
        <v>14611</v>
      </c>
      <c r="D18" s="104">
        <v>14923</v>
      </c>
      <c r="E18" s="96">
        <v>2.1353774553418692</v>
      </c>
      <c r="F18" s="97">
        <v>5.2690115880828472</v>
      </c>
      <c r="G18" s="102">
        <v>7766</v>
      </c>
      <c r="H18" s="104">
        <v>7258</v>
      </c>
      <c r="I18" s="100">
        <v>-6.5413340200875636</v>
      </c>
      <c r="J18" s="97">
        <v>5.2881217623186716</v>
      </c>
      <c r="K18" s="12"/>
      <c r="L18" s="33"/>
      <c r="N18" s="54" t="s">
        <v>272</v>
      </c>
      <c r="O18" s="124">
        <v>8.3482215364625638</v>
      </c>
      <c r="P18" s="127"/>
      <c r="Q18" s="89"/>
      <c r="R18" s="117"/>
      <c r="S18" s="33"/>
      <c r="T18" s="33"/>
    </row>
    <row r="19" spans="1:20" ht="15.75" x14ac:dyDescent="0.25">
      <c r="B19" s="3" t="s">
        <v>274</v>
      </c>
      <c r="C19" s="102">
        <v>18941</v>
      </c>
      <c r="D19" s="104">
        <v>18036</v>
      </c>
      <c r="E19" s="96">
        <v>-4.7779948260387561</v>
      </c>
      <c r="F19" s="97">
        <v>6.3681493669277094</v>
      </c>
      <c r="G19" s="102">
        <v>9022</v>
      </c>
      <c r="H19" s="104">
        <v>8427</v>
      </c>
      <c r="I19" s="100">
        <v>-6.5949900243848392</v>
      </c>
      <c r="J19" s="97">
        <v>6.1398459756213066</v>
      </c>
      <c r="K19" s="13"/>
      <c r="L19" s="33"/>
      <c r="N19" s="54" t="s">
        <v>274</v>
      </c>
      <c r="O19" s="124">
        <v>6.3681493669277094</v>
      </c>
      <c r="P19" s="127"/>
      <c r="Q19" s="89"/>
      <c r="R19" s="117"/>
      <c r="S19" s="33"/>
      <c r="T19" s="33"/>
    </row>
    <row r="20" spans="1:20" ht="15.75" x14ac:dyDescent="0.25">
      <c r="B20" s="3" t="s">
        <v>275</v>
      </c>
      <c r="C20" s="102">
        <v>13089</v>
      </c>
      <c r="D20" s="104">
        <v>16946</v>
      </c>
      <c r="E20" s="96">
        <v>29.467491786996725</v>
      </c>
      <c r="F20" s="97">
        <v>5.983292258369759</v>
      </c>
      <c r="G20" s="102">
        <v>6350</v>
      </c>
      <c r="H20" s="104">
        <v>8179</v>
      </c>
      <c r="I20" s="100">
        <v>28.803149606299215</v>
      </c>
      <c r="J20" s="97">
        <v>5.9591551245528267</v>
      </c>
      <c r="K20" s="13"/>
      <c r="L20" s="33"/>
      <c r="N20" s="54" t="s">
        <v>273</v>
      </c>
      <c r="O20" s="124">
        <v>5.2690115880828472</v>
      </c>
      <c r="P20" s="128"/>
      <c r="Q20" s="89"/>
      <c r="R20" s="117"/>
      <c r="S20" s="33"/>
      <c r="T20" s="33"/>
    </row>
    <row r="21" spans="1:20" s="34" customFormat="1" ht="15.75" x14ac:dyDescent="0.25">
      <c r="A21" s="2"/>
      <c r="B21" s="3" t="s">
        <v>276</v>
      </c>
      <c r="C21" s="102">
        <v>8353</v>
      </c>
      <c r="D21" s="104">
        <v>9869</v>
      </c>
      <c r="E21" s="96">
        <v>18.149167963605883</v>
      </c>
      <c r="F21" s="97">
        <v>3.4845456920719435</v>
      </c>
      <c r="G21" s="102">
        <v>3947</v>
      </c>
      <c r="H21" s="104">
        <v>4626</v>
      </c>
      <c r="I21" s="100">
        <v>17.202938940967826</v>
      </c>
      <c r="J21" s="97">
        <v>3.3704672461402829</v>
      </c>
      <c r="K21" s="12"/>
      <c r="N21" s="54" t="s">
        <v>275</v>
      </c>
      <c r="O21" s="124">
        <v>5.983292258369759</v>
      </c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3070</v>
      </c>
      <c r="D22" s="104">
        <v>3139</v>
      </c>
      <c r="E22" s="96">
        <v>2.2475570032573415</v>
      </c>
      <c r="F22" s="97">
        <v>1.1083178566636773</v>
      </c>
      <c r="G22" s="102">
        <v>1481</v>
      </c>
      <c r="H22" s="104">
        <v>1574</v>
      </c>
      <c r="I22" s="96">
        <v>6.2795408507765131</v>
      </c>
      <c r="J22" s="97">
        <v>1.1468040305717262</v>
      </c>
      <c r="K22" s="12"/>
      <c r="N22" s="54" t="s">
        <v>276</v>
      </c>
      <c r="O22" s="124">
        <v>3.4845456920719435</v>
      </c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5201</v>
      </c>
      <c r="D23" s="104">
        <v>5236</v>
      </c>
      <c r="E23" s="96">
        <v>0.67294751009421283</v>
      </c>
      <c r="F23" s="97">
        <v>1.8487264407425978</v>
      </c>
      <c r="G23" s="102">
        <v>2541</v>
      </c>
      <c r="H23" s="104">
        <v>2517</v>
      </c>
      <c r="I23" s="100">
        <v>-0.9445100354191216</v>
      </c>
      <c r="J23" s="97">
        <v>1.8338664199167947</v>
      </c>
      <c r="K23" s="12"/>
      <c r="N23" s="54" t="s">
        <v>290</v>
      </c>
      <c r="O23" s="124">
        <v>4.1794069669729046</v>
      </c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5962</v>
      </c>
      <c r="D24" s="104">
        <v>6587</v>
      </c>
      <c r="E24" s="96">
        <v>10.483059376048299</v>
      </c>
      <c r="F24" s="97">
        <v>2.3257374074047923</v>
      </c>
      <c r="G24" s="102">
        <v>2938</v>
      </c>
      <c r="H24" s="104">
        <v>3240</v>
      </c>
      <c r="I24" s="100">
        <v>10.279101429543914</v>
      </c>
      <c r="J24" s="97">
        <v>2.3606385381527275</v>
      </c>
      <c r="K24" s="12"/>
      <c r="N24" s="54" t="s">
        <v>279</v>
      </c>
      <c r="O24" s="124">
        <v>2.3257374074047923</v>
      </c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5059</v>
      </c>
      <c r="D25" s="104">
        <v>4947</v>
      </c>
      <c r="E25" s="96">
        <v>-2.2138762601304651</v>
      </c>
      <c r="F25" s="97">
        <v>1.7466863449873244</v>
      </c>
      <c r="G25" s="102">
        <v>2495</v>
      </c>
      <c r="H25" s="104">
        <v>2380</v>
      </c>
      <c r="I25" s="100">
        <v>-4.6092184368737517</v>
      </c>
      <c r="J25" s="97">
        <v>1.7340492965442873</v>
      </c>
      <c r="K25" s="12"/>
      <c r="N25" s="54" t="s">
        <v>281</v>
      </c>
      <c r="O25" s="124">
        <v>2.365988517841128</v>
      </c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5896</v>
      </c>
      <c r="D26" s="104">
        <v>6701</v>
      </c>
      <c r="E26" s="96">
        <v>13.653324287652646</v>
      </c>
      <c r="F26" s="97">
        <v>2.365988517841128</v>
      </c>
      <c r="G26" s="102">
        <v>2519</v>
      </c>
      <c r="H26" s="104">
        <v>3130</v>
      </c>
      <c r="I26" s="100">
        <v>24.255657006748699</v>
      </c>
      <c r="J26" s="97">
        <v>2.2804934025981596</v>
      </c>
      <c r="K26" s="12"/>
      <c r="N26" s="54" t="s">
        <v>278</v>
      </c>
      <c r="O26" s="124">
        <v>1.8487264407425978</v>
      </c>
      <c r="Q26" s="87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4708</v>
      </c>
      <c r="D27" s="104">
        <v>5215</v>
      </c>
      <c r="E27" s="96">
        <v>10.768903993203054</v>
      </c>
      <c r="F27" s="97">
        <v>1.8413117625043254</v>
      </c>
      <c r="G27" s="102">
        <v>2216</v>
      </c>
      <c r="H27" s="104">
        <v>2918</v>
      </c>
      <c r="I27" s="100">
        <v>31.678700361010836</v>
      </c>
      <c r="J27" s="97">
        <v>2.1260318686202648</v>
      </c>
      <c r="K27" s="12"/>
      <c r="N27" s="54" t="s">
        <v>289</v>
      </c>
      <c r="O27" s="124">
        <v>1.8413117625043254</v>
      </c>
      <c r="Q27" s="87"/>
      <c r="R27" s="87"/>
      <c r="S27" s="33"/>
      <c r="T27" s="33"/>
    </row>
    <row r="28" spans="1:20" s="34" customFormat="1" ht="15.75" x14ac:dyDescent="0.25">
      <c r="A28" s="2"/>
      <c r="B28" s="3" t="s">
        <v>282</v>
      </c>
      <c r="C28" s="102">
        <v>0</v>
      </c>
      <c r="D28" s="104">
        <v>2152</v>
      </c>
      <c r="E28" s="96"/>
      <c r="F28" s="97">
        <v>0.75982797946487202</v>
      </c>
      <c r="G28" s="102">
        <v>0</v>
      </c>
      <c r="H28" s="104">
        <v>1242</v>
      </c>
      <c r="I28" s="100"/>
      <c r="J28" s="97">
        <v>0.90491143962521214</v>
      </c>
      <c r="K28" s="119"/>
      <c r="L28" s="33"/>
      <c r="N28" s="54" t="s">
        <v>280</v>
      </c>
      <c r="O28" s="124">
        <v>1.7466863449873244</v>
      </c>
      <c r="Q28" s="87"/>
      <c r="R28" s="87"/>
      <c r="S28" s="33"/>
      <c r="T28" s="33"/>
    </row>
    <row r="29" spans="1:20" s="34" customFormat="1" ht="15.75" x14ac:dyDescent="0.25">
      <c r="A29" s="2"/>
      <c r="B29" s="3" t="s">
        <v>283</v>
      </c>
      <c r="C29" s="102">
        <v>0</v>
      </c>
      <c r="D29" s="104">
        <v>3771</v>
      </c>
      <c r="E29" s="96" t="s">
        <v>298</v>
      </c>
      <c r="F29" s="97">
        <v>1.3314643636440673</v>
      </c>
      <c r="G29" s="102">
        <v>0</v>
      </c>
      <c r="H29" s="104">
        <v>1875</v>
      </c>
      <c r="I29" s="96" t="s">
        <v>298</v>
      </c>
      <c r="J29" s="97">
        <v>1.3661102651346801</v>
      </c>
      <c r="K29" s="119"/>
      <c r="L29" s="33"/>
      <c r="N29" s="54" t="s">
        <v>285</v>
      </c>
      <c r="O29" s="124">
        <v>1.4285613405738256</v>
      </c>
      <c r="Q29" s="87"/>
      <c r="R29" s="87"/>
      <c r="S29" s="33"/>
      <c r="T29" s="33"/>
    </row>
    <row r="30" spans="1:20" s="34" customFormat="1" ht="15.75" x14ac:dyDescent="0.25">
      <c r="A30" s="2"/>
      <c r="B30" s="3" t="s">
        <v>284</v>
      </c>
      <c r="C30" s="102">
        <v>0</v>
      </c>
      <c r="D30" s="104">
        <v>2597</v>
      </c>
      <c r="E30" s="96"/>
      <c r="F30" s="97">
        <v>0.91694854213302635</v>
      </c>
      <c r="G30" s="102">
        <v>0</v>
      </c>
      <c r="H30" s="104">
        <v>1259</v>
      </c>
      <c r="I30" s="100"/>
      <c r="J30" s="97">
        <v>0.91729750602909998</v>
      </c>
      <c r="K30" s="119"/>
      <c r="L30" s="33"/>
      <c r="N30" s="54" t="s">
        <v>277</v>
      </c>
      <c r="O30" s="124">
        <v>1.1083178566636773</v>
      </c>
      <c r="Q30" s="87"/>
      <c r="R30" s="87"/>
      <c r="S30" s="33"/>
      <c r="T30" s="33"/>
    </row>
    <row r="31" spans="1:20" s="34" customFormat="1" ht="15.75" x14ac:dyDescent="0.25">
      <c r="A31" s="2"/>
      <c r="B31" s="3" t="s">
        <v>285</v>
      </c>
      <c r="C31" s="102">
        <v>0</v>
      </c>
      <c r="D31" s="104">
        <v>4046</v>
      </c>
      <c r="E31" s="96"/>
      <c r="F31" s="97">
        <v>1.4285613405738256</v>
      </c>
      <c r="G31" s="102">
        <v>0</v>
      </c>
      <c r="H31" s="104">
        <v>1914</v>
      </c>
      <c r="I31" s="100"/>
      <c r="J31" s="97">
        <v>1.3945253586494815</v>
      </c>
      <c r="K31" s="119"/>
      <c r="L31" s="33"/>
      <c r="N31" s="54" t="s">
        <v>283</v>
      </c>
      <c r="O31" s="124">
        <v>1.3314643636440673</v>
      </c>
      <c r="Q31" s="87"/>
      <c r="R31" s="87"/>
      <c r="S31" s="33"/>
      <c r="T31" s="33"/>
    </row>
    <row r="32" spans="1:20" s="34" customFormat="1" ht="15.75" x14ac:dyDescent="0.25">
      <c r="A32" s="2"/>
      <c r="B32" s="3" t="s">
        <v>286</v>
      </c>
      <c r="C32" s="102">
        <v>0</v>
      </c>
      <c r="D32" s="104">
        <v>2308</v>
      </c>
      <c r="E32" s="96"/>
      <c r="F32" s="97">
        <v>0.81490844637775317</v>
      </c>
      <c r="G32" s="102">
        <v>0</v>
      </c>
      <c r="H32" s="104">
        <v>1099</v>
      </c>
      <c r="I32" s="100"/>
      <c r="J32" s="97">
        <v>0.80072276340427384</v>
      </c>
      <c r="K32" s="119"/>
      <c r="L32" s="33"/>
      <c r="N32" s="54" t="s">
        <v>284</v>
      </c>
      <c r="O32" s="124">
        <v>0.91694854213302635</v>
      </c>
      <c r="Q32" s="87"/>
      <c r="R32" s="87"/>
      <c r="S32" s="33"/>
      <c r="T32" s="33"/>
    </row>
    <row r="33" spans="1:20" s="34" customFormat="1" ht="15.75" x14ac:dyDescent="0.25">
      <c r="A33" s="2"/>
      <c r="B33" s="3" t="s">
        <v>287</v>
      </c>
      <c r="C33" s="102">
        <v>0</v>
      </c>
      <c r="D33" s="104">
        <v>2332</v>
      </c>
      <c r="E33" s="96"/>
      <c r="F33" s="97">
        <v>0.82338236436435031</v>
      </c>
      <c r="G33" s="102">
        <v>0</v>
      </c>
      <c r="H33" s="104">
        <v>1072</v>
      </c>
      <c r="I33" s="100"/>
      <c r="J33" s="97">
        <v>0.78105077558633451</v>
      </c>
      <c r="K33" s="119"/>
      <c r="L33" s="33"/>
      <c r="N33" s="54" t="s">
        <v>287</v>
      </c>
      <c r="O33" s="124">
        <v>0.82338236436435031</v>
      </c>
      <c r="Q33" s="87"/>
      <c r="R33" s="87"/>
      <c r="S33" s="33"/>
      <c r="T33" s="33"/>
    </row>
    <row r="34" spans="1:20" s="34" customFormat="1" ht="15.75" x14ac:dyDescent="0.25">
      <c r="A34" s="2"/>
      <c r="B34" s="3" t="s">
        <v>288</v>
      </c>
      <c r="C34" s="102">
        <v>0</v>
      </c>
      <c r="D34" s="104">
        <v>2955</v>
      </c>
      <c r="E34" s="96"/>
      <c r="F34" s="97">
        <v>1.0433511520997663</v>
      </c>
      <c r="G34" s="102">
        <v>0</v>
      </c>
      <c r="H34" s="104">
        <v>1301</v>
      </c>
      <c r="I34" s="100"/>
      <c r="J34" s="97">
        <v>0.94789837596811688</v>
      </c>
      <c r="K34" s="119"/>
      <c r="L34" s="33"/>
      <c r="N34" s="54" t="s">
        <v>288</v>
      </c>
      <c r="O34" s="124">
        <v>1.0433511520997663</v>
      </c>
      <c r="Q34" s="87"/>
      <c r="R34" s="87"/>
      <c r="S34" s="33"/>
      <c r="T34" s="33"/>
    </row>
    <row r="35" spans="1:20" s="34" customFormat="1" ht="15.75" x14ac:dyDescent="0.25">
      <c r="A35" s="2"/>
      <c r="B35" s="3" t="s">
        <v>290</v>
      </c>
      <c r="C35" s="102">
        <v>0</v>
      </c>
      <c r="D35" s="104">
        <v>11837</v>
      </c>
      <c r="E35" s="96"/>
      <c r="F35" s="97">
        <v>4.1794069669729046</v>
      </c>
      <c r="G35" s="102">
        <v>0</v>
      </c>
      <c r="H35" s="104">
        <v>5956</v>
      </c>
      <c r="I35" s="100"/>
      <c r="J35" s="97">
        <v>4.3394947942091502</v>
      </c>
      <c r="K35" s="119"/>
      <c r="L35" s="33"/>
      <c r="N35" s="54" t="s">
        <v>286</v>
      </c>
      <c r="O35" s="124">
        <v>0.81490844637775317</v>
      </c>
      <c r="Q35" s="87"/>
      <c r="R35" s="87"/>
      <c r="S35" s="33"/>
      <c r="T35" s="33"/>
    </row>
    <row r="36" spans="1:20" s="34" customFormat="1" ht="15.75" x14ac:dyDescent="0.25">
      <c r="A36" s="2"/>
      <c r="B36" s="3"/>
      <c r="C36" s="109"/>
      <c r="D36" s="109"/>
      <c r="E36" s="109"/>
      <c r="F36" s="109"/>
      <c r="G36" s="109"/>
      <c r="H36" s="109"/>
      <c r="I36" s="109"/>
      <c r="J36" s="109"/>
      <c r="K36" s="119"/>
      <c r="L36" s="33"/>
      <c r="N36" s="54" t="s">
        <v>282</v>
      </c>
      <c r="O36" s="124">
        <v>0.75982797946487202</v>
      </c>
      <c r="Q36" s="87"/>
      <c r="R36" s="87"/>
      <c r="S36" s="33"/>
      <c r="T36" s="33"/>
    </row>
    <row r="37" spans="1:20" s="34" customFormat="1" ht="15.75" x14ac:dyDescent="0.25">
      <c r="A37" s="2"/>
      <c r="C37" s="109"/>
      <c r="D37" s="109"/>
      <c r="E37" s="109"/>
      <c r="F37" s="109"/>
      <c r="G37" s="109"/>
      <c r="H37" s="109"/>
      <c r="I37" s="109"/>
      <c r="J37" s="109"/>
      <c r="K37" s="119"/>
      <c r="L37" s="33"/>
      <c r="O37" s="124"/>
      <c r="Q37" s="87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19"/>
      <c r="L38" s="33"/>
      <c r="O38" s="124"/>
      <c r="Q38" s="87"/>
      <c r="R38" s="87"/>
      <c r="S38" s="33"/>
      <c r="T38" s="33"/>
    </row>
    <row r="39" spans="1:20" s="34" customFormat="1" ht="15.75" x14ac:dyDescent="0.25">
      <c r="A39" s="2"/>
      <c r="C39" s="138" t="s">
        <v>171</v>
      </c>
      <c r="D39" s="138"/>
      <c r="E39" s="138"/>
      <c r="F39" s="138"/>
      <c r="G39" s="138"/>
      <c r="H39" s="138"/>
      <c r="I39" s="138"/>
      <c r="J39" s="138"/>
      <c r="K39" s="119"/>
      <c r="L39" s="33"/>
      <c r="Q39" s="87"/>
      <c r="R39" s="87"/>
      <c r="S39" s="33"/>
      <c r="T39" s="33"/>
    </row>
    <row r="40" spans="1:20" s="34" customFormat="1" ht="15.75" x14ac:dyDescent="0.25">
      <c r="A40" s="2"/>
      <c r="C40" s="138" t="s">
        <v>305</v>
      </c>
      <c r="D40" s="138"/>
      <c r="E40" s="138"/>
      <c r="F40" s="138"/>
      <c r="G40" s="138"/>
      <c r="H40" s="138"/>
      <c r="I40" s="138"/>
      <c r="J40" s="138"/>
      <c r="K40" s="119"/>
      <c r="O40" s="124"/>
      <c r="Q40" s="87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9"/>
      <c r="Q41" s="87"/>
      <c r="R41" s="87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19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19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9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9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9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9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9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9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9"/>
      <c r="L50" s="120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9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9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9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9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19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9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9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9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9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9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9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9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9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21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L1" sqref="L1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9" t="s">
        <v>172</v>
      </c>
      <c r="D8" s="139"/>
      <c r="E8" s="139"/>
      <c r="F8" s="139"/>
      <c r="G8" s="139"/>
      <c r="H8" s="139"/>
      <c r="I8" s="139"/>
      <c r="J8" s="139"/>
      <c r="K8" s="12"/>
      <c r="M8" s="33"/>
    </row>
    <row r="9" spans="1:20" ht="15.75" x14ac:dyDescent="0.25">
      <c r="A9" s="3"/>
      <c r="B9" s="3"/>
      <c r="C9" s="140" t="s">
        <v>306</v>
      </c>
      <c r="D9" s="140"/>
      <c r="E9" s="140"/>
      <c r="F9" s="140"/>
      <c r="G9" s="140"/>
      <c r="H9" s="140"/>
      <c r="I9" s="140"/>
      <c r="J9" s="140"/>
      <c r="K9" s="12"/>
      <c r="M9" s="33"/>
    </row>
    <row r="10" spans="1:20" ht="15.75" x14ac:dyDescent="0.25">
      <c r="A10" s="3"/>
      <c r="B10" s="3"/>
      <c r="C10" s="114"/>
      <c r="D10" s="114"/>
      <c r="E10" s="114"/>
      <c r="F10" s="114"/>
      <c r="G10" s="114"/>
      <c r="H10" s="114"/>
      <c r="I10" s="3"/>
      <c r="J10" s="3"/>
      <c r="K10" s="12"/>
      <c r="M10" s="33"/>
    </row>
    <row r="11" spans="1:20" ht="15.75" customHeight="1" x14ac:dyDescent="0.25">
      <c r="A11" s="3"/>
      <c r="B11" s="114"/>
      <c r="C11" s="142" t="s">
        <v>302</v>
      </c>
      <c r="D11" s="142"/>
      <c r="E11" s="141" t="s">
        <v>303</v>
      </c>
      <c r="F11" s="141" t="s">
        <v>304</v>
      </c>
      <c r="G11" s="143" t="s">
        <v>254</v>
      </c>
      <c r="H11" s="143"/>
      <c r="I11" s="141" t="s">
        <v>303</v>
      </c>
      <c r="J11" s="141" t="s">
        <v>304</v>
      </c>
      <c r="K11" s="12"/>
      <c r="L11" s="87"/>
      <c r="M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41"/>
      <c r="F12" s="141"/>
      <c r="G12" s="49">
        <v>2018</v>
      </c>
      <c r="H12" s="105">
        <v>2019</v>
      </c>
      <c r="I12" s="141"/>
      <c r="J12" s="141"/>
      <c r="K12" s="12"/>
      <c r="L12" s="33"/>
      <c r="M12" s="33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25"/>
      <c r="Q13" s="89"/>
    </row>
    <row r="14" spans="1:20" ht="15.75" x14ac:dyDescent="0.25">
      <c r="A14" s="106"/>
      <c r="B14" s="76" t="s">
        <v>170</v>
      </c>
      <c r="C14" s="101">
        <v>234518</v>
      </c>
      <c r="D14" s="103">
        <v>250169</v>
      </c>
      <c r="E14" s="94">
        <v>6.6736881603970621</v>
      </c>
      <c r="F14" s="95">
        <v>100</v>
      </c>
      <c r="G14" s="101">
        <v>117432</v>
      </c>
      <c r="H14" s="103">
        <v>124365</v>
      </c>
      <c r="I14" s="98">
        <v>5.9038422235847099</v>
      </c>
      <c r="J14" s="99">
        <v>100</v>
      </c>
      <c r="K14" s="12"/>
      <c r="L14" s="33"/>
      <c r="P14" s="126"/>
      <c r="Q14" s="89"/>
      <c r="R14" s="117"/>
      <c r="S14" s="33"/>
      <c r="T14" s="33"/>
    </row>
    <row r="15" spans="1:20" ht="15.75" x14ac:dyDescent="0.25">
      <c r="A15" s="91"/>
      <c r="B15" s="3" t="s">
        <v>270</v>
      </c>
      <c r="C15" s="102">
        <v>107748</v>
      </c>
      <c r="D15" s="104">
        <v>99813</v>
      </c>
      <c r="E15" s="96">
        <v>-7.3644058358391824</v>
      </c>
      <c r="F15" s="97">
        <v>39.898228797333005</v>
      </c>
      <c r="G15" s="102">
        <v>54200</v>
      </c>
      <c r="H15" s="104">
        <v>50665</v>
      </c>
      <c r="I15" s="100">
        <v>-6.5221402214022177</v>
      </c>
      <c r="J15" s="97">
        <v>40.738953885739562</v>
      </c>
      <c r="K15" s="12"/>
      <c r="L15" s="33"/>
      <c r="N15" s="34" t="s">
        <v>269</v>
      </c>
      <c r="O15" s="34" t="s">
        <v>293</v>
      </c>
      <c r="P15" s="126"/>
      <c r="Q15" s="89"/>
      <c r="R15" s="117"/>
      <c r="S15" s="33"/>
      <c r="T15" s="33"/>
    </row>
    <row r="16" spans="1:20" ht="15.75" x14ac:dyDescent="0.25">
      <c r="A16" s="92"/>
      <c r="B16" s="3" t="s">
        <v>271</v>
      </c>
      <c r="C16" s="102">
        <v>36287</v>
      </c>
      <c r="D16" s="104">
        <v>44668</v>
      </c>
      <c r="E16" s="96">
        <v>23.096425717198986</v>
      </c>
      <c r="F16" s="97">
        <v>17.855129932165855</v>
      </c>
      <c r="G16" s="102">
        <v>19039</v>
      </c>
      <c r="H16" s="104">
        <v>22367</v>
      </c>
      <c r="I16" s="100">
        <v>17.479909659120764</v>
      </c>
      <c r="J16" s="97">
        <v>17.984963615165039</v>
      </c>
      <c r="K16" s="12"/>
      <c r="L16" s="33"/>
      <c r="N16" s="54" t="s">
        <v>270</v>
      </c>
      <c r="O16" s="124">
        <v>39.898228797333005</v>
      </c>
      <c r="P16" s="126"/>
      <c r="Q16" s="89"/>
      <c r="R16" s="117"/>
      <c r="S16" s="33"/>
      <c r="T16" s="33"/>
    </row>
    <row r="17" spans="1:20" ht="15.75" x14ac:dyDescent="0.25">
      <c r="A17" s="92"/>
      <c r="B17" s="3" t="s">
        <v>272</v>
      </c>
      <c r="C17" s="102">
        <v>18243</v>
      </c>
      <c r="D17" s="104">
        <v>16211</v>
      </c>
      <c r="E17" s="96">
        <v>-11.138518883955495</v>
      </c>
      <c r="F17" s="97">
        <v>6.4800195068133952</v>
      </c>
      <c r="G17" s="102">
        <v>8892</v>
      </c>
      <c r="H17" s="104">
        <v>8090</v>
      </c>
      <c r="I17" s="100">
        <v>-9.0193432298695484</v>
      </c>
      <c r="J17" s="97">
        <v>6.5050456318095931</v>
      </c>
      <c r="K17" s="12"/>
      <c r="L17" s="33"/>
      <c r="N17" s="54" t="s">
        <v>271</v>
      </c>
      <c r="O17" s="124">
        <v>17.855129932165855</v>
      </c>
      <c r="P17" s="127"/>
      <c r="Q17" s="89"/>
      <c r="R17" s="117"/>
      <c r="S17" s="33"/>
      <c r="T17" s="33"/>
    </row>
    <row r="18" spans="1:20" ht="15.75" x14ac:dyDescent="0.25">
      <c r="B18" s="3" t="s">
        <v>273</v>
      </c>
      <c r="C18" s="102">
        <v>15792</v>
      </c>
      <c r="D18" s="104">
        <v>16916</v>
      </c>
      <c r="E18" s="96">
        <v>7.1175278622087168</v>
      </c>
      <c r="F18" s="97">
        <v>6.7618290035935713</v>
      </c>
      <c r="G18" s="102">
        <v>7553</v>
      </c>
      <c r="H18" s="104">
        <v>8199</v>
      </c>
      <c r="I18" s="100">
        <v>8.5528928902422798</v>
      </c>
      <c r="J18" s="97">
        <v>6.592690869617658</v>
      </c>
      <c r="K18" s="12"/>
      <c r="L18" s="33"/>
      <c r="N18" s="54" t="s">
        <v>274</v>
      </c>
      <c r="O18" s="124">
        <v>9.4332231411565779</v>
      </c>
      <c r="P18" s="127"/>
      <c r="Q18" s="89"/>
      <c r="R18" s="117"/>
      <c r="S18" s="33"/>
      <c r="T18" s="33"/>
    </row>
    <row r="19" spans="1:20" ht="15.75" x14ac:dyDescent="0.25">
      <c r="B19" s="3" t="s">
        <v>274</v>
      </c>
      <c r="C19" s="102">
        <v>24367</v>
      </c>
      <c r="D19" s="104">
        <v>23599</v>
      </c>
      <c r="E19" s="96">
        <v>-3.1518036688964579</v>
      </c>
      <c r="F19" s="97">
        <v>9.4332231411565779</v>
      </c>
      <c r="G19" s="102">
        <v>12044</v>
      </c>
      <c r="H19" s="104">
        <v>11334</v>
      </c>
      <c r="I19" s="100">
        <v>-5.8950514779143148</v>
      </c>
      <c r="J19" s="97">
        <v>9.1134965625376907</v>
      </c>
      <c r="K19" s="13"/>
      <c r="L19" s="33"/>
      <c r="N19" s="54" t="s">
        <v>272</v>
      </c>
      <c r="O19" s="124">
        <v>6.4800195068133952</v>
      </c>
      <c r="P19" s="127"/>
      <c r="Q19" s="89"/>
      <c r="R19" s="117"/>
      <c r="S19" s="33"/>
      <c r="T19" s="33"/>
    </row>
    <row r="20" spans="1:20" ht="15.75" x14ac:dyDescent="0.25">
      <c r="B20" s="3" t="s">
        <v>275</v>
      </c>
      <c r="C20" s="102">
        <v>6177</v>
      </c>
      <c r="D20" s="104">
        <v>7027</v>
      </c>
      <c r="E20" s="96">
        <v>13.760725271167228</v>
      </c>
      <c r="F20" s="97">
        <v>2.8089011828004269</v>
      </c>
      <c r="G20" s="102">
        <v>3050</v>
      </c>
      <c r="H20" s="104">
        <v>3585</v>
      </c>
      <c r="I20" s="100">
        <v>17.540983606557383</v>
      </c>
      <c r="J20" s="97">
        <v>2.8826438306597515</v>
      </c>
      <c r="K20" s="13"/>
      <c r="L20" s="33"/>
      <c r="N20" s="54" t="s">
        <v>273</v>
      </c>
      <c r="O20" s="124">
        <v>6.7618290035935713</v>
      </c>
      <c r="P20" s="128"/>
      <c r="Q20" s="89"/>
      <c r="R20" s="117"/>
      <c r="S20" s="33"/>
      <c r="T20" s="33"/>
    </row>
    <row r="21" spans="1:20" s="34" customFormat="1" ht="15.75" x14ac:dyDescent="0.25">
      <c r="A21" s="2"/>
      <c r="B21" s="3" t="s">
        <v>276</v>
      </c>
      <c r="C21" s="102">
        <v>5678</v>
      </c>
      <c r="D21" s="104">
        <v>5844</v>
      </c>
      <c r="E21" s="96">
        <v>2.9235646354350164</v>
      </c>
      <c r="F21" s="97">
        <v>2.3360208499054638</v>
      </c>
      <c r="G21" s="102">
        <v>2408</v>
      </c>
      <c r="H21" s="104">
        <v>2509</v>
      </c>
      <c r="I21" s="100">
        <v>4.1943521594684396</v>
      </c>
      <c r="J21" s="97">
        <v>2.01744863908656</v>
      </c>
      <c r="K21" s="12"/>
      <c r="N21" s="54" t="s">
        <v>275</v>
      </c>
      <c r="O21" s="124">
        <v>2.8089011828004269</v>
      </c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4858</v>
      </c>
      <c r="D22" s="104">
        <v>5243</v>
      </c>
      <c r="E22" s="96">
        <v>7.9250720461095048</v>
      </c>
      <c r="F22" s="97">
        <v>2.0957832505226466</v>
      </c>
      <c r="G22" s="102">
        <v>2407</v>
      </c>
      <c r="H22" s="104">
        <v>2435</v>
      </c>
      <c r="I22" s="100">
        <v>1.1632737847943497</v>
      </c>
      <c r="J22" s="97">
        <v>1.9579463675471396</v>
      </c>
      <c r="K22" s="12"/>
      <c r="N22" s="54" t="s">
        <v>277</v>
      </c>
      <c r="O22" s="124">
        <v>2.0957832505226466</v>
      </c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3321</v>
      </c>
      <c r="D23" s="104">
        <v>3820</v>
      </c>
      <c r="E23" s="96">
        <v>15.025594700391443</v>
      </c>
      <c r="F23" s="97">
        <v>1.5269677697876234</v>
      </c>
      <c r="G23" s="102">
        <v>1665</v>
      </c>
      <c r="H23" s="104">
        <v>1894</v>
      </c>
      <c r="I23" s="100">
        <v>13.753753753753761</v>
      </c>
      <c r="J23" s="97">
        <v>1.5229365175089455</v>
      </c>
      <c r="K23" s="12"/>
      <c r="N23" s="54" t="s">
        <v>276</v>
      </c>
      <c r="O23" s="124">
        <v>2.3360208499054638</v>
      </c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3988</v>
      </c>
      <c r="D24" s="104">
        <v>4225</v>
      </c>
      <c r="E24" s="96">
        <v>5.9428284854563751</v>
      </c>
      <c r="F24" s="97">
        <v>1.688858331767725</v>
      </c>
      <c r="G24" s="102">
        <v>1928</v>
      </c>
      <c r="H24" s="104">
        <v>2125</v>
      </c>
      <c r="I24" s="100">
        <v>10.21784232365146</v>
      </c>
      <c r="J24" s="97">
        <v>1.7086800948820005</v>
      </c>
      <c r="K24" s="12"/>
      <c r="N24" s="54" t="s">
        <v>279</v>
      </c>
      <c r="O24" s="124">
        <v>1.688858331767725</v>
      </c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3735</v>
      </c>
      <c r="D25" s="104">
        <v>3993</v>
      </c>
      <c r="E25" s="96">
        <v>6.9076305220883594</v>
      </c>
      <c r="F25" s="97">
        <v>1.5961210221890003</v>
      </c>
      <c r="G25" s="102">
        <v>1872</v>
      </c>
      <c r="H25" s="104">
        <v>1944</v>
      </c>
      <c r="I25" s="100">
        <v>3.8461538461538547</v>
      </c>
      <c r="J25" s="97">
        <v>1.5631407550355807</v>
      </c>
      <c r="K25" s="12"/>
      <c r="N25" s="54" t="s">
        <v>278</v>
      </c>
      <c r="O25" s="124">
        <v>1.5269677697876234</v>
      </c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3563</v>
      </c>
      <c r="D26" s="104">
        <v>3004</v>
      </c>
      <c r="E26" s="96">
        <v>-15.689026101599779</v>
      </c>
      <c r="F26" s="97">
        <v>1.2007882671314192</v>
      </c>
      <c r="G26" s="102">
        <v>1806</v>
      </c>
      <c r="H26" s="104">
        <v>1484</v>
      </c>
      <c r="I26" s="100">
        <v>-17.829457364341085</v>
      </c>
      <c r="J26" s="97">
        <v>1.1932617697905359</v>
      </c>
      <c r="K26" s="12"/>
      <c r="N26" s="54" t="s">
        <v>280</v>
      </c>
      <c r="O26" s="124">
        <v>1.5961210221890003</v>
      </c>
      <c r="Q26" s="87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761</v>
      </c>
      <c r="D27" s="104">
        <v>1165</v>
      </c>
      <c r="E27" s="96">
        <v>53.088042049934302</v>
      </c>
      <c r="F27" s="97">
        <v>0.46568519680695847</v>
      </c>
      <c r="G27" s="102">
        <v>568</v>
      </c>
      <c r="H27" s="104">
        <v>554</v>
      </c>
      <c r="I27" s="96">
        <v>-2.4647887323943678</v>
      </c>
      <c r="J27" s="97">
        <v>0.44546295179511924</v>
      </c>
      <c r="K27" s="12"/>
      <c r="N27" s="54" t="s">
        <v>281</v>
      </c>
      <c r="O27" s="124">
        <v>1.2007882671314192</v>
      </c>
      <c r="Q27" s="87"/>
      <c r="R27" s="87"/>
      <c r="S27" s="33"/>
      <c r="T27" s="33"/>
    </row>
    <row r="28" spans="1:20" s="34" customFormat="1" ht="15.75" x14ac:dyDescent="0.25">
      <c r="A28" s="2"/>
      <c r="B28" s="3" t="s">
        <v>282</v>
      </c>
      <c r="C28" s="102">
        <v>0</v>
      </c>
      <c r="D28" s="104">
        <v>1438</v>
      </c>
      <c r="E28" s="96"/>
      <c r="F28" s="97">
        <v>0.57481142747502689</v>
      </c>
      <c r="G28" s="102">
        <v>0</v>
      </c>
      <c r="H28" s="104">
        <v>722</v>
      </c>
      <c r="I28" s="100"/>
      <c r="J28" s="97">
        <v>0.58054918988461379</v>
      </c>
      <c r="K28" s="119"/>
      <c r="L28" s="33"/>
      <c r="N28" s="54" t="s">
        <v>283</v>
      </c>
      <c r="O28" s="124">
        <v>1.0988571725513552</v>
      </c>
      <c r="Q28" s="87"/>
      <c r="R28" s="87"/>
      <c r="S28" s="33"/>
      <c r="T28" s="33"/>
    </row>
    <row r="29" spans="1:20" s="34" customFormat="1" ht="15.75" x14ac:dyDescent="0.25">
      <c r="A29" s="2"/>
      <c r="B29" s="3" t="s">
        <v>283</v>
      </c>
      <c r="C29" s="102">
        <v>0</v>
      </c>
      <c r="D29" s="104">
        <v>2749</v>
      </c>
      <c r="E29" s="96"/>
      <c r="F29" s="97">
        <v>1.0988571725513552</v>
      </c>
      <c r="G29" s="102">
        <v>0</v>
      </c>
      <c r="H29" s="104">
        <v>1312</v>
      </c>
      <c r="I29" s="100"/>
      <c r="J29" s="97">
        <v>1.0549591926989104</v>
      </c>
      <c r="K29" s="119"/>
      <c r="L29" s="33"/>
      <c r="N29" s="54" t="s">
        <v>288</v>
      </c>
      <c r="O29" s="124">
        <v>0.99532715884062362</v>
      </c>
      <c r="Q29" s="87"/>
      <c r="R29" s="87"/>
      <c r="S29" s="33"/>
      <c r="T29" s="33"/>
    </row>
    <row r="30" spans="1:20" s="34" customFormat="1" ht="15.75" x14ac:dyDescent="0.25">
      <c r="A30" s="2"/>
      <c r="B30" s="3" t="s">
        <v>284</v>
      </c>
      <c r="C30" s="102">
        <v>0</v>
      </c>
      <c r="D30" s="104">
        <v>982</v>
      </c>
      <c r="E30" s="96"/>
      <c r="F30" s="97">
        <v>0.39253464657891268</v>
      </c>
      <c r="G30" s="102">
        <v>0</v>
      </c>
      <c r="H30" s="104">
        <v>515</v>
      </c>
      <c r="I30" s="100"/>
      <c r="J30" s="97">
        <v>0.41410364652434367</v>
      </c>
      <c r="K30" s="119"/>
      <c r="L30" s="33"/>
      <c r="N30" s="54" t="s">
        <v>290</v>
      </c>
      <c r="O30" s="124">
        <v>1.1144466340753649</v>
      </c>
      <c r="Q30" s="87"/>
      <c r="R30" s="87"/>
      <c r="S30" s="33"/>
      <c r="T30" s="33"/>
    </row>
    <row r="31" spans="1:20" s="34" customFormat="1" ht="15.75" x14ac:dyDescent="0.25">
      <c r="A31" s="2"/>
      <c r="B31" s="3" t="s">
        <v>285</v>
      </c>
      <c r="C31" s="102">
        <v>0</v>
      </c>
      <c r="D31" s="104">
        <v>1037</v>
      </c>
      <c r="E31" s="96"/>
      <c r="F31" s="97">
        <v>0.41451978462559314</v>
      </c>
      <c r="G31" s="102">
        <v>0</v>
      </c>
      <c r="H31" s="104">
        <v>512</v>
      </c>
      <c r="I31" s="100"/>
      <c r="J31" s="97">
        <v>0.41169139227274559</v>
      </c>
      <c r="K31" s="119"/>
      <c r="L31" s="33"/>
      <c r="N31" s="54" t="s">
        <v>287</v>
      </c>
      <c r="O31" s="124">
        <v>0.5364373683390028</v>
      </c>
      <c r="Q31" s="87"/>
      <c r="R31" s="87"/>
      <c r="S31" s="33"/>
      <c r="T31" s="33"/>
    </row>
    <row r="32" spans="1:20" s="34" customFormat="1" ht="15.75" x14ac:dyDescent="0.25">
      <c r="A32" s="2"/>
      <c r="B32" s="3" t="s">
        <v>286</v>
      </c>
      <c r="C32" s="102">
        <v>0</v>
      </c>
      <c r="D32" s="104">
        <v>1815</v>
      </c>
      <c r="E32" s="96"/>
      <c r="F32" s="97">
        <v>0.72550955554045471</v>
      </c>
      <c r="G32" s="102">
        <v>0</v>
      </c>
      <c r="H32" s="104">
        <v>863</v>
      </c>
      <c r="I32" s="100"/>
      <c r="J32" s="97">
        <v>0.69392513970972536</v>
      </c>
      <c r="K32" s="119"/>
      <c r="L32" s="33"/>
      <c r="N32" s="54" t="s">
        <v>286</v>
      </c>
      <c r="O32" s="124">
        <v>0.72550955554045471</v>
      </c>
      <c r="Q32" s="87"/>
      <c r="R32" s="87"/>
      <c r="S32" s="33"/>
      <c r="T32" s="33"/>
    </row>
    <row r="33" spans="1:20" s="34" customFormat="1" ht="15.75" x14ac:dyDescent="0.25">
      <c r="A33" s="2"/>
      <c r="B33" s="3" t="s">
        <v>287</v>
      </c>
      <c r="C33" s="102">
        <v>0</v>
      </c>
      <c r="D33" s="104">
        <v>1342</v>
      </c>
      <c r="E33" s="96"/>
      <c r="F33" s="97">
        <v>0.5364373683390028</v>
      </c>
      <c r="G33" s="102">
        <v>0</v>
      </c>
      <c r="H33" s="104">
        <v>636</v>
      </c>
      <c r="I33" s="100"/>
      <c r="J33" s="97">
        <v>0.51139790133880114</v>
      </c>
      <c r="K33" s="119"/>
      <c r="L33" s="33"/>
      <c r="N33" s="54" t="s">
        <v>282</v>
      </c>
      <c r="O33" s="124">
        <v>0.57481142747502689</v>
      </c>
      <c r="Q33" s="87"/>
      <c r="R33" s="87"/>
      <c r="S33" s="33"/>
      <c r="T33" s="33"/>
    </row>
    <row r="34" spans="1:20" s="34" customFormat="1" ht="15.75" x14ac:dyDescent="0.25">
      <c r="A34" s="2"/>
      <c r="B34" s="3" t="s">
        <v>288</v>
      </c>
      <c r="C34" s="102">
        <v>0</v>
      </c>
      <c r="D34" s="104">
        <v>2490</v>
      </c>
      <c r="E34" s="96"/>
      <c r="F34" s="97">
        <v>0.99532715884062362</v>
      </c>
      <c r="G34" s="102">
        <v>0</v>
      </c>
      <c r="H34" s="104">
        <v>1183</v>
      </c>
      <c r="I34" s="100"/>
      <c r="J34" s="97">
        <v>0.95123225988019144</v>
      </c>
      <c r="K34" s="119"/>
      <c r="L34" s="33"/>
      <c r="N34" s="54" t="s">
        <v>285</v>
      </c>
      <c r="O34" s="124">
        <v>0.41451978462559314</v>
      </c>
      <c r="Q34" s="87"/>
      <c r="R34" s="87"/>
      <c r="S34" s="33"/>
      <c r="T34" s="33"/>
    </row>
    <row r="35" spans="1:20" s="34" customFormat="1" ht="15.75" x14ac:dyDescent="0.25">
      <c r="A35" s="2"/>
      <c r="B35" s="3" t="s">
        <v>290</v>
      </c>
      <c r="C35" s="102">
        <v>0</v>
      </c>
      <c r="D35" s="104">
        <v>2788</v>
      </c>
      <c r="E35" s="96" t="s">
        <v>298</v>
      </c>
      <c r="F35" s="97">
        <v>1.1144466340753649</v>
      </c>
      <c r="G35" s="102">
        <v>0</v>
      </c>
      <c r="H35" s="104">
        <v>1437</v>
      </c>
      <c r="I35" s="96" t="s">
        <v>298</v>
      </c>
      <c r="J35" s="97">
        <v>1.1554697865154986</v>
      </c>
      <c r="K35" s="119"/>
      <c r="L35" s="33"/>
      <c r="N35" s="54" t="s">
        <v>284</v>
      </c>
      <c r="O35" s="124">
        <v>0.39253464657891268</v>
      </c>
      <c r="Q35" s="87"/>
      <c r="R35" s="87"/>
      <c r="S35" s="33"/>
      <c r="T35" s="33"/>
    </row>
    <row r="36" spans="1:20" s="34" customFormat="1" ht="15.75" x14ac:dyDescent="0.25">
      <c r="A36" s="2"/>
      <c r="B36" s="3"/>
      <c r="C36" s="109"/>
      <c r="D36" s="109"/>
      <c r="E36" s="109"/>
      <c r="F36" s="109"/>
      <c r="G36" s="109"/>
      <c r="H36" s="109"/>
      <c r="I36" s="109"/>
      <c r="J36" s="109"/>
      <c r="K36" s="119"/>
      <c r="L36" s="33"/>
      <c r="N36" s="54" t="s">
        <v>289</v>
      </c>
      <c r="O36" s="124">
        <v>0.46568519680695847</v>
      </c>
      <c r="Q36" s="87"/>
      <c r="R36" s="87"/>
      <c r="S36" s="33"/>
      <c r="T36" s="33"/>
    </row>
    <row r="37" spans="1:20" s="34" customFormat="1" ht="15.75" x14ac:dyDescent="0.25">
      <c r="A37" s="2"/>
      <c r="B37" s="3"/>
      <c r="C37" s="109"/>
      <c r="D37" s="109"/>
      <c r="E37" s="109"/>
      <c r="F37" s="109"/>
      <c r="G37" s="109"/>
      <c r="H37" s="109"/>
      <c r="I37" s="109"/>
      <c r="J37" s="109"/>
      <c r="K37" s="119"/>
      <c r="L37" s="33"/>
      <c r="O37" s="124"/>
      <c r="Q37" s="87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19"/>
      <c r="L38" s="33"/>
      <c r="O38" s="124"/>
      <c r="Q38" s="87"/>
      <c r="R38" s="87"/>
      <c r="S38" s="33"/>
      <c r="T38" s="33"/>
    </row>
    <row r="39" spans="1:20" s="34" customFormat="1" ht="15.75" x14ac:dyDescent="0.25">
      <c r="A39" s="2"/>
      <c r="C39" s="138" t="s">
        <v>171</v>
      </c>
      <c r="D39" s="138"/>
      <c r="E39" s="138"/>
      <c r="F39" s="138"/>
      <c r="G39" s="138"/>
      <c r="H39" s="138"/>
      <c r="I39" s="138"/>
      <c r="J39" s="138"/>
      <c r="K39" s="119"/>
      <c r="L39" s="33"/>
      <c r="Q39" s="87"/>
      <c r="R39" s="87"/>
      <c r="S39" s="33"/>
      <c r="T39" s="33"/>
    </row>
    <row r="40" spans="1:20" s="34" customFormat="1" ht="15.75" x14ac:dyDescent="0.25">
      <c r="A40" s="2"/>
      <c r="C40" s="138" t="s">
        <v>305</v>
      </c>
      <c r="D40" s="138"/>
      <c r="E40" s="138"/>
      <c r="F40" s="138"/>
      <c r="G40" s="138"/>
      <c r="H40" s="138"/>
      <c r="I40" s="138"/>
      <c r="J40" s="138"/>
      <c r="K40" s="119"/>
      <c r="O40" s="124"/>
      <c r="Q40" s="87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9"/>
      <c r="Q41" s="87"/>
      <c r="R41" s="87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19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19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9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9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9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9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9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9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9"/>
      <c r="L50" s="120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9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9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9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9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19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9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9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9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9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9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9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9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9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21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L1" sqref="L1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87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9" t="s">
        <v>291</v>
      </c>
      <c r="D8" s="139"/>
      <c r="E8" s="139"/>
      <c r="F8" s="139"/>
      <c r="G8" s="139"/>
      <c r="H8" s="139"/>
      <c r="I8" s="139"/>
      <c r="J8" s="139"/>
      <c r="K8" s="12"/>
      <c r="M8" s="33"/>
    </row>
    <row r="9" spans="1:20" ht="15.75" x14ac:dyDescent="0.25">
      <c r="A9" s="3"/>
      <c r="B9" s="3"/>
      <c r="C9" s="140" t="s">
        <v>306</v>
      </c>
      <c r="D9" s="140"/>
      <c r="E9" s="140"/>
      <c r="F9" s="140"/>
      <c r="G9" s="140"/>
      <c r="H9" s="140"/>
      <c r="I9" s="140"/>
      <c r="J9" s="140"/>
      <c r="K9" s="12"/>
      <c r="M9" s="33"/>
    </row>
    <row r="10" spans="1:20" ht="15.75" x14ac:dyDescent="0.25">
      <c r="A10" s="3"/>
      <c r="B10" s="3"/>
      <c r="C10" s="114"/>
      <c r="D10" s="114"/>
      <c r="E10" s="114"/>
      <c r="F10" s="114"/>
      <c r="G10" s="114"/>
      <c r="H10" s="114"/>
      <c r="I10" s="3"/>
      <c r="J10" s="3"/>
      <c r="K10" s="12"/>
      <c r="M10" s="33"/>
    </row>
    <row r="11" spans="1:20" ht="15.75" customHeight="1" x14ac:dyDescent="0.25">
      <c r="A11" s="3"/>
      <c r="B11" s="114"/>
      <c r="C11" s="142" t="s">
        <v>302</v>
      </c>
      <c r="D11" s="142"/>
      <c r="E11" s="141" t="s">
        <v>303</v>
      </c>
      <c r="F11" s="141" t="s">
        <v>304</v>
      </c>
      <c r="G11" s="143" t="s">
        <v>254</v>
      </c>
      <c r="H11" s="143"/>
      <c r="I11" s="141" t="s">
        <v>303</v>
      </c>
      <c r="J11" s="141" t="s">
        <v>304</v>
      </c>
      <c r="K11" s="12"/>
      <c r="L11" s="87"/>
      <c r="M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41"/>
      <c r="F12" s="141"/>
      <c r="G12" s="49">
        <v>2018</v>
      </c>
      <c r="H12" s="105">
        <v>2019</v>
      </c>
      <c r="I12" s="141"/>
      <c r="J12" s="141"/>
      <c r="K12" s="12"/>
      <c r="L12" s="33"/>
      <c r="M12" s="33"/>
    </row>
    <row r="13" spans="1:20" ht="15.75" x14ac:dyDescent="0.25">
      <c r="A13" s="3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15"/>
      <c r="Q13" s="89"/>
    </row>
    <row r="14" spans="1:20" ht="15.75" x14ac:dyDescent="0.25">
      <c r="A14" s="106"/>
      <c r="B14" s="76" t="s">
        <v>170</v>
      </c>
      <c r="C14" s="101">
        <v>169995</v>
      </c>
      <c r="D14" s="103">
        <v>201627</v>
      </c>
      <c r="E14" s="94">
        <v>18.607606106061937</v>
      </c>
      <c r="F14" s="95">
        <v>100</v>
      </c>
      <c r="G14" s="101">
        <v>86819</v>
      </c>
      <c r="H14" s="103">
        <v>95246</v>
      </c>
      <c r="I14" s="98">
        <v>9.7064006726638183</v>
      </c>
      <c r="J14" s="99">
        <v>100</v>
      </c>
      <c r="K14" s="12"/>
      <c r="L14" s="33"/>
      <c r="P14" s="116"/>
      <c r="Q14" s="89"/>
      <c r="R14" s="117"/>
      <c r="S14" s="33"/>
      <c r="T14" s="33"/>
    </row>
    <row r="15" spans="1:20" ht="15.75" x14ac:dyDescent="0.25">
      <c r="A15" s="91"/>
      <c r="B15" s="3" t="s">
        <v>270</v>
      </c>
      <c r="C15" s="102">
        <v>45965</v>
      </c>
      <c r="D15" s="104">
        <v>43667</v>
      </c>
      <c r="E15" s="96">
        <v>-4.9994561079081956</v>
      </c>
      <c r="F15" s="97">
        <v>21.657317720344992</v>
      </c>
      <c r="G15" s="102">
        <v>24607</v>
      </c>
      <c r="H15" s="104">
        <v>21865</v>
      </c>
      <c r="I15" s="100">
        <v>-11.143170642500099</v>
      </c>
      <c r="J15" s="97">
        <v>22.956344623396259</v>
      </c>
      <c r="K15" s="12"/>
      <c r="L15" s="33"/>
      <c r="N15" s="34" t="s">
        <v>269</v>
      </c>
      <c r="O15" s="34" t="s">
        <v>293</v>
      </c>
      <c r="P15" s="116"/>
      <c r="Q15" s="89"/>
      <c r="R15" s="117"/>
      <c r="S15" s="33"/>
      <c r="T15" s="33"/>
    </row>
    <row r="16" spans="1:20" ht="15.75" x14ac:dyDescent="0.25">
      <c r="A16" s="92"/>
      <c r="B16" s="3" t="s">
        <v>271</v>
      </c>
      <c r="C16" s="102">
        <v>43278</v>
      </c>
      <c r="D16" s="104">
        <v>56720</v>
      </c>
      <c r="E16" s="96">
        <v>31.059660797633892</v>
      </c>
      <c r="F16" s="97">
        <v>28.131153069777358</v>
      </c>
      <c r="G16" s="102">
        <v>22076</v>
      </c>
      <c r="H16" s="104">
        <v>25128</v>
      </c>
      <c r="I16" s="100">
        <v>13.824968291357131</v>
      </c>
      <c r="J16" s="97">
        <v>26.382210276547045</v>
      </c>
      <c r="K16" s="12"/>
      <c r="L16" s="33"/>
      <c r="N16" s="54" t="s">
        <v>270</v>
      </c>
      <c r="O16" s="124">
        <v>21.657317720344992</v>
      </c>
      <c r="P16" s="116"/>
      <c r="Q16" s="89"/>
      <c r="R16" s="117"/>
      <c r="S16" s="33"/>
      <c r="T16" s="33"/>
    </row>
    <row r="17" spans="1:20" ht="15.75" x14ac:dyDescent="0.25">
      <c r="A17" s="92"/>
      <c r="B17" s="3" t="s">
        <v>272</v>
      </c>
      <c r="C17" s="102">
        <v>20918</v>
      </c>
      <c r="D17" s="104">
        <v>20352</v>
      </c>
      <c r="E17" s="96">
        <v>-2.7058036141122455</v>
      </c>
      <c r="F17" s="97">
        <v>10.093886235474416</v>
      </c>
      <c r="G17" s="102">
        <v>9907</v>
      </c>
      <c r="H17" s="104">
        <v>9573</v>
      </c>
      <c r="I17" s="100">
        <v>-3.3713535883718615</v>
      </c>
      <c r="J17" s="97">
        <v>10.050815782290069</v>
      </c>
      <c r="K17" s="12"/>
      <c r="L17" s="33"/>
      <c r="N17" s="54" t="s">
        <v>271</v>
      </c>
      <c r="O17" s="124">
        <v>28.131153069777358</v>
      </c>
      <c r="R17" s="117"/>
      <c r="S17" s="33"/>
      <c r="T17" s="33"/>
    </row>
    <row r="18" spans="1:20" ht="15.75" x14ac:dyDescent="0.25">
      <c r="B18" s="3" t="s">
        <v>273</v>
      </c>
      <c r="C18" s="102">
        <v>22708</v>
      </c>
      <c r="D18" s="104">
        <v>29891</v>
      </c>
      <c r="E18" s="96">
        <v>31.632023956314946</v>
      </c>
      <c r="F18" s="97">
        <v>14.824899443030942</v>
      </c>
      <c r="G18" s="102">
        <v>11812</v>
      </c>
      <c r="H18" s="104">
        <v>13553</v>
      </c>
      <c r="I18" s="100">
        <v>14.739248222146962</v>
      </c>
      <c r="J18" s="97">
        <v>14.229468954076813</v>
      </c>
      <c r="K18" s="12"/>
      <c r="L18" s="33"/>
      <c r="N18" s="54" t="s">
        <v>273</v>
      </c>
      <c r="O18" s="124">
        <v>14.824899443030942</v>
      </c>
      <c r="P18" s="118"/>
      <c r="Q18" s="89"/>
      <c r="R18" s="117"/>
      <c r="S18" s="33"/>
      <c r="T18" s="33"/>
    </row>
    <row r="19" spans="1:20" ht="15.75" x14ac:dyDescent="0.25">
      <c r="B19" s="3" t="s">
        <v>274</v>
      </c>
      <c r="C19" s="102">
        <v>5412</v>
      </c>
      <c r="D19" s="104">
        <v>4793</v>
      </c>
      <c r="E19" s="96">
        <v>-11.437546193643755</v>
      </c>
      <c r="F19" s="97">
        <v>2.3771617888477237</v>
      </c>
      <c r="G19" s="102">
        <v>2688</v>
      </c>
      <c r="H19" s="104">
        <v>2495</v>
      </c>
      <c r="I19" s="100">
        <v>-7.1800595238095237</v>
      </c>
      <c r="J19" s="97">
        <v>2.61953257879596</v>
      </c>
      <c r="K19" s="13"/>
      <c r="L19" s="33"/>
      <c r="N19" s="54" t="s">
        <v>272</v>
      </c>
      <c r="O19" s="124">
        <v>10.093886235474416</v>
      </c>
      <c r="P19" s="118"/>
      <c r="Q19" s="89"/>
      <c r="R19" s="117"/>
      <c r="S19" s="33"/>
      <c r="T19" s="33"/>
    </row>
    <row r="20" spans="1:20" ht="15.75" x14ac:dyDescent="0.25">
      <c r="B20" s="3" t="s">
        <v>275</v>
      </c>
      <c r="C20" s="102">
        <v>10459</v>
      </c>
      <c r="D20" s="104">
        <v>14292</v>
      </c>
      <c r="E20" s="96">
        <v>36.647863084424891</v>
      </c>
      <c r="F20" s="97">
        <v>7.0883363835200646</v>
      </c>
      <c r="G20" s="102">
        <v>4571</v>
      </c>
      <c r="H20" s="104">
        <v>7353</v>
      </c>
      <c r="I20" s="100">
        <v>60.861955808357024</v>
      </c>
      <c r="J20" s="97">
        <v>7.7200092392331445</v>
      </c>
      <c r="K20" s="13"/>
      <c r="L20" s="33"/>
      <c r="N20" s="54" t="s">
        <v>275</v>
      </c>
      <c r="O20" s="124">
        <v>7.0883363835200646</v>
      </c>
      <c r="P20" s="89"/>
      <c r="Q20" s="89"/>
      <c r="R20" s="117"/>
      <c r="S20" s="33"/>
      <c r="T20" s="33"/>
    </row>
    <row r="21" spans="1:20" s="34" customFormat="1" ht="15.75" x14ac:dyDescent="0.25">
      <c r="A21" s="2"/>
      <c r="B21" s="3" t="s">
        <v>276</v>
      </c>
      <c r="C21" s="102">
        <v>3852</v>
      </c>
      <c r="D21" s="104">
        <v>5895</v>
      </c>
      <c r="E21" s="96">
        <v>53.037383177570099</v>
      </c>
      <c r="F21" s="97">
        <v>2.9237155738070792</v>
      </c>
      <c r="G21" s="102">
        <v>2035</v>
      </c>
      <c r="H21" s="104">
        <v>2618</v>
      </c>
      <c r="I21" s="100">
        <v>28.648648648648646</v>
      </c>
      <c r="J21" s="97">
        <v>2.7486718602356004</v>
      </c>
      <c r="K21" s="12"/>
      <c r="N21" s="54" t="s">
        <v>277</v>
      </c>
      <c r="O21" s="124">
        <v>3.4782048039201099</v>
      </c>
      <c r="P21" s="87"/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9440</v>
      </c>
      <c r="D22" s="104">
        <v>7013</v>
      </c>
      <c r="E22" s="96">
        <v>-25.709745762711865</v>
      </c>
      <c r="F22" s="97">
        <v>3.4782048039201099</v>
      </c>
      <c r="G22" s="102">
        <v>5469</v>
      </c>
      <c r="H22" s="104">
        <v>3824</v>
      </c>
      <c r="I22" s="100">
        <v>-30.078624977143896</v>
      </c>
      <c r="J22" s="97">
        <v>4.0148667660584172</v>
      </c>
      <c r="K22" s="12"/>
      <c r="N22" s="54" t="s">
        <v>274</v>
      </c>
      <c r="O22" s="124">
        <v>2.3771617888477237</v>
      </c>
      <c r="P22" s="87"/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3796</v>
      </c>
      <c r="D23" s="104">
        <v>4200</v>
      </c>
      <c r="E23" s="96">
        <v>10.642781875658592</v>
      </c>
      <c r="F23" s="97">
        <v>2.0830543528396492</v>
      </c>
      <c r="G23" s="102">
        <v>1813</v>
      </c>
      <c r="H23" s="104">
        <v>1844</v>
      </c>
      <c r="I23" s="100">
        <v>1.7098731384445731</v>
      </c>
      <c r="J23" s="97">
        <v>1.9360393087373746</v>
      </c>
      <c r="K23" s="12"/>
      <c r="N23" s="54" t="s">
        <v>276</v>
      </c>
      <c r="O23" s="124">
        <v>2.9237155738070792</v>
      </c>
      <c r="P23" s="87"/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2813</v>
      </c>
      <c r="D24" s="104">
        <v>3106</v>
      </c>
      <c r="E24" s="96">
        <v>10.415926057589765</v>
      </c>
      <c r="F24" s="97">
        <v>1.5404682904571314</v>
      </c>
      <c r="G24" s="102">
        <v>1199</v>
      </c>
      <c r="H24" s="104">
        <v>1578</v>
      </c>
      <c r="I24" s="100">
        <v>31.609674728940785</v>
      </c>
      <c r="J24" s="97">
        <v>1.6567624887134369</v>
      </c>
      <c r="K24" s="12"/>
      <c r="N24" s="54" t="s">
        <v>278</v>
      </c>
      <c r="O24" s="124">
        <v>2.0830543528396492</v>
      </c>
      <c r="P24" s="87"/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1337</v>
      </c>
      <c r="D25" s="104">
        <v>1272</v>
      </c>
      <c r="E25" s="96">
        <v>-4.8616305160807656</v>
      </c>
      <c r="F25" s="97">
        <v>0.63086788971715102</v>
      </c>
      <c r="G25" s="102">
        <v>636</v>
      </c>
      <c r="H25" s="104">
        <v>633</v>
      </c>
      <c r="I25" s="96">
        <v>-0.47169811320755173</v>
      </c>
      <c r="J25" s="97">
        <v>0.66459483862839386</v>
      </c>
      <c r="K25" s="12"/>
      <c r="N25" s="54" t="s">
        <v>279</v>
      </c>
      <c r="O25" s="124">
        <v>1.5404682904571314</v>
      </c>
      <c r="P25" s="87"/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17</v>
      </c>
      <c r="D26" s="104">
        <v>8</v>
      </c>
      <c r="E26" s="96">
        <v>-52.941176470588239</v>
      </c>
      <c r="F26" s="97">
        <v>3.9677225768374276E-3</v>
      </c>
      <c r="G26" s="102">
        <v>6</v>
      </c>
      <c r="H26" s="104">
        <v>2</v>
      </c>
      <c r="I26" s="96">
        <v>-66.666666666666671</v>
      </c>
      <c r="J26" s="97">
        <v>2.0998257144656993E-3</v>
      </c>
      <c r="K26" s="12"/>
      <c r="N26" s="54" t="s">
        <v>288</v>
      </c>
      <c r="O26" s="124">
        <v>1.5513795275434343</v>
      </c>
      <c r="P26" s="87"/>
      <c r="Q26" s="87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0</v>
      </c>
      <c r="D27" s="104">
        <v>0</v>
      </c>
      <c r="E27" s="96" t="s">
        <v>298</v>
      </c>
      <c r="F27" s="97">
        <v>0</v>
      </c>
      <c r="G27" s="102">
        <v>0</v>
      </c>
      <c r="H27" s="104">
        <v>0</v>
      </c>
      <c r="I27" s="96" t="s">
        <v>298</v>
      </c>
      <c r="J27" s="97">
        <v>0</v>
      </c>
      <c r="K27" s="12"/>
      <c r="N27" s="54" t="s">
        <v>287</v>
      </c>
      <c r="O27" s="124">
        <v>1.1466718247060164</v>
      </c>
      <c r="P27" s="87"/>
      <c r="Q27" s="87"/>
      <c r="R27" s="87"/>
      <c r="S27" s="33"/>
      <c r="T27" s="33"/>
    </row>
    <row r="28" spans="1:20" s="34" customFormat="1" ht="15.75" x14ac:dyDescent="0.25">
      <c r="A28" s="2"/>
      <c r="B28" s="3" t="s">
        <v>282</v>
      </c>
      <c r="C28" s="102">
        <v>0</v>
      </c>
      <c r="D28" s="104">
        <v>586</v>
      </c>
      <c r="E28" s="96" t="s">
        <v>298</v>
      </c>
      <c r="F28" s="97">
        <v>0.29063567875334156</v>
      </c>
      <c r="G28" s="102">
        <v>0</v>
      </c>
      <c r="H28" s="104">
        <v>265</v>
      </c>
      <c r="I28" s="96" t="s">
        <v>298</v>
      </c>
      <c r="J28" s="97">
        <v>0.27822690716670517</v>
      </c>
      <c r="K28" s="119"/>
      <c r="L28" s="33"/>
      <c r="N28" s="54" t="s">
        <v>280</v>
      </c>
      <c r="O28" s="124">
        <v>0.63086788971715102</v>
      </c>
      <c r="P28" s="87"/>
      <c r="Q28" s="87"/>
      <c r="R28" s="87"/>
      <c r="S28" s="33"/>
      <c r="T28" s="33"/>
    </row>
    <row r="29" spans="1:20" s="34" customFormat="1" ht="15.75" x14ac:dyDescent="0.25">
      <c r="A29" s="2"/>
      <c r="B29" s="3" t="s">
        <v>283</v>
      </c>
      <c r="C29" s="102">
        <v>0</v>
      </c>
      <c r="D29" s="104">
        <v>1480</v>
      </c>
      <c r="E29" s="96" t="s">
        <v>298</v>
      </c>
      <c r="F29" s="97">
        <v>0.734028676714924</v>
      </c>
      <c r="G29" s="102">
        <v>0</v>
      </c>
      <c r="H29" s="104">
        <v>771</v>
      </c>
      <c r="I29" s="96" t="s">
        <v>298</v>
      </c>
      <c r="J29" s="97">
        <v>0.80948281292652702</v>
      </c>
      <c r="K29" s="119"/>
      <c r="L29" s="33"/>
      <c r="N29" s="54" t="s">
        <v>285</v>
      </c>
      <c r="O29" s="124">
        <v>0.82974998388112708</v>
      </c>
      <c r="P29" s="87"/>
      <c r="Q29" s="87"/>
      <c r="R29" s="87"/>
      <c r="S29" s="33"/>
      <c r="T29" s="33"/>
    </row>
    <row r="30" spans="1:20" s="34" customFormat="1" ht="15.75" x14ac:dyDescent="0.25">
      <c r="A30" s="2"/>
      <c r="B30" s="3" t="s">
        <v>284</v>
      </c>
      <c r="C30" s="102">
        <v>0</v>
      </c>
      <c r="D30" s="104">
        <v>614</v>
      </c>
      <c r="E30" s="96" t="s">
        <v>298</v>
      </c>
      <c r="F30" s="97">
        <v>0.30452270777227258</v>
      </c>
      <c r="G30" s="102">
        <v>0</v>
      </c>
      <c r="H30" s="104">
        <v>280</v>
      </c>
      <c r="I30" s="96" t="s">
        <v>298</v>
      </c>
      <c r="J30" s="97">
        <v>0.2939756000251979</v>
      </c>
      <c r="K30" s="119"/>
      <c r="L30" s="33"/>
      <c r="N30" s="54" t="s">
        <v>283</v>
      </c>
      <c r="O30" s="124">
        <v>0.734028676714924</v>
      </c>
      <c r="P30" s="87"/>
      <c r="Q30" s="87"/>
      <c r="R30" s="87"/>
      <c r="S30" s="33"/>
      <c r="T30" s="33"/>
    </row>
    <row r="31" spans="1:20" s="34" customFormat="1" ht="15.75" x14ac:dyDescent="0.25">
      <c r="A31" s="2"/>
      <c r="B31" s="3" t="s">
        <v>285</v>
      </c>
      <c r="C31" s="102">
        <v>0</v>
      </c>
      <c r="D31" s="104">
        <v>1673</v>
      </c>
      <c r="E31" s="96" t="s">
        <v>298</v>
      </c>
      <c r="F31" s="97">
        <v>0.82974998388112708</v>
      </c>
      <c r="G31" s="102">
        <v>0</v>
      </c>
      <c r="H31" s="104">
        <v>859</v>
      </c>
      <c r="I31" s="96" t="s">
        <v>298</v>
      </c>
      <c r="J31" s="97">
        <v>0.90187514436301774</v>
      </c>
      <c r="K31" s="119"/>
      <c r="L31" s="33"/>
      <c r="N31" s="54" t="s">
        <v>286</v>
      </c>
      <c r="O31" s="124">
        <v>0.30154691583964449</v>
      </c>
      <c r="P31" s="87"/>
      <c r="Q31" s="87"/>
      <c r="R31" s="87"/>
      <c r="S31" s="33"/>
      <c r="T31" s="33"/>
    </row>
    <row r="32" spans="1:20" s="34" customFormat="1" ht="15.75" x14ac:dyDescent="0.25">
      <c r="A32" s="2"/>
      <c r="B32" s="3" t="s">
        <v>286</v>
      </c>
      <c r="C32" s="102">
        <v>0</v>
      </c>
      <c r="D32" s="104">
        <v>608</v>
      </c>
      <c r="E32" s="96" t="s">
        <v>298</v>
      </c>
      <c r="F32" s="97">
        <v>0.30154691583964449</v>
      </c>
      <c r="G32" s="102">
        <v>0</v>
      </c>
      <c r="H32" s="104">
        <v>275</v>
      </c>
      <c r="I32" s="96" t="s">
        <v>298</v>
      </c>
      <c r="J32" s="97">
        <v>0.28872603573903366</v>
      </c>
      <c r="K32" s="119"/>
      <c r="L32" s="33"/>
      <c r="N32" s="54" t="s">
        <v>282</v>
      </c>
      <c r="O32" s="124">
        <v>0.29063567875334156</v>
      </c>
      <c r="P32" s="87"/>
      <c r="Q32" s="87"/>
      <c r="R32" s="87"/>
      <c r="S32" s="33"/>
      <c r="T32" s="33"/>
    </row>
    <row r="33" spans="1:20" s="34" customFormat="1" ht="15.75" x14ac:dyDescent="0.25">
      <c r="A33" s="2"/>
      <c r="B33" s="3" t="s">
        <v>287</v>
      </c>
      <c r="C33" s="102">
        <v>0</v>
      </c>
      <c r="D33" s="104">
        <v>2312</v>
      </c>
      <c r="E33" s="96" t="s">
        <v>298</v>
      </c>
      <c r="F33" s="97">
        <v>1.1466718247060164</v>
      </c>
      <c r="G33" s="102">
        <v>0</v>
      </c>
      <c r="H33" s="104">
        <v>942</v>
      </c>
      <c r="I33" s="96" t="s">
        <v>298</v>
      </c>
      <c r="J33" s="97">
        <v>0.98901791151334439</v>
      </c>
      <c r="K33" s="119"/>
      <c r="L33" s="33"/>
      <c r="N33" s="54" t="s">
        <v>284</v>
      </c>
      <c r="O33" s="124">
        <v>0.30452270777227258</v>
      </c>
      <c r="P33" s="87"/>
      <c r="Q33" s="87"/>
      <c r="R33" s="87"/>
      <c r="S33" s="33"/>
      <c r="T33" s="33"/>
    </row>
    <row r="34" spans="1:20" s="34" customFormat="1" ht="15.75" x14ac:dyDescent="0.25">
      <c r="A34" s="2"/>
      <c r="B34" s="3" t="s">
        <v>288</v>
      </c>
      <c r="C34" s="102">
        <v>0</v>
      </c>
      <c r="D34" s="104">
        <v>3128</v>
      </c>
      <c r="E34" s="96" t="s">
        <v>298</v>
      </c>
      <c r="F34" s="97">
        <v>1.5513795275434343</v>
      </c>
      <c r="G34" s="102">
        <v>0</v>
      </c>
      <c r="H34" s="104">
        <v>1386</v>
      </c>
      <c r="I34" s="96" t="s">
        <v>298</v>
      </c>
      <c r="J34" s="97">
        <v>1.4551792201247296</v>
      </c>
      <c r="K34" s="119"/>
      <c r="L34" s="33"/>
      <c r="N34" s="54" t="s">
        <v>281</v>
      </c>
      <c r="O34" s="124">
        <v>3.9677225768374276E-3</v>
      </c>
      <c r="P34" s="87"/>
      <c r="Q34" s="87"/>
      <c r="R34" s="87"/>
      <c r="S34" s="33"/>
      <c r="T34" s="33"/>
    </row>
    <row r="35" spans="1:20" s="34" customFormat="1" ht="15.75" x14ac:dyDescent="0.25">
      <c r="A35" s="2"/>
      <c r="B35" s="3" t="s">
        <v>290</v>
      </c>
      <c r="C35" s="102">
        <v>0</v>
      </c>
      <c r="D35" s="104">
        <v>17</v>
      </c>
      <c r="E35" s="96" t="s">
        <v>298</v>
      </c>
      <c r="F35" s="97"/>
      <c r="G35" s="102">
        <v>0</v>
      </c>
      <c r="H35" s="104">
        <v>2</v>
      </c>
      <c r="I35" s="96" t="s">
        <v>298</v>
      </c>
      <c r="J35" s="97"/>
      <c r="K35" s="119"/>
      <c r="L35" s="33"/>
      <c r="M35" s="129"/>
      <c r="N35" s="54" t="s">
        <v>290</v>
      </c>
      <c r="O35" s="124">
        <v>0</v>
      </c>
      <c r="P35" s="87"/>
      <c r="Q35" s="87"/>
      <c r="R35" s="87"/>
      <c r="S35" s="33"/>
      <c r="T35" s="33"/>
    </row>
    <row r="36" spans="1:20" s="34" customFormat="1" x14ac:dyDescent="0.25">
      <c r="A36" s="2"/>
      <c r="K36" s="119"/>
      <c r="L36" s="33"/>
      <c r="N36" s="54" t="s">
        <v>292</v>
      </c>
      <c r="O36" s="124"/>
      <c r="P36" s="87"/>
      <c r="Q36" s="87"/>
      <c r="R36" s="87"/>
      <c r="S36" s="33"/>
      <c r="T36" s="33"/>
    </row>
    <row r="37" spans="1:20" s="34" customFormat="1" x14ac:dyDescent="0.25">
      <c r="A37" s="2"/>
      <c r="K37" s="119"/>
      <c r="L37" s="33"/>
      <c r="O37" s="124"/>
      <c r="P37" s="87"/>
      <c r="Q37" s="87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19"/>
      <c r="L38" s="33"/>
      <c r="P38" s="87"/>
      <c r="Q38" s="87"/>
      <c r="R38" s="87"/>
      <c r="S38" s="33"/>
      <c r="T38" s="33"/>
    </row>
    <row r="39" spans="1:20" s="34" customFormat="1" ht="15.75" x14ac:dyDescent="0.25">
      <c r="A39" s="2"/>
      <c r="C39" s="138" t="s">
        <v>171</v>
      </c>
      <c r="D39" s="138"/>
      <c r="E39" s="138"/>
      <c r="F39" s="138"/>
      <c r="G39" s="138"/>
      <c r="H39" s="138"/>
      <c r="I39" s="138"/>
      <c r="J39" s="138"/>
      <c r="K39" s="119"/>
      <c r="L39" s="33"/>
      <c r="O39" s="124"/>
      <c r="P39" s="87"/>
      <c r="Q39" s="87"/>
      <c r="R39" s="87"/>
      <c r="S39" s="33"/>
      <c r="T39" s="33"/>
    </row>
    <row r="40" spans="1:20" s="34" customFormat="1" ht="15.75" x14ac:dyDescent="0.25">
      <c r="A40" s="2"/>
      <c r="C40" s="138" t="s">
        <v>305</v>
      </c>
      <c r="D40" s="138"/>
      <c r="E40" s="138"/>
      <c r="F40" s="138"/>
      <c r="G40" s="138"/>
      <c r="H40" s="138"/>
      <c r="I40" s="138"/>
      <c r="J40" s="138"/>
      <c r="K40" s="119"/>
      <c r="P40" s="87"/>
      <c r="Q40" s="87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9"/>
      <c r="P41" s="87"/>
      <c r="Q41" s="87"/>
      <c r="R41" s="87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19"/>
      <c r="P42" s="87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19"/>
      <c r="P43" s="87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9"/>
      <c r="P44" s="87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9"/>
      <c r="P45" s="87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9"/>
      <c r="P46" s="87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9"/>
      <c r="P47" s="87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9"/>
      <c r="P48" s="87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9"/>
      <c r="P49" s="87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9"/>
      <c r="L50" s="120"/>
      <c r="P50" s="87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9"/>
      <c r="P51" s="87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9"/>
      <c r="P52" s="87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9"/>
      <c r="P53" s="87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9"/>
      <c r="P54" s="87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19"/>
      <c r="P55" s="87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9"/>
      <c r="P56" s="87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9"/>
      <c r="P57" s="87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9"/>
      <c r="P58" s="87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9"/>
      <c r="P59" s="87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9"/>
      <c r="P60" s="87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9"/>
      <c r="P61" s="87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9"/>
      <c r="P62" s="87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9"/>
      <c r="P63" s="87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21"/>
      <c r="P64" s="87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P65" s="87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P66" s="87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P67" s="87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P68" s="87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P69" s="87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P70" s="87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P71" s="87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P72" s="87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P73" s="87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P74" s="87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P75" s="87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P76" s="87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P77" s="87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P78" s="87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P79" s="87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P80" s="87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P81" s="87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P82" s="87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P83" s="87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P84" s="87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P85" s="87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P86" s="87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P87" s="87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P88" s="87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P89" s="87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P90" s="87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P91" s="87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P92" s="87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P93" s="87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P94" s="87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P95" s="87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P96" s="87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P97" s="87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P98" s="87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P99" s="87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P100" s="87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P101" s="87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P102" s="87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P103" s="87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P104" s="87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P105" s="87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P106" s="87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P107" s="87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P108" s="87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P109" s="87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P110" s="87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P111" s="87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P112" s="87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P113" s="87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P114" s="87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P115" s="87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P116" s="87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P117" s="87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P118" s="87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P119" s="87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P120" s="87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P121" s="87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P122" s="87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P123" s="87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P124" s="87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P125" s="87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P126" s="87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P127" s="87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P128" s="87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P129" s="87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P130" s="87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P131" s="87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P132" s="87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P133" s="87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P134" s="87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P135" s="87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P136" s="87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P137" s="87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P138" s="87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P139" s="87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P140" s="87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P141" s="87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P142" s="87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P143" s="87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P144" s="87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P145" s="87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P146" s="87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P147" s="87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P148" s="87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P149" s="87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P150" s="87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P151" s="87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P152" s="87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P153" s="87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P154" s="87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P155" s="87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P156" s="87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P157" s="87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P158" s="87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P159" s="87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P160" s="87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P161" s="87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P162" s="87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P163" s="87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P164" s="87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P165" s="87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P166" s="87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P167" s="87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P168" s="87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P169" s="87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P170" s="87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P171" s="87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P172" s="87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P173" s="87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P174" s="87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P175" s="87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P176" s="87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P177" s="87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P178" s="87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P179" s="87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P180" s="87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P181" s="87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P182" s="87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P183" s="87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P184" s="87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P189"/>
  <sheetViews>
    <sheetView zoomScaleNormal="100" zoomScaleSheetLayoutView="80" workbookViewId="0"/>
  </sheetViews>
  <sheetFormatPr baseColWidth="10" defaultColWidth="11.5703125" defaultRowHeight="15" x14ac:dyDescent="0.25"/>
  <cols>
    <col min="1" max="1" width="2.7109375" style="2" customWidth="1"/>
    <col min="2" max="2" width="23" style="1" customWidth="1"/>
    <col min="3" max="3" width="9.85546875" style="1" customWidth="1"/>
    <col min="4" max="4" width="0.140625" style="3" customWidth="1"/>
    <col min="5" max="5" width="9.85546875" style="1" customWidth="1"/>
    <col min="6" max="10" width="9.85546875" style="1" bestFit="1" customWidth="1"/>
    <col min="11" max="11" width="10.28515625" style="1" customWidth="1"/>
    <col min="12" max="12" width="14" style="1" customWidth="1"/>
    <col min="13" max="13" width="10.85546875" style="1" customWidth="1"/>
    <col min="14" max="14" width="3.140625" style="1" customWidth="1"/>
    <col min="15" max="15" width="11.5703125" style="33" customWidth="1"/>
    <col min="16" max="17" width="11.5703125" style="87" customWidth="1"/>
    <col min="18" max="18" width="5.5703125" style="34" bestFit="1" customWidth="1"/>
    <col min="19" max="19" width="12.28515625" style="34" bestFit="1" customWidth="1"/>
    <col min="20" max="20" width="9.5703125" style="34" customWidth="1"/>
    <col min="21" max="21" width="10.42578125" style="34" bestFit="1" customWidth="1"/>
    <col min="22" max="22" width="11.5703125" style="34" customWidth="1"/>
    <col min="23" max="29" width="11.5703125" style="87" customWidth="1"/>
    <col min="30" max="66" width="11.5703125" style="34" customWidth="1"/>
    <col min="67" max="68" width="11.5703125" style="34"/>
    <col min="69" max="16384" width="11.5703125" style="56"/>
  </cols>
  <sheetData>
    <row r="1" spans="1:23" x14ac:dyDescent="0.25">
      <c r="A1" s="10"/>
      <c r="B1" s="10"/>
      <c r="C1" s="10"/>
      <c r="E1" s="10"/>
      <c r="F1" s="10"/>
      <c r="G1" s="10"/>
      <c r="H1" s="10"/>
      <c r="I1" s="10"/>
      <c r="J1" s="10"/>
      <c r="K1" s="10"/>
      <c r="L1" s="10"/>
      <c r="M1" s="10"/>
      <c r="N1" s="11"/>
    </row>
    <row r="2" spans="1:23" x14ac:dyDescent="0.25">
      <c r="A2" s="3"/>
      <c r="B2" s="3"/>
      <c r="C2" s="3"/>
      <c r="E2" s="3"/>
      <c r="F2" s="3"/>
      <c r="G2" s="3"/>
      <c r="H2" s="3"/>
      <c r="I2" s="3"/>
      <c r="J2" s="3"/>
      <c r="K2" s="3"/>
      <c r="L2" s="3"/>
      <c r="M2" s="3"/>
      <c r="N2" s="12"/>
    </row>
    <row r="3" spans="1:23" x14ac:dyDescent="0.25">
      <c r="A3" s="3"/>
      <c r="B3" s="3"/>
      <c r="C3" s="3"/>
      <c r="E3" s="3"/>
      <c r="F3" s="3"/>
      <c r="G3" s="3"/>
      <c r="H3" s="3"/>
      <c r="I3" s="3"/>
      <c r="J3" s="3"/>
      <c r="K3" s="3"/>
      <c r="L3" s="3"/>
      <c r="M3" s="3"/>
      <c r="N3" s="12"/>
    </row>
    <row r="4" spans="1:23" x14ac:dyDescent="0.25">
      <c r="A4" s="3"/>
      <c r="B4" s="3"/>
      <c r="C4" s="3"/>
      <c r="E4" s="3"/>
      <c r="F4" s="3"/>
      <c r="G4" s="3"/>
      <c r="H4" s="3"/>
      <c r="I4" s="3"/>
      <c r="J4" s="3"/>
      <c r="K4" s="3"/>
      <c r="L4" s="3"/>
      <c r="M4" s="3"/>
      <c r="N4" s="12"/>
    </row>
    <row r="5" spans="1:23" x14ac:dyDescent="0.25">
      <c r="A5" s="3"/>
      <c r="B5" s="3"/>
      <c r="C5" s="3"/>
      <c r="E5" s="3"/>
      <c r="F5" s="3"/>
      <c r="G5" s="3"/>
      <c r="H5" s="3"/>
      <c r="I5" s="3"/>
      <c r="J5" s="3"/>
      <c r="K5" s="3"/>
      <c r="L5" s="3"/>
      <c r="M5" s="3"/>
      <c r="N5" s="12"/>
    </row>
    <row r="6" spans="1:23" x14ac:dyDescent="0.25">
      <c r="A6" s="3"/>
      <c r="B6" s="3"/>
      <c r="C6" s="3"/>
      <c r="E6" s="3"/>
      <c r="F6" s="3"/>
      <c r="G6" s="3"/>
      <c r="H6" s="3"/>
      <c r="I6" s="3"/>
      <c r="J6" s="3"/>
      <c r="K6" s="3"/>
      <c r="L6" s="3"/>
      <c r="M6" s="3"/>
      <c r="N6" s="12"/>
    </row>
    <row r="7" spans="1:23" x14ac:dyDescent="0.25">
      <c r="A7" s="3"/>
      <c r="B7" s="3"/>
      <c r="C7" s="3"/>
      <c r="E7" s="3"/>
      <c r="F7" s="3"/>
      <c r="G7" s="3"/>
      <c r="H7" s="3"/>
      <c r="I7" s="3"/>
      <c r="J7" s="3"/>
      <c r="K7" s="3"/>
      <c r="L7" s="3"/>
      <c r="M7" s="3"/>
      <c r="N7" s="12"/>
    </row>
    <row r="8" spans="1:23" ht="15.75" x14ac:dyDescent="0.25">
      <c r="A8" s="3"/>
      <c r="B8" s="3"/>
      <c r="C8" s="139" t="s">
        <v>229</v>
      </c>
      <c r="D8" s="139"/>
      <c r="E8" s="139"/>
      <c r="F8" s="139"/>
      <c r="G8" s="139"/>
      <c r="H8" s="139"/>
      <c r="I8" s="139"/>
      <c r="J8" s="139"/>
      <c r="K8" s="139"/>
      <c r="L8" s="139"/>
      <c r="M8" s="21"/>
      <c r="N8" s="12"/>
    </row>
    <row r="9" spans="1:23" ht="15.75" x14ac:dyDescent="0.25">
      <c r="A9" s="3"/>
      <c r="B9" s="3"/>
      <c r="C9" s="140" t="s">
        <v>307</v>
      </c>
      <c r="D9" s="140"/>
      <c r="E9" s="140"/>
      <c r="F9" s="140"/>
      <c r="G9" s="140"/>
      <c r="H9" s="140"/>
      <c r="I9" s="140"/>
      <c r="J9" s="140"/>
      <c r="K9" s="140"/>
      <c r="L9" s="140"/>
      <c r="M9" s="20"/>
      <c r="N9" s="12"/>
    </row>
    <row r="10" spans="1:23" ht="15.75" x14ac:dyDescent="0.25">
      <c r="A10" s="3"/>
      <c r="B10" s="3"/>
      <c r="C10" s="20"/>
      <c r="D10" s="20"/>
      <c r="E10" s="20"/>
      <c r="F10" s="20"/>
      <c r="G10" s="20"/>
      <c r="H10" s="20"/>
      <c r="I10" s="20"/>
      <c r="J10" s="20"/>
      <c r="K10" s="3"/>
      <c r="L10" s="3"/>
      <c r="M10" s="3"/>
      <c r="N10" s="12"/>
    </row>
    <row r="11" spans="1:23" ht="15.6" customHeight="1" x14ac:dyDescent="0.25">
      <c r="A11" s="3"/>
      <c r="B11" s="20"/>
      <c r="C11" s="86">
        <v>2018</v>
      </c>
      <c r="D11" s="31"/>
      <c r="E11" s="144">
        <v>2018</v>
      </c>
      <c r="F11" s="144"/>
      <c r="G11" s="144"/>
      <c r="H11" s="144"/>
      <c r="I11" s="144"/>
      <c r="J11" s="123">
        <v>2019</v>
      </c>
      <c r="K11" s="145" t="s">
        <v>154</v>
      </c>
      <c r="L11" s="145" t="s">
        <v>300</v>
      </c>
      <c r="M11" s="145" t="s">
        <v>296</v>
      </c>
      <c r="N11" s="12"/>
    </row>
    <row r="12" spans="1:23" ht="14.45" customHeight="1" x14ac:dyDescent="0.25">
      <c r="A12" s="3"/>
      <c r="B12" s="4"/>
      <c r="C12" s="105" t="s">
        <v>222</v>
      </c>
      <c r="D12" s="105"/>
      <c r="E12" s="105" t="s">
        <v>219</v>
      </c>
      <c r="F12" s="105" t="s">
        <v>220</v>
      </c>
      <c r="G12" s="105" t="s">
        <v>224</v>
      </c>
      <c r="H12" s="105" t="s">
        <v>225</v>
      </c>
      <c r="I12" s="105" t="s">
        <v>221</v>
      </c>
      <c r="J12" s="105" t="s">
        <v>222</v>
      </c>
      <c r="K12" s="146"/>
      <c r="L12" s="146"/>
      <c r="M12" s="146"/>
      <c r="N12" s="12"/>
      <c r="T12" s="130"/>
    </row>
    <row r="13" spans="1:23" ht="15.75" x14ac:dyDescent="0.25">
      <c r="A13" s="3"/>
      <c r="B13" s="4"/>
      <c r="C13" s="22"/>
      <c r="D13" s="22"/>
      <c r="E13" s="22"/>
      <c r="F13" s="4"/>
      <c r="G13" s="4"/>
      <c r="H13" s="4"/>
      <c r="I13" s="4"/>
      <c r="J13" s="4"/>
      <c r="K13" s="37"/>
      <c r="L13" s="37"/>
      <c r="M13" s="37"/>
      <c r="N13" s="12"/>
      <c r="S13" s="127"/>
      <c r="T13" s="130"/>
      <c r="U13" s="131"/>
    </row>
    <row r="14" spans="1:23" ht="15.75" x14ac:dyDescent="0.25">
      <c r="A14" s="55" t="s">
        <v>139</v>
      </c>
      <c r="C14" s="17">
        <v>184885</v>
      </c>
      <c r="D14" s="93"/>
      <c r="E14" s="17">
        <v>187750</v>
      </c>
      <c r="F14" s="17">
        <v>201125</v>
      </c>
      <c r="G14" s="17">
        <v>192071</v>
      </c>
      <c r="H14" s="17">
        <v>173074</v>
      </c>
      <c r="I14" s="17">
        <v>173948</v>
      </c>
      <c r="J14" s="17">
        <v>172361</v>
      </c>
      <c r="K14" s="45">
        <v>-0.91234161933451219</v>
      </c>
      <c r="L14" s="45">
        <v>100.00000000000001</v>
      </c>
      <c r="M14" s="45">
        <v>-6.7739405576439395</v>
      </c>
      <c r="N14" s="12"/>
      <c r="O14" s="135"/>
      <c r="S14" s="127"/>
      <c r="T14" s="132"/>
      <c r="U14" s="131"/>
      <c r="V14" s="131"/>
      <c r="W14" s="111"/>
    </row>
    <row r="15" spans="1:23" ht="15.75" x14ac:dyDescent="0.25">
      <c r="B15" s="38" t="s">
        <v>140</v>
      </c>
      <c r="C15" s="17">
        <v>61110</v>
      </c>
      <c r="D15" s="93"/>
      <c r="E15" s="17">
        <v>63909</v>
      </c>
      <c r="F15" s="17">
        <v>70174</v>
      </c>
      <c r="G15" s="17">
        <v>67013</v>
      </c>
      <c r="H15" s="17">
        <v>59857</v>
      </c>
      <c r="I15" s="17">
        <v>60814</v>
      </c>
      <c r="J15" s="17">
        <v>62020</v>
      </c>
      <c r="K15" s="45">
        <v>1.9830959976321338</v>
      </c>
      <c r="L15" s="45">
        <v>35.982617877594123</v>
      </c>
      <c r="M15" s="45">
        <v>1.4891179839633395</v>
      </c>
      <c r="N15" s="12"/>
      <c r="S15" s="127"/>
      <c r="T15" s="130"/>
      <c r="U15" s="131"/>
      <c r="W15" s="111"/>
    </row>
    <row r="16" spans="1:23" ht="15.75" x14ac:dyDescent="0.25">
      <c r="B16" s="3" t="s">
        <v>138</v>
      </c>
      <c r="C16" s="17">
        <v>54683</v>
      </c>
      <c r="D16" s="93"/>
      <c r="E16" s="17">
        <v>56090</v>
      </c>
      <c r="F16" s="17">
        <v>59233</v>
      </c>
      <c r="G16" s="17">
        <v>56920</v>
      </c>
      <c r="H16" s="17">
        <v>57236</v>
      </c>
      <c r="I16" s="17">
        <v>52122</v>
      </c>
      <c r="J16" s="17">
        <v>47330</v>
      </c>
      <c r="K16" s="45">
        <v>-9.1938145121062149</v>
      </c>
      <c r="L16" s="45">
        <v>27.459808193268781</v>
      </c>
      <c r="M16" s="45">
        <v>-13.446592176727691</v>
      </c>
      <c r="N16" s="12"/>
      <c r="R16" s="54"/>
      <c r="S16" s="127"/>
      <c r="T16" s="130"/>
      <c r="U16" s="131"/>
      <c r="W16" s="111"/>
    </row>
    <row r="17" spans="1:31" ht="15.75" x14ac:dyDescent="0.25">
      <c r="B17" s="3" t="s">
        <v>141</v>
      </c>
      <c r="C17" s="17">
        <v>52294</v>
      </c>
      <c r="D17" s="93"/>
      <c r="E17" s="17">
        <v>49171</v>
      </c>
      <c r="F17" s="17">
        <v>52005</v>
      </c>
      <c r="G17" s="17">
        <v>50550</v>
      </c>
      <c r="H17" s="17">
        <v>41229</v>
      </c>
      <c r="I17" s="17">
        <v>46998</v>
      </c>
      <c r="J17" s="17">
        <v>48206</v>
      </c>
      <c r="K17" s="45">
        <v>2.5703221413677255</v>
      </c>
      <c r="L17" s="45">
        <v>27.968043815016159</v>
      </c>
      <c r="M17" s="45">
        <v>-7.8173404214632711</v>
      </c>
      <c r="N17" s="12"/>
      <c r="S17" s="127"/>
      <c r="T17" s="130"/>
      <c r="U17" s="131"/>
      <c r="W17" s="111"/>
    </row>
    <row r="18" spans="1:31" ht="15.75" x14ac:dyDescent="0.25">
      <c r="B18" s="3" t="s">
        <v>148</v>
      </c>
      <c r="C18" s="17">
        <v>16798</v>
      </c>
      <c r="D18" s="93"/>
      <c r="E18" s="17">
        <v>18580</v>
      </c>
      <c r="F18" s="17">
        <v>19713</v>
      </c>
      <c r="G18" s="17">
        <v>17588</v>
      </c>
      <c r="H18" s="17">
        <v>14752</v>
      </c>
      <c r="I18" s="17">
        <v>14014</v>
      </c>
      <c r="J18" s="17">
        <v>14805</v>
      </c>
      <c r="K18" s="45">
        <v>5.6443556443556417</v>
      </c>
      <c r="L18" s="45">
        <v>8.5895301141209437</v>
      </c>
      <c r="M18" s="45">
        <v>-11.864507679485655</v>
      </c>
      <c r="N18" s="13"/>
      <c r="R18" s="133"/>
      <c r="S18" s="127"/>
      <c r="T18" s="130"/>
      <c r="U18" s="131"/>
      <c r="W18" s="111"/>
    </row>
    <row r="19" spans="1:31" ht="15.75" x14ac:dyDescent="0.25">
      <c r="B19" s="3"/>
      <c r="C19" s="49"/>
      <c r="D19" s="49"/>
      <c r="E19" s="49"/>
      <c r="F19" s="4"/>
      <c r="G19" s="4"/>
      <c r="H19" s="4"/>
      <c r="I19" s="4"/>
      <c r="J19" s="4"/>
      <c r="K19" s="47"/>
      <c r="L19" s="47"/>
      <c r="M19" s="47"/>
      <c r="N19" s="13"/>
      <c r="R19" s="133"/>
      <c r="S19" s="127"/>
      <c r="T19" s="130"/>
      <c r="U19" s="131"/>
      <c r="W19" s="111"/>
    </row>
    <row r="20" spans="1:31" ht="15.75" x14ac:dyDescent="0.25">
      <c r="A20" s="55" t="s">
        <v>142</v>
      </c>
      <c r="B20" s="3"/>
      <c r="C20" s="17">
        <v>3388</v>
      </c>
      <c r="D20" s="93"/>
      <c r="E20" s="17">
        <v>4702</v>
      </c>
      <c r="F20" s="17">
        <v>4436</v>
      </c>
      <c r="G20" s="17">
        <v>4389</v>
      </c>
      <c r="H20" s="17">
        <v>4440</v>
      </c>
      <c r="I20" s="17">
        <v>4928</v>
      </c>
      <c r="J20" s="17">
        <v>4868</v>
      </c>
      <c r="K20" s="45">
        <v>-1.2175324675324646</v>
      </c>
      <c r="L20" s="45">
        <v>100</v>
      </c>
      <c r="M20" s="45">
        <v>43.683589138134607</v>
      </c>
      <c r="N20" s="12"/>
      <c r="O20" s="135"/>
      <c r="S20" s="127"/>
      <c r="T20" s="130"/>
      <c r="U20" s="34" t="s">
        <v>250</v>
      </c>
      <c r="W20" s="111"/>
    </row>
    <row r="21" spans="1:31" ht="15.75" x14ac:dyDescent="0.25">
      <c r="A21" s="55"/>
      <c r="B21" s="3" t="s">
        <v>140</v>
      </c>
      <c r="C21" s="17">
        <v>6</v>
      </c>
      <c r="D21" s="93"/>
      <c r="E21" s="17">
        <v>7</v>
      </c>
      <c r="F21" s="17">
        <v>4</v>
      </c>
      <c r="G21" s="17">
        <v>4</v>
      </c>
      <c r="H21" s="17">
        <v>4</v>
      </c>
      <c r="I21" s="17">
        <v>1</v>
      </c>
      <c r="J21" s="17">
        <v>3</v>
      </c>
      <c r="K21" s="45">
        <v>200</v>
      </c>
      <c r="L21" s="45">
        <v>6.1626951520131465E-2</v>
      </c>
      <c r="M21" s="45">
        <v>-50</v>
      </c>
      <c r="N21" s="12"/>
      <c r="S21" s="127"/>
      <c r="T21" s="130"/>
      <c r="W21" s="111"/>
      <c r="AD21" s="87"/>
      <c r="AE21" s="87"/>
    </row>
    <row r="22" spans="1:31" ht="15.75" x14ac:dyDescent="0.25">
      <c r="A22" s="55"/>
      <c r="B22" s="3" t="s">
        <v>138</v>
      </c>
      <c r="C22" s="17">
        <v>19</v>
      </c>
      <c r="D22" s="93"/>
      <c r="E22" s="17">
        <v>40</v>
      </c>
      <c r="F22" s="17">
        <v>21</v>
      </c>
      <c r="G22" s="17">
        <v>46</v>
      </c>
      <c r="H22" s="17">
        <v>27</v>
      </c>
      <c r="I22" s="17">
        <v>8</v>
      </c>
      <c r="J22" s="17">
        <v>50</v>
      </c>
      <c r="K22" s="45">
        <v>525</v>
      </c>
      <c r="L22" s="45">
        <v>1.0271158586688578</v>
      </c>
      <c r="M22" s="45">
        <v>163.15789473684214</v>
      </c>
      <c r="N22" s="12"/>
      <c r="S22" s="127" t="s">
        <v>224</v>
      </c>
      <c r="T22" s="128">
        <v>203002</v>
      </c>
      <c r="U22" s="131"/>
      <c r="W22" s="111"/>
      <c r="AD22" s="87"/>
      <c r="AE22" s="87"/>
    </row>
    <row r="23" spans="1:31" ht="15.75" x14ac:dyDescent="0.25">
      <c r="A23" s="55"/>
      <c r="B23" s="3" t="s">
        <v>141</v>
      </c>
      <c r="C23" s="17">
        <v>650</v>
      </c>
      <c r="D23" s="93"/>
      <c r="E23" s="17">
        <v>712</v>
      </c>
      <c r="F23" s="17">
        <v>547</v>
      </c>
      <c r="G23" s="17">
        <v>541</v>
      </c>
      <c r="H23" s="17">
        <v>584</v>
      </c>
      <c r="I23" s="17">
        <v>1065</v>
      </c>
      <c r="J23" s="17">
        <v>1482</v>
      </c>
      <c r="K23" s="45">
        <v>39.15492957746477</v>
      </c>
      <c r="L23" s="45">
        <v>30.443714050944948</v>
      </c>
      <c r="M23" s="45">
        <v>127.99999999999997</v>
      </c>
      <c r="N23" s="12"/>
      <c r="R23" s="34">
        <v>2017</v>
      </c>
      <c r="S23" s="127" t="s">
        <v>265</v>
      </c>
      <c r="T23" s="128">
        <v>200884</v>
      </c>
      <c r="U23" s="131">
        <v>-1.0433394744879365</v>
      </c>
      <c r="W23" s="111"/>
      <c r="AD23" s="87"/>
      <c r="AE23" s="87"/>
    </row>
    <row r="24" spans="1:31" s="54" customFormat="1" ht="15.75" x14ac:dyDescent="0.25">
      <c r="A24" s="2"/>
      <c r="B24" s="3" t="s">
        <v>148</v>
      </c>
      <c r="C24" s="17">
        <v>2713</v>
      </c>
      <c r="D24" s="93"/>
      <c r="E24" s="17">
        <v>3943</v>
      </c>
      <c r="F24" s="17">
        <v>3864</v>
      </c>
      <c r="G24" s="17">
        <v>3798</v>
      </c>
      <c r="H24" s="17">
        <v>3825</v>
      </c>
      <c r="I24" s="17">
        <v>3854</v>
      </c>
      <c r="J24" s="17">
        <v>3333</v>
      </c>
      <c r="K24" s="45">
        <v>-13.518422418266738</v>
      </c>
      <c r="L24" s="45">
        <v>68.467543138866063</v>
      </c>
      <c r="M24" s="45">
        <v>22.852930335422045</v>
      </c>
      <c r="N24" s="12"/>
      <c r="O24" s="134"/>
      <c r="P24" s="88"/>
      <c r="Q24" s="88"/>
      <c r="S24" s="127" t="s">
        <v>221</v>
      </c>
      <c r="T24" s="132">
        <v>199197</v>
      </c>
      <c r="U24" s="131">
        <v>-0.83978813643695105</v>
      </c>
      <c r="W24" s="112"/>
      <c r="X24" s="88"/>
      <c r="Y24" s="88"/>
      <c r="Z24" s="88"/>
      <c r="AA24" s="88"/>
      <c r="AB24" s="88"/>
      <c r="AC24" s="88"/>
      <c r="AD24" s="88"/>
      <c r="AE24" s="88"/>
    </row>
    <row r="25" spans="1:31" ht="15.75" x14ac:dyDescent="0.25">
      <c r="A25" s="3"/>
      <c r="B25" s="3"/>
      <c r="C25" s="49"/>
      <c r="D25" s="49"/>
      <c r="E25" s="49"/>
      <c r="F25" s="4"/>
      <c r="G25" s="4"/>
      <c r="H25" s="4"/>
      <c r="I25" s="4"/>
      <c r="J25" s="4"/>
      <c r="K25" s="47"/>
      <c r="L25" s="47"/>
      <c r="M25" s="47"/>
      <c r="N25" s="12"/>
      <c r="S25" s="127" t="s">
        <v>222</v>
      </c>
      <c r="T25" s="130">
        <v>196306</v>
      </c>
      <c r="U25" s="131">
        <v>-1.4513270782190375</v>
      </c>
      <c r="W25" s="111"/>
      <c r="AD25" s="87"/>
      <c r="AE25" s="87"/>
    </row>
    <row r="26" spans="1:31" ht="15.75" x14ac:dyDescent="0.25">
      <c r="A26" s="55" t="s">
        <v>251</v>
      </c>
      <c r="B26" s="3"/>
      <c r="C26" s="17">
        <v>5548</v>
      </c>
      <c r="D26" s="93"/>
      <c r="E26" s="17">
        <v>5384</v>
      </c>
      <c r="F26" s="17">
        <v>5874</v>
      </c>
      <c r="G26" s="17">
        <v>5495</v>
      </c>
      <c r="H26" s="17">
        <v>4366</v>
      </c>
      <c r="I26" s="17">
        <v>3791</v>
      </c>
      <c r="J26" s="17">
        <v>3067</v>
      </c>
      <c r="K26" s="45">
        <v>-19.097863360590878</v>
      </c>
      <c r="L26" s="45">
        <v>100</v>
      </c>
      <c r="M26" s="45">
        <v>-44.718817591925017</v>
      </c>
      <c r="N26" s="12"/>
      <c r="S26" s="127" t="s">
        <v>155</v>
      </c>
      <c r="T26" s="128">
        <v>202504</v>
      </c>
      <c r="U26" s="131">
        <v>3.1573156194920244</v>
      </c>
      <c r="W26" s="111"/>
      <c r="AD26" s="87"/>
      <c r="AE26" s="87"/>
    </row>
    <row r="27" spans="1:31" ht="15.75" x14ac:dyDescent="0.25">
      <c r="A27" s="55"/>
      <c r="B27" s="3" t="s">
        <v>140</v>
      </c>
      <c r="C27" s="17">
        <v>684</v>
      </c>
      <c r="D27" s="93"/>
      <c r="E27" s="17">
        <v>534</v>
      </c>
      <c r="F27" s="17">
        <v>580</v>
      </c>
      <c r="G27" s="17">
        <v>617</v>
      </c>
      <c r="H27" s="17">
        <v>421</v>
      </c>
      <c r="I27" s="17">
        <v>501</v>
      </c>
      <c r="J27" s="17">
        <v>462</v>
      </c>
      <c r="K27" s="45">
        <v>-7.784431137724539</v>
      </c>
      <c r="L27" s="45">
        <v>15.063580045647212</v>
      </c>
      <c r="M27" s="45">
        <v>-32.456140350877192</v>
      </c>
      <c r="N27" s="12"/>
      <c r="S27" s="127" t="s">
        <v>223</v>
      </c>
      <c r="T27" s="128">
        <v>205326</v>
      </c>
      <c r="U27" s="131">
        <v>1.3935527199462854</v>
      </c>
      <c r="W27" s="111"/>
      <c r="AD27" s="87"/>
      <c r="AE27" s="87"/>
    </row>
    <row r="28" spans="1:31" ht="15.75" x14ac:dyDescent="0.25">
      <c r="A28" s="55"/>
      <c r="B28" s="3" t="s">
        <v>138</v>
      </c>
      <c r="C28" s="17">
        <v>686</v>
      </c>
      <c r="D28" s="93"/>
      <c r="E28" s="17">
        <v>936</v>
      </c>
      <c r="F28" s="17">
        <v>983</v>
      </c>
      <c r="G28" s="17">
        <v>766</v>
      </c>
      <c r="H28" s="17">
        <v>734</v>
      </c>
      <c r="I28" s="17">
        <v>803</v>
      </c>
      <c r="J28" s="17">
        <v>791</v>
      </c>
      <c r="K28" s="45">
        <v>-1.494396014943959</v>
      </c>
      <c r="L28" s="45">
        <v>25.790674926638406</v>
      </c>
      <c r="M28" s="45">
        <v>15.306122448979593</v>
      </c>
      <c r="N28" s="12"/>
      <c r="O28" s="134"/>
      <c r="S28" s="127" t="s">
        <v>156</v>
      </c>
      <c r="T28" s="128">
        <v>208873</v>
      </c>
      <c r="U28" s="131">
        <v>1.727496761247977</v>
      </c>
      <c r="AD28" s="87"/>
      <c r="AE28" s="87"/>
    </row>
    <row r="29" spans="1:31" ht="15.75" x14ac:dyDescent="0.25">
      <c r="A29" s="55"/>
      <c r="B29" s="3" t="s">
        <v>141</v>
      </c>
      <c r="C29" s="17">
        <v>1103</v>
      </c>
      <c r="D29" s="93"/>
      <c r="E29" s="17">
        <v>1160</v>
      </c>
      <c r="F29" s="17">
        <v>1150</v>
      </c>
      <c r="G29" s="17">
        <v>1152</v>
      </c>
      <c r="H29" s="17">
        <v>853</v>
      </c>
      <c r="I29" s="17">
        <v>902</v>
      </c>
      <c r="J29" s="17">
        <v>800</v>
      </c>
      <c r="K29" s="45">
        <v>-11.30820399113081</v>
      </c>
      <c r="L29" s="45">
        <v>26.084121291164003</v>
      </c>
      <c r="M29" s="45">
        <v>-27.470534904805078</v>
      </c>
      <c r="N29" s="12"/>
      <c r="O29" s="134"/>
      <c r="R29" s="133">
        <v>2018</v>
      </c>
      <c r="S29" s="127" t="s">
        <v>157</v>
      </c>
      <c r="T29" s="128">
        <v>194652</v>
      </c>
      <c r="U29" s="131">
        <v>-6.8084434081954015</v>
      </c>
      <c r="AD29" s="87"/>
      <c r="AE29" s="87"/>
    </row>
    <row r="30" spans="1:31" s="54" customFormat="1" ht="15.75" x14ac:dyDescent="0.25">
      <c r="A30" s="2"/>
      <c r="B30" s="3" t="s">
        <v>148</v>
      </c>
      <c r="C30" s="17">
        <v>3075</v>
      </c>
      <c r="D30" s="93"/>
      <c r="E30" s="17">
        <v>2754</v>
      </c>
      <c r="F30" s="17">
        <v>3161</v>
      </c>
      <c r="G30" s="17">
        <v>2960</v>
      </c>
      <c r="H30" s="17">
        <v>2358</v>
      </c>
      <c r="I30" s="17">
        <v>1585</v>
      </c>
      <c r="J30" s="17">
        <v>1014</v>
      </c>
      <c r="K30" s="45">
        <v>-36.025236593059937</v>
      </c>
      <c r="L30" s="45">
        <v>33.061623736550381</v>
      </c>
      <c r="M30" s="45">
        <v>-67.024390243902445</v>
      </c>
      <c r="N30" s="12"/>
      <c r="O30" s="33"/>
      <c r="P30" s="88"/>
      <c r="Q30" s="88"/>
      <c r="R30" s="34">
        <v>2018</v>
      </c>
      <c r="S30" s="127" t="s">
        <v>146</v>
      </c>
      <c r="T30" s="128">
        <v>203308</v>
      </c>
      <c r="U30" s="131">
        <v>4.4469103836590591</v>
      </c>
      <c r="W30" s="88"/>
      <c r="X30" s="88"/>
      <c r="Y30" s="88"/>
      <c r="Z30" s="88"/>
      <c r="AA30" s="88"/>
      <c r="AB30" s="88"/>
      <c r="AC30" s="88"/>
      <c r="AD30" s="88"/>
      <c r="AE30" s="88"/>
    </row>
    <row r="31" spans="1:31" s="54" customFormat="1" ht="15.75" x14ac:dyDescent="0.25">
      <c r="A31" s="2"/>
      <c r="B31" s="3"/>
      <c r="C31" s="49"/>
      <c r="D31" s="49"/>
      <c r="E31" s="49"/>
      <c r="F31" s="4"/>
      <c r="G31" s="4"/>
      <c r="H31" s="4"/>
      <c r="I31" s="4"/>
      <c r="J31" s="4"/>
      <c r="K31" s="47"/>
      <c r="L31" s="47"/>
      <c r="M31" s="47"/>
      <c r="N31" s="12"/>
      <c r="O31" s="33"/>
      <c r="P31" s="88"/>
      <c r="Q31" s="88"/>
      <c r="R31" s="34"/>
      <c r="S31" s="127" t="s">
        <v>218</v>
      </c>
      <c r="T31" s="128">
        <v>211385</v>
      </c>
      <c r="U31" s="131">
        <v>3.9727900525311242</v>
      </c>
      <c r="W31" s="88"/>
      <c r="X31" s="88"/>
      <c r="Y31" s="88"/>
      <c r="Z31" s="88"/>
      <c r="AA31" s="88"/>
      <c r="AB31" s="88"/>
      <c r="AC31" s="88"/>
      <c r="AD31" s="88"/>
      <c r="AE31" s="88"/>
    </row>
    <row r="32" spans="1:31" ht="15.75" x14ac:dyDescent="0.25">
      <c r="A32" s="55" t="s">
        <v>252</v>
      </c>
      <c r="B32" s="3"/>
      <c r="C32" s="17">
        <v>2485</v>
      </c>
      <c r="D32" s="93"/>
      <c r="E32" s="17">
        <v>2464</v>
      </c>
      <c r="F32" s="17">
        <v>3248</v>
      </c>
      <c r="G32" s="17">
        <v>3254</v>
      </c>
      <c r="H32" s="17">
        <v>2451</v>
      </c>
      <c r="I32" s="17">
        <v>2833</v>
      </c>
      <c r="J32" s="17">
        <v>3174</v>
      </c>
      <c r="K32" s="45">
        <v>12.036710201200137</v>
      </c>
      <c r="L32" s="45">
        <v>100</v>
      </c>
      <c r="M32" s="45">
        <v>27.726358148893368</v>
      </c>
      <c r="N32" s="12"/>
      <c r="S32" s="127" t="s">
        <v>219</v>
      </c>
      <c r="T32" s="128">
        <v>200300</v>
      </c>
      <c r="U32" s="131">
        <v>-5.2439860917283596</v>
      </c>
      <c r="AD32" s="87"/>
      <c r="AE32" s="87"/>
    </row>
    <row r="33" spans="1:31" ht="15.75" x14ac:dyDescent="0.25">
      <c r="A33" s="55"/>
      <c r="B33" s="3" t="s">
        <v>140</v>
      </c>
      <c r="C33" s="17">
        <v>275</v>
      </c>
      <c r="D33" s="93"/>
      <c r="E33" s="17">
        <v>222</v>
      </c>
      <c r="F33" s="17">
        <v>350</v>
      </c>
      <c r="G33" s="17">
        <v>366</v>
      </c>
      <c r="H33" s="17">
        <v>191</v>
      </c>
      <c r="I33" s="17">
        <v>288</v>
      </c>
      <c r="J33" s="17">
        <v>283</v>
      </c>
      <c r="K33" s="45">
        <v>-1.7361111111111143</v>
      </c>
      <c r="L33" s="45">
        <v>8.9161940768746071</v>
      </c>
      <c r="M33" s="45">
        <v>2.9090909090909065</v>
      </c>
      <c r="N33" s="12"/>
      <c r="S33" s="127" t="s">
        <v>220</v>
      </c>
      <c r="T33" s="128">
        <v>214683</v>
      </c>
      <c r="U33" s="131">
        <v>7.1807289066400273</v>
      </c>
      <c r="AD33" s="87"/>
      <c r="AE33" s="87"/>
    </row>
    <row r="34" spans="1:31" ht="15.75" x14ac:dyDescent="0.25">
      <c r="A34" s="55"/>
      <c r="B34" s="3" t="s">
        <v>138</v>
      </c>
      <c r="C34" s="17">
        <v>36</v>
      </c>
      <c r="D34" s="93"/>
      <c r="E34" s="17">
        <v>2</v>
      </c>
      <c r="F34" s="17">
        <v>7</v>
      </c>
      <c r="G34" s="17">
        <v>8</v>
      </c>
      <c r="H34" s="17">
        <v>0</v>
      </c>
      <c r="I34" s="17">
        <v>13</v>
      </c>
      <c r="J34" s="17">
        <v>1</v>
      </c>
      <c r="K34" s="45">
        <v>-92.307692307692307</v>
      </c>
      <c r="L34" s="45">
        <v>3.1505986137366097E-2</v>
      </c>
      <c r="M34" s="45">
        <v>-97.222222222222229</v>
      </c>
      <c r="N34" s="12"/>
      <c r="O34" s="134"/>
      <c r="S34" s="127" t="s">
        <v>224</v>
      </c>
      <c r="T34" s="128">
        <v>205209</v>
      </c>
      <c r="U34" s="131">
        <v>-4.4130182641382873</v>
      </c>
      <c r="AD34" s="87"/>
      <c r="AE34" s="87"/>
    </row>
    <row r="35" spans="1:31" ht="15.75" x14ac:dyDescent="0.25">
      <c r="A35" s="55"/>
      <c r="B35" s="3" t="s">
        <v>141</v>
      </c>
      <c r="C35" s="17">
        <v>153</v>
      </c>
      <c r="D35" s="93"/>
      <c r="E35" s="17">
        <v>235</v>
      </c>
      <c r="F35" s="17">
        <v>186</v>
      </c>
      <c r="G35" s="17">
        <v>204</v>
      </c>
      <c r="H35" s="17">
        <v>170</v>
      </c>
      <c r="I35" s="17">
        <v>183</v>
      </c>
      <c r="J35" s="17">
        <v>177</v>
      </c>
      <c r="K35" s="45">
        <v>-3.2786885245901658</v>
      </c>
      <c r="L35" s="45">
        <v>5.5765595463137991</v>
      </c>
      <c r="M35" s="45">
        <v>15.686274509803937</v>
      </c>
      <c r="N35" s="12"/>
      <c r="O35" s="134"/>
      <c r="S35" s="127" t="s">
        <v>265</v>
      </c>
      <c r="T35" s="128">
        <v>184331</v>
      </c>
      <c r="U35" s="131">
        <v>-10.174017708774954</v>
      </c>
      <c r="AD35" s="87"/>
      <c r="AE35" s="87"/>
    </row>
    <row r="36" spans="1:31" s="54" customFormat="1" ht="15.75" x14ac:dyDescent="0.25">
      <c r="A36" s="2"/>
      <c r="B36" s="3" t="s">
        <v>148</v>
      </c>
      <c r="C36" s="17">
        <v>2021</v>
      </c>
      <c r="D36" s="93"/>
      <c r="E36" s="17">
        <v>2005</v>
      </c>
      <c r="F36" s="17">
        <v>2705</v>
      </c>
      <c r="G36" s="17">
        <v>2676</v>
      </c>
      <c r="H36" s="17">
        <v>2090</v>
      </c>
      <c r="I36" s="17">
        <v>2349</v>
      </c>
      <c r="J36" s="17">
        <v>2713</v>
      </c>
      <c r="K36" s="45">
        <v>15.495955725840787</v>
      </c>
      <c r="L36" s="45">
        <v>85.475740390674233</v>
      </c>
      <c r="M36" s="45">
        <v>34.240475012370098</v>
      </c>
      <c r="N36" s="12"/>
      <c r="O36" s="33"/>
      <c r="P36" s="88"/>
      <c r="Q36" s="88"/>
      <c r="R36" s="34">
        <v>2019</v>
      </c>
      <c r="S36" s="127" t="s">
        <v>221</v>
      </c>
      <c r="T36" s="128">
        <v>185500</v>
      </c>
      <c r="U36" s="131">
        <v>0.63418524285117428</v>
      </c>
      <c r="W36" s="88"/>
      <c r="X36" s="88"/>
      <c r="Y36" s="88"/>
      <c r="Z36" s="88"/>
      <c r="AA36" s="88"/>
      <c r="AB36" s="88"/>
      <c r="AC36" s="88"/>
      <c r="AD36" s="88"/>
      <c r="AE36" s="88"/>
    </row>
    <row r="37" spans="1:31" s="5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5"/>
      <c r="J37" s="35"/>
      <c r="K37" s="47"/>
      <c r="L37" s="47"/>
      <c r="M37" s="47"/>
      <c r="N37" s="12"/>
      <c r="O37" s="33"/>
      <c r="P37" s="88"/>
      <c r="Q37" s="88"/>
      <c r="R37" s="34"/>
      <c r="S37" s="34" t="s">
        <v>222</v>
      </c>
      <c r="T37" s="128">
        <v>183470</v>
      </c>
      <c r="U37" s="131">
        <v>-1.094339622641499</v>
      </c>
      <c r="W37" s="88"/>
      <c r="X37" s="88"/>
      <c r="Y37" s="88"/>
      <c r="Z37" s="88"/>
      <c r="AA37" s="88"/>
      <c r="AB37" s="88"/>
      <c r="AC37" s="88"/>
      <c r="AD37" s="88"/>
      <c r="AE37" s="88"/>
    </row>
    <row r="38" spans="1:31" ht="15.75" x14ac:dyDescent="0.25">
      <c r="A38" s="39" t="s">
        <v>294</v>
      </c>
      <c r="B38" s="3"/>
      <c r="C38" s="42">
        <v>196306</v>
      </c>
      <c r="D38" s="40"/>
      <c r="E38" s="42">
        <v>200300</v>
      </c>
      <c r="F38" s="42">
        <v>214683</v>
      </c>
      <c r="G38" s="42">
        <v>205209</v>
      </c>
      <c r="H38" s="42">
        <v>184331</v>
      </c>
      <c r="I38" s="42">
        <v>185500</v>
      </c>
      <c r="J38" s="42">
        <v>183470</v>
      </c>
      <c r="K38" s="46">
        <v>-1.094339622641499</v>
      </c>
      <c r="L38" s="46">
        <v>100</v>
      </c>
      <c r="M38" s="46">
        <v>-6.5387711022587212</v>
      </c>
      <c r="N38" s="12"/>
      <c r="AD38" s="87"/>
      <c r="AE38" s="87"/>
    </row>
    <row r="39" spans="1:31" ht="15.75" x14ac:dyDescent="0.25">
      <c r="B39" s="3" t="s">
        <v>144</v>
      </c>
      <c r="C39" s="17">
        <v>62075</v>
      </c>
      <c r="D39" s="35"/>
      <c r="E39" s="17">
        <v>64672</v>
      </c>
      <c r="F39" s="17">
        <v>71108</v>
      </c>
      <c r="G39" s="17">
        <v>68000</v>
      </c>
      <c r="H39" s="17">
        <v>60473</v>
      </c>
      <c r="I39" s="17">
        <v>61604</v>
      </c>
      <c r="J39" s="17">
        <v>62768</v>
      </c>
      <c r="K39" s="45">
        <v>1.8894876956041742</v>
      </c>
      <c r="L39" s="45">
        <v>34.211587725513709</v>
      </c>
      <c r="M39" s="45">
        <v>1.1163914619412054</v>
      </c>
      <c r="N39" s="12"/>
      <c r="S39" s="128"/>
    </row>
    <row r="40" spans="1:31" ht="15.75" x14ac:dyDescent="0.25">
      <c r="B40" s="3" t="s">
        <v>143</v>
      </c>
      <c r="C40" s="17">
        <v>55424</v>
      </c>
      <c r="D40" s="35"/>
      <c r="E40" s="17">
        <v>57068</v>
      </c>
      <c r="F40" s="17">
        <v>60244</v>
      </c>
      <c r="G40" s="17">
        <v>57740</v>
      </c>
      <c r="H40" s="17">
        <v>57997</v>
      </c>
      <c r="I40" s="17">
        <v>52946</v>
      </c>
      <c r="J40" s="17">
        <v>48172</v>
      </c>
      <c r="K40" s="45">
        <v>-9.0167340308994142</v>
      </c>
      <c r="L40" s="45">
        <v>26.256063661634055</v>
      </c>
      <c r="M40" s="45">
        <v>-13.084584295612018</v>
      </c>
      <c r="N40" s="12"/>
    </row>
    <row r="41" spans="1:31" ht="15.75" x14ac:dyDescent="0.25">
      <c r="B41" s="3" t="s">
        <v>145</v>
      </c>
      <c r="C41" s="17">
        <v>54200</v>
      </c>
      <c r="D41" s="35"/>
      <c r="E41" s="17">
        <v>51278</v>
      </c>
      <c r="F41" s="17">
        <v>53888</v>
      </c>
      <c r="G41" s="17">
        <v>52447</v>
      </c>
      <c r="H41" s="17">
        <v>42836</v>
      </c>
      <c r="I41" s="17">
        <v>49148</v>
      </c>
      <c r="J41" s="17">
        <v>50665</v>
      </c>
      <c r="K41" s="45">
        <v>3.0865955888337311</v>
      </c>
      <c r="L41" s="45">
        <v>27.614868915899056</v>
      </c>
      <c r="M41" s="45">
        <v>-6.5221402214022106</v>
      </c>
      <c r="N41" s="12"/>
    </row>
    <row r="42" spans="1:31" ht="15.75" x14ac:dyDescent="0.25">
      <c r="B42" s="3" t="s">
        <v>148</v>
      </c>
      <c r="C42" s="17">
        <v>24607</v>
      </c>
      <c r="D42" s="35"/>
      <c r="E42" s="17">
        <v>27282</v>
      </c>
      <c r="F42" s="17">
        <v>29443</v>
      </c>
      <c r="G42" s="17">
        <v>27022</v>
      </c>
      <c r="H42" s="17">
        <v>23025</v>
      </c>
      <c r="I42" s="17">
        <v>21802</v>
      </c>
      <c r="J42" s="17">
        <v>21865</v>
      </c>
      <c r="K42" s="45">
        <v>0.2889643152004453</v>
      </c>
      <c r="L42" s="45">
        <v>11.91747969695318</v>
      </c>
      <c r="M42" s="45">
        <v>-11.143170642500095</v>
      </c>
      <c r="N42" s="12"/>
    </row>
    <row r="43" spans="1:31" ht="15.75" x14ac:dyDescent="0.25">
      <c r="B43" s="3"/>
      <c r="C43" s="35"/>
      <c r="D43" s="35"/>
      <c r="E43" s="35"/>
      <c r="F43" s="35"/>
      <c r="G43" s="35"/>
      <c r="H43" s="35"/>
      <c r="I43" s="35"/>
      <c r="J43" s="35"/>
      <c r="K43" s="32"/>
      <c r="L43" s="41"/>
      <c r="M43" s="41"/>
      <c r="N43" s="12"/>
    </row>
    <row r="44" spans="1:31" ht="15.75" x14ac:dyDescent="0.25">
      <c r="B44" s="138" t="s">
        <v>164</v>
      </c>
      <c r="C44" s="138"/>
      <c r="D44" s="138"/>
      <c r="E44" s="138"/>
      <c r="F44" s="138"/>
      <c r="G44" s="138"/>
      <c r="H44" s="138"/>
      <c r="I44" s="138" t="s">
        <v>165</v>
      </c>
      <c r="J44" s="138"/>
      <c r="K44" s="138"/>
      <c r="L44" s="138"/>
      <c r="M44" s="138"/>
      <c r="N44" s="12"/>
    </row>
    <row r="45" spans="1:31" ht="15.75" x14ac:dyDescent="0.25">
      <c r="B45" s="138" t="s">
        <v>299</v>
      </c>
      <c r="C45" s="138"/>
      <c r="D45" s="138"/>
      <c r="E45" s="138"/>
      <c r="F45" s="138"/>
      <c r="G45" s="138"/>
      <c r="H45" s="138"/>
      <c r="I45" s="138" t="s">
        <v>301</v>
      </c>
      <c r="J45" s="138"/>
      <c r="K45" s="138"/>
      <c r="L45" s="138"/>
      <c r="M45" s="138"/>
      <c r="N45" s="12"/>
    </row>
    <row r="46" spans="1:31" ht="15.75" x14ac:dyDescent="0.25">
      <c r="B46" s="3"/>
      <c r="C46" s="35"/>
      <c r="D46" s="35"/>
      <c r="E46" s="35"/>
      <c r="F46" s="35"/>
      <c r="G46" s="35"/>
      <c r="H46" s="35"/>
      <c r="I46" s="35"/>
      <c r="J46" s="35"/>
      <c r="K46" s="32"/>
      <c r="L46" s="41"/>
      <c r="M46" s="41"/>
      <c r="N46" s="12"/>
    </row>
    <row r="47" spans="1:31" ht="15.75" x14ac:dyDescent="0.25">
      <c r="B47" s="3"/>
      <c r="C47" s="35"/>
      <c r="D47" s="35"/>
      <c r="E47" s="35"/>
      <c r="F47" s="35"/>
      <c r="G47" s="35"/>
      <c r="H47" s="35"/>
      <c r="I47" s="35"/>
      <c r="J47" s="35"/>
      <c r="K47" s="32"/>
      <c r="L47" s="41"/>
      <c r="M47" s="41"/>
      <c r="N47" s="12"/>
    </row>
    <row r="48" spans="1:31" ht="15.75" x14ac:dyDescent="0.25">
      <c r="B48" s="3"/>
      <c r="C48" s="35"/>
      <c r="D48" s="35"/>
      <c r="E48" s="35"/>
      <c r="F48" s="35"/>
      <c r="G48" s="35"/>
      <c r="H48" s="35"/>
      <c r="I48" s="35"/>
      <c r="J48" s="35"/>
      <c r="K48" s="32"/>
      <c r="L48" s="41"/>
      <c r="M48" s="41"/>
      <c r="N48" s="12"/>
    </row>
    <row r="49" spans="1:29" ht="15.75" x14ac:dyDescent="0.25">
      <c r="B49" s="3"/>
      <c r="C49" s="35"/>
      <c r="D49" s="35"/>
      <c r="E49" s="35"/>
      <c r="F49" s="35"/>
      <c r="G49" s="35"/>
      <c r="H49" s="35"/>
      <c r="I49" s="35"/>
      <c r="J49" s="35"/>
      <c r="K49" s="32"/>
      <c r="L49" s="41"/>
      <c r="M49" s="41"/>
      <c r="N49" s="12"/>
    </row>
    <row r="50" spans="1:29" ht="15.75" x14ac:dyDescent="0.25">
      <c r="B50" s="3"/>
      <c r="C50" s="35"/>
      <c r="D50" s="35"/>
      <c r="E50" s="35"/>
      <c r="F50" s="35"/>
      <c r="G50" s="35"/>
      <c r="H50" s="35"/>
      <c r="I50" s="35"/>
      <c r="J50" s="35"/>
      <c r="K50" s="32"/>
      <c r="L50" s="41"/>
      <c r="M50" s="41"/>
      <c r="N50" s="12"/>
    </row>
    <row r="51" spans="1:29" ht="15.75" x14ac:dyDescent="0.25">
      <c r="B51" s="3"/>
      <c r="C51" s="35"/>
      <c r="D51" s="35"/>
      <c r="E51" s="35"/>
      <c r="F51" s="35"/>
      <c r="G51" s="35"/>
      <c r="H51" s="35"/>
      <c r="I51" s="35"/>
      <c r="J51" s="35"/>
      <c r="K51" s="32"/>
      <c r="L51" s="41"/>
      <c r="M51" s="41"/>
      <c r="N51" s="12"/>
    </row>
    <row r="52" spans="1:29" ht="15.75" x14ac:dyDescent="0.25">
      <c r="B52" s="3"/>
      <c r="C52" s="35"/>
      <c r="D52" s="35"/>
      <c r="E52" s="35"/>
      <c r="F52" s="35"/>
      <c r="G52" s="35"/>
      <c r="H52" s="35"/>
      <c r="I52" s="35"/>
      <c r="J52" s="35"/>
      <c r="K52" s="32"/>
      <c r="L52" s="41"/>
      <c r="M52" s="41"/>
      <c r="N52" s="12"/>
    </row>
    <row r="53" spans="1:29" ht="15.75" x14ac:dyDescent="0.25">
      <c r="B53" s="3"/>
      <c r="C53" s="35"/>
      <c r="D53" s="35"/>
      <c r="E53" s="35"/>
      <c r="F53" s="35"/>
      <c r="G53" s="35"/>
      <c r="H53" s="35"/>
      <c r="I53" s="35"/>
      <c r="J53" s="35"/>
      <c r="K53" s="32"/>
      <c r="L53" s="41"/>
      <c r="M53" s="41"/>
      <c r="N53" s="12"/>
    </row>
    <row r="54" spans="1:29" ht="15.75" x14ac:dyDescent="0.25">
      <c r="B54" s="3"/>
      <c r="C54" s="35"/>
      <c r="D54" s="35"/>
      <c r="E54" s="35"/>
      <c r="F54" s="35"/>
      <c r="G54" s="35"/>
      <c r="H54" s="35"/>
      <c r="I54" s="35"/>
      <c r="J54" s="35"/>
      <c r="K54" s="32"/>
      <c r="L54" s="41"/>
      <c r="M54" s="41"/>
      <c r="N54" s="12"/>
    </row>
    <row r="55" spans="1:29" ht="15.75" x14ac:dyDescent="0.25">
      <c r="B55" s="3"/>
      <c r="C55" s="35"/>
      <c r="D55" s="35"/>
      <c r="E55" s="35"/>
      <c r="F55" s="35"/>
      <c r="G55" s="35"/>
      <c r="H55" s="35"/>
      <c r="I55" s="35"/>
      <c r="J55" s="35"/>
      <c r="K55" s="32"/>
      <c r="L55" s="41"/>
      <c r="M55" s="41"/>
      <c r="N55" s="12"/>
    </row>
    <row r="56" spans="1:29" ht="15.75" x14ac:dyDescent="0.25">
      <c r="B56" s="3"/>
      <c r="C56" s="35"/>
      <c r="D56" s="35"/>
      <c r="E56" s="35"/>
      <c r="F56" s="35"/>
      <c r="G56" s="35"/>
      <c r="H56" s="35"/>
      <c r="I56" s="35"/>
      <c r="J56" s="35"/>
      <c r="K56" s="32"/>
      <c r="L56" s="41"/>
      <c r="M56" s="41"/>
      <c r="N56" s="12"/>
    </row>
    <row r="57" spans="1:29" x14ac:dyDescent="0.25">
      <c r="A57" s="3"/>
      <c r="B57" s="8"/>
      <c r="C57" s="3"/>
      <c r="E57" s="3"/>
      <c r="F57" s="3"/>
      <c r="G57" s="3"/>
      <c r="H57" s="3"/>
      <c r="I57" s="3"/>
      <c r="J57" s="3"/>
      <c r="K57" s="3"/>
      <c r="L57" s="3"/>
      <c r="M57" s="3"/>
      <c r="N57" s="12"/>
    </row>
    <row r="58" spans="1:29" x14ac:dyDescent="0.25">
      <c r="A58" s="3"/>
      <c r="B58" s="52" t="s">
        <v>158</v>
      </c>
      <c r="C58" s="3"/>
      <c r="E58" s="3"/>
      <c r="F58" s="3"/>
      <c r="G58" s="3"/>
      <c r="H58" s="3"/>
      <c r="I58" s="3"/>
      <c r="J58" s="3"/>
      <c r="K58" s="3"/>
      <c r="L58" s="3"/>
      <c r="M58" s="3"/>
      <c r="N58" s="12"/>
    </row>
    <row r="59" spans="1:29" x14ac:dyDescent="0.25">
      <c r="A59" s="3"/>
      <c r="B59" s="52" t="s">
        <v>147</v>
      </c>
      <c r="C59" s="3"/>
      <c r="E59" s="3"/>
      <c r="F59" s="3"/>
      <c r="G59" s="3"/>
      <c r="H59" s="3"/>
      <c r="I59" s="3"/>
      <c r="J59" s="3"/>
      <c r="K59" s="3"/>
      <c r="L59" s="3"/>
      <c r="M59" s="3"/>
      <c r="N59" s="12"/>
    </row>
    <row r="60" spans="1:29" x14ac:dyDescent="0.25">
      <c r="A60" s="14"/>
      <c r="B60" s="51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5"/>
    </row>
    <row r="61" spans="1:29" x14ac:dyDescent="0.25">
      <c r="B61" s="2"/>
      <c r="C61" s="2"/>
      <c r="E61" s="2"/>
      <c r="F61" s="2"/>
      <c r="G61" s="2"/>
      <c r="H61" s="2"/>
      <c r="I61" s="2"/>
      <c r="J61" s="2"/>
      <c r="K61" s="2"/>
      <c r="L61" s="2"/>
      <c r="M61" s="2"/>
      <c r="N61" s="2"/>
    </row>
    <row r="62" spans="1:29" x14ac:dyDescent="0.25">
      <c r="B62" s="2"/>
      <c r="C62" s="2"/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29" x14ac:dyDescent="0.25">
      <c r="B63" s="2"/>
      <c r="C63" s="2"/>
      <c r="E63" s="2"/>
      <c r="F63" s="2"/>
      <c r="G63" s="2"/>
      <c r="H63" s="2"/>
      <c r="I63" s="2"/>
      <c r="J63" s="2"/>
      <c r="K63" s="2"/>
      <c r="L63" s="2"/>
      <c r="M63" s="2"/>
      <c r="N63" s="2"/>
    </row>
    <row r="64" spans="1:29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33"/>
      <c r="P64" s="87"/>
      <c r="Q64" s="87"/>
      <c r="W64" s="87"/>
      <c r="X64" s="87"/>
      <c r="Y64" s="87"/>
      <c r="Z64" s="87"/>
      <c r="AA64" s="87"/>
      <c r="AB64" s="87"/>
      <c r="AC64" s="87"/>
    </row>
    <row r="65" spans="1:29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33"/>
      <c r="P65" s="87"/>
      <c r="Q65" s="87"/>
      <c r="W65" s="87"/>
      <c r="X65" s="87"/>
      <c r="Y65" s="87"/>
      <c r="Z65" s="87"/>
      <c r="AA65" s="87"/>
      <c r="AB65" s="87"/>
      <c r="AC65" s="87"/>
    </row>
    <row r="66" spans="1:29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33"/>
      <c r="P66" s="87"/>
      <c r="Q66" s="87"/>
      <c r="W66" s="87"/>
      <c r="X66" s="87"/>
      <c r="Y66" s="87"/>
      <c r="Z66" s="87"/>
      <c r="AA66" s="87"/>
      <c r="AB66" s="87"/>
      <c r="AC66" s="87"/>
    </row>
    <row r="67" spans="1:29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33"/>
      <c r="P67" s="87"/>
      <c r="Q67" s="87"/>
      <c r="W67" s="87"/>
      <c r="X67" s="87"/>
      <c r="Y67" s="87"/>
      <c r="Z67" s="87"/>
      <c r="AA67" s="87"/>
      <c r="AB67" s="87"/>
      <c r="AC67" s="87"/>
    </row>
    <row r="68" spans="1:29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33"/>
      <c r="P68" s="87"/>
      <c r="Q68" s="87"/>
      <c r="W68" s="87"/>
      <c r="X68" s="87"/>
      <c r="Y68" s="87"/>
      <c r="Z68" s="87"/>
      <c r="AA68" s="87"/>
      <c r="AB68" s="87"/>
      <c r="AC68" s="87"/>
    </row>
    <row r="69" spans="1:29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33"/>
      <c r="P69" s="87"/>
      <c r="Q69" s="87"/>
      <c r="W69" s="87"/>
      <c r="X69" s="87"/>
      <c r="Y69" s="87"/>
      <c r="Z69" s="87"/>
      <c r="AA69" s="87"/>
      <c r="AB69" s="87"/>
      <c r="AC69" s="87"/>
    </row>
    <row r="70" spans="1:29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33"/>
      <c r="P70" s="87"/>
      <c r="Q70" s="87"/>
      <c r="W70" s="87"/>
      <c r="X70" s="87"/>
      <c r="Y70" s="87"/>
      <c r="Z70" s="87"/>
      <c r="AA70" s="87"/>
      <c r="AB70" s="87"/>
      <c r="AC70" s="87"/>
    </row>
    <row r="71" spans="1:29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33"/>
      <c r="P71" s="87"/>
      <c r="Q71" s="87"/>
      <c r="W71" s="87"/>
      <c r="X71" s="87"/>
      <c r="Y71" s="87"/>
      <c r="Z71" s="87"/>
      <c r="AA71" s="87"/>
      <c r="AB71" s="87"/>
      <c r="AC71" s="87"/>
    </row>
    <row r="72" spans="1:29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33"/>
      <c r="P72" s="87"/>
      <c r="Q72" s="87"/>
      <c r="W72" s="87"/>
      <c r="X72" s="87"/>
      <c r="Y72" s="87"/>
      <c r="Z72" s="87"/>
      <c r="AA72" s="87"/>
      <c r="AB72" s="87"/>
      <c r="AC72" s="87"/>
    </row>
    <row r="73" spans="1:29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33"/>
      <c r="P73" s="87"/>
      <c r="Q73" s="87"/>
      <c r="W73" s="87"/>
      <c r="X73" s="87"/>
      <c r="Y73" s="87"/>
      <c r="Z73" s="87"/>
      <c r="AA73" s="87"/>
      <c r="AB73" s="87"/>
      <c r="AC73" s="87"/>
    </row>
    <row r="74" spans="1:29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33"/>
      <c r="P74" s="87"/>
      <c r="Q74" s="87"/>
      <c r="W74" s="87"/>
      <c r="X74" s="87"/>
      <c r="Y74" s="87"/>
      <c r="Z74" s="87"/>
      <c r="AA74" s="87"/>
      <c r="AB74" s="87"/>
      <c r="AC74" s="87"/>
    </row>
    <row r="75" spans="1:29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33"/>
      <c r="P75" s="87"/>
      <c r="Q75" s="87"/>
      <c r="W75" s="87"/>
      <c r="X75" s="87"/>
      <c r="Y75" s="87"/>
      <c r="Z75" s="87"/>
      <c r="AA75" s="87"/>
      <c r="AB75" s="87"/>
      <c r="AC75" s="87"/>
    </row>
    <row r="76" spans="1:29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33"/>
      <c r="P76" s="87"/>
      <c r="Q76" s="87"/>
      <c r="W76" s="87"/>
      <c r="X76" s="87"/>
      <c r="Y76" s="87"/>
      <c r="Z76" s="87"/>
      <c r="AA76" s="87"/>
      <c r="AB76" s="87"/>
      <c r="AC76" s="87"/>
    </row>
    <row r="77" spans="1:29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33"/>
      <c r="P77" s="87"/>
      <c r="Q77" s="87"/>
      <c r="W77" s="87"/>
      <c r="X77" s="87"/>
      <c r="Y77" s="87"/>
      <c r="Z77" s="87"/>
      <c r="AA77" s="87"/>
      <c r="AB77" s="87"/>
      <c r="AC77" s="87"/>
    </row>
    <row r="78" spans="1:29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33"/>
      <c r="P78" s="87"/>
      <c r="Q78" s="87"/>
      <c r="W78" s="87"/>
      <c r="X78" s="87"/>
      <c r="Y78" s="87"/>
      <c r="Z78" s="87"/>
      <c r="AA78" s="87"/>
      <c r="AB78" s="87"/>
      <c r="AC78" s="87"/>
    </row>
    <row r="79" spans="1:29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33"/>
      <c r="P79" s="87"/>
      <c r="Q79" s="87"/>
      <c r="W79" s="87"/>
      <c r="X79" s="87"/>
      <c r="Y79" s="87"/>
      <c r="Z79" s="87"/>
      <c r="AA79" s="87"/>
      <c r="AB79" s="87"/>
      <c r="AC79" s="87"/>
    </row>
    <row r="80" spans="1:29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33"/>
      <c r="P80" s="87"/>
      <c r="Q80" s="87"/>
      <c r="W80" s="87"/>
      <c r="X80" s="87"/>
      <c r="Y80" s="87"/>
      <c r="Z80" s="87"/>
      <c r="AA80" s="87"/>
      <c r="AB80" s="87"/>
      <c r="AC80" s="87"/>
    </row>
    <row r="81" spans="1:29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33"/>
      <c r="P81" s="87"/>
      <c r="Q81" s="87"/>
      <c r="W81" s="87"/>
      <c r="X81" s="87"/>
      <c r="Y81" s="87"/>
      <c r="Z81" s="87"/>
      <c r="AA81" s="87"/>
      <c r="AB81" s="87"/>
      <c r="AC81" s="87"/>
    </row>
    <row r="82" spans="1:29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33"/>
      <c r="P82" s="87"/>
      <c r="Q82" s="87"/>
      <c r="W82" s="87"/>
      <c r="X82" s="87"/>
      <c r="Y82" s="87"/>
      <c r="Z82" s="87"/>
      <c r="AA82" s="87"/>
      <c r="AB82" s="87"/>
      <c r="AC82" s="87"/>
    </row>
    <row r="83" spans="1:29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33"/>
      <c r="P83" s="87"/>
      <c r="Q83" s="87"/>
      <c r="W83" s="87"/>
      <c r="X83" s="87"/>
      <c r="Y83" s="87"/>
      <c r="Z83" s="87"/>
      <c r="AA83" s="87"/>
      <c r="AB83" s="87"/>
      <c r="AC83" s="87"/>
    </row>
    <row r="84" spans="1:29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33"/>
      <c r="P84" s="87"/>
      <c r="Q84" s="87"/>
      <c r="W84" s="87"/>
      <c r="X84" s="87"/>
      <c r="Y84" s="87"/>
      <c r="Z84" s="87"/>
      <c r="AA84" s="87"/>
      <c r="AB84" s="87"/>
      <c r="AC84" s="87"/>
    </row>
    <row r="85" spans="1:29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33"/>
      <c r="P85" s="87"/>
      <c r="Q85" s="87"/>
      <c r="W85" s="87"/>
      <c r="X85" s="87"/>
      <c r="Y85" s="87"/>
      <c r="Z85" s="87"/>
      <c r="AA85" s="87"/>
      <c r="AB85" s="87"/>
      <c r="AC85" s="87"/>
    </row>
    <row r="86" spans="1:29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33"/>
      <c r="P86" s="87"/>
      <c r="Q86" s="87"/>
      <c r="W86" s="87"/>
      <c r="X86" s="87"/>
      <c r="Y86" s="87"/>
      <c r="Z86" s="87"/>
      <c r="AA86" s="87"/>
      <c r="AB86" s="87"/>
      <c r="AC86" s="87"/>
    </row>
    <row r="87" spans="1:29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33"/>
      <c r="P87" s="87"/>
      <c r="Q87" s="87"/>
      <c r="W87" s="87"/>
      <c r="X87" s="87"/>
      <c r="Y87" s="87"/>
      <c r="Z87" s="87"/>
      <c r="AA87" s="87"/>
      <c r="AB87" s="87"/>
      <c r="AC87" s="87"/>
    </row>
    <row r="88" spans="1:29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33"/>
      <c r="P88" s="87"/>
      <c r="Q88" s="87"/>
      <c r="W88" s="87"/>
      <c r="X88" s="87"/>
      <c r="Y88" s="87"/>
      <c r="Z88" s="87"/>
      <c r="AA88" s="87"/>
      <c r="AB88" s="87"/>
      <c r="AC88" s="87"/>
    </row>
    <row r="89" spans="1:29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33"/>
      <c r="P89" s="87"/>
      <c r="Q89" s="87"/>
      <c r="W89" s="87"/>
      <c r="X89" s="87"/>
      <c r="Y89" s="87"/>
      <c r="Z89" s="87"/>
      <c r="AA89" s="87"/>
      <c r="AB89" s="87"/>
      <c r="AC89" s="87"/>
    </row>
    <row r="90" spans="1:29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33"/>
      <c r="P90" s="87"/>
      <c r="Q90" s="87"/>
      <c r="W90" s="87"/>
      <c r="X90" s="87"/>
      <c r="Y90" s="87"/>
      <c r="Z90" s="87"/>
      <c r="AA90" s="87"/>
      <c r="AB90" s="87"/>
      <c r="AC90" s="87"/>
    </row>
    <row r="91" spans="1:29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33"/>
      <c r="P91" s="87"/>
      <c r="Q91" s="87"/>
      <c r="W91" s="87"/>
      <c r="X91" s="87"/>
      <c r="Y91" s="87"/>
      <c r="Z91" s="87"/>
      <c r="AA91" s="87"/>
      <c r="AB91" s="87"/>
      <c r="AC91" s="87"/>
    </row>
    <row r="92" spans="1:29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33"/>
      <c r="P92" s="87"/>
      <c r="Q92" s="87"/>
      <c r="W92" s="87"/>
      <c r="X92" s="87"/>
      <c r="Y92" s="87"/>
      <c r="Z92" s="87"/>
      <c r="AA92" s="87"/>
      <c r="AB92" s="87"/>
      <c r="AC92" s="87"/>
    </row>
    <row r="93" spans="1:29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33"/>
      <c r="P93" s="87"/>
      <c r="Q93" s="87"/>
      <c r="W93" s="87"/>
      <c r="X93" s="87"/>
      <c r="Y93" s="87"/>
      <c r="Z93" s="87"/>
      <c r="AA93" s="87"/>
      <c r="AB93" s="87"/>
      <c r="AC93" s="87"/>
    </row>
    <row r="94" spans="1:29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33"/>
      <c r="P94" s="87"/>
      <c r="Q94" s="87"/>
      <c r="W94" s="87"/>
      <c r="X94" s="87"/>
      <c r="Y94" s="87"/>
      <c r="Z94" s="87"/>
      <c r="AA94" s="87"/>
      <c r="AB94" s="87"/>
      <c r="AC94" s="87"/>
    </row>
    <row r="95" spans="1:29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33"/>
      <c r="P95" s="87"/>
      <c r="Q95" s="87"/>
      <c r="W95" s="87"/>
      <c r="X95" s="87"/>
      <c r="Y95" s="87"/>
      <c r="Z95" s="87"/>
      <c r="AA95" s="87"/>
      <c r="AB95" s="87"/>
      <c r="AC95" s="87"/>
    </row>
    <row r="96" spans="1:29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33"/>
      <c r="P96" s="87"/>
      <c r="Q96" s="87"/>
      <c r="W96" s="87"/>
      <c r="X96" s="87"/>
      <c r="Y96" s="87"/>
      <c r="Z96" s="87"/>
      <c r="AA96" s="87"/>
      <c r="AB96" s="87"/>
      <c r="AC96" s="87"/>
    </row>
    <row r="97" spans="1:29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33"/>
      <c r="P97" s="87"/>
      <c r="Q97" s="87"/>
      <c r="W97" s="87"/>
      <c r="X97" s="87"/>
      <c r="Y97" s="87"/>
      <c r="Z97" s="87"/>
      <c r="AA97" s="87"/>
      <c r="AB97" s="87"/>
      <c r="AC97" s="87"/>
    </row>
    <row r="98" spans="1:29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33"/>
      <c r="P98" s="87"/>
      <c r="Q98" s="87"/>
      <c r="W98" s="87"/>
      <c r="X98" s="87"/>
      <c r="Y98" s="87"/>
      <c r="Z98" s="87"/>
      <c r="AA98" s="87"/>
      <c r="AB98" s="87"/>
      <c r="AC98" s="87"/>
    </row>
    <row r="99" spans="1:29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33"/>
      <c r="P99" s="87"/>
      <c r="Q99" s="87"/>
      <c r="W99" s="87"/>
      <c r="X99" s="87"/>
      <c r="Y99" s="87"/>
      <c r="Z99" s="87"/>
      <c r="AA99" s="87"/>
      <c r="AB99" s="87"/>
      <c r="AC99" s="87"/>
    </row>
    <row r="100" spans="1:29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33"/>
      <c r="P100" s="87"/>
      <c r="Q100" s="87"/>
      <c r="W100" s="87"/>
      <c r="X100" s="87"/>
      <c r="Y100" s="87"/>
      <c r="Z100" s="87"/>
      <c r="AA100" s="87"/>
      <c r="AB100" s="87"/>
      <c r="AC100" s="87"/>
    </row>
    <row r="101" spans="1:29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33"/>
      <c r="P101" s="87"/>
      <c r="Q101" s="87"/>
      <c r="W101" s="87"/>
      <c r="X101" s="87"/>
      <c r="Y101" s="87"/>
      <c r="Z101" s="87"/>
      <c r="AA101" s="87"/>
      <c r="AB101" s="87"/>
      <c r="AC101" s="87"/>
    </row>
    <row r="102" spans="1:29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33"/>
      <c r="P102" s="87"/>
      <c r="Q102" s="87"/>
      <c r="W102" s="87"/>
      <c r="X102" s="87"/>
      <c r="Y102" s="87"/>
      <c r="Z102" s="87"/>
      <c r="AA102" s="87"/>
      <c r="AB102" s="87"/>
      <c r="AC102" s="87"/>
    </row>
    <row r="103" spans="1:29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33"/>
      <c r="P103" s="87"/>
      <c r="Q103" s="87"/>
      <c r="W103" s="87"/>
      <c r="X103" s="87"/>
      <c r="Y103" s="87"/>
      <c r="Z103" s="87"/>
      <c r="AA103" s="87"/>
      <c r="AB103" s="87"/>
      <c r="AC103" s="87"/>
    </row>
    <row r="104" spans="1:29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33"/>
      <c r="P104" s="87"/>
      <c r="Q104" s="87"/>
      <c r="W104" s="87"/>
      <c r="X104" s="87"/>
      <c r="Y104" s="87"/>
      <c r="Z104" s="87"/>
      <c r="AA104" s="87"/>
      <c r="AB104" s="87"/>
      <c r="AC104" s="87"/>
    </row>
    <row r="105" spans="1:29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33"/>
      <c r="P105" s="87"/>
      <c r="Q105" s="87"/>
      <c r="W105" s="87"/>
      <c r="X105" s="87"/>
      <c r="Y105" s="87"/>
      <c r="Z105" s="87"/>
      <c r="AA105" s="87"/>
      <c r="AB105" s="87"/>
      <c r="AC105" s="87"/>
    </row>
    <row r="106" spans="1:29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33"/>
      <c r="P106" s="87"/>
      <c r="Q106" s="87"/>
      <c r="W106" s="87"/>
      <c r="X106" s="87"/>
      <c r="Y106" s="87"/>
      <c r="Z106" s="87"/>
      <c r="AA106" s="87"/>
      <c r="AB106" s="87"/>
      <c r="AC106" s="87"/>
    </row>
    <row r="107" spans="1:29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33"/>
      <c r="P107" s="87"/>
      <c r="Q107" s="87"/>
      <c r="W107" s="87"/>
      <c r="X107" s="87"/>
      <c r="Y107" s="87"/>
      <c r="Z107" s="87"/>
      <c r="AA107" s="87"/>
      <c r="AB107" s="87"/>
      <c r="AC107" s="87"/>
    </row>
    <row r="108" spans="1:29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33"/>
      <c r="P108" s="87"/>
      <c r="Q108" s="87"/>
      <c r="W108" s="87"/>
      <c r="X108" s="87"/>
      <c r="Y108" s="87"/>
      <c r="Z108" s="87"/>
      <c r="AA108" s="87"/>
      <c r="AB108" s="87"/>
      <c r="AC108" s="87"/>
    </row>
    <row r="109" spans="1:29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33"/>
      <c r="P109" s="87"/>
      <c r="Q109" s="87"/>
      <c r="W109" s="87"/>
      <c r="X109" s="87"/>
      <c r="Y109" s="87"/>
      <c r="Z109" s="87"/>
      <c r="AA109" s="87"/>
      <c r="AB109" s="87"/>
      <c r="AC109" s="87"/>
    </row>
    <row r="110" spans="1:29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33"/>
      <c r="P110" s="87"/>
      <c r="Q110" s="87"/>
      <c r="W110" s="87"/>
      <c r="X110" s="87"/>
      <c r="Y110" s="87"/>
      <c r="Z110" s="87"/>
      <c r="AA110" s="87"/>
      <c r="AB110" s="87"/>
      <c r="AC110" s="87"/>
    </row>
    <row r="111" spans="1:29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33"/>
      <c r="P111" s="87"/>
      <c r="Q111" s="87"/>
      <c r="W111" s="87"/>
      <c r="X111" s="87"/>
      <c r="Y111" s="87"/>
      <c r="Z111" s="87"/>
      <c r="AA111" s="87"/>
      <c r="AB111" s="87"/>
      <c r="AC111" s="87"/>
    </row>
    <row r="112" spans="1:29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33"/>
      <c r="P112" s="87"/>
      <c r="Q112" s="87"/>
      <c r="W112" s="87"/>
      <c r="X112" s="87"/>
      <c r="Y112" s="87"/>
      <c r="Z112" s="87"/>
      <c r="AA112" s="87"/>
      <c r="AB112" s="87"/>
      <c r="AC112" s="87"/>
    </row>
    <row r="113" spans="1:29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33"/>
      <c r="P113" s="87"/>
      <c r="Q113" s="87"/>
      <c r="W113" s="87"/>
      <c r="X113" s="87"/>
      <c r="Y113" s="87"/>
      <c r="Z113" s="87"/>
      <c r="AA113" s="87"/>
      <c r="AB113" s="87"/>
      <c r="AC113" s="87"/>
    </row>
    <row r="114" spans="1:29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33"/>
      <c r="P114" s="87"/>
      <c r="Q114" s="87"/>
      <c r="W114" s="87"/>
      <c r="X114" s="87"/>
      <c r="Y114" s="87"/>
      <c r="Z114" s="87"/>
      <c r="AA114" s="87"/>
      <c r="AB114" s="87"/>
      <c r="AC114" s="87"/>
    </row>
    <row r="115" spans="1:29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33"/>
      <c r="P115" s="87"/>
      <c r="Q115" s="87"/>
      <c r="W115" s="87"/>
      <c r="X115" s="87"/>
      <c r="Y115" s="87"/>
      <c r="Z115" s="87"/>
      <c r="AA115" s="87"/>
      <c r="AB115" s="87"/>
      <c r="AC115" s="87"/>
    </row>
    <row r="116" spans="1:29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33"/>
      <c r="P116" s="87"/>
      <c r="Q116" s="87"/>
      <c r="W116" s="87"/>
      <c r="X116" s="87"/>
      <c r="Y116" s="87"/>
      <c r="Z116" s="87"/>
      <c r="AA116" s="87"/>
      <c r="AB116" s="87"/>
      <c r="AC116" s="87"/>
    </row>
    <row r="117" spans="1:29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33"/>
      <c r="P117" s="87"/>
      <c r="Q117" s="87"/>
      <c r="W117" s="87"/>
      <c r="X117" s="87"/>
      <c r="Y117" s="87"/>
      <c r="Z117" s="87"/>
      <c r="AA117" s="87"/>
      <c r="AB117" s="87"/>
      <c r="AC117" s="87"/>
    </row>
    <row r="118" spans="1:29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33"/>
      <c r="P118" s="87"/>
      <c r="Q118" s="87"/>
      <c r="W118" s="87"/>
      <c r="X118" s="87"/>
      <c r="Y118" s="87"/>
      <c r="Z118" s="87"/>
      <c r="AA118" s="87"/>
      <c r="AB118" s="87"/>
      <c r="AC118" s="87"/>
    </row>
    <row r="119" spans="1:29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33"/>
      <c r="P119" s="87"/>
      <c r="Q119" s="87"/>
      <c r="W119" s="87"/>
      <c r="X119" s="87"/>
      <c r="Y119" s="87"/>
      <c r="Z119" s="87"/>
      <c r="AA119" s="87"/>
      <c r="AB119" s="87"/>
      <c r="AC119" s="87"/>
    </row>
    <row r="120" spans="1:29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33"/>
      <c r="P120" s="87"/>
      <c r="Q120" s="87"/>
      <c r="W120" s="87"/>
      <c r="X120" s="87"/>
      <c r="Y120" s="87"/>
      <c r="Z120" s="87"/>
      <c r="AA120" s="87"/>
      <c r="AB120" s="87"/>
      <c r="AC120" s="87"/>
    </row>
    <row r="121" spans="1:29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33"/>
      <c r="P121" s="87"/>
      <c r="Q121" s="87"/>
      <c r="W121" s="87"/>
      <c r="X121" s="87"/>
      <c r="Y121" s="87"/>
      <c r="Z121" s="87"/>
      <c r="AA121" s="87"/>
      <c r="AB121" s="87"/>
      <c r="AC121" s="87"/>
    </row>
    <row r="122" spans="1:29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33"/>
      <c r="P122" s="87"/>
      <c r="Q122" s="87"/>
      <c r="W122" s="87"/>
      <c r="X122" s="87"/>
      <c r="Y122" s="87"/>
      <c r="Z122" s="87"/>
      <c r="AA122" s="87"/>
      <c r="AB122" s="87"/>
      <c r="AC122" s="87"/>
    </row>
    <row r="123" spans="1:29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33"/>
      <c r="P123" s="87"/>
      <c r="Q123" s="87"/>
      <c r="W123" s="87"/>
      <c r="X123" s="87"/>
      <c r="Y123" s="87"/>
      <c r="Z123" s="87"/>
      <c r="AA123" s="87"/>
      <c r="AB123" s="87"/>
      <c r="AC123" s="87"/>
    </row>
    <row r="124" spans="1:29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33"/>
      <c r="P124" s="87"/>
      <c r="Q124" s="87"/>
      <c r="W124" s="87"/>
      <c r="X124" s="87"/>
      <c r="Y124" s="87"/>
      <c r="Z124" s="87"/>
      <c r="AA124" s="87"/>
      <c r="AB124" s="87"/>
      <c r="AC124" s="87"/>
    </row>
    <row r="125" spans="1:29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33"/>
      <c r="P125" s="87"/>
      <c r="Q125" s="87"/>
      <c r="W125" s="87"/>
      <c r="X125" s="87"/>
      <c r="Y125" s="87"/>
      <c r="Z125" s="87"/>
      <c r="AA125" s="87"/>
      <c r="AB125" s="87"/>
      <c r="AC125" s="87"/>
    </row>
    <row r="126" spans="1:29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33"/>
      <c r="P126" s="87"/>
      <c r="Q126" s="87"/>
      <c r="W126" s="87"/>
      <c r="X126" s="87"/>
      <c r="Y126" s="87"/>
      <c r="Z126" s="87"/>
      <c r="AA126" s="87"/>
      <c r="AB126" s="87"/>
      <c r="AC126" s="87"/>
    </row>
    <row r="127" spans="1:29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33"/>
      <c r="P127" s="87"/>
      <c r="Q127" s="87"/>
      <c r="W127" s="87"/>
      <c r="X127" s="87"/>
      <c r="Y127" s="87"/>
      <c r="Z127" s="87"/>
      <c r="AA127" s="87"/>
      <c r="AB127" s="87"/>
      <c r="AC127" s="87"/>
    </row>
    <row r="128" spans="1:29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33"/>
      <c r="P128" s="87"/>
      <c r="Q128" s="87"/>
      <c r="W128" s="87"/>
      <c r="X128" s="87"/>
      <c r="Y128" s="87"/>
      <c r="Z128" s="87"/>
      <c r="AA128" s="87"/>
      <c r="AB128" s="87"/>
      <c r="AC128" s="87"/>
    </row>
    <row r="129" spans="1:29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33"/>
      <c r="P129" s="87"/>
      <c r="Q129" s="87"/>
      <c r="W129" s="87"/>
      <c r="X129" s="87"/>
      <c r="Y129" s="87"/>
      <c r="Z129" s="87"/>
      <c r="AA129" s="87"/>
      <c r="AB129" s="87"/>
      <c r="AC129" s="87"/>
    </row>
    <row r="130" spans="1:29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33"/>
      <c r="P130" s="87"/>
      <c r="Q130" s="87"/>
      <c r="W130" s="87"/>
      <c r="X130" s="87"/>
      <c r="Y130" s="87"/>
      <c r="Z130" s="87"/>
      <c r="AA130" s="87"/>
      <c r="AB130" s="87"/>
      <c r="AC130" s="87"/>
    </row>
    <row r="131" spans="1:29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33"/>
      <c r="P131" s="87"/>
      <c r="Q131" s="87"/>
      <c r="W131" s="87"/>
      <c r="X131" s="87"/>
      <c r="Y131" s="87"/>
      <c r="Z131" s="87"/>
      <c r="AA131" s="87"/>
      <c r="AB131" s="87"/>
      <c r="AC131" s="87"/>
    </row>
    <row r="132" spans="1:29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33"/>
      <c r="P132" s="87"/>
      <c r="Q132" s="87"/>
      <c r="W132" s="87"/>
      <c r="X132" s="87"/>
      <c r="Y132" s="87"/>
      <c r="Z132" s="87"/>
      <c r="AA132" s="87"/>
      <c r="AB132" s="87"/>
      <c r="AC132" s="87"/>
    </row>
    <row r="133" spans="1:29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33"/>
      <c r="P133" s="87"/>
      <c r="Q133" s="87"/>
      <c r="W133" s="87"/>
      <c r="X133" s="87"/>
      <c r="Y133" s="87"/>
      <c r="Z133" s="87"/>
      <c r="AA133" s="87"/>
      <c r="AB133" s="87"/>
      <c r="AC133" s="87"/>
    </row>
    <row r="134" spans="1:29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33"/>
      <c r="P134" s="87"/>
      <c r="Q134" s="87"/>
      <c r="W134" s="87"/>
      <c r="X134" s="87"/>
      <c r="Y134" s="87"/>
      <c r="Z134" s="87"/>
      <c r="AA134" s="87"/>
      <c r="AB134" s="87"/>
      <c r="AC134" s="87"/>
    </row>
    <row r="135" spans="1:29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33"/>
      <c r="P135" s="87"/>
      <c r="Q135" s="87"/>
      <c r="W135" s="87"/>
      <c r="X135" s="87"/>
      <c r="Y135" s="87"/>
      <c r="Z135" s="87"/>
      <c r="AA135" s="87"/>
      <c r="AB135" s="87"/>
      <c r="AC135" s="87"/>
    </row>
    <row r="136" spans="1:29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33"/>
      <c r="P136" s="87"/>
      <c r="Q136" s="87"/>
      <c r="W136" s="87"/>
      <c r="X136" s="87"/>
      <c r="Y136" s="87"/>
      <c r="Z136" s="87"/>
      <c r="AA136" s="87"/>
      <c r="AB136" s="87"/>
      <c r="AC136" s="87"/>
    </row>
    <row r="137" spans="1:29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33"/>
      <c r="P137" s="87"/>
      <c r="Q137" s="87"/>
      <c r="W137" s="87"/>
      <c r="X137" s="87"/>
      <c r="Y137" s="87"/>
      <c r="Z137" s="87"/>
      <c r="AA137" s="87"/>
      <c r="AB137" s="87"/>
      <c r="AC137" s="87"/>
    </row>
    <row r="138" spans="1:29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33"/>
      <c r="P138" s="87"/>
      <c r="Q138" s="87"/>
      <c r="W138" s="87"/>
      <c r="X138" s="87"/>
      <c r="Y138" s="87"/>
      <c r="Z138" s="87"/>
      <c r="AA138" s="87"/>
      <c r="AB138" s="87"/>
      <c r="AC138" s="87"/>
    </row>
    <row r="139" spans="1:29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33"/>
      <c r="P139" s="87"/>
      <c r="Q139" s="87"/>
      <c r="W139" s="87"/>
      <c r="X139" s="87"/>
      <c r="Y139" s="87"/>
      <c r="Z139" s="87"/>
      <c r="AA139" s="87"/>
      <c r="AB139" s="87"/>
      <c r="AC139" s="87"/>
    </row>
    <row r="140" spans="1:29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33"/>
      <c r="P140" s="87"/>
      <c r="Q140" s="87"/>
      <c r="W140" s="87"/>
      <c r="X140" s="87"/>
      <c r="Y140" s="87"/>
      <c r="Z140" s="87"/>
      <c r="AA140" s="87"/>
      <c r="AB140" s="87"/>
      <c r="AC140" s="87"/>
    </row>
    <row r="141" spans="1:29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33"/>
      <c r="P141" s="87"/>
      <c r="Q141" s="87"/>
      <c r="W141" s="87"/>
      <c r="X141" s="87"/>
      <c r="Y141" s="87"/>
      <c r="Z141" s="87"/>
      <c r="AA141" s="87"/>
      <c r="AB141" s="87"/>
      <c r="AC141" s="87"/>
    </row>
    <row r="142" spans="1:29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33"/>
      <c r="P142" s="87"/>
      <c r="Q142" s="87"/>
      <c r="W142" s="87"/>
      <c r="X142" s="87"/>
      <c r="Y142" s="87"/>
      <c r="Z142" s="87"/>
      <c r="AA142" s="87"/>
      <c r="AB142" s="87"/>
      <c r="AC142" s="87"/>
    </row>
    <row r="143" spans="1:29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33"/>
      <c r="P143" s="87"/>
      <c r="Q143" s="87"/>
      <c r="W143" s="87"/>
      <c r="X143" s="87"/>
      <c r="Y143" s="87"/>
      <c r="Z143" s="87"/>
      <c r="AA143" s="87"/>
      <c r="AB143" s="87"/>
      <c r="AC143" s="87"/>
    </row>
    <row r="144" spans="1:29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33"/>
      <c r="P144" s="87"/>
      <c r="Q144" s="87"/>
      <c r="W144" s="87"/>
      <c r="X144" s="87"/>
      <c r="Y144" s="87"/>
      <c r="Z144" s="87"/>
      <c r="AA144" s="87"/>
      <c r="AB144" s="87"/>
      <c r="AC144" s="87"/>
    </row>
    <row r="145" spans="1:29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33"/>
      <c r="P145" s="87"/>
      <c r="Q145" s="87"/>
      <c r="W145" s="87"/>
      <c r="X145" s="87"/>
      <c r="Y145" s="87"/>
      <c r="Z145" s="87"/>
      <c r="AA145" s="87"/>
      <c r="AB145" s="87"/>
      <c r="AC145" s="87"/>
    </row>
    <row r="146" spans="1:29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33"/>
      <c r="P146" s="87"/>
      <c r="Q146" s="87"/>
      <c r="W146" s="87"/>
      <c r="X146" s="87"/>
      <c r="Y146" s="87"/>
      <c r="Z146" s="87"/>
      <c r="AA146" s="87"/>
      <c r="AB146" s="87"/>
      <c r="AC146" s="87"/>
    </row>
    <row r="147" spans="1:29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33"/>
      <c r="P147" s="87"/>
      <c r="Q147" s="87"/>
      <c r="W147" s="87"/>
      <c r="X147" s="87"/>
      <c r="Y147" s="87"/>
      <c r="Z147" s="87"/>
      <c r="AA147" s="87"/>
      <c r="AB147" s="87"/>
      <c r="AC147" s="87"/>
    </row>
    <row r="148" spans="1:29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33"/>
      <c r="P148" s="87"/>
      <c r="Q148" s="87"/>
      <c r="W148" s="87"/>
      <c r="X148" s="87"/>
      <c r="Y148" s="87"/>
      <c r="Z148" s="87"/>
      <c r="AA148" s="87"/>
      <c r="AB148" s="87"/>
      <c r="AC148" s="87"/>
    </row>
    <row r="149" spans="1:29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33"/>
      <c r="P149" s="87"/>
      <c r="Q149" s="87"/>
      <c r="W149" s="87"/>
      <c r="X149" s="87"/>
      <c r="Y149" s="87"/>
      <c r="Z149" s="87"/>
      <c r="AA149" s="87"/>
      <c r="AB149" s="87"/>
      <c r="AC149" s="87"/>
    </row>
    <row r="150" spans="1:29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33"/>
      <c r="P150" s="87"/>
      <c r="Q150" s="87"/>
      <c r="W150" s="87"/>
      <c r="X150" s="87"/>
      <c r="Y150" s="87"/>
      <c r="Z150" s="87"/>
      <c r="AA150" s="87"/>
      <c r="AB150" s="87"/>
      <c r="AC150" s="87"/>
    </row>
    <row r="151" spans="1:29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33"/>
      <c r="P151" s="87"/>
      <c r="Q151" s="87"/>
      <c r="W151" s="87"/>
      <c r="X151" s="87"/>
      <c r="Y151" s="87"/>
      <c r="Z151" s="87"/>
      <c r="AA151" s="87"/>
      <c r="AB151" s="87"/>
      <c r="AC151" s="87"/>
    </row>
    <row r="152" spans="1:29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33"/>
      <c r="P152" s="87"/>
      <c r="Q152" s="87"/>
      <c r="W152" s="87"/>
      <c r="X152" s="87"/>
      <c r="Y152" s="87"/>
      <c r="Z152" s="87"/>
      <c r="AA152" s="87"/>
      <c r="AB152" s="87"/>
      <c r="AC152" s="87"/>
    </row>
    <row r="153" spans="1:29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33"/>
      <c r="P153" s="87"/>
      <c r="Q153" s="87"/>
      <c r="W153" s="87"/>
      <c r="X153" s="87"/>
      <c r="Y153" s="87"/>
      <c r="Z153" s="87"/>
      <c r="AA153" s="87"/>
      <c r="AB153" s="87"/>
      <c r="AC153" s="87"/>
    </row>
    <row r="154" spans="1:29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33"/>
      <c r="P154" s="87"/>
      <c r="Q154" s="87"/>
      <c r="W154" s="87"/>
      <c r="X154" s="87"/>
      <c r="Y154" s="87"/>
      <c r="Z154" s="87"/>
      <c r="AA154" s="87"/>
      <c r="AB154" s="87"/>
      <c r="AC154" s="87"/>
    </row>
    <row r="155" spans="1:29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33"/>
      <c r="P155" s="87"/>
      <c r="Q155" s="87"/>
      <c r="W155" s="87"/>
      <c r="X155" s="87"/>
      <c r="Y155" s="87"/>
      <c r="Z155" s="87"/>
      <c r="AA155" s="87"/>
      <c r="AB155" s="87"/>
      <c r="AC155" s="87"/>
    </row>
    <row r="156" spans="1:29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33"/>
      <c r="P156" s="87"/>
      <c r="Q156" s="87"/>
      <c r="W156" s="87"/>
      <c r="X156" s="87"/>
      <c r="Y156" s="87"/>
      <c r="Z156" s="87"/>
      <c r="AA156" s="87"/>
      <c r="AB156" s="87"/>
      <c r="AC156" s="87"/>
    </row>
    <row r="157" spans="1:29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33"/>
      <c r="P157" s="87"/>
      <c r="Q157" s="87"/>
      <c r="W157" s="87"/>
      <c r="X157" s="87"/>
      <c r="Y157" s="87"/>
      <c r="Z157" s="87"/>
      <c r="AA157" s="87"/>
      <c r="AB157" s="87"/>
      <c r="AC157" s="87"/>
    </row>
    <row r="158" spans="1:29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33"/>
      <c r="P158" s="87"/>
      <c r="Q158" s="87"/>
      <c r="W158" s="87"/>
      <c r="X158" s="87"/>
      <c r="Y158" s="87"/>
      <c r="Z158" s="87"/>
      <c r="AA158" s="87"/>
      <c r="AB158" s="87"/>
      <c r="AC158" s="87"/>
    </row>
    <row r="159" spans="1:29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33"/>
      <c r="P159" s="87"/>
      <c r="Q159" s="87"/>
      <c r="W159" s="87"/>
      <c r="X159" s="87"/>
      <c r="Y159" s="87"/>
      <c r="Z159" s="87"/>
      <c r="AA159" s="87"/>
      <c r="AB159" s="87"/>
      <c r="AC159" s="87"/>
    </row>
    <row r="160" spans="1:29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33"/>
      <c r="P160" s="87"/>
      <c r="Q160" s="87"/>
      <c r="W160" s="87"/>
      <c r="X160" s="87"/>
      <c r="Y160" s="87"/>
      <c r="Z160" s="87"/>
      <c r="AA160" s="87"/>
      <c r="AB160" s="87"/>
      <c r="AC160" s="87"/>
    </row>
    <row r="161" spans="1:29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33"/>
      <c r="P161" s="87"/>
      <c r="Q161" s="87"/>
      <c r="W161" s="87"/>
      <c r="X161" s="87"/>
      <c r="Y161" s="87"/>
      <c r="Z161" s="87"/>
      <c r="AA161" s="87"/>
      <c r="AB161" s="87"/>
      <c r="AC161" s="87"/>
    </row>
    <row r="162" spans="1:29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33"/>
      <c r="P162" s="87"/>
      <c r="Q162" s="87"/>
      <c r="W162" s="87"/>
      <c r="X162" s="87"/>
      <c r="Y162" s="87"/>
      <c r="Z162" s="87"/>
      <c r="AA162" s="87"/>
      <c r="AB162" s="87"/>
      <c r="AC162" s="87"/>
    </row>
    <row r="163" spans="1:29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33"/>
      <c r="P163" s="87"/>
      <c r="Q163" s="87"/>
      <c r="W163" s="87"/>
      <c r="X163" s="87"/>
      <c r="Y163" s="87"/>
      <c r="Z163" s="87"/>
      <c r="AA163" s="87"/>
      <c r="AB163" s="87"/>
      <c r="AC163" s="87"/>
    </row>
    <row r="164" spans="1:29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33"/>
      <c r="P164" s="87"/>
      <c r="Q164" s="87"/>
      <c r="W164" s="87"/>
      <c r="X164" s="87"/>
      <c r="Y164" s="87"/>
      <c r="Z164" s="87"/>
      <c r="AA164" s="87"/>
      <c r="AB164" s="87"/>
      <c r="AC164" s="87"/>
    </row>
    <row r="165" spans="1:29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33"/>
      <c r="P165" s="87"/>
      <c r="Q165" s="87"/>
      <c r="W165" s="87"/>
      <c r="X165" s="87"/>
      <c r="Y165" s="87"/>
      <c r="Z165" s="87"/>
      <c r="AA165" s="87"/>
      <c r="AB165" s="87"/>
      <c r="AC165" s="87"/>
    </row>
    <row r="166" spans="1:29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33"/>
      <c r="P166" s="87"/>
      <c r="Q166" s="87"/>
      <c r="W166" s="87"/>
      <c r="X166" s="87"/>
      <c r="Y166" s="87"/>
      <c r="Z166" s="87"/>
      <c r="AA166" s="87"/>
      <c r="AB166" s="87"/>
      <c r="AC166" s="87"/>
    </row>
    <row r="167" spans="1:29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33"/>
      <c r="P167" s="87"/>
      <c r="Q167" s="87"/>
      <c r="W167" s="87"/>
      <c r="X167" s="87"/>
      <c r="Y167" s="87"/>
      <c r="Z167" s="87"/>
      <c r="AA167" s="87"/>
      <c r="AB167" s="87"/>
      <c r="AC167" s="87"/>
    </row>
    <row r="168" spans="1:29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33"/>
      <c r="P168" s="87"/>
      <c r="Q168" s="87"/>
      <c r="W168" s="87"/>
      <c r="X168" s="87"/>
      <c r="Y168" s="87"/>
      <c r="Z168" s="87"/>
      <c r="AA168" s="87"/>
      <c r="AB168" s="87"/>
      <c r="AC168" s="87"/>
    </row>
    <row r="169" spans="1:29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33"/>
      <c r="P169" s="87"/>
      <c r="Q169" s="87"/>
      <c r="W169" s="87"/>
      <c r="X169" s="87"/>
      <c r="Y169" s="87"/>
      <c r="Z169" s="87"/>
      <c r="AA169" s="87"/>
      <c r="AB169" s="87"/>
      <c r="AC169" s="87"/>
    </row>
    <row r="170" spans="1:29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33"/>
      <c r="P170" s="87"/>
      <c r="Q170" s="87"/>
      <c r="W170" s="87"/>
      <c r="X170" s="87"/>
      <c r="Y170" s="87"/>
      <c r="Z170" s="87"/>
      <c r="AA170" s="87"/>
      <c r="AB170" s="87"/>
      <c r="AC170" s="87"/>
    </row>
    <row r="171" spans="1:29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33"/>
      <c r="P171" s="87"/>
      <c r="Q171" s="87"/>
      <c r="W171" s="87"/>
      <c r="X171" s="87"/>
      <c r="Y171" s="87"/>
      <c r="Z171" s="87"/>
      <c r="AA171" s="87"/>
      <c r="AB171" s="87"/>
      <c r="AC171" s="87"/>
    </row>
    <row r="172" spans="1:29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33"/>
      <c r="P172" s="87"/>
      <c r="Q172" s="87"/>
      <c r="W172" s="87"/>
      <c r="X172" s="87"/>
      <c r="Y172" s="87"/>
      <c r="Z172" s="87"/>
      <c r="AA172" s="87"/>
      <c r="AB172" s="87"/>
      <c r="AC172" s="87"/>
    </row>
    <row r="173" spans="1:29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33"/>
      <c r="P173" s="87"/>
      <c r="Q173" s="87"/>
      <c r="W173" s="87"/>
      <c r="X173" s="87"/>
      <c r="Y173" s="87"/>
      <c r="Z173" s="87"/>
      <c r="AA173" s="87"/>
      <c r="AB173" s="87"/>
      <c r="AC173" s="87"/>
    </row>
    <row r="174" spans="1:29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33"/>
      <c r="P174" s="87"/>
      <c r="Q174" s="87"/>
      <c r="W174" s="87"/>
      <c r="X174" s="87"/>
      <c r="Y174" s="87"/>
      <c r="Z174" s="87"/>
      <c r="AA174" s="87"/>
      <c r="AB174" s="87"/>
      <c r="AC174" s="87"/>
    </row>
    <row r="175" spans="1:29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33"/>
      <c r="P175" s="87"/>
      <c r="Q175" s="87"/>
      <c r="W175" s="87"/>
      <c r="X175" s="87"/>
      <c r="Y175" s="87"/>
      <c r="Z175" s="87"/>
      <c r="AA175" s="87"/>
      <c r="AB175" s="87"/>
      <c r="AC175" s="87"/>
    </row>
    <row r="176" spans="1:29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33"/>
      <c r="P176" s="87"/>
      <c r="Q176" s="87"/>
      <c r="W176" s="87"/>
      <c r="X176" s="87"/>
      <c r="Y176" s="87"/>
      <c r="Z176" s="87"/>
      <c r="AA176" s="87"/>
      <c r="AB176" s="87"/>
      <c r="AC176" s="87"/>
    </row>
    <row r="177" spans="1:29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33"/>
      <c r="P177" s="87"/>
      <c r="Q177" s="87"/>
      <c r="W177" s="87"/>
      <c r="X177" s="87"/>
      <c r="Y177" s="87"/>
      <c r="Z177" s="87"/>
      <c r="AA177" s="87"/>
      <c r="AB177" s="87"/>
      <c r="AC177" s="87"/>
    </row>
    <row r="178" spans="1:29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33"/>
      <c r="P178" s="87"/>
      <c r="Q178" s="87"/>
      <c r="W178" s="87"/>
      <c r="X178" s="87"/>
      <c r="Y178" s="87"/>
      <c r="Z178" s="87"/>
      <c r="AA178" s="87"/>
      <c r="AB178" s="87"/>
      <c r="AC178" s="87"/>
    </row>
    <row r="179" spans="1:29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33"/>
      <c r="P179" s="87"/>
      <c r="Q179" s="87"/>
      <c r="W179" s="87"/>
      <c r="X179" s="87"/>
      <c r="Y179" s="87"/>
      <c r="Z179" s="87"/>
      <c r="AA179" s="87"/>
      <c r="AB179" s="87"/>
      <c r="AC179" s="87"/>
    </row>
    <row r="180" spans="1:29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33"/>
      <c r="P180" s="87"/>
      <c r="Q180" s="87"/>
      <c r="W180" s="87"/>
      <c r="X180" s="87"/>
      <c r="Y180" s="87"/>
      <c r="Z180" s="87"/>
      <c r="AA180" s="87"/>
      <c r="AB180" s="87"/>
      <c r="AC180" s="87"/>
    </row>
    <row r="181" spans="1:29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33"/>
      <c r="P181" s="87"/>
      <c r="Q181" s="87"/>
      <c r="W181" s="87"/>
      <c r="X181" s="87"/>
      <c r="Y181" s="87"/>
      <c r="Z181" s="87"/>
      <c r="AA181" s="87"/>
      <c r="AB181" s="87"/>
      <c r="AC181" s="87"/>
    </row>
    <row r="182" spans="1:29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33"/>
      <c r="P182" s="87"/>
      <c r="Q182" s="87"/>
      <c r="W182" s="87"/>
      <c r="X182" s="87"/>
      <c r="Y182" s="87"/>
      <c r="Z182" s="87"/>
      <c r="AA182" s="87"/>
      <c r="AB182" s="87"/>
      <c r="AC182" s="87"/>
    </row>
    <row r="183" spans="1:29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33"/>
      <c r="P183" s="87"/>
      <c r="Q183" s="87"/>
      <c r="W183" s="87"/>
      <c r="X183" s="87"/>
      <c r="Y183" s="87"/>
      <c r="Z183" s="87"/>
      <c r="AA183" s="87"/>
      <c r="AB183" s="87"/>
      <c r="AC183" s="87"/>
    </row>
    <row r="184" spans="1:29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33"/>
      <c r="P184" s="87"/>
      <c r="Q184" s="87"/>
      <c r="W184" s="87"/>
      <c r="X184" s="87"/>
      <c r="Y184" s="87"/>
      <c r="Z184" s="87"/>
      <c r="AA184" s="87"/>
      <c r="AB184" s="87"/>
      <c r="AC184" s="87"/>
    </row>
    <row r="185" spans="1:29" s="34" customFormat="1" x14ac:dyDescent="0.25">
      <c r="A185" s="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33"/>
      <c r="P185" s="87"/>
      <c r="Q185" s="87"/>
      <c r="W185" s="87"/>
      <c r="X185" s="87"/>
      <c r="Y185" s="87"/>
      <c r="Z185" s="87"/>
      <c r="AA185" s="87"/>
      <c r="AB185" s="87"/>
      <c r="AC185" s="87"/>
    </row>
    <row r="186" spans="1:29" s="34" customFormat="1" x14ac:dyDescent="0.25">
      <c r="A186" s="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33"/>
      <c r="P186" s="87"/>
      <c r="Q186" s="87"/>
      <c r="W186" s="87"/>
      <c r="X186" s="87"/>
      <c r="Y186" s="87"/>
      <c r="Z186" s="87"/>
      <c r="AA186" s="87"/>
      <c r="AB186" s="87"/>
      <c r="AC186" s="87"/>
    </row>
    <row r="187" spans="1:29" s="34" customFormat="1" x14ac:dyDescent="0.25">
      <c r="A187" s="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33"/>
      <c r="P187" s="87"/>
      <c r="Q187" s="87"/>
      <c r="W187" s="87"/>
      <c r="X187" s="87"/>
      <c r="Y187" s="87"/>
      <c r="Z187" s="87"/>
      <c r="AA187" s="87"/>
      <c r="AB187" s="87"/>
      <c r="AC187" s="87"/>
    </row>
    <row r="188" spans="1:29" s="34" customFormat="1" x14ac:dyDescent="0.25">
      <c r="A188" s="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33"/>
      <c r="P188" s="87"/>
      <c r="Q188" s="87"/>
      <c r="W188" s="87"/>
      <c r="X188" s="87"/>
      <c r="Y188" s="87"/>
      <c r="Z188" s="87"/>
      <c r="AA188" s="87"/>
      <c r="AB188" s="87"/>
      <c r="AC188" s="87"/>
    </row>
    <row r="189" spans="1:29" s="34" customFormat="1" x14ac:dyDescent="0.25">
      <c r="A189" s="2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33"/>
      <c r="P189" s="87"/>
      <c r="Q189" s="87"/>
      <c r="W189" s="87"/>
      <c r="X189" s="87"/>
      <c r="Y189" s="87"/>
      <c r="Z189" s="87"/>
      <c r="AA189" s="87"/>
      <c r="AB189" s="87"/>
      <c r="AC189" s="87"/>
    </row>
  </sheetData>
  <mergeCells count="10">
    <mergeCell ref="E11:I11"/>
    <mergeCell ref="C8:L8"/>
    <mergeCell ref="K11:K12"/>
    <mergeCell ref="I44:M44"/>
    <mergeCell ref="I45:M45"/>
    <mergeCell ref="B44:H44"/>
    <mergeCell ref="B45:H45"/>
    <mergeCell ref="C9:L9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A1:CE192"/>
  <sheetViews>
    <sheetView zoomScaleNormal="100" workbookViewId="0"/>
  </sheetViews>
  <sheetFormatPr baseColWidth="10" defaultRowHeight="15" x14ac:dyDescent="0.25"/>
  <cols>
    <col min="1" max="1" width="2" style="1" customWidth="1"/>
    <col min="2" max="2" width="27.7109375" customWidth="1"/>
    <col min="3" max="3" width="9.42578125" customWidth="1"/>
    <col min="4" max="4" width="8.7109375" customWidth="1"/>
    <col min="5" max="5" width="2.28515625" style="1" customWidth="1"/>
    <col min="6" max="6" width="8.7109375" bestFit="1" customWidth="1"/>
    <col min="7" max="7" width="9" customWidth="1"/>
    <col min="8" max="8" width="8.7109375" customWidth="1"/>
    <col min="9" max="10" width="8.5703125" customWidth="1"/>
    <col min="11" max="11" width="9.7109375" customWidth="1"/>
    <col min="12" max="12" width="10.28515625" customWidth="1"/>
    <col min="13" max="13" width="10.7109375" customWidth="1"/>
    <col min="14" max="14" width="11.85546875" style="1" customWidth="1"/>
    <col min="15" max="15" width="2.28515625" customWidth="1"/>
    <col min="16" max="73" width="11.5703125" style="34" customWidth="1"/>
    <col min="74" max="83" width="11.5703125" style="2" customWidth="1"/>
  </cols>
  <sheetData>
    <row r="1" spans="1:83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8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83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83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83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83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83" s="1" customForma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2"/>
      <c r="BW7" s="2"/>
      <c r="BX7" s="2"/>
      <c r="BY7" s="2"/>
      <c r="BZ7" s="2"/>
      <c r="CA7" s="2"/>
      <c r="CB7" s="2"/>
      <c r="CC7" s="2"/>
      <c r="CD7" s="2"/>
      <c r="CE7" s="2"/>
    </row>
    <row r="8" spans="1:83" ht="15.75" x14ac:dyDescent="0.25">
      <c r="A8" s="3"/>
      <c r="B8" s="3"/>
      <c r="C8" s="147" t="s">
        <v>230</v>
      </c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2"/>
    </row>
    <row r="9" spans="1:83" ht="15.75" x14ac:dyDescent="0.25">
      <c r="A9" s="3"/>
      <c r="B9" s="3"/>
      <c r="C9" s="146" t="s">
        <v>295</v>
      </c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2"/>
    </row>
    <row r="10" spans="1:83" ht="15.75" x14ac:dyDescent="0.25">
      <c r="A10" s="3"/>
      <c r="B10" s="3"/>
      <c r="C10" s="6"/>
      <c r="D10" s="6"/>
      <c r="E10" s="43"/>
      <c r="F10" s="6"/>
      <c r="G10" s="6"/>
      <c r="H10" s="6"/>
      <c r="I10" s="6"/>
      <c r="J10" s="6"/>
      <c r="K10" s="6"/>
      <c r="L10" s="3"/>
      <c r="M10" s="3"/>
      <c r="N10" s="3"/>
      <c r="O10" s="12"/>
    </row>
    <row r="11" spans="1:83" ht="19.149999999999999" customHeight="1" x14ac:dyDescent="0.25">
      <c r="A11" s="3"/>
      <c r="B11" s="6"/>
      <c r="C11" s="108">
        <v>2017</v>
      </c>
      <c r="D11" s="84">
        <v>2018</v>
      </c>
      <c r="E11" s="31"/>
      <c r="F11" s="144">
        <v>2019</v>
      </c>
      <c r="G11" s="144"/>
      <c r="H11" s="144"/>
      <c r="I11" s="144"/>
      <c r="J11" s="144"/>
      <c r="K11" s="144"/>
      <c r="L11" s="141" t="s">
        <v>154</v>
      </c>
      <c r="M11" s="148" t="s">
        <v>296</v>
      </c>
      <c r="N11" s="148" t="s">
        <v>297</v>
      </c>
      <c r="O11" s="12"/>
    </row>
    <row r="12" spans="1:83" ht="15.75" x14ac:dyDescent="0.25">
      <c r="A12" s="3"/>
      <c r="B12" s="4"/>
      <c r="C12" s="105" t="s">
        <v>222</v>
      </c>
      <c r="D12" s="105" t="s">
        <v>222</v>
      </c>
      <c r="E12" s="105"/>
      <c r="F12" s="105" t="s">
        <v>219</v>
      </c>
      <c r="G12" s="105" t="s">
        <v>220</v>
      </c>
      <c r="H12" s="105" t="s">
        <v>224</v>
      </c>
      <c r="I12" s="105" t="s">
        <v>225</v>
      </c>
      <c r="J12" s="105" t="s">
        <v>221</v>
      </c>
      <c r="K12" s="105" t="s">
        <v>222</v>
      </c>
      <c r="L12" s="141"/>
      <c r="M12" s="148"/>
      <c r="N12" s="148"/>
      <c r="O12" s="12"/>
    </row>
    <row r="13" spans="1:83" ht="15.75" x14ac:dyDescent="0.25">
      <c r="A13" s="7" t="s">
        <v>0</v>
      </c>
      <c r="B13" s="3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83" ht="15.75" x14ac:dyDescent="0.25">
      <c r="A14" s="3"/>
      <c r="B14" s="53" t="s">
        <v>1</v>
      </c>
      <c r="C14" s="17">
        <v>2955</v>
      </c>
      <c r="D14" s="17">
        <v>3084</v>
      </c>
      <c r="E14" s="35"/>
      <c r="F14" s="17">
        <v>2000</v>
      </c>
      <c r="G14" s="17">
        <v>2000</v>
      </c>
      <c r="H14" s="17">
        <v>2000</v>
      </c>
      <c r="I14" s="17">
        <v>2348</v>
      </c>
      <c r="J14" s="17">
        <v>2718</v>
      </c>
      <c r="K14" s="17">
        <v>3542</v>
      </c>
      <c r="L14" s="45">
        <v>30.316409124356142</v>
      </c>
      <c r="M14" s="45">
        <v>14.850843060959789</v>
      </c>
      <c r="N14" s="45">
        <v>4.3654822335025472</v>
      </c>
      <c r="O14" s="12"/>
    </row>
    <row r="15" spans="1:83" s="1" customFormat="1" ht="15.75" x14ac:dyDescent="0.25">
      <c r="A15" s="3"/>
      <c r="B15" s="113" t="s">
        <v>266</v>
      </c>
      <c r="C15" s="17"/>
      <c r="D15" s="17">
        <v>3884</v>
      </c>
      <c r="E15" s="35"/>
      <c r="F15" s="17">
        <v>4000</v>
      </c>
      <c r="G15" s="17">
        <v>4000</v>
      </c>
      <c r="H15" s="17">
        <v>4427</v>
      </c>
      <c r="I15" s="17">
        <v>3455</v>
      </c>
      <c r="J15" s="17">
        <v>3212</v>
      </c>
      <c r="K15" s="17">
        <v>3420</v>
      </c>
      <c r="L15" s="45">
        <v>6.4757160647571652</v>
      </c>
      <c r="M15" s="45">
        <v>-11.946446961894949</v>
      </c>
      <c r="N15" s="45" t="s">
        <v>298</v>
      </c>
      <c r="O15" s="12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2"/>
      <c r="BW15" s="2"/>
      <c r="BX15" s="2"/>
      <c r="BY15" s="2"/>
      <c r="BZ15" s="2"/>
      <c r="CA15" s="2"/>
      <c r="CB15" s="2"/>
      <c r="CC15" s="2"/>
      <c r="CD15" s="2"/>
      <c r="CE15" s="2"/>
    </row>
    <row r="16" spans="1:83" ht="15.75" x14ac:dyDescent="0.25">
      <c r="A16" s="3"/>
      <c r="B16" s="53" t="s">
        <v>2</v>
      </c>
      <c r="C16" s="17">
        <v>1721</v>
      </c>
      <c r="D16" s="17">
        <v>1356</v>
      </c>
      <c r="E16" s="35"/>
      <c r="F16" s="17">
        <v>1667</v>
      </c>
      <c r="G16" s="17">
        <v>1333</v>
      </c>
      <c r="H16" s="17">
        <v>1333</v>
      </c>
      <c r="I16" s="17">
        <v>1333</v>
      </c>
      <c r="J16" s="17">
        <v>1333</v>
      </c>
      <c r="K16" s="17">
        <v>1333</v>
      </c>
      <c r="L16" s="45">
        <v>0</v>
      </c>
      <c r="M16" s="45">
        <v>-1.6961651917404197</v>
      </c>
      <c r="N16" s="45">
        <v>-21.208599651365489</v>
      </c>
      <c r="O16" s="12"/>
    </row>
    <row r="17" spans="1:83" ht="15.75" x14ac:dyDescent="0.25">
      <c r="A17" s="3"/>
      <c r="B17" s="53" t="s">
        <v>3</v>
      </c>
      <c r="C17" s="17">
        <v>1100</v>
      </c>
      <c r="D17" s="17">
        <v>1088</v>
      </c>
      <c r="E17" s="35"/>
      <c r="F17" s="17">
        <v>1000</v>
      </c>
      <c r="G17" s="17">
        <v>1000</v>
      </c>
      <c r="H17" s="17">
        <v>1000</v>
      </c>
      <c r="I17" s="17">
        <v>1000</v>
      </c>
      <c r="J17" s="17">
        <v>1000</v>
      </c>
      <c r="K17" s="17">
        <v>1114</v>
      </c>
      <c r="L17" s="45">
        <v>11.400000000000006</v>
      </c>
      <c r="M17" s="45">
        <v>2.389705882352942</v>
      </c>
      <c r="N17" s="45">
        <v>-1.0909090909090935</v>
      </c>
      <c r="O17" s="12"/>
    </row>
    <row r="18" spans="1:83" ht="15.75" x14ac:dyDescent="0.25">
      <c r="A18" s="3"/>
      <c r="B18" s="53" t="s">
        <v>4</v>
      </c>
      <c r="C18" s="17">
        <v>8000</v>
      </c>
      <c r="D18" s="17">
        <v>8000</v>
      </c>
      <c r="E18" s="35"/>
      <c r="F18" s="17">
        <v>8000</v>
      </c>
      <c r="G18" s="17">
        <v>8000</v>
      </c>
      <c r="H18" s="17">
        <v>8000</v>
      </c>
      <c r="I18" s="17">
        <v>7192</v>
      </c>
      <c r="J18" s="17">
        <v>7000</v>
      </c>
      <c r="K18" s="17">
        <v>7000</v>
      </c>
      <c r="L18" s="45">
        <v>0</v>
      </c>
      <c r="M18" s="45">
        <v>-12.5</v>
      </c>
      <c r="N18" s="45">
        <v>0</v>
      </c>
      <c r="O18" s="13"/>
      <c r="BV18"/>
      <c r="BW18"/>
      <c r="BX18"/>
      <c r="BY18"/>
      <c r="BZ18"/>
      <c r="CA18"/>
      <c r="CB18"/>
      <c r="CC18"/>
      <c r="CD18"/>
      <c r="CE18"/>
    </row>
    <row r="19" spans="1:83" ht="15.75" x14ac:dyDescent="0.25">
      <c r="A19" s="3"/>
      <c r="B19" s="53" t="s">
        <v>5</v>
      </c>
      <c r="C19" s="17">
        <v>3375</v>
      </c>
      <c r="D19" s="17">
        <v>12500</v>
      </c>
      <c r="E19" s="35"/>
      <c r="F19" s="17">
        <v>2917</v>
      </c>
      <c r="G19" s="17">
        <v>2917</v>
      </c>
      <c r="H19" s="17">
        <v>2834</v>
      </c>
      <c r="I19" s="17">
        <v>2500</v>
      </c>
      <c r="J19" s="17">
        <v>3072</v>
      </c>
      <c r="K19" s="17">
        <v>3310</v>
      </c>
      <c r="L19" s="45">
        <v>7.7473958333333286</v>
      </c>
      <c r="M19" s="45">
        <v>-73.52000000000001</v>
      </c>
      <c r="N19" s="45">
        <v>270.37037037037038</v>
      </c>
      <c r="O19" s="12"/>
      <c r="BV19"/>
      <c r="BW19"/>
      <c r="BX19"/>
      <c r="BY19"/>
      <c r="BZ19"/>
      <c r="CA19"/>
      <c r="CB19"/>
      <c r="CC19"/>
      <c r="CD19"/>
      <c r="CE19"/>
    </row>
    <row r="20" spans="1:83" ht="15.75" x14ac:dyDescent="0.25">
      <c r="A20" s="3"/>
      <c r="B20" s="53" t="s">
        <v>6</v>
      </c>
      <c r="C20" s="17">
        <v>1488</v>
      </c>
      <c r="D20" s="17">
        <v>1329</v>
      </c>
      <c r="E20" s="35"/>
      <c r="F20" s="17">
        <v>2569</v>
      </c>
      <c r="G20" s="17">
        <v>2510</v>
      </c>
      <c r="H20" s="17">
        <v>1718</v>
      </c>
      <c r="I20" s="17">
        <v>1205</v>
      </c>
      <c r="J20" s="17">
        <v>1279</v>
      </c>
      <c r="K20" s="17">
        <v>1815</v>
      </c>
      <c r="L20" s="45">
        <v>41.907740422204853</v>
      </c>
      <c r="M20" s="45">
        <v>36.568848758465009</v>
      </c>
      <c r="N20" s="45">
        <v>-10.685483870967744</v>
      </c>
      <c r="O20" s="12"/>
      <c r="BV20"/>
      <c r="BW20"/>
      <c r="BX20"/>
      <c r="BY20"/>
      <c r="BZ20"/>
      <c r="CA20"/>
      <c r="CB20"/>
      <c r="CC20"/>
      <c r="CD20"/>
      <c r="CE20"/>
    </row>
    <row r="21" spans="1:83" ht="15.75" x14ac:dyDescent="0.25">
      <c r="A21" s="3"/>
      <c r="B21" s="53" t="s">
        <v>7</v>
      </c>
      <c r="C21" s="17">
        <v>1483</v>
      </c>
      <c r="D21" s="17">
        <v>1636</v>
      </c>
      <c r="E21" s="35"/>
      <c r="F21" s="17">
        <v>3000</v>
      </c>
      <c r="G21" s="17">
        <v>3000</v>
      </c>
      <c r="H21" s="17">
        <v>2017</v>
      </c>
      <c r="I21" s="17">
        <v>1397</v>
      </c>
      <c r="J21" s="17">
        <v>1555</v>
      </c>
      <c r="K21" s="17">
        <v>2187</v>
      </c>
      <c r="L21" s="45">
        <v>40.643086816720256</v>
      </c>
      <c r="M21" s="45">
        <v>33.679706601466989</v>
      </c>
      <c r="N21" s="45">
        <v>10.316925151719488</v>
      </c>
      <c r="O21" s="12"/>
      <c r="BV21"/>
      <c r="BW21"/>
      <c r="BX21"/>
      <c r="BY21"/>
      <c r="BZ21"/>
      <c r="CA21"/>
      <c r="CB21"/>
      <c r="CC21"/>
      <c r="CD21"/>
      <c r="CE21"/>
    </row>
    <row r="22" spans="1:83" ht="15.75" x14ac:dyDescent="0.25">
      <c r="A22" s="3"/>
      <c r="B22" s="53" t="s">
        <v>8</v>
      </c>
      <c r="C22" s="17">
        <v>4937</v>
      </c>
      <c r="D22" s="17">
        <v>6379</v>
      </c>
      <c r="E22" s="35"/>
      <c r="F22" s="17">
        <v>6541</v>
      </c>
      <c r="G22" s="17">
        <v>8729</v>
      </c>
      <c r="H22" s="17">
        <v>8524</v>
      </c>
      <c r="I22" s="17">
        <v>8975</v>
      </c>
      <c r="J22" s="17">
        <v>7859</v>
      </c>
      <c r="K22" s="17">
        <v>6185</v>
      </c>
      <c r="L22" s="45">
        <v>-21.30041990075074</v>
      </c>
      <c r="M22" s="45">
        <v>-3.0412290327637663</v>
      </c>
      <c r="N22" s="45">
        <v>29.208021065424361</v>
      </c>
      <c r="O22" s="12"/>
      <c r="BV22"/>
      <c r="BW22"/>
      <c r="BX22"/>
      <c r="BY22"/>
      <c r="BZ22"/>
      <c r="CA22"/>
      <c r="CB22"/>
      <c r="CC22"/>
      <c r="CD22"/>
      <c r="CE22"/>
    </row>
    <row r="23" spans="1:83" ht="15.75" x14ac:dyDescent="0.25">
      <c r="A23" s="3"/>
      <c r="B23" s="53" t="s">
        <v>160</v>
      </c>
      <c r="C23" s="17">
        <v>4768</v>
      </c>
      <c r="D23" s="17">
        <v>4717</v>
      </c>
      <c r="E23" s="35"/>
      <c r="F23" s="17">
        <v>6225</v>
      </c>
      <c r="G23" s="17">
        <v>6271</v>
      </c>
      <c r="H23" s="17">
        <v>5447</v>
      </c>
      <c r="I23" s="17">
        <v>3702</v>
      </c>
      <c r="J23" s="17">
        <v>4152</v>
      </c>
      <c r="K23" s="17">
        <v>4711</v>
      </c>
      <c r="L23" s="45">
        <v>13.463391136801548</v>
      </c>
      <c r="M23" s="45">
        <v>-0.12719949120203466</v>
      </c>
      <c r="N23" s="45">
        <v>-1.0696308724832164</v>
      </c>
      <c r="O23" s="12"/>
      <c r="BV23"/>
      <c r="BW23"/>
      <c r="BX23"/>
      <c r="BY23"/>
      <c r="BZ23"/>
      <c r="CA23"/>
      <c r="CB23"/>
      <c r="CC23"/>
      <c r="CD23"/>
      <c r="CE23"/>
    </row>
    <row r="24" spans="1:83" ht="15.75" x14ac:dyDescent="0.25">
      <c r="A24" s="3"/>
      <c r="B24" s="53" t="s">
        <v>9</v>
      </c>
      <c r="C24" s="17">
        <v>4798</v>
      </c>
      <c r="D24" s="17">
        <v>4704</v>
      </c>
      <c r="E24" s="35"/>
      <c r="F24" s="17">
        <v>4725</v>
      </c>
      <c r="G24" s="17">
        <v>5000</v>
      </c>
      <c r="H24" s="17">
        <v>4956</v>
      </c>
      <c r="I24" s="17">
        <v>5212</v>
      </c>
      <c r="J24" s="17">
        <v>5489</v>
      </c>
      <c r="K24" s="17">
        <v>5510</v>
      </c>
      <c r="L24" s="45">
        <v>0.38258334851522591</v>
      </c>
      <c r="M24" s="45">
        <v>17.134353741496582</v>
      </c>
      <c r="N24" s="45">
        <v>-1.9591496456856987</v>
      </c>
      <c r="O24" s="12"/>
      <c r="BV24"/>
      <c r="BW24"/>
      <c r="BX24"/>
      <c r="BY24"/>
      <c r="BZ24"/>
      <c r="CA24"/>
      <c r="CB24"/>
      <c r="CC24"/>
      <c r="CD24"/>
      <c r="CE24"/>
    </row>
    <row r="25" spans="1:83" ht="15.75" x14ac:dyDescent="0.25">
      <c r="A25" s="3"/>
      <c r="B25" s="53" t="s">
        <v>10</v>
      </c>
      <c r="C25" s="17">
        <v>6347</v>
      </c>
      <c r="D25" s="17">
        <v>6212</v>
      </c>
      <c r="E25" s="35"/>
      <c r="F25" s="17">
        <v>3665</v>
      </c>
      <c r="G25" s="17">
        <v>3259</v>
      </c>
      <c r="H25" s="17">
        <v>2969</v>
      </c>
      <c r="I25" s="17">
        <v>3810</v>
      </c>
      <c r="J25" s="17">
        <v>5214</v>
      </c>
      <c r="K25" s="17">
        <v>6150</v>
      </c>
      <c r="L25" s="45">
        <v>17.951668584579977</v>
      </c>
      <c r="M25" s="45">
        <v>-0.99806825499032925</v>
      </c>
      <c r="N25" s="45">
        <v>-2.1269891287222293</v>
      </c>
      <c r="O25" s="12"/>
      <c r="BV25"/>
      <c r="BW25"/>
      <c r="BX25"/>
      <c r="BY25"/>
      <c r="BZ25"/>
      <c r="CA25"/>
      <c r="CB25"/>
      <c r="CC25"/>
      <c r="CD25"/>
      <c r="CE25"/>
    </row>
    <row r="26" spans="1:83" ht="15.75" x14ac:dyDescent="0.25">
      <c r="A26" s="3"/>
      <c r="B26" s="53" t="s">
        <v>11</v>
      </c>
      <c r="C26" s="17">
        <v>3004</v>
      </c>
      <c r="D26" s="17">
        <v>2931</v>
      </c>
      <c r="E26" s="35"/>
      <c r="F26" s="17">
        <v>2630</v>
      </c>
      <c r="G26" s="17">
        <v>2923</v>
      </c>
      <c r="H26" s="17">
        <v>3213</v>
      </c>
      <c r="I26" s="17">
        <v>2861</v>
      </c>
      <c r="J26" s="17">
        <v>2633</v>
      </c>
      <c r="K26" s="17">
        <v>2972</v>
      </c>
      <c r="L26" s="45">
        <v>12.875047474363853</v>
      </c>
      <c r="M26" s="45">
        <v>1.398839986352769</v>
      </c>
      <c r="N26" s="45">
        <v>-2.4300932090545899</v>
      </c>
      <c r="O26" s="12"/>
      <c r="BV26"/>
      <c r="BW26"/>
      <c r="BX26"/>
      <c r="BY26"/>
      <c r="BZ26"/>
      <c r="CA26"/>
      <c r="CB26"/>
      <c r="CC26"/>
      <c r="CD26"/>
      <c r="CE26"/>
    </row>
    <row r="27" spans="1:83" ht="15.75" x14ac:dyDescent="0.25">
      <c r="A27" s="3"/>
      <c r="B27" s="53" t="s">
        <v>12</v>
      </c>
      <c r="C27" s="17">
        <v>1807</v>
      </c>
      <c r="D27" s="17">
        <v>1600</v>
      </c>
      <c r="E27" s="35"/>
      <c r="F27" s="17">
        <v>1500</v>
      </c>
      <c r="G27" s="17">
        <v>1500</v>
      </c>
      <c r="H27" s="17">
        <v>1500</v>
      </c>
      <c r="I27" s="17">
        <v>1500</v>
      </c>
      <c r="J27" s="17">
        <v>1500</v>
      </c>
      <c r="K27" s="17">
        <v>1328</v>
      </c>
      <c r="L27" s="45">
        <v>-11.466666666666669</v>
      </c>
      <c r="M27" s="45">
        <v>-17</v>
      </c>
      <c r="N27" s="45">
        <v>-11.455451023796343</v>
      </c>
      <c r="O27" s="12"/>
      <c r="BV27"/>
      <c r="BW27"/>
      <c r="BX27"/>
      <c r="BY27"/>
      <c r="BZ27"/>
      <c r="CA27"/>
      <c r="CB27"/>
      <c r="CC27"/>
      <c r="CD27"/>
      <c r="CE27"/>
    </row>
    <row r="28" spans="1:83" ht="15.75" x14ac:dyDescent="0.25">
      <c r="A28" s="3"/>
      <c r="B28" s="53" t="s">
        <v>13</v>
      </c>
      <c r="C28" s="17">
        <v>789</v>
      </c>
      <c r="D28" s="17">
        <v>831</v>
      </c>
      <c r="E28" s="35"/>
      <c r="F28" s="17">
        <v>1811</v>
      </c>
      <c r="G28" s="17">
        <v>1855</v>
      </c>
      <c r="H28" s="17">
        <v>1460</v>
      </c>
      <c r="I28" s="17">
        <v>1144</v>
      </c>
      <c r="J28" s="17">
        <v>1269</v>
      </c>
      <c r="K28" s="17">
        <v>1291</v>
      </c>
      <c r="L28" s="45">
        <v>1.7336485421591874</v>
      </c>
      <c r="M28" s="45">
        <v>55.354993983152809</v>
      </c>
      <c r="N28" s="45">
        <v>5.3231939163498083</v>
      </c>
      <c r="O28" s="12"/>
      <c r="BV28"/>
      <c r="BW28"/>
      <c r="BX28"/>
      <c r="BY28"/>
      <c r="BZ28"/>
      <c r="CA28"/>
      <c r="CB28"/>
      <c r="CC28"/>
      <c r="CD28"/>
      <c r="CE28"/>
    </row>
    <row r="29" spans="1:83" ht="15.75" x14ac:dyDescent="0.25">
      <c r="A29" s="3"/>
      <c r="B29" s="53" t="s">
        <v>14</v>
      </c>
      <c r="C29" s="17">
        <v>1085</v>
      </c>
      <c r="D29" s="17">
        <v>1618</v>
      </c>
      <c r="E29" s="35"/>
      <c r="F29" s="17">
        <v>2466</v>
      </c>
      <c r="G29" s="17">
        <v>2739</v>
      </c>
      <c r="H29" s="17">
        <v>1874</v>
      </c>
      <c r="I29" s="17">
        <v>1478</v>
      </c>
      <c r="J29" s="17">
        <v>1446</v>
      </c>
      <c r="K29" s="17">
        <v>1708</v>
      </c>
      <c r="L29" s="45">
        <v>18.118948824343022</v>
      </c>
      <c r="M29" s="45">
        <v>5.5624227441285541</v>
      </c>
      <c r="N29" s="45">
        <v>49.124423963133637</v>
      </c>
      <c r="O29" s="12"/>
      <c r="BV29"/>
      <c r="BW29"/>
      <c r="BX29"/>
      <c r="BY29"/>
      <c r="BZ29"/>
      <c r="CA29"/>
      <c r="CB29"/>
      <c r="CC29"/>
      <c r="CD29"/>
      <c r="CE29"/>
    </row>
    <row r="30" spans="1:83" ht="15.75" x14ac:dyDescent="0.25">
      <c r="A30" s="3"/>
      <c r="B30" s="53" t="s">
        <v>15</v>
      </c>
      <c r="C30" s="17">
        <v>3141</v>
      </c>
      <c r="D30" s="17">
        <v>2219</v>
      </c>
      <c r="E30" s="35"/>
      <c r="F30" s="17">
        <v>2259</v>
      </c>
      <c r="G30" s="17">
        <v>2500</v>
      </c>
      <c r="H30" s="17">
        <v>2949</v>
      </c>
      <c r="I30" s="17">
        <v>3071</v>
      </c>
      <c r="J30" s="17">
        <v>3078</v>
      </c>
      <c r="K30" s="17">
        <v>3057</v>
      </c>
      <c r="L30" s="45">
        <v>-0.68226120857698902</v>
      </c>
      <c r="M30" s="45">
        <v>37.764758900405582</v>
      </c>
      <c r="N30" s="45">
        <v>-29.353709009869462</v>
      </c>
      <c r="O30" s="12"/>
      <c r="BV30"/>
      <c r="BW30"/>
      <c r="BX30"/>
      <c r="BY30"/>
      <c r="BZ30"/>
      <c r="CA30"/>
      <c r="CB30"/>
      <c r="CC30"/>
      <c r="CD30"/>
      <c r="CE30"/>
    </row>
    <row r="31" spans="1:83" ht="15.75" x14ac:dyDescent="0.25">
      <c r="A31" s="3"/>
      <c r="B31" s="53" t="s">
        <v>16</v>
      </c>
      <c r="C31" s="17">
        <v>2131</v>
      </c>
      <c r="D31" s="17">
        <v>2730</v>
      </c>
      <c r="E31" s="35"/>
      <c r="F31" s="17">
        <v>2523</v>
      </c>
      <c r="G31" s="17">
        <v>2528</v>
      </c>
      <c r="H31" s="17">
        <v>1906</v>
      </c>
      <c r="I31" s="17">
        <v>1428</v>
      </c>
      <c r="J31" s="17">
        <v>1372</v>
      </c>
      <c r="K31" s="17">
        <v>2162</v>
      </c>
      <c r="L31" s="45">
        <v>57.580174927113688</v>
      </c>
      <c r="M31" s="45">
        <v>-20.805860805860803</v>
      </c>
      <c r="N31" s="45">
        <v>28.108869075551382</v>
      </c>
      <c r="O31" s="12"/>
      <c r="BV31"/>
      <c r="BW31"/>
      <c r="BX31"/>
      <c r="BY31"/>
      <c r="BZ31"/>
      <c r="CA31"/>
      <c r="CB31"/>
      <c r="CC31"/>
      <c r="CD31"/>
      <c r="CE31"/>
    </row>
    <row r="32" spans="1:83" ht="15.75" x14ac:dyDescent="0.25">
      <c r="A32" s="3"/>
      <c r="B32" s="53" t="s">
        <v>17</v>
      </c>
      <c r="C32" s="17">
        <v>1954</v>
      </c>
      <c r="D32" s="17">
        <v>1874</v>
      </c>
      <c r="E32" s="35"/>
      <c r="F32" s="17">
        <v>2500</v>
      </c>
      <c r="G32" s="17">
        <v>2500</v>
      </c>
      <c r="H32" s="17">
        <v>2401</v>
      </c>
      <c r="I32" s="17">
        <v>1755</v>
      </c>
      <c r="J32" s="17">
        <v>1550</v>
      </c>
      <c r="K32" s="17">
        <v>1711</v>
      </c>
      <c r="L32" s="45">
        <v>10.387096774193537</v>
      </c>
      <c r="M32" s="45">
        <v>-8.6979722518676539</v>
      </c>
      <c r="N32" s="45">
        <v>-4.0941658137154491</v>
      </c>
      <c r="O32" s="12"/>
      <c r="BV32"/>
      <c r="BW32"/>
      <c r="BX32"/>
      <c r="BY32"/>
      <c r="BZ32"/>
      <c r="CA32"/>
      <c r="CB32"/>
      <c r="CC32"/>
      <c r="CD32"/>
      <c r="CE32"/>
    </row>
    <row r="33" spans="1:83" ht="15.75" x14ac:dyDescent="0.25">
      <c r="A33" s="3"/>
      <c r="B33" s="53" t="s">
        <v>18</v>
      </c>
      <c r="C33" s="17">
        <v>1344</v>
      </c>
      <c r="D33" s="17">
        <v>620</v>
      </c>
      <c r="E33" s="35"/>
      <c r="F33" s="17">
        <v>3288</v>
      </c>
      <c r="G33" s="17">
        <v>990</v>
      </c>
      <c r="H33" s="17">
        <v>834</v>
      </c>
      <c r="I33" s="17">
        <v>735</v>
      </c>
      <c r="J33" s="17">
        <v>909</v>
      </c>
      <c r="K33" s="17">
        <v>1523</v>
      </c>
      <c r="L33" s="45">
        <v>67.546754675467554</v>
      </c>
      <c r="M33" s="45">
        <v>145.64516129032259</v>
      </c>
      <c r="N33" s="45">
        <v>-53.869047619047613</v>
      </c>
      <c r="O33" s="12"/>
      <c r="BV33"/>
      <c r="BW33"/>
      <c r="BX33"/>
      <c r="BY33"/>
      <c r="BZ33"/>
      <c r="CA33"/>
      <c r="CB33"/>
      <c r="CC33"/>
      <c r="CD33"/>
      <c r="CE33"/>
    </row>
    <row r="34" spans="1:83" ht="15.75" x14ac:dyDescent="0.25">
      <c r="A34" s="3"/>
      <c r="B34" s="53" t="s">
        <v>161</v>
      </c>
      <c r="C34" s="17">
        <v>2248</v>
      </c>
      <c r="D34" s="17">
        <v>2000</v>
      </c>
      <c r="E34" s="35"/>
      <c r="F34" s="17">
        <v>3000</v>
      </c>
      <c r="G34" s="17">
        <v>3000</v>
      </c>
      <c r="H34" s="17">
        <v>2528</v>
      </c>
      <c r="I34" s="17">
        <v>2500</v>
      </c>
      <c r="J34" s="17">
        <v>2500</v>
      </c>
      <c r="K34" s="17">
        <v>2500</v>
      </c>
      <c r="L34" s="45">
        <v>0</v>
      </c>
      <c r="M34" s="45">
        <v>25</v>
      </c>
      <c r="N34" s="45">
        <v>-11.032028469750884</v>
      </c>
      <c r="O34" s="12"/>
      <c r="BV34"/>
      <c r="BW34"/>
      <c r="BX34"/>
      <c r="BY34"/>
      <c r="BZ34"/>
      <c r="CA34"/>
      <c r="CB34"/>
      <c r="CC34"/>
      <c r="CD34"/>
      <c r="CE34"/>
    </row>
    <row r="35" spans="1:83" ht="15.75" x14ac:dyDescent="0.25">
      <c r="A35" s="3"/>
      <c r="B35" s="53" t="s">
        <v>19</v>
      </c>
      <c r="C35" s="17">
        <v>1448</v>
      </c>
      <c r="D35" s="17">
        <v>837</v>
      </c>
      <c r="E35" s="35"/>
      <c r="F35" s="17">
        <v>2875</v>
      </c>
      <c r="G35" s="17">
        <v>1777</v>
      </c>
      <c r="H35" s="17">
        <v>909</v>
      </c>
      <c r="I35" s="17">
        <v>882</v>
      </c>
      <c r="J35" s="17">
        <v>1239</v>
      </c>
      <c r="K35" s="17">
        <v>1799</v>
      </c>
      <c r="L35" s="45">
        <v>45.197740112994353</v>
      </c>
      <c r="M35" s="45">
        <v>114.9342891278375</v>
      </c>
      <c r="N35" s="45">
        <v>-42.196132596685089</v>
      </c>
      <c r="O35" s="12"/>
      <c r="BV35"/>
      <c r="BW35"/>
      <c r="BX35"/>
      <c r="BY35"/>
      <c r="BZ35"/>
      <c r="CA35"/>
      <c r="CB35"/>
      <c r="CC35"/>
      <c r="CD35"/>
      <c r="CE35"/>
    </row>
    <row r="36" spans="1:83" ht="15.75" x14ac:dyDescent="0.25">
      <c r="A36" s="3"/>
      <c r="B36" s="53" t="s">
        <v>20</v>
      </c>
      <c r="C36" s="17">
        <v>2221</v>
      </c>
      <c r="D36" s="17">
        <v>2213</v>
      </c>
      <c r="E36" s="35"/>
      <c r="F36" s="17">
        <v>4742</v>
      </c>
      <c r="G36" s="17">
        <v>3705</v>
      </c>
      <c r="H36" s="17">
        <v>1586</v>
      </c>
      <c r="I36" s="17">
        <v>1157</v>
      </c>
      <c r="J36" s="17">
        <v>1364</v>
      </c>
      <c r="K36" s="17">
        <v>2693</v>
      </c>
      <c r="L36" s="45">
        <v>97.434017595307921</v>
      </c>
      <c r="M36" s="45">
        <v>21.690013556258478</v>
      </c>
      <c r="N36" s="45">
        <v>-0.36019810895993487</v>
      </c>
      <c r="O36" s="12"/>
      <c r="BV36"/>
      <c r="BW36"/>
      <c r="BX36"/>
      <c r="BY36"/>
      <c r="BZ36"/>
      <c r="CA36"/>
      <c r="CB36"/>
      <c r="CC36"/>
      <c r="CD36"/>
      <c r="CE36"/>
    </row>
    <row r="37" spans="1:83" ht="15.75" x14ac:dyDescent="0.25">
      <c r="A37" s="3"/>
      <c r="B37" s="53" t="s">
        <v>21</v>
      </c>
      <c r="C37" s="17">
        <v>2889</v>
      </c>
      <c r="D37" s="17">
        <v>2684</v>
      </c>
      <c r="E37" s="35"/>
      <c r="F37" s="17">
        <v>3000</v>
      </c>
      <c r="G37" s="17">
        <v>3000</v>
      </c>
      <c r="H37" s="17">
        <v>3000</v>
      </c>
      <c r="I37" s="17">
        <v>3000</v>
      </c>
      <c r="J37" s="17">
        <v>3000</v>
      </c>
      <c r="K37" s="17">
        <v>3000</v>
      </c>
      <c r="L37" s="45">
        <v>0</v>
      </c>
      <c r="M37" s="45">
        <v>11.773472429210145</v>
      </c>
      <c r="N37" s="45">
        <v>-7.0958809276566228</v>
      </c>
      <c r="O37" s="12"/>
      <c r="BV37"/>
      <c r="BW37"/>
      <c r="BX37"/>
      <c r="BY37"/>
      <c r="BZ37"/>
      <c r="CA37"/>
      <c r="CB37"/>
      <c r="CC37"/>
      <c r="CD37"/>
      <c r="CE37"/>
    </row>
    <row r="38" spans="1:83" ht="15.75" x14ac:dyDescent="0.25">
      <c r="A38" s="3"/>
      <c r="B38" s="53" t="s">
        <v>22</v>
      </c>
      <c r="C38" s="17">
        <v>5234</v>
      </c>
      <c r="D38" s="17">
        <v>5126</v>
      </c>
      <c r="E38" s="35"/>
      <c r="F38" s="17">
        <v>4722</v>
      </c>
      <c r="G38" s="17">
        <v>4938</v>
      </c>
      <c r="H38" s="17">
        <v>5000</v>
      </c>
      <c r="I38" s="17">
        <v>5000</v>
      </c>
      <c r="J38" s="17">
        <v>5556</v>
      </c>
      <c r="K38" s="17">
        <v>7190</v>
      </c>
      <c r="L38" s="45">
        <v>29.409647228221758</v>
      </c>
      <c r="M38" s="45">
        <v>40.265314085056588</v>
      </c>
      <c r="N38" s="45">
        <v>-2.0634314100114608</v>
      </c>
      <c r="O38" s="12"/>
      <c r="BV38"/>
      <c r="BW38"/>
      <c r="BX38"/>
      <c r="BY38"/>
      <c r="BZ38"/>
      <c r="CA38"/>
      <c r="CB38"/>
      <c r="CC38"/>
      <c r="CD38"/>
      <c r="CE38"/>
    </row>
    <row r="39" spans="1:83" ht="15.75" x14ac:dyDescent="0.25">
      <c r="A39" s="3"/>
      <c r="B39" s="53" t="s">
        <v>23</v>
      </c>
      <c r="C39" s="17">
        <v>6082</v>
      </c>
      <c r="D39" s="17">
        <v>7189</v>
      </c>
      <c r="E39" s="35"/>
      <c r="F39" s="17">
        <v>5168</v>
      </c>
      <c r="G39" s="17">
        <v>5278</v>
      </c>
      <c r="H39" s="17">
        <v>5278</v>
      </c>
      <c r="I39" s="17">
        <v>5471</v>
      </c>
      <c r="J39" s="17">
        <v>7071</v>
      </c>
      <c r="K39" s="17">
        <v>7222</v>
      </c>
      <c r="L39" s="45">
        <v>2.135482958563145</v>
      </c>
      <c r="M39" s="45">
        <v>0.45903463624983942</v>
      </c>
      <c r="N39" s="45">
        <v>18.201249588951001</v>
      </c>
      <c r="O39" s="12"/>
      <c r="BV39"/>
      <c r="BW39"/>
      <c r="BX39"/>
      <c r="BY39"/>
      <c r="BZ39"/>
      <c r="CA39"/>
      <c r="CB39"/>
      <c r="CC39"/>
      <c r="CD39"/>
      <c r="CE39"/>
    </row>
    <row r="40" spans="1:83" ht="15.75" x14ac:dyDescent="0.25">
      <c r="A40" s="3"/>
      <c r="B40" s="53" t="s">
        <v>24</v>
      </c>
      <c r="C40" s="17">
        <v>2505</v>
      </c>
      <c r="D40" s="17">
        <v>2659</v>
      </c>
      <c r="E40" s="35"/>
      <c r="F40" s="17">
        <v>2511</v>
      </c>
      <c r="G40" s="17">
        <v>3053</v>
      </c>
      <c r="H40" s="17">
        <v>2226</v>
      </c>
      <c r="I40" s="17">
        <v>2141</v>
      </c>
      <c r="J40" s="17">
        <v>2059</v>
      </c>
      <c r="K40" s="17">
        <v>2772</v>
      </c>
      <c r="L40" s="45">
        <v>34.628460417678497</v>
      </c>
      <c r="M40" s="45">
        <v>4.2497179390748556</v>
      </c>
      <c r="N40" s="45">
        <v>6.1477045908183641</v>
      </c>
      <c r="O40" s="12"/>
      <c r="BV40"/>
      <c r="BW40"/>
      <c r="BX40"/>
      <c r="BY40"/>
      <c r="BZ40"/>
      <c r="CA40"/>
      <c r="CB40"/>
      <c r="CC40"/>
      <c r="CD40"/>
      <c r="CE40"/>
    </row>
    <row r="41" spans="1:83" ht="15.75" x14ac:dyDescent="0.25">
      <c r="A41" s="3"/>
      <c r="B41" s="53" t="s">
        <v>25</v>
      </c>
      <c r="C41" s="17">
        <v>1992</v>
      </c>
      <c r="D41" s="17">
        <v>2235</v>
      </c>
      <c r="E41" s="35"/>
      <c r="F41" s="17">
        <v>2320</v>
      </c>
      <c r="G41" s="17">
        <v>1863</v>
      </c>
      <c r="H41" s="17">
        <v>1870</v>
      </c>
      <c r="I41" s="17">
        <v>1986</v>
      </c>
      <c r="J41" s="17">
        <v>1625</v>
      </c>
      <c r="K41" s="17">
        <v>1689</v>
      </c>
      <c r="L41" s="45">
        <v>3.9384615384615387</v>
      </c>
      <c r="M41" s="45">
        <v>-24.429530201342288</v>
      </c>
      <c r="N41" s="45">
        <v>12.198795180722882</v>
      </c>
      <c r="O41" s="12"/>
      <c r="BV41"/>
      <c r="BW41"/>
      <c r="BX41"/>
      <c r="BY41"/>
      <c r="BZ41"/>
      <c r="CA41"/>
      <c r="CB41"/>
      <c r="CC41"/>
      <c r="CD41"/>
      <c r="CE41"/>
    </row>
    <row r="42" spans="1:83" ht="15.75" x14ac:dyDescent="0.25">
      <c r="A42" s="3"/>
      <c r="B42" s="53" t="s">
        <v>26</v>
      </c>
      <c r="C42" s="17">
        <v>3074</v>
      </c>
      <c r="D42" s="17">
        <v>2900</v>
      </c>
      <c r="E42" s="35"/>
      <c r="F42" s="17">
        <v>2450</v>
      </c>
      <c r="G42" s="17">
        <v>2480</v>
      </c>
      <c r="H42" s="17">
        <v>2429</v>
      </c>
      <c r="I42" s="17">
        <v>2494</v>
      </c>
      <c r="J42" s="17">
        <v>2627</v>
      </c>
      <c r="K42" s="17">
        <v>2497</v>
      </c>
      <c r="L42" s="45">
        <v>-4.9486105824134086</v>
      </c>
      <c r="M42" s="45">
        <v>-13.896551724137936</v>
      </c>
      <c r="N42" s="45">
        <v>-5.6603773584905639</v>
      </c>
      <c r="O42" s="12"/>
      <c r="BV42"/>
      <c r="BW42"/>
      <c r="BX42"/>
      <c r="BY42"/>
      <c r="BZ42"/>
      <c r="CA42"/>
      <c r="CB42"/>
      <c r="CC42"/>
      <c r="CD42"/>
      <c r="CE42"/>
    </row>
    <row r="43" spans="1:83" ht="15.75" x14ac:dyDescent="0.25">
      <c r="A43" s="3"/>
      <c r="B43" s="53" t="s">
        <v>27</v>
      </c>
      <c r="C43" s="17">
        <v>1002</v>
      </c>
      <c r="D43" s="17">
        <v>988</v>
      </c>
      <c r="E43" s="35"/>
      <c r="F43" s="17">
        <v>943</v>
      </c>
      <c r="G43" s="17">
        <v>990</v>
      </c>
      <c r="H43" s="17">
        <v>861</v>
      </c>
      <c r="I43" s="17">
        <v>900</v>
      </c>
      <c r="J43" s="17">
        <v>949</v>
      </c>
      <c r="K43" s="17">
        <v>900</v>
      </c>
      <c r="L43" s="45">
        <v>-5.1633298208640781</v>
      </c>
      <c r="M43" s="45">
        <v>-8.9068825910931082</v>
      </c>
      <c r="N43" s="45">
        <v>-1.3972055888223593</v>
      </c>
      <c r="O43" s="12"/>
      <c r="BV43"/>
      <c r="BW43"/>
      <c r="BX43"/>
      <c r="BY43"/>
      <c r="BZ43"/>
      <c r="CA43"/>
      <c r="CB43"/>
      <c r="CC43"/>
      <c r="CD43"/>
      <c r="CE43"/>
    </row>
    <row r="44" spans="1:83" ht="15.75" x14ac:dyDescent="0.25">
      <c r="A44" s="3"/>
      <c r="B44" s="53" t="s">
        <v>28</v>
      </c>
      <c r="C44" s="17">
        <v>1805</v>
      </c>
      <c r="D44" s="17">
        <v>2000</v>
      </c>
      <c r="E44" s="35"/>
      <c r="F44" s="17">
        <v>1800</v>
      </c>
      <c r="G44" s="17">
        <v>1800</v>
      </c>
      <c r="H44" s="17">
        <v>1800</v>
      </c>
      <c r="I44" s="17">
        <v>1976</v>
      </c>
      <c r="J44" s="17">
        <v>2000</v>
      </c>
      <c r="K44" s="17">
        <v>2000</v>
      </c>
      <c r="L44" s="45">
        <v>0</v>
      </c>
      <c r="M44" s="45">
        <v>0</v>
      </c>
      <c r="N44" s="45">
        <v>10.803324099723</v>
      </c>
      <c r="O44" s="12"/>
      <c r="BV44"/>
      <c r="BW44"/>
      <c r="BX44"/>
      <c r="BY44"/>
      <c r="BZ44"/>
      <c r="CA44"/>
      <c r="CB44"/>
      <c r="CC44"/>
      <c r="CD44"/>
      <c r="CE44"/>
    </row>
    <row r="45" spans="1:83" ht="15.75" x14ac:dyDescent="0.25">
      <c r="A45" s="3"/>
      <c r="B45" s="53" t="s">
        <v>29</v>
      </c>
      <c r="C45" s="17">
        <v>1025</v>
      </c>
      <c r="D45" s="17">
        <v>1000</v>
      </c>
      <c r="E45" s="35"/>
      <c r="F45" s="17">
        <v>1085</v>
      </c>
      <c r="G45" s="17">
        <v>1090</v>
      </c>
      <c r="H45" s="17">
        <v>961</v>
      </c>
      <c r="I45" s="17">
        <v>1000</v>
      </c>
      <c r="J45" s="17">
        <v>1088</v>
      </c>
      <c r="K45" s="17">
        <v>1100</v>
      </c>
      <c r="L45" s="45">
        <v>1.1029411764705799</v>
      </c>
      <c r="M45" s="45">
        <v>10.000000000000014</v>
      </c>
      <c r="N45" s="45">
        <v>-2.4390243902439011</v>
      </c>
      <c r="O45" s="12"/>
      <c r="BV45"/>
      <c r="BW45"/>
      <c r="BX45"/>
      <c r="BY45"/>
      <c r="BZ45"/>
      <c r="CA45"/>
      <c r="CB45"/>
      <c r="CC45"/>
      <c r="CD45"/>
      <c r="CE45"/>
    </row>
    <row r="46" spans="1:83" ht="15.75" x14ac:dyDescent="0.25">
      <c r="A46" s="3"/>
      <c r="B46" s="53" t="s">
        <v>30</v>
      </c>
      <c r="C46" s="17">
        <v>1088</v>
      </c>
      <c r="D46" s="17">
        <v>917</v>
      </c>
      <c r="E46" s="35"/>
      <c r="F46" s="17">
        <v>1085</v>
      </c>
      <c r="G46" s="17">
        <v>1090</v>
      </c>
      <c r="H46" s="17">
        <v>961</v>
      </c>
      <c r="I46" s="17">
        <v>1000</v>
      </c>
      <c r="J46" s="17">
        <v>1088</v>
      </c>
      <c r="K46" s="17">
        <v>1195</v>
      </c>
      <c r="L46" s="45">
        <v>9.8345588235294201</v>
      </c>
      <c r="M46" s="45">
        <v>30.316248636859342</v>
      </c>
      <c r="N46" s="45">
        <v>-15.716911764705884</v>
      </c>
      <c r="O46" s="12"/>
      <c r="BV46"/>
      <c r="BW46"/>
      <c r="BX46"/>
      <c r="BY46"/>
      <c r="BZ46"/>
      <c r="CA46"/>
      <c r="CB46"/>
      <c r="CC46"/>
      <c r="CD46"/>
      <c r="CE46"/>
    </row>
    <row r="47" spans="1:83" ht="15.75" x14ac:dyDescent="0.25">
      <c r="A47" s="3"/>
      <c r="B47" s="53" t="s">
        <v>31</v>
      </c>
      <c r="C47" s="17">
        <v>1533</v>
      </c>
      <c r="D47" s="17">
        <v>1463</v>
      </c>
      <c r="E47" s="35"/>
      <c r="F47" s="17">
        <v>1955</v>
      </c>
      <c r="G47" s="17">
        <v>1575</v>
      </c>
      <c r="H47" s="17">
        <v>1400</v>
      </c>
      <c r="I47" s="17">
        <v>1405</v>
      </c>
      <c r="J47" s="17">
        <v>1292</v>
      </c>
      <c r="K47" s="17">
        <v>1591</v>
      </c>
      <c r="L47" s="45">
        <v>23.142414860681114</v>
      </c>
      <c r="M47" s="45">
        <v>8.7491455912508656</v>
      </c>
      <c r="N47" s="45">
        <v>-4.5662100456621033</v>
      </c>
      <c r="O47" s="12"/>
      <c r="BV47"/>
      <c r="BW47"/>
      <c r="BX47"/>
      <c r="BY47"/>
      <c r="BZ47"/>
      <c r="CA47"/>
      <c r="CB47"/>
      <c r="CC47"/>
      <c r="CD47"/>
      <c r="CE47"/>
    </row>
    <row r="48" spans="1:83" ht="15.75" x14ac:dyDescent="0.25">
      <c r="A48" s="3"/>
      <c r="B48" s="53" t="s">
        <v>162</v>
      </c>
      <c r="C48" s="17">
        <v>1529</v>
      </c>
      <c r="D48" s="17">
        <v>1182</v>
      </c>
      <c r="E48" s="35"/>
      <c r="F48" s="17">
        <v>2146</v>
      </c>
      <c r="G48" s="17">
        <v>1780</v>
      </c>
      <c r="H48" s="17">
        <v>1700</v>
      </c>
      <c r="I48" s="17">
        <v>1500</v>
      </c>
      <c r="J48" s="17">
        <v>1383</v>
      </c>
      <c r="K48" s="17">
        <v>1741</v>
      </c>
      <c r="L48" s="45">
        <v>25.885755603759947</v>
      </c>
      <c r="M48" s="45">
        <v>47.292724196277504</v>
      </c>
      <c r="N48" s="45">
        <v>-22.694571615434924</v>
      </c>
      <c r="O48" s="12"/>
      <c r="BV48"/>
      <c r="BW48"/>
      <c r="BX48"/>
      <c r="BY48"/>
      <c r="BZ48"/>
      <c r="CA48"/>
      <c r="CB48"/>
      <c r="CC48"/>
      <c r="CD48"/>
      <c r="CE48"/>
    </row>
    <row r="49" spans="1:83" ht="15.75" x14ac:dyDescent="0.25">
      <c r="A49" s="3"/>
      <c r="B49" s="53" t="s">
        <v>32</v>
      </c>
      <c r="C49" s="17">
        <v>1050</v>
      </c>
      <c r="D49" s="17">
        <v>942</v>
      </c>
      <c r="E49" s="35"/>
      <c r="F49" s="17">
        <v>1717</v>
      </c>
      <c r="G49" s="17">
        <v>1424</v>
      </c>
      <c r="H49" s="17">
        <v>1360</v>
      </c>
      <c r="I49" s="17">
        <v>1200</v>
      </c>
      <c r="J49" s="17">
        <v>1107</v>
      </c>
      <c r="K49" s="17">
        <v>1393</v>
      </c>
      <c r="L49" s="45">
        <v>25.835591689250222</v>
      </c>
      <c r="M49" s="45">
        <v>47.876857749469224</v>
      </c>
      <c r="N49" s="45">
        <v>-10.285714285714292</v>
      </c>
      <c r="O49" s="12"/>
    </row>
    <row r="50" spans="1:83" ht="15.75" x14ac:dyDescent="0.25">
      <c r="A50" s="3"/>
      <c r="B50" s="53" t="s">
        <v>33</v>
      </c>
      <c r="C50" s="17">
        <v>1304</v>
      </c>
      <c r="D50" s="17">
        <v>994</v>
      </c>
      <c r="E50" s="35"/>
      <c r="F50" s="17">
        <v>2039</v>
      </c>
      <c r="G50" s="17">
        <v>1680</v>
      </c>
      <c r="H50" s="17">
        <v>1600</v>
      </c>
      <c r="I50" s="17">
        <v>1400</v>
      </c>
      <c r="J50" s="17">
        <v>1283</v>
      </c>
      <c r="K50" s="17">
        <v>1497</v>
      </c>
      <c r="L50" s="45">
        <v>16.679657053780204</v>
      </c>
      <c r="M50" s="45">
        <v>50.603621730382287</v>
      </c>
      <c r="N50" s="45">
        <v>-23.773006134969322</v>
      </c>
      <c r="O50" s="12"/>
    </row>
    <row r="51" spans="1:83" ht="15.75" x14ac:dyDescent="0.25">
      <c r="A51" s="3"/>
      <c r="B51" s="53" t="s">
        <v>34</v>
      </c>
      <c r="C51" s="17">
        <v>856</v>
      </c>
      <c r="D51" s="17">
        <v>718</v>
      </c>
      <c r="E51" s="35"/>
      <c r="F51" s="17">
        <v>1195</v>
      </c>
      <c r="G51" s="17">
        <v>973</v>
      </c>
      <c r="H51" s="17">
        <v>880</v>
      </c>
      <c r="I51" s="17">
        <v>858</v>
      </c>
      <c r="J51" s="17">
        <v>866</v>
      </c>
      <c r="K51" s="17">
        <v>900</v>
      </c>
      <c r="L51" s="45">
        <v>3.9260969976905358</v>
      </c>
      <c r="M51" s="45">
        <v>25.348189415041773</v>
      </c>
      <c r="N51" s="45">
        <v>-16.121495327102807</v>
      </c>
      <c r="O51" s="12"/>
    </row>
    <row r="52" spans="1:83" ht="15.75" x14ac:dyDescent="0.25">
      <c r="A52" s="3"/>
      <c r="B52" s="53" t="s">
        <v>267</v>
      </c>
      <c r="C52" s="17">
        <v>527</v>
      </c>
      <c r="D52" s="17">
        <v>667</v>
      </c>
      <c r="E52" s="35"/>
      <c r="F52" s="17">
        <v>849</v>
      </c>
      <c r="G52" s="17">
        <v>766</v>
      </c>
      <c r="H52" s="17">
        <v>936</v>
      </c>
      <c r="I52" s="17">
        <v>1142</v>
      </c>
      <c r="J52" s="17">
        <v>1073</v>
      </c>
      <c r="K52" s="17">
        <v>1090</v>
      </c>
      <c r="L52" s="45">
        <v>1.5843429636533131</v>
      </c>
      <c r="M52" s="45">
        <v>63.418290854572717</v>
      </c>
      <c r="N52" s="45">
        <v>26.565464895635671</v>
      </c>
      <c r="O52" s="12"/>
    </row>
    <row r="53" spans="1:83" s="1" customFormat="1" ht="15.75" x14ac:dyDescent="0.25">
      <c r="A53" s="3"/>
      <c r="B53" s="53" t="s">
        <v>268</v>
      </c>
      <c r="C53" s="17"/>
      <c r="D53" s="17"/>
      <c r="E53" s="35"/>
      <c r="F53" s="17">
        <v>1839</v>
      </c>
      <c r="G53" s="17">
        <v>1692</v>
      </c>
      <c r="H53" s="17">
        <v>1656</v>
      </c>
      <c r="I53" s="17">
        <v>1726</v>
      </c>
      <c r="J53" s="17">
        <v>1705</v>
      </c>
      <c r="K53" s="17">
        <v>1729</v>
      </c>
      <c r="L53" s="45">
        <v>1.407624633431098</v>
      </c>
      <c r="M53" s="45" t="s">
        <v>298</v>
      </c>
      <c r="N53" s="45" t="s">
        <v>298</v>
      </c>
      <c r="O53" s="12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4"/>
      <c r="BU53" s="34"/>
      <c r="BV53" s="2"/>
      <c r="BW53" s="2"/>
      <c r="BX53" s="2"/>
      <c r="BY53" s="2"/>
      <c r="BZ53" s="2"/>
      <c r="CA53" s="2"/>
      <c r="CB53" s="2"/>
      <c r="CC53" s="2"/>
      <c r="CD53" s="2"/>
      <c r="CE53" s="2"/>
    </row>
    <row r="54" spans="1:83" ht="15.75" x14ac:dyDescent="0.25">
      <c r="A54" s="3"/>
      <c r="B54" s="53" t="s">
        <v>35</v>
      </c>
      <c r="C54" s="17">
        <v>6316</v>
      </c>
      <c r="D54" s="17">
        <v>5889</v>
      </c>
      <c r="E54" s="35"/>
      <c r="F54" s="17">
        <v>4725</v>
      </c>
      <c r="G54" s="17">
        <v>7293</v>
      </c>
      <c r="H54" s="17">
        <v>7943</v>
      </c>
      <c r="I54" s="17">
        <v>6621</v>
      </c>
      <c r="J54" s="17">
        <v>5728</v>
      </c>
      <c r="K54" s="17">
        <v>5092</v>
      </c>
      <c r="L54" s="45">
        <v>-11.103351955307261</v>
      </c>
      <c r="M54" s="45">
        <v>-13.533706911190365</v>
      </c>
      <c r="N54" s="45">
        <v>-6.7606079797340186</v>
      </c>
      <c r="O54" s="12"/>
    </row>
    <row r="55" spans="1:83" ht="15.75" x14ac:dyDescent="0.25">
      <c r="A55" s="3"/>
      <c r="B55" s="53" t="s">
        <v>36</v>
      </c>
      <c r="C55" s="17">
        <v>1269</v>
      </c>
      <c r="D55" s="17">
        <v>1531</v>
      </c>
      <c r="E55" s="35"/>
      <c r="F55" s="17">
        <v>2400</v>
      </c>
      <c r="G55" s="17">
        <v>2380</v>
      </c>
      <c r="H55" s="17">
        <v>1921</v>
      </c>
      <c r="I55" s="17">
        <v>1727</v>
      </c>
      <c r="J55" s="17">
        <v>1652</v>
      </c>
      <c r="K55" s="17">
        <v>1612</v>
      </c>
      <c r="L55" s="45">
        <v>-2.4213075060532674</v>
      </c>
      <c r="M55" s="45">
        <v>5.2906596995427861</v>
      </c>
      <c r="N55" s="45">
        <v>20.646178092986617</v>
      </c>
      <c r="O55" s="12"/>
    </row>
    <row r="56" spans="1:83" s="1" customFormat="1" ht="15.75" x14ac:dyDescent="0.25">
      <c r="A56" s="3"/>
      <c r="B56" s="53" t="s">
        <v>159</v>
      </c>
      <c r="C56" s="17">
        <v>2899</v>
      </c>
      <c r="D56" s="17">
        <v>3430</v>
      </c>
      <c r="E56" s="35"/>
      <c r="F56" s="17">
        <v>4173</v>
      </c>
      <c r="G56" s="17">
        <v>4154</v>
      </c>
      <c r="H56" s="17">
        <v>3541</v>
      </c>
      <c r="I56" s="17">
        <v>4266</v>
      </c>
      <c r="J56" s="17">
        <v>4126</v>
      </c>
      <c r="K56" s="17">
        <v>3591</v>
      </c>
      <c r="L56" s="45">
        <v>-12.96655356277266</v>
      </c>
      <c r="M56" s="45">
        <v>4.6938775510203925</v>
      </c>
      <c r="N56" s="45">
        <v>18.316660917557769</v>
      </c>
      <c r="O56" s="12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2"/>
      <c r="BW56" s="2"/>
      <c r="BX56" s="2"/>
      <c r="BY56" s="2"/>
      <c r="BZ56" s="2"/>
      <c r="CA56" s="2"/>
      <c r="CB56" s="2"/>
      <c r="CC56" s="2"/>
      <c r="CD56" s="2"/>
      <c r="CE56" s="2"/>
    </row>
    <row r="57" spans="1:83" ht="15.75" x14ac:dyDescent="0.25">
      <c r="A57" s="3"/>
      <c r="B57" s="53" t="s">
        <v>37</v>
      </c>
      <c r="C57" s="17">
        <v>2861</v>
      </c>
      <c r="D57" s="17">
        <v>3430</v>
      </c>
      <c r="E57" s="35"/>
      <c r="F57" s="17">
        <v>4400</v>
      </c>
      <c r="G57" s="17">
        <v>3823</v>
      </c>
      <c r="H57" s="17">
        <v>3384</v>
      </c>
      <c r="I57" s="17">
        <v>3467</v>
      </c>
      <c r="J57" s="17">
        <v>3678</v>
      </c>
      <c r="K57" s="17">
        <v>3436</v>
      </c>
      <c r="L57" s="45">
        <v>-6.5796628602501386</v>
      </c>
      <c r="M57" s="45">
        <v>0.17492711370262271</v>
      </c>
      <c r="N57" s="45">
        <v>19.88815099615519</v>
      </c>
      <c r="O57" s="12"/>
    </row>
    <row r="58" spans="1:83" s="1" customFormat="1" ht="15.75" x14ac:dyDescent="0.25">
      <c r="A58" s="3"/>
      <c r="B58" s="44" t="s">
        <v>38</v>
      </c>
      <c r="C58" s="17">
        <v>2893</v>
      </c>
      <c r="D58" s="17">
        <v>3430</v>
      </c>
      <c r="E58" s="35"/>
      <c r="F58" s="17">
        <v>4400</v>
      </c>
      <c r="G58" s="17">
        <v>3823</v>
      </c>
      <c r="H58" s="17">
        <v>3350</v>
      </c>
      <c r="I58" s="17">
        <v>3467</v>
      </c>
      <c r="J58" s="17">
        <v>3678</v>
      </c>
      <c r="K58" s="17">
        <v>3591</v>
      </c>
      <c r="L58" s="45">
        <v>-2.3654159869494293</v>
      </c>
      <c r="M58" s="45">
        <v>4.6938775510203925</v>
      </c>
      <c r="N58" s="45">
        <v>18.562046318700311</v>
      </c>
      <c r="O58" s="12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2"/>
      <c r="BW58" s="2"/>
      <c r="BX58" s="2"/>
      <c r="BY58" s="2"/>
      <c r="BZ58" s="2"/>
      <c r="CA58" s="2"/>
      <c r="CB58" s="2"/>
      <c r="CC58" s="2"/>
      <c r="CD58" s="2"/>
      <c r="CE58" s="2"/>
    </row>
    <row r="59" spans="1:83" s="1" customFormat="1" x14ac:dyDescent="0.25">
      <c r="A59" s="3"/>
      <c r="B59" s="44"/>
      <c r="C59" s="3"/>
      <c r="D59" s="3"/>
      <c r="E59" s="3"/>
      <c r="H59" s="3"/>
      <c r="I59" s="3"/>
      <c r="J59" s="3"/>
      <c r="K59" s="3"/>
      <c r="L59" s="3"/>
      <c r="M59" s="3"/>
      <c r="N59" s="3"/>
      <c r="O59" s="12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34"/>
      <c r="BM59" s="34"/>
      <c r="BN59" s="34"/>
      <c r="BO59" s="34"/>
      <c r="BP59" s="34"/>
      <c r="BQ59" s="34"/>
      <c r="BR59" s="34"/>
      <c r="BS59" s="34"/>
      <c r="BT59" s="34"/>
      <c r="BU59" s="34"/>
      <c r="BV59" s="2"/>
      <c r="BW59" s="2"/>
      <c r="BX59" s="2"/>
      <c r="BY59" s="2"/>
      <c r="BZ59" s="2"/>
      <c r="CA59" s="2"/>
      <c r="CB59" s="2"/>
      <c r="CC59" s="2"/>
      <c r="CD59" s="2"/>
      <c r="CE59" s="2"/>
    </row>
    <row r="60" spans="1:83" s="1" customFormat="1" x14ac:dyDescent="0.25">
      <c r="A60" s="14"/>
      <c r="B60" s="51" t="s">
        <v>39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5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/>
      <c r="BF60" s="34"/>
      <c r="BG60" s="34"/>
      <c r="BH60" s="34"/>
      <c r="BI60" s="34"/>
      <c r="BJ60" s="34"/>
      <c r="BK60" s="34"/>
      <c r="BL60" s="34"/>
      <c r="BM60" s="34"/>
      <c r="BN60" s="34"/>
      <c r="BO60" s="34"/>
      <c r="BP60" s="34"/>
      <c r="BQ60" s="34"/>
      <c r="BR60" s="34"/>
      <c r="BS60" s="34"/>
      <c r="BT60" s="34"/>
      <c r="BU60" s="34"/>
      <c r="BV60" s="2"/>
      <c r="BW60" s="2"/>
      <c r="BX60" s="2"/>
      <c r="BY60" s="2"/>
      <c r="BZ60" s="2"/>
      <c r="CA60" s="2"/>
      <c r="CB60" s="2"/>
      <c r="CC60" s="2"/>
      <c r="CD60" s="2"/>
      <c r="CE60" s="2"/>
    </row>
    <row r="61" spans="1:83" s="1" customFormat="1" x14ac:dyDescent="0.25">
      <c r="A61" s="3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4"/>
      <c r="BT61" s="34"/>
      <c r="BU61" s="34"/>
      <c r="BV61" s="2"/>
      <c r="BW61" s="2"/>
      <c r="BX61" s="2"/>
      <c r="BY61" s="2"/>
      <c r="BZ61" s="2"/>
      <c r="CA61" s="2"/>
      <c r="CB61" s="2"/>
      <c r="CC61" s="2"/>
      <c r="CD61" s="2"/>
      <c r="CE61" s="2"/>
    </row>
    <row r="62" spans="1:83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83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83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:73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73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1:73" s="2" customFormat="1" x14ac:dyDescent="0.25"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4"/>
      <c r="BU67" s="34"/>
    </row>
    <row r="68" spans="1:73" s="2" customFormat="1" x14ac:dyDescent="0.25"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4"/>
      <c r="BU68" s="34"/>
    </row>
    <row r="69" spans="1:73" s="2" customFormat="1" x14ac:dyDescent="0.25"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4"/>
      <c r="BU69" s="34"/>
    </row>
    <row r="70" spans="1:73" s="2" customFormat="1" x14ac:dyDescent="0.25"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</row>
    <row r="71" spans="1:73" s="2" customFormat="1" x14ac:dyDescent="0.25"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</row>
    <row r="72" spans="1:73" s="2" customFormat="1" x14ac:dyDescent="0.25"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</row>
    <row r="73" spans="1:73" s="2" customFormat="1" x14ac:dyDescent="0.25"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</row>
    <row r="74" spans="1:73" s="2" customFormat="1" x14ac:dyDescent="0.25"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</row>
    <row r="75" spans="1:73" s="2" customFormat="1" x14ac:dyDescent="0.25"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</row>
    <row r="76" spans="1:73" s="2" customFormat="1" x14ac:dyDescent="0.25"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</row>
    <row r="77" spans="1:73" s="2" customFormat="1" x14ac:dyDescent="0.25"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4"/>
      <c r="BU77" s="34"/>
    </row>
    <row r="78" spans="1:73" s="2" customFormat="1" x14ac:dyDescent="0.25"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4"/>
      <c r="BU78" s="34"/>
    </row>
    <row r="79" spans="1:73" s="2" customFormat="1" x14ac:dyDescent="0.25"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</row>
    <row r="80" spans="1:73" s="2" customFormat="1" x14ac:dyDescent="0.25"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4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</row>
    <row r="81" spans="16:73" s="2" customFormat="1" x14ac:dyDescent="0.25"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</row>
    <row r="82" spans="16:73" s="2" customFormat="1" x14ac:dyDescent="0.25"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4"/>
      <c r="AO82" s="34"/>
      <c r="AP82" s="34"/>
      <c r="AQ82" s="34"/>
      <c r="AR82" s="34"/>
      <c r="AS82" s="34"/>
      <c r="AT82" s="34"/>
      <c r="AU82" s="34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4"/>
      <c r="BU82" s="34"/>
    </row>
    <row r="83" spans="16:73" s="2" customFormat="1" x14ac:dyDescent="0.25"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</row>
    <row r="84" spans="16:73" s="2" customFormat="1" x14ac:dyDescent="0.25"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4"/>
      <c r="AO84" s="34"/>
      <c r="AP84" s="34"/>
      <c r="AQ84" s="34"/>
      <c r="AR84" s="34"/>
      <c r="AS84" s="34"/>
      <c r="AT84" s="34"/>
      <c r="AU84" s="34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4"/>
      <c r="BU84" s="34"/>
    </row>
    <row r="85" spans="16:73" s="2" customFormat="1" x14ac:dyDescent="0.25"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</row>
    <row r="86" spans="16:73" s="2" customFormat="1" x14ac:dyDescent="0.25"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</row>
    <row r="87" spans="16:73" s="2" customFormat="1" x14ac:dyDescent="0.25"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</row>
    <row r="88" spans="16:73" s="2" customFormat="1" x14ac:dyDescent="0.25"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</row>
    <row r="89" spans="16:73" s="2" customFormat="1" x14ac:dyDescent="0.25"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4"/>
      <c r="BU89" s="34"/>
    </row>
    <row r="90" spans="16:73" s="2" customFormat="1" x14ac:dyDescent="0.25"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</row>
    <row r="91" spans="16:73" s="2" customFormat="1" x14ac:dyDescent="0.25"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</row>
    <row r="92" spans="16:73" s="2" customFormat="1" x14ac:dyDescent="0.25"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</row>
    <row r="93" spans="16:73" s="2" customFormat="1" x14ac:dyDescent="0.25"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</row>
    <row r="94" spans="16:73" s="2" customFormat="1" x14ac:dyDescent="0.25"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</row>
    <row r="95" spans="16:73" s="2" customFormat="1" x14ac:dyDescent="0.25"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</row>
    <row r="96" spans="16:73" s="2" customFormat="1" x14ac:dyDescent="0.25"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4"/>
      <c r="BU96" s="34"/>
    </row>
    <row r="97" spans="16:73" s="2" customFormat="1" x14ac:dyDescent="0.25"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4"/>
      <c r="BU97" s="34"/>
    </row>
    <row r="98" spans="16:73" s="2" customFormat="1" x14ac:dyDescent="0.25"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</row>
    <row r="99" spans="16:73" s="2" customFormat="1" x14ac:dyDescent="0.25"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</row>
    <row r="100" spans="16:73" s="2" customFormat="1" x14ac:dyDescent="0.25"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4"/>
      <c r="BU100" s="34"/>
    </row>
    <row r="101" spans="16:73" s="2" customFormat="1" x14ac:dyDescent="0.25"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</row>
    <row r="102" spans="16:73" s="2" customFormat="1" x14ac:dyDescent="0.25"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</row>
    <row r="103" spans="16:73" s="2" customFormat="1" x14ac:dyDescent="0.25"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</row>
    <row r="104" spans="16:73" s="2" customFormat="1" x14ac:dyDescent="0.25"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</row>
    <row r="105" spans="16:73" s="2" customFormat="1" x14ac:dyDescent="0.25"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</row>
    <row r="106" spans="16:73" s="2" customFormat="1" x14ac:dyDescent="0.25"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</row>
    <row r="107" spans="16:73" s="2" customFormat="1" x14ac:dyDescent="0.25"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</row>
    <row r="108" spans="16:73" s="2" customFormat="1" x14ac:dyDescent="0.25"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4"/>
      <c r="BU108" s="34"/>
    </row>
    <row r="109" spans="16:73" s="2" customFormat="1" x14ac:dyDescent="0.25"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</row>
    <row r="110" spans="16:73" s="2" customFormat="1" x14ac:dyDescent="0.25"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4"/>
      <c r="BU110" s="34"/>
    </row>
    <row r="111" spans="16:73" s="2" customFormat="1" x14ac:dyDescent="0.25"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4"/>
      <c r="BU111" s="34"/>
    </row>
    <row r="112" spans="16:73" s="2" customFormat="1" x14ac:dyDescent="0.25"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 s="34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34"/>
      <c r="BR112" s="34"/>
      <c r="BS112" s="34"/>
      <c r="BT112" s="34"/>
      <c r="BU112" s="34"/>
    </row>
    <row r="113" spans="16:73" s="2" customFormat="1" x14ac:dyDescent="0.25"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</row>
    <row r="114" spans="16:73" s="2" customFormat="1" x14ac:dyDescent="0.25"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</row>
    <row r="115" spans="16:73" s="2" customFormat="1" x14ac:dyDescent="0.25"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4"/>
      <c r="BU115" s="34"/>
    </row>
    <row r="116" spans="16:73" s="2" customFormat="1" x14ac:dyDescent="0.25"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</row>
    <row r="117" spans="16:73" s="2" customFormat="1" x14ac:dyDescent="0.25"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4"/>
      <c r="BU117" s="34"/>
    </row>
    <row r="118" spans="16:73" s="2" customFormat="1" x14ac:dyDescent="0.25"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4"/>
      <c r="BU118" s="34"/>
    </row>
    <row r="119" spans="16:73" s="2" customFormat="1" x14ac:dyDescent="0.25"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4"/>
      <c r="AO119" s="34"/>
      <c r="AP119" s="34"/>
      <c r="AQ119" s="34"/>
      <c r="AR119" s="34"/>
      <c r="AS119" s="34"/>
      <c r="AT119" s="34"/>
      <c r="AU119" s="34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34"/>
      <c r="BR119" s="34"/>
      <c r="BS119" s="34"/>
      <c r="BT119" s="34"/>
      <c r="BU119" s="34"/>
    </row>
    <row r="120" spans="16:73" s="2" customFormat="1" x14ac:dyDescent="0.25"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</row>
    <row r="121" spans="16:73" s="2" customFormat="1" x14ac:dyDescent="0.25"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</row>
    <row r="122" spans="16:73" s="2" customFormat="1" x14ac:dyDescent="0.25"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4"/>
      <c r="BU122" s="34"/>
    </row>
    <row r="123" spans="16:73" s="2" customFormat="1" x14ac:dyDescent="0.25"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</row>
    <row r="124" spans="16:73" s="2" customFormat="1" x14ac:dyDescent="0.25"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</row>
    <row r="125" spans="16:73" s="2" customFormat="1" x14ac:dyDescent="0.25"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</row>
    <row r="126" spans="16:73" s="2" customFormat="1" x14ac:dyDescent="0.25"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</row>
    <row r="127" spans="16:73" s="2" customFormat="1" x14ac:dyDescent="0.25"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</row>
    <row r="128" spans="16:73" s="2" customFormat="1" x14ac:dyDescent="0.25"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4"/>
      <c r="BU128" s="34"/>
    </row>
    <row r="129" spans="16:73" s="2" customFormat="1" x14ac:dyDescent="0.25"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</row>
    <row r="130" spans="16:73" s="2" customFormat="1" x14ac:dyDescent="0.25"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</row>
    <row r="131" spans="16:73" s="2" customFormat="1" x14ac:dyDescent="0.25"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</row>
    <row r="132" spans="16:73" s="2" customFormat="1" x14ac:dyDescent="0.25"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</row>
    <row r="133" spans="16:73" s="2" customFormat="1" x14ac:dyDescent="0.25"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</row>
    <row r="134" spans="16:73" s="2" customFormat="1" x14ac:dyDescent="0.25"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4"/>
      <c r="BU134" s="34"/>
    </row>
    <row r="135" spans="16:73" s="2" customFormat="1" x14ac:dyDescent="0.25"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</row>
    <row r="136" spans="16:73" s="2" customFormat="1" x14ac:dyDescent="0.25"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</row>
    <row r="137" spans="16:73" s="2" customFormat="1" x14ac:dyDescent="0.25"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4"/>
      <c r="BU137" s="34"/>
    </row>
    <row r="138" spans="16:73" s="2" customFormat="1" x14ac:dyDescent="0.25"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4"/>
      <c r="BU138" s="34"/>
    </row>
    <row r="139" spans="16:73" s="2" customFormat="1" x14ac:dyDescent="0.25"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4"/>
      <c r="BU139" s="34"/>
    </row>
    <row r="140" spans="16:73" s="2" customFormat="1" x14ac:dyDescent="0.25"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4"/>
      <c r="BU140" s="34"/>
    </row>
    <row r="141" spans="16:73" s="2" customFormat="1" x14ac:dyDescent="0.25"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4"/>
      <c r="BU141" s="34"/>
    </row>
    <row r="142" spans="16:73" s="2" customFormat="1" x14ac:dyDescent="0.25"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4"/>
      <c r="BU142" s="34"/>
    </row>
    <row r="143" spans="16:73" s="2" customFormat="1" x14ac:dyDescent="0.25"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4"/>
      <c r="BU143" s="34"/>
    </row>
    <row r="144" spans="16:73" s="2" customFormat="1" x14ac:dyDescent="0.25"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4"/>
      <c r="BU144" s="34"/>
    </row>
    <row r="145" spans="16:73" s="2" customFormat="1" x14ac:dyDescent="0.25"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4"/>
      <c r="BU145" s="34"/>
    </row>
    <row r="146" spans="16:73" s="2" customFormat="1" x14ac:dyDescent="0.25"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4"/>
      <c r="BU146" s="34"/>
    </row>
    <row r="147" spans="16:73" s="2" customFormat="1" x14ac:dyDescent="0.25"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4"/>
      <c r="BU147" s="34"/>
    </row>
    <row r="148" spans="16:73" s="2" customFormat="1" x14ac:dyDescent="0.25"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4"/>
      <c r="BU148" s="34"/>
    </row>
    <row r="149" spans="16:73" s="2" customFormat="1" x14ac:dyDescent="0.25"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4"/>
      <c r="BU149" s="34"/>
    </row>
    <row r="150" spans="16:73" s="2" customFormat="1" x14ac:dyDescent="0.25"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</row>
    <row r="151" spans="16:73" s="2" customFormat="1" x14ac:dyDescent="0.25"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</row>
    <row r="152" spans="16:73" s="2" customFormat="1" x14ac:dyDescent="0.25"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</row>
    <row r="153" spans="16:73" s="2" customFormat="1" x14ac:dyDescent="0.25"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</row>
    <row r="154" spans="16:73" s="2" customFormat="1" x14ac:dyDescent="0.25"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</row>
    <row r="155" spans="16:73" s="2" customFormat="1" x14ac:dyDescent="0.25"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</row>
    <row r="156" spans="16:73" s="2" customFormat="1" x14ac:dyDescent="0.25"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</row>
    <row r="157" spans="16:73" s="2" customFormat="1" x14ac:dyDescent="0.25"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</row>
    <row r="158" spans="16:73" s="2" customFormat="1" x14ac:dyDescent="0.25"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</row>
    <row r="159" spans="16:73" s="2" customFormat="1" x14ac:dyDescent="0.25"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</row>
    <row r="160" spans="16:73" s="2" customFormat="1" x14ac:dyDescent="0.25"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</row>
    <row r="161" spans="16:73" s="2" customFormat="1" x14ac:dyDescent="0.25"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</row>
    <row r="162" spans="16:73" s="2" customFormat="1" x14ac:dyDescent="0.25"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</row>
    <row r="163" spans="16:73" s="2" customFormat="1" x14ac:dyDescent="0.25"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</row>
    <row r="164" spans="16:73" s="2" customFormat="1" x14ac:dyDescent="0.25"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</row>
    <row r="165" spans="16:73" s="2" customFormat="1" x14ac:dyDescent="0.25"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</row>
    <row r="166" spans="16:73" s="2" customFormat="1" x14ac:dyDescent="0.25"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</row>
    <row r="167" spans="16:73" s="2" customFormat="1" x14ac:dyDescent="0.25"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</row>
    <row r="168" spans="16:73" s="2" customFormat="1" x14ac:dyDescent="0.25"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</row>
    <row r="169" spans="16:73" s="2" customFormat="1" x14ac:dyDescent="0.25"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</row>
    <row r="170" spans="16:73" s="2" customFormat="1" x14ac:dyDescent="0.25"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</row>
    <row r="171" spans="16:73" s="2" customFormat="1" x14ac:dyDescent="0.25"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</row>
    <row r="172" spans="16:73" s="2" customFormat="1" x14ac:dyDescent="0.25"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</row>
    <row r="173" spans="16:73" s="2" customFormat="1" x14ac:dyDescent="0.25"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</row>
    <row r="174" spans="16:73" s="2" customFormat="1" x14ac:dyDescent="0.25"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</row>
    <row r="175" spans="16:73" s="2" customFormat="1" x14ac:dyDescent="0.25"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</row>
    <row r="176" spans="16:73" s="2" customFormat="1" x14ac:dyDescent="0.25"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</row>
    <row r="177" spans="1:73" s="2" customFormat="1" x14ac:dyDescent="0.25"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</row>
    <row r="178" spans="1:73" s="2" customFormat="1" x14ac:dyDescent="0.25"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</row>
    <row r="179" spans="1:73" s="2" customFormat="1" x14ac:dyDescent="0.25"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</row>
    <row r="180" spans="1:73" s="2" customFormat="1" x14ac:dyDescent="0.25"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</row>
    <row r="181" spans="1:73" s="2" customFormat="1" x14ac:dyDescent="0.25"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</row>
    <row r="182" spans="1:73" s="2" customFormat="1" x14ac:dyDescent="0.25"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</row>
    <row r="183" spans="1:73" s="2" customFormat="1" x14ac:dyDescent="0.25"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</row>
    <row r="184" spans="1:73" s="2" customFormat="1" x14ac:dyDescent="0.25"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</row>
    <row r="185" spans="1:73" s="2" customFormat="1" x14ac:dyDescent="0.25"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</row>
    <row r="186" spans="1:73" s="2" customFormat="1" x14ac:dyDescent="0.25"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</row>
    <row r="187" spans="1:73" s="2" customFormat="1" x14ac:dyDescent="0.25"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</row>
    <row r="188" spans="1:73" s="2" customFormat="1" x14ac:dyDescent="0.25"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</row>
    <row r="189" spans="1:73" s="2" customFormat="1" x14ac:dyDescent="0.25"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</row>
    <row r="190" spans="1:73" s="2" customFormat="1" x14ac:dyDescent="0.25"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</row>
    <row r="191" spans="1:73" s="2" customFormat="1" x14ac:dyDescent="0.25">
      <c r="A191" s="1"/>
      <c r="B191"/>
      <c r="C191"/>
      <c r="D191"/>
      <c r="E191" s="1"/>
      <c r="F191"/>
      <c r="G191"/>
      <c r="H191"/>
      <c r="I191"/>
      <c r="J191"/>
      <c r="K191"/>
      <c r="L191"/>
      <c r="M191"/>
      <c r="N191" s="1"/>
      <c r="O191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4"/>
      <c r="AO191" s="34"/>
      <c r="AP191" s="34"/>
      <c r="AQ191" s="34"/>
      <c r="AR191" s="34"/>
      <c r="AS191" s="34"/>
      <c r="AT191" s="34"/>
      <c r="AU191" s="34"/>
      <c r="AV191" s="34"/>
      <c r="AW191" s="34"/>
      <c r="AX191" s="34"/>
      <c r="AY191" s="34"/>
      <c r="AZ191" s="34"/>
      <c r="BA191" s="34"/>
      <c r="BB191" s="34"/>
      <c r="BC191" s="34"/>
      <c r="BD191" s="34"/>
      <c r="BE191" s="34"/>
      <c r="BF191" s="34"/>
      <c r="BG191" s="34"/>
      <c r="BH191" s="34"/>
      <c r="BI191" s="34"/>
      <c r="BJ191" s="34"/>
      <c r="BK191" s="34"/>
      <c r="BL191" s="34"/>
      <c r="BM191" s="34"/>
      <c r="BN191" s="34"/>
      <c r="BO191" s="34"/>
      <c r="BP191" s="34"/>
      <c r="BQ191" s="34"/>
      <c r="BR191" s="34"/>
      <c r="BS191" s="34"/>
      <c r="BT191" s="34"/>
      <c r="BU191" s="34"/>
    </row>
    <row r="192" spans="1:73" s="2" customFormat="1" x14ac:dyDescent="0.25">
      <c r="A192" s="1"/>
      <c r="B192"/>
      <c r="C192"/>
      <c r="D192"/>
      <c r="E192" s="1"/>
      <c r="F192"/>
      <c r="G192"/>
      <c r="H192"/>
      <c r="I192"/>
      <c r="J192"/>
      <c r="K192"/>
      <c r="L192"/>
      <c r="M192"/>
      <c r="N192" s="1"/>
      <c r="O192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4"/>
      <c r="AO192" s="34"/>
      <c r="AP192" s="34"/>
      <c r="AQ192" s="34"/>
      <c r="AR192" s="34"/>
      <c r="AS192" s="34"/>
      <c r="AT192" s="34"/>
      <c r="AU192" s="34"/>
      <c r="AV192" s="34"/>
      <c r="AW192" s="34"/>
      <c r="AX192" s="34"/>
      <c r="AY192" s="34"/>
      <c r="AZ192" s="34"/>
      <c r="BA192" s="34"/>
      <c r="BB192" s="34"/>
      <c r="BC192" s="34"/>
      <c r="BD192" s="34"/>
      <c r="BE192" s="34"/>
      <c r="BF192" s="34"/>
      <c r="BG192" s="34"/>
      <c r="BH192" s="34"/>
      <c r="BI192" s="34"/>
      <c r="BJ192" s="34"/>
      <c r="BK192" s="34"/>
      <c r="BL192" s="34"/>
      <c r="BM192" s="34"/>
      <c r="BN192" s="34"/>
      <c r="BO192" s="34"/>
      <c r="BP192" s="34"/>
      <c r="BQ192" s="34"/>
      <c r="BR192" s="34"/>
      <c r="BS192" s="34"/>
      <c r="BT192" s="34"/>
      <c r="BU192" s="34"/>
    </row>
  </sheetData>
  <mergeCells count="6">
    <mergeCell ref="C8:N8"/>
    <mergeCell ref="N11:N12"/>
    <mergeCell ref="L11:L12"/>
    <mergeCell ref="M11:M12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colBreaks count="1" manualBreakCount="1">
    <brk id="15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O179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5703125" style="1" customWidth="1"/>
    <col min="3" max="3" width="10.140625" style="1" customWidth="1"/>
    <col min="4" max="4" width="8.7109375" style="1" customWidth="1"/>
    <col min="5" max="5" width="2.28515625" style="1" customWidth="1"/>
    <col min="6" max="11" width="8.7109375" style="1" bestFit="1" customWidth="1"/>
    <col min="12" max="12" width="10.28515625" style="1" customWidth="1"/>
    <col min="13" max="13" width="10.7109375" style="1" customWidth="1"/>
    <col min="14" max="14" width="10.42578125" style="1" customWidth="1"/>
    <col min="15" max="15" width="3.140625" style="1" customWidth="1"/>
    <col min="16" max="93" width="11.5703125" style="2"/>
    <col min="94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ht="15.6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7" t="s">
        <v>231</v>
      </c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2"/>
    </row>
    <row r="9" spans="1:15" ht="15.75" x14ac:dyDescent="0.25">
      <c r="A9" s="3"/>
      <c r="B9" s="3"/>
      <c r="C9" s="146" t="s">
        <v>308</v>
      </c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2"/>
    </row>
    <row r="10" spans="1:15" ht="15.75" x14ac:dyDescent="0.25">
      <c r="A10" s="3"/>
      <c r="B10" s="3"/>
      <c r="C10" s="43"/>
      <c r="D10" s="43"/>
      <c r="E10" s="48"/>
      <c r="F10" s="43"/>
      <c r="G10" s="43"/>
      <c r="H10" s="43"/>
      <c r="I10" s="43"/>
      <c r="J10" s="43"/>
      <c r="K10" s="43"/>
      <c r="L10" s="3"/>
      <c r="M10" s="3"/>
      <c r="N10" s="3"/>
      <c r="O10" s="12"/>
    </row>
    <row r="11" spans="1:15" ht="19.149999999999999" customHeight="1" x14ac:dyDescent="0.25">
      <c r="A11" s="3"/>
      <c r="B11" s="6"/>
      <c r="C11" s="108">
        <v>2017</v>
      </c>
      <c r="D11" s="107">
        <v>2018</v>
      </c>
      <c r="E11" s="31"/>
      <c r="F11" s="144">
        <v>2019</v>
      </c>
      <c r="G11" s="144"/>
      <c r="H11" s="144"/>
      <c r="I11" s="144"/>
      <c r="J11" s="144"/>
      <c r="K11" s="144"/>
      <c r="L11" s="141" t="s">
        <v>154</v>
      </c>
      <c r="M11" s="148" t="s">
        <v>296</v>
      </c>
      <c r="N11" s="148" t="s">
        <v>297</v>
      </c>
      <c r="O11" s="12"/>
    </row>
    <row r="12" spans="1:15" ht="22.15" customHeight="1" x14ac:dyDescent="0.25">
      <c r="A12" s="3"/>
      <c r="B12" s="4"/>
      <c r="C12" s="105" t="s">
        <v>222</v>
      </c>
      <c r="D12" s="105" t="s">
        <v>222</v>
      </c>
      <c r="E12" s="105"/>
      <c r="F12" s="105" t="s">
        <v>219</v>
      </c>
      <c r="G12" s="105" t="s">
        <v>220</v>
      </c>
      <c r="H12" s="105" t="s">
        <v>224</v>
      </c>
      <c r="I12" s="105" t="s">
        <v>225</v>
      </c>
      <c r="J12" s="105" t="s">
        <v>221</v>
      </c>
      <c r="K12" s="105" t="s">
        <v>222</v>
      </c>
      <c r="L12" s="141"/>
      <c r="M12" s="148"/>
      <c r="N12" s="148"/>
      <c r="O12" s="12"/>
    </row>
    <row r="13" spans="1:15" ht="15.75" x14ac:dyDescent="0.25">
      <c r="A13" s="7" t="s">
        <v>71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40</v>
      </c>
      <c r="C14" s="9">
        <v>2487</v>
      </c>
      <c r="D14" s="9">
        <v>618</v>
      </c>
      <c r="E14" s="36"/>
      <c r="F14" s="9">
        <v>1335</v>
      </c>
      <c r="G14" s="9">
        <v>1345</v>
      </c>
      <c r="H14" s="9">
        <v>1244</v>
      </c>
      <c r="I14" s="9">
        <v>1195</v>
      </c>
      <c r="J14" s="9">
        <v>1207</v>
      </c>
      <c r="K14" s="9">
        <v>817</v>
      </c>
      <c r="L14" s="45">
        <v>-32.311516155758078</v>
      </c>
      <c r="M14" s="45">
        <v>32.200647249190936</v>
      </c>
      <c r="N14" s="45">
        <v>-75.15078407720145</v>
      </c>
      <c r="O14" s="12"/>
    </row>
    <row r="15" spans="1:15" ht="15.75" x14ac:dyDescent="0.25">
      <c r="A15" s="3"/>
      <c r="B15" s="16" t="s">
        <v>41</v>
      </c>
      <c r="C15" s="9">
        <v>826</v>
      </c>
      <c r="D15" s="9">
        <v>843</v>
      </c>
      <c r="E15" s="36"/>
      <c r="F15" s="9">
        <v>1095</v>
      </c>
      <c r="G15" s="9">
        <v>1214</v>
      </c>
      <c r="H15" s="9">
        <v>1182</v>
      </c>
      <c r="I15" s="9">
        <v>902</v>
      </c>
      <c r="J15" s="9">
        <v>800</v>
      </c>
      <c r="K15" s="9">
        <v>859</v>
      </c>
      <c r="L15" s="45">
        <v>7.3749999999999982</v>
      </c>
      <c r="M15" s="45">
        <v>1.8979833926453082</v>
      </c>
      <c r="N15" s="45">
        <v>2.0581113801452888</v>
      </c>
      <c r="O15" s="12"/>
    </row>
    <row r="16" spans="1:15" ht="15.75" x14ac:dyDescent="0.25">
      <c r="A16" s="3"/>
      <c r="B16" s="16" t="s">
        <v>42</v>
      </c>
      <c r="C16" s="9">
        <v>3958</v>
      </c>
      <c r="D16" s="9">
        <v>7424</v>
      </c>
      <c r="E16" s="36"/>
      <c r="F16" s="9">
        <v>6182</v>
      </c>
      <c r="G16" s="9">
        <v>5750</v>
      </c>
      <c r="H16" s="9">
        <v>5589</v>
      </c>
      <c r="I16" s="9">
        <v>6763</v>
      </c>
      <c r="J16" s="9">
        <v>9492</v>
      </c>
      <c r="K16" s="9">
        <v>10434</v>
      </c>
      <c r="L16" s="45">
        <v>9.9241466498103605</v>
      </c>
      <c r="M16" s="45">
        <v>40.544181034482762</v>
      </c>
      <c r="N16" s="45">
        <v>87.569479535118759</v>
      </c>
      <c r="O16" s="12"/>
    </row>
    <row r="17" spans="1:15" ht="15.75" x14ac:dyDescent="0.25">
      <c r="A17" s="3"/>
      <c r="B17" s="16" t="s">
        <v>43</v>
      </c>
      <c r="C17" s="9">
        <v>4540</v>
      </c>
      <c r="D17" s="9">
        <v>3183</v>
      </c>
      <c r="E17" s="36"/>
      <c r="F17" s="9">
        <v>5085</v>
      </c>
      <c r="G17" s="9">
        <v>4810</v>
      </c>
      <c r="H17" s="9">
        <v>4702</v>
      </c>
      <c r="I17" s="9">
        <v>4372</v>
      </c>
      <c r="J17" s="9">
        <v>5348</v>
      </c>
      <c r="K17" s="9">
        <v>6141</v>
      </c>
      <c r="L17" s="45">
        <v>14.827973074046374</v>
      </c>
      <c r="M17" s="45">
        <v>92.931196983977387</v>
      </c>
      <c r="N17" s="45">
        <v>-29.889867841409689</v>
      </c>
      <c r="O17" s="13"/>
    </row>
    <row r="18" spans="1:15" ht="15.75" x14ac:dyDescent="0.25">
      <c r="A18" s="3"/>
      <c r="B18" s="16" t="s">
        <v>44</v>
      </c>
      <c r="C18" s="9">
        <v>501</v>
      </c>
      <c r="D18" s="9">
        <v>572</v>
      </c>
      <c r="E18" s="36"/>
      <c r="F18" s="9">
        <v>3668</v>
      </c>
      <c r="G18" s="9">
        <v>1370</v>
      </c>
      <c r="H18" s="9">
        <v>986</v>
      </c>
      <c r="I18" s="9">
        <v>1191</v>
      </c>
      <c r="J18" s="9">
        <v>1675</v>
      </c>
      <c r="K18" s="9">
        <v>1028</v>
      </c>
      <c r="L18" s="45">
        <v>-38.626865671641788</v>
      </c>
      <c r="M18" s="45">
        <v>79.720279720279734</v>
      </c>
      <c r="N18" s="45">
        <v>14.171656686626743</v>
      </c>
      <c r="O18" s="12"/>
    </row>
    <row r="19" spans="1:15" ht="15.75" x14ac:dyDescent="0.25">
      <c r="A19" s="3"/>
      <c r="B19" s="16" t="s">
        <v>45</v>
      </c>
      <c r="C19" s="9">
        <v>3265</v>
      </c>
      <c r="D19" s="9">
        <v>3125</v>
      </c>
      <c r="E19" s="36"/>
      <c r="F19" s="9">
        <v>3263</v>
      </c>
      <c r="G19" s="9">
        <v>2666</v>
      </c>
      <c r="H19" s="9">
        <v>2947</v>
      </c>
      <c r="I19" s="9">
        <v>3477</v>
      </c>
      <c r="J19" s="9">
        <v>4018</v>
      </c>
      <c r="K19" s="9">
        <v>3104</v>
      </c>
      <c r="L19" s="45">
        <v>-22.747635639621699</v>
      </c>
      <c r="M19" s="45">
        <v>-0.67199999999999482</v>
      </c>
      <c r="N19" s="45">
        <v>-4.2879019908116378</v>
      </c>
      <c r="O19" s="12"/>
    </row>
    <row r="20" spans="1:15" ht="15.75" x14ac:dyDescent="0.25">
      <c r="A20" s="3"/>
      <c r="B20" s="16" t="s">
        <v>46</v>
      </c>
      <c r="C20" s="9">
        <v>1592</v>
      </c>
      <c r="D20" s="9">
        <v>1749</v>
      </c>
      <c r="E20" s="36"/>
      <c r="F20" s="9">
        <v>1612</v>
      </c>
      <c r="G20" s="9">
        <v>1435</v>
      </c>
      <c r="H20" s="9">
        <v>1411</v>
      </c>
      <c r="I20" s="9">
        <v>1611</v>
      </c>
      <c r="J20" s="9">
        <v>1592</v>
      </c>
      <c r="K20" s="9">
        <v>2000</v>
      </c>
      <c r="L20" s="45">
        <v>25.628140703517598</v>
      </c>
      <c r="M20" s="45">
        <v>14.351057747284157</v>
      </c>
      <c r="N20" s="45">
        <v>9.8618090452261331</v>
      </c>
      <c r="O20" s="12"/>
    </row>
    <row r="21" spans="1:15" ht="15.75" x14ac:dyDescent="0.25">
      <c r="A21" s="3"/>
      <c r="B21" s="16" t="s">
        <v>47</v>
      </c>
      <c r="C21" s="9">
        <v>5027</v>
      </c>
      <c r="D21" s="9">
        <v>2435</v>
      </c>
      <c r="E21" s="36"/>
      <c r="F21" s="9">
        <v>2354</v>
      </c>
      <c r="G21" s="9">
        <v>2146</v>
      </c>
      <c r="H21" s="9">
        <v>3086</v>
      </c>
      <c r="I21" s="9">
        <v>3364</v>
      </c>
      <c r="J21" s="9">
        <v>2840</v>
      </c>
      <c r="K21" s="9">
        <v>3236</v>
      </c>
      <c r="L21" s="45">
        <v>13.94366197183099</v>
      </c>
      <c r="M21" s="45">
        <v>32.895277207392205</v>
      </c>
      <c r="N21" s="45">
        <v>-51.561567535309329</v>
      </c>
      <c r="O21" s="12"/>
    </row>
    <row r="22" spans="1:15" ht="15.75" x14ac:dyDescent="0.25">
      <c r="A22" s="3"/>
      <c r="B22" s="16" t="s">
        <v>48</v>
      </c>
      <c r="C22" s="9">
        <v>1479</v>
      </c>
      <c r="D22" s="9">
        <v>14386</v>
      </c>
      <c r="E22" s="36"/>
      <c r="F22" s="9">
        <v>2000</v>
      </c>
      <c r="G22" s="9">
        <v>2000</v>
      </c>
      <c r="H22" s="9">
        <v>1929</v>
      </c>
      <c r="I22" s="9">
        <v>1389</v>
      </c>
      <c r="J22" s="9">
        <v>1031</v>
      </c>
      <c r="K22" s="9">
        <v>1010</v>
      </c>
      <c r="L22" s="45">
        <v>-2.0368574199805978</v>
      </c>
      <c r="M22" s="45">
        <v>-92.979285416377039</v>
      </c>
      <c r="N22" s="45">
        <v>872.68424611223804</v>
      </c>
      <c r="O22" s="12"/>
    </row>
    <row r="23" spans="1:15" ht="15.75" x14ac:dyDescent="0.25">
      <c r="A23" s="3"/>
      <c r="B23" s="16" t="s">
        <v>49</v>
      </c>
      <c r="C23" s="9">
        <v>744</v>
      </c>
      <c r="D23" s="9">
        <v>9964</v>
      </c>
      <c r="E23" s="36"/>
      <c r="F23" s="9">
        <v>2000</v>
      </c>
      <c r="G23" s="9">
        <v>2000</v>
      </c>
      <c r="H23" s="9">
        <v>2000</v>
      </c>
      <c r="I23" s="9">
        <v>1389</v>
      </c>
      <c r="J23" s="9">
        <v>1092</v>
      </c>
      <c r="K23" s="9">
        <v>916</v>
      </c>
      <c r="L23" s="45">
        <v>-16.117216117216117</v>
      </c>
      <c r="M23" s="45">
        <v>-90.806904857486941</v>
      </c>
      <c r="N23" s="45">
        <v>1239.247311827957</v>
      </c>
      <c r="O23" s="12"/>
    </row>
    <row r="24" spans="1:15" ht="15.75" x14ac:dyDescent="0.25">
      <c r="A24" s="3"/>
      <c r="B24" s="16" t="s">
        <v>50</v>
      </c>
      <c r="C24" s="9">
        <v>1856</v>
      </c>
      <c r="D24" s="9">
        <v>1049</v>
      </c>
      <c r="E24" s="50"/>
      <c r="F24" s="9">
        <v>1133</v>
      </c>
      <c r="G24" s="9">
        <v>1421</v>
      </c>
      <c r="H24" s="9">
        <v>1177</v>
      </c>
      <c r="I24" s="9">
        <v>1357</v>
      </c>
      <c r="J24" s="9">
        <v>1745</v>
      </c>
      <c r="K24" s="9">
        <v>1337</v>
      </c>
      <c r="L24" s="45">
        <v>-23.381088825214903</v>
      </c>
      <c r="M24" s="45">
        <v>27.454718779790266</v>
      </c>
      <c r="N24" s="45">
        <v>-43.480603448275865</v>
      </c>
      <c r="O24" s="12"/>
    </row>
    <row r="25" spans="1:15" ht="15.75" x14ac:dyDescent="0.25">
      <c r="A25" s="3"/>
      <c r="B25" s="16" t="s">
        <v>51</v>
      </c>
      <c r="C25" s="9">
        <v>2273</v>
      </c>
      <c r="D25" s="9">
        <v>1184</v>
      </c>
      <c r="E25" s="36"/>
      <c r="F25" s="9">
        <v>1661</v>
      </c>
      <c r="G25" s="9">
        <v>2208</v>
      </c>
      <c r="H25" s="9">
        <v>2328</v>
      </c>
      <c r="I25" s="9">
        <v>2759</v>
      </c>
      <c r="J25" s="9">
        <v>2754</v>
      </c>
      <c r="K25" s="9">
        <v>1784</v>
      </c>
      <c r="L25" s="45">
        <v>-35.221496005809726</v>
      </c>
      <c r="M25" s="45">
        <v>50.675675675675677</v>
      </c>
      <c r="N25" s="45">
        <v>-47.910250769907613</v>
      </c>
      <c r="O25" s="12"/>
    </row>
    <row r="26" spans="1:15" ht="15.75" x14ac:dyDescent="0.25">
      <c r="A26" s="3"/>
      <c r="B26" s="16" t="s">
        <v>52</v>
      </c>
      <c r="C26" s="9">
        <v>1809</v>
      </c>
      <c r="D26" s="9">
        <v>2989</v>
      </c>
      <c r="E26" s="36"/>
      <c r="F26" s="9">
        <v>1257</v>
      </c>
      <c r="G26" s="9">
        <v>1058</v>
      </c>
      <c r="H26" s="9">
        <v>1095</v>
      </c>
      <c r="I26" s="9">
        <v>2144</v>
      </c>
      <c r="J26" s="9">
        <v>2714</v>
      </c>
      <c r="K26" s="9">
        <v>1853</v>
      </c>
      <c r="L26" s="45">
        <v>-31.724392041267503</v>
      </c>
      <c r="M26" s="45">
        <v>-38.006022080963533</v>
      </c>
      <c r="N26" s="45">
        <v>65.229408512990588</v>
      </c>
      <c r="O26" s="12"/>
    </row>
    <row r="27" spans="1:15" ht="15.75" x14ac:dyDescent="0.25">
      <c r="A27" s="3"/>
      <c r="B27" s="16" t="s">
        <v>53</v>
      </c>
      <c r="C27" s="9">
        <v>2394</v>
      </c>
      <c r="D27" s="9">
        <v>1402</v>
      </c>
      <c r="E27" s="36"/>
      <c r="F27" s="9">
        <v>2500</v>
      </c>
      <c r="G27" s="9">
        <v>1966</v>
      </c>
      <c r="H27" s="9">
        <v>1861</v>
      </c>
      <c r="I27" s="9">
        <v>1985</v>
      </c>
      <c r="J27" s="9">
        <v>2738</v>
      </c>
      <c r="K27" s="9">
        <v>4091</v>
      </c>
      <c r="L27" s="45">
        <v>49.41563184806428</v>
      </c>
      <c r="M27" s="45">
        <v>191.79743223965761</v>
      </c>
      <c r="N27" s="45">
        <v>-41.436925647451957</v>
      </c>
      <c r="O27" s="12"/>
    </row>
    <row r="28" spans="1:15" ht="15.75" x14ac:dyDescent="0.25">
      <c r="A28" s="3"/>
      <c r="B28" s="16" t="s">
        <v>54</v>
      </c>
      <c r="C28" s="9">
        <v>2931</v>
      </c>
      <c r="D28" s="9">
        <v>1371</v>
      </c>
      <c r="E28" s="36"/>
      <c r="F28" s="9">
        <v>2282</v>
      </c>
      <c r="G28" s="9">
        <v>1685</v>
      </c>
      <c r="H28" s="9">
        <v>1948</v>
      </c>
      <c r="I28" s="9">
        <v>1593</v>
      </c>
      <c r="J28" s="9">
        <v>2569</v>
      </c>
      <c r="K28" s="9">
        <v>1689</v>
      </c>
      <c r="L28" s="45">
        <v>-34.254573764110553</v>
      </c>
      <c r="M28" s="45">
        <v>23.194748358862149</v>
      </c>
      <c r="N28" s="45">
        <v>-53.224155578300916</v>
      </c>
      <c r="O28" s="12"/>
    </row>
    <row r="29" spans="1:15" ht="15.75" x14ac:dyDescent="0.25">
      <c r="A29" s="3"/>
      <c r="B29" s="16" t="s">
        <v>55</v>
      </c>
      <c r="C29" s="9">
        <v>3830</v>
      </c>
      <c r="D29" s="9">
        <v>1825</v>
      </c>
      <c r="E29" s="36"/>
      <c r="F29" s="9">
        <v>1038</v>
      </c>
      <c r="G29" s="9">
        <v>1085</v>
      </c>
      <c r="H29" s="9">
        <v>1232</v>
      </c>
      <c r="I29" s="9">
        <v>2116</v>
      </c>
      <c r="J29" s="9">
        <v>2194</v>
      </c>
      <c r="K29" s="9">
        <v>1049</v>
      </c>
      <c r="L29" s="45">
        <v>-52.187784867821328</v>
      </c>
      <c r="M29" s="45">
        <v>-42.520547945205479</v>
      </c>
      <c r="N29" s="45">
        <v>-52.349869451697131</v>
      </c>
      <c r="O29" s="12"/>
    </row>
    <row r="30" spans="1:15" ht="15.75" x14ac:dyDescent="0.25">
      <c r="A30" s="3"/>
      <c r="B30" s="16" t="s">
        <v>56</v>
      </c>
      <c r="C30" s="9">
        <v>2227</v>
      </c>
      <c r="D30" s="9">
        <v>2704</v>
      </c>
      <c r="E30" s="36"/>
      <c r="F30" s="9">
        <v>1953</v>
      </c>
      <c r="G30" s="9">
        <v>2076</v>
      </c>
      <c r="H30" s="9">
        <v>2144</v>
      </c>
      <c r="I30" s="9">
        <v>1923</v>
      </c>
      <c r="J30" s="9">
        <v>2108</v>
      </c>
      <c r="K30" s="9">
        <v>2785</v>
      </c>
      <c r="L30" s="45">
        <v>32.115749525616685</v>
      </c>
      <c r="M30" s="45">
        <v>2.9955621301775093</v>
      </c>
      <c r="N30" s="45">
        <v>21.418949259092955</v>
      </c>
      <c r="O30" s="12"/>
    </row>
    <row r="31" spans="1:15" ht="15.75" x14ac:dyDescent="0.25">
      <c r="A31" s="3"/>
      <c r="B31" s="16" t="s">
        <v>57</v>
      </c>
      <c r="C31" s="9">
        <v>2131</v>
      </c>
      <c r="D31" s="9">
        <v>3005</v>
      </c>
      <c r="E31" s="36"/>
      <c r="F31" s="9">
        <v>2145</v>
      </c>
      <c r="G31" s="9">
        <v>2238</v>
      </c>
      <c r="H31" s="9">
        <v>2292</v>
      </c>
      <c r="I31" s="9">
        <v>2097</v>
      </c>
      <c r="J31" s="9">
        <v>2289</v>
      </c>
      <c r="K31" s="9">
        <v>2803</v>
      </c>
      <c r="L31" s="45">
        <v>22.455220620358229</v>
      </c>
      <c r="M31" s="45">
        <v>-6.7221297836938421</v>
      </c>
      <c r="N31" s="45">
        <v>41.013608634443919</v>
      </c>
      <c r="O31" s="12"/>
    </row>
    <row r="32" spans="1:15" ht="15.75" x14ac:dyDescent="0.25">
      <c r="A32" s="3"/>
      <c r="B32" s="16" t="s">
        <v>58</v>
      </c>
      <c r="C32" s="9">
        <v>1236</v>
      </c>
      <c r="D32" s="9">
        <v>1653</v>
      </c>
      <c r="E32" s="36"/>
      <c r="F32" s="9">
        <v>1732</v>
      </c>
      <c r="G32" s="9">
        <v>1430</v>
      </c>
      <c r="H32" s="9">
        <v>1414</v>
      </c>
      <c r="I32" s="9">
        <v>1450</v>
      </c>
      <c r="J32" s="9">
        <v>1985</v>
      </c>
      <c r="K32" s="9">
        <v>2720</v>
      </c>
      <c r="L32" s="45">
        <v>37.027707808564237</v>
      </c>
      <c r="M32" s="45">
        <v>64.549304295220807</v>
      </c>
      <c r="N32" s="45">
        <v>33.737864077669897</v>
      </c>
      <c r="O32" s="12"/>
    </row>
    <row r="33" spans="1:15" ht="15.75" x14ac:dyDescent="0.25">
      <c r="A33" s="3"/>
      <c r="B33" s="16" t="s">
        <v>59</v>
      </c>
      <c r="C33" s="9">
        <v>1346</v>
      </c>
      <c r="D33" s="9">
        <v>1419</v>
      </c>
      <c r="E33" s="36"/>
      <c r="F33" s="9">
        <v>2194</v>
      </c>
      <c r="G33" s="9">
        <v>2350</v>
      </c>
      <c r="H33" s="9">
        <v>1564</v>
      </c>
      <c r="I33" s="9">
        <v>1857</v>
      </c>
      <c r="J33" s="9">
        <v>1828</v>
      </c>
      <c r="K33" s="9">
        <v>1690</v>
      </c>
      <c r="L33" s="45">
        <v>-7.5492341356673931</v>
      </c>
      <c r="M33" s="45">
        <v>19.097956307258634</v>
      </c>
      <c r="N33" s="45">
        <v>5.4234769687964368</v>
      </c>
      <c r="O33" s="12"/>
    </row>
    <row r="34" spans="1:15" ht="15.75" x14ac:dyDescent="0.25">
      <c r="A34" s="3"/>
      <c r="B34" s="16" t="s">
        <v>60</v>
      </c>
      <c r="C34" s="9">
        <v>1165</v>
      </c>
      <c r="D34" s="9">
        <v>1177</v>
      </c>
      <c r="E34" s="36"/>
      <c r="F34" s="9">
        <v>1294</v>
      </c>
      <c r="G34" s="9">
        <v>1186</v>
      </c>
      <c r="H34" s="9">
        <v>1480</v>
      </c>
      <c r="I34" s="9">
        <v>1605</v>
      </c>
      <c r="J34" s="9">
        <v>1914</v>
      </c>
      <c r="K34" s="9">
        <v>930</v>
      </c>
      <c r="L34" s="45">
        <v>-51.410658307210035</v>
      </c>
      <c r="M34" s="45">
        <v>-20.985556499575186</v>
      </c>
      <c r="N34" s="45">
        <v>1.0300429184549431</v>
      </c>
      <c r="O34" s="12"/>
    </row>
    <row r="35" spans="1:15" ht="15.75" x14ac:dyDescent="0.25">
      <c r="A35" s="3"/>
      <c r="B35" s="16" t="s">
        <v>61</v>
      </c>
      <c r="C35" s="9">
        <v>945</v>
      </c>
      <c r="D35" s="9">
        <v>1357</v>
      </c>
      <c r="E35" s="36"/>
      <c r="F35" s="9">
        <v>842</v>
      </c>
      <c r="G35" s="9">
        <v>1259</v>
      </c>
      <c r="H35" s="9">
        <v>1382</v>
      </c>
      <c r="I35" s="9">
        <v>1124</v>
      </c>
      <c r="J35" s="9">
        <v>1029</v>
      </c>
      <c r="K35" s="9">
        <v>1387</v>
      </c>
      <c r="L35" s="45">
        <v>34.791059280855194</v>
      </c>
      <c r="M35" s="45">
        <v>2.2107590272660183</v>
      </c>
      <c r="N35" s="45">
        <v>43.597883597883595</v>
      </c>
      <c r="O35" s="12"/>
    </row>
    <row r="36" spans="1:15" ht="15.75" x14ac:dyDescent="0.25">
      <c r="A36" s="3"/>
      <c r="B36" s="16" t="s">
        <v>62</v>
      </c>
      <c r="C36" s="9">
        <v>1787</v>
      </c>
      <c r="D36" s="9">
        <v>1718</v>
      </c>
      <c r="E36" s="36"/>
      <c r="F36" s="9">
        <v>1500</v>
      </c>
      <c r="G36" s="9">
        <v>1500</v>
      </c>
      <c r="H36" s="9">
        <v>1500</v>
      </c>
      <c r="I36" s="9">
        <v>1966</v>
      </c>
      <c r="J36" s="9">
        <v>2000</v>
      </c>
      <c r="K36" s="9">
        <v>1784</v>
      </c>
      <c r="L36" s="45">
        <v>-10.799999999999999</v>
      </c>
      <c r="M36" s="45">
        <v>3.8416763678696064</v>
      </c>
      <c r="N36" s="45">
        <v>-3.8612199216564114</v>
      </c>
      <c r="O36" s="12"/>
    </row>
    <row r="37" spans="1:15" ht="15.75" x14ac:dyDescent="0.25">
      <c r="A37" s="3"/>
      <c r="B37" s="16" t="s">
        <v>63</v>
      </c>
      <c r="C37" s="9">
        <v>3132</v>
      </c>
      <c r="D37" s="9">
        <v>1500</v>
      </c>
      <c r="E37" s="36"/>
      <c r="F37" s="9">
        <v>1403</v>
      </c>
      <c r="G37" s="9">
        <v>1598</v>
      </c>
      <c r="H37" s="9">
        <v>1890</v>
      </c>
      <c r="I37" s="9">
        <v>1766</v>
      </c>
      <c r="J37" s="9">
        <v>1300</v>
      </c>
      <c r="K37" s="9">
        <v>1166</v>
      </c>
      <c r="L37" s="45">
        <v>-10.307692307692307</v>
      </c>
      <c r="M37" s="45">
        <v>-22.266666666666669</v>
      </c>
      <c r="N37" s="45">
        <v>-52.107279693486589</v>
      </c>
      <c r="O37" s="12"/>
    </row>
    <row r="38" spans="1:15" ht="15.75" x14ac:dyDescent="0.25">
      <c r="A38" s="3"/>
      <c r="B38" s="16" t="s">
        <v>64</v>
      </c>
      <c r="C38" s="9">
        <v>3935</v>
      </c>
      <c r="D38" s="9">
        <v>3116</v>
      </c>
      <c r="E38" s="36"/>
      <c r="F38" s="9">
        <v>2162</v>
      </c>
      <c r="G38" s="9">
        <v>2500</v>
      </c>
      <c r="H38" s="9">
        <v>2637</v>
      </c>
      <c r="I38" s="9">
        <v>2319</v>
      </c>
      <c r="J38" s="9">
        <v>2500</v>
      </c>
      <c r="K38" s="9">
        <v>2391</v>
      </c>
      <c r="L38" s="45">
        <v>-4.3599999999999977</v>
      </c>
      <c r="M38" s="45">
        <v>-23.267008985879333</v>
      </c>
      <c r="N38" s="45">
        <v>-20.81321473951715</v>
      </c>
      <c r="O38" s="12"/>
    </row>
    <row r="39" spans="1:15" ht="15.75" x14ac:dyDescent="0.25">
      <c r="A39" s="3"/>
      <c r="B39" s="16" t="s">
        <v>65</v>
      </c>
      <c r="C39" s="9">
        <v>6919</v>
      </c>
      <c r="D39" s="9">
        <v>9317</v>
      </c>
      <c r="E39" s="36"/>
      <c r="F39" s="9">
        <v>1616</v>
      </c>
      <c r="G39" s="9">
        <v>1613</v>
      </c>
      <c r="H39" s="9">
        <v>1667</v>
      </c>
      <c r="I39" s="9">
        <v>1873</v>
      </c>
      <c r="J39" s="9">
        <v>2441</v>
      </c>
      <c r="K39" s="9">
        <v>2429</v>
      </c>
      <c r="L39" s="45">
        <v>-0.49160180253994268</v>
      </c>
      <c r="M39" s="45">
        <v>-73.929376408715257</v>
      </c>
      <c r="N39" s="45">
        <v>34.658187599364076</v>
      </c>
      <c r="O39" s="12"/>
    </row>
    <row r="40" spans="1:15" ht="15.75" x14ac:dyDescent="0.25">
      <c r="A40" s="3"/>
      <c r="B40" s="16" t="s">
        <v>66</v>
      </c>
      <c r="C40" s="9">
        <v>962</v>
      </c>
      <c r="D40" s="9">
        <v>824</v>
      </c>
      <c r="E40" s="36"/>
      <c r="F40" s="9">
        <v>1142</v>
      </c>
      <c r="G40" s="9">
        <v>548</v>
      </c>
      <c r="H40" s="9">
        <v>474</v>
      </c>
      <c r="I40" s="9">
        <v>562</v>
      </c>
      <c r="J40" s="9">
        <v>732</v>
      </c>
      <c r="K40" s="9">
        <v>881</v>
      </c>
      <c r="L40" s="45">
        <v>20.355191256830608</v>
      </c>
      <c r="M40" s="45">
        <v>6.9174757281553312</v>
      </c>
      <c r="N40" s="45">
        <v>-14.345114345114339</v>
      </c>
      <c r="O40" s="12"/>
    </row>
    <row r="41" spans="1:15" ht="15.75" x14ac:dyDescent="0.25">
      <c r="A41" s="3"/>
      <c r="B41" s="16" t="s">
        <v>67</v>
      </c>
      <c r="C41" s="9">
        <v>412</v>
      </c>
      <c r="D41" s="9">
        <v>400</v>
      </c>
      <c r="E41" s="36"/>
      <c r="F41" s="9">
        <v>2095</v>
      </c>
      <c r="G41" s="9">
        <v>2280</v>
      </c>
      <c r="H41" s="9">
        <v>2403</v>
      </c>
      <c r="I41" s="9">
        <v>3020</v>
      </c>
      <c r="J41" s="9">
        <v>3588</v>
      </c>
      <c r="K41" s="9">
        <v>2448</v>
      </c>
      <c r="L41" s="45">
        <v>-31.77257525083612</v>
      </c>
      <c r="M41" s="45">
        <v>512</v>
      </c>
      <c r="N41" s="45">
        <v>-2.9126213592232997</v>
      </c>
      <c r="O41" s="12"/>
    </row>
    <row r="42" spans="1:15" ht="15.75" x14ac:dyDescent="0.25">
      <c r="A42" s="3"/>
      <c r="B42" s="16" t="s">
        <v>68</v>
      </c>
      <c r="C42" s="9">
        <v>2197</v>
      </c>
      <c r="D42" s="9">
        <v>1642</v>
      </c>
      <c r="E42" s="36"/>
      <c r="F42" s="9">
        <v>1891</v>
      </c>
      <c r="G42" s="9">
        <v>1436</v>
      </c>
      <c r="H42" s="9">
        <v>1152</v>
      </c>
      <c r="I42" s="9">
        <v>1528</v>
      </c>
      <c r="J42" s="9">
        <v>1696</v>
      </c>
      <c r="K42" s="9">
        <v>1340</v>
      </c>
      <c r="L42" s="45">
        <v>-20.990566037735846</v>
      </c>
      <c r="M42" s="45">
        <v>-18.39220462850183</v>
      </c>
      <c r="N42" s="45">
        <v>-25.261720527992715</v>
      </c>
      <c r="O42" s="12"/>
    </row>
    <row r="43" spans="1:15" ht="15.75" x14ac:dyDescent="0.25">
      <c r="A43" s="3"/>
      <c r="B43" s="16" t="s">
        <v>166</v>
      </c>
      <c r="C43" s="9">
        <v>2494</v>
      </c>
      <c r="D43" s="9">
        <v>1889</v>
      </c>
      <c r="E43" s="36"/>
      <c r="F43" s="9">
        <v>2169</v>
      </c>
      <c r="G43" s="9">
        <v>1628</v>
      </c>
      <c r="H43" s="9">
        <v>1499</v>
      </c>
      <c r="I43" s="9">
        <v>1757</v>
      </c>
      <c r="J43" s="9">
        <v>1717</v>
      </c>
      <c r="K43" s="9">
        <v>1620</v>
      </c>
      <c r="L43" s="45">
        <v>-5.6493884682585875</v>
      </c>
      <c r="M43" s="45">
        <v>-14.240338803599784</v>
      </c>
      <c r="N43" s="45">
        <v>-24.258219727345633</v>
      </c>
      <c r="O43" s="12"/>
    </row>
    <row r="44" spans="1:15" ht="15.75" x14ac:dyDescent="0.25">
      <c r="A44" s="3"/>
      <c r="B44" s="16" t="s">
        <v>69</v>
      </c>
      <c r="C44" s="9">
        <v>4110</v>
      </c>
      <c r="D44" s="9">
        <v>2462</v>
      </c>
      <c r="E44" s="36"/>
      <c r="F44" s="9">
        <v>2250</v>
      </c>
      <c r="G44" s="9">
        <v>1847</v>
      </c>
      <c r="H44" s="9">
        <v>1823</v>
      </c>
      <c r="I44" s="9">
        <v>1830</v>
      </c>
      <c r="J44" s="9">
        <v>1808</v>
      </c>
      <c r="K44" s="9">
        <v>1629</v>
      </c>
      <c r="L44" s="45">
        <v>-9.9004424778761031</v>
      </c>
      <c r="M44" s="45">
        <v>-33.834281072298943</v>
      </c>
      <c r="N44" s="45">
        <v>-40.097323600973233</v>
      </c>
      <c r="O44" s="12"/>
    </row>
    <row r="45" spans="1:15" ht="15.75" x14ac:dyDescent="0.25">
      <c r="A45" s="3"/>
      <c r="B45" s="16" t="s">
        <v>70</v>
      </c>
      <c r="C45" s="9">
        <v>868</v>
      </c>
      <c r="D45" s="9">
        <v>2369</v>
      </c>
      <c r="E45" s="36"/>
      <c r="F45" s="9">
        <v>1131</v>
      </c>
      <c r="G45" s="9">
        <v>1201</v>
      </c>
      <c r="H45" s="9">
        <v>1071</v>
      </c>
      <c r="I45" s="9">
        <v>1188</v>
      </c>
      <c r="J45" s="9">
        <v>1437</v>
      </c>
      <c r="K45" s="9">
        <v>1548</v>
      </c>
      <c r="L45" s="45">
        <v>7.7244258872651406</v>
      </c>
      <c r="M45" s="45">
        <v>-34.655972984381599</v>
      </c>
      <c r="N45" s="45">
        <v>172.92626728110599</v>
      </c>
      <c r="O45" s="12"/>
    </row>
    <row r="46" spans="1:15" ht="15.75" x14ac:dyDescent="0.25">
      <c r="A46" s="3"/>
      <c r="B46" s="16"/>
      <c r="C46" s="36"/>
      <c r="D46" s="36"/>
      <c r="E46" s="36"/>
      <c r="F46" s="36"/>
      <c r="G46" s="36"/>
      <c r="H46" s="36"/>
      <c r="I46" s="36"/>
      <c r="J46" s="36"/>
      <c r="K46" s="36"/>
      <c r="L46" s="5"/>
      <c r="M46" s="5"/>
      <c r="N46" s="5"/>
      <c r="O46" s="12"/>
    </row>
    <row r="47" spans="1:15" x14ac:dyDescent="0.25">
      <c r="A47" s="14"/>
      <c r="B47" s="51" t="s">
        <v>39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5"/>
    </row>
    <row r="48" spans="1:15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C8:N8"/>
    <mergeCell ref="C9:N9"/>
    <mergeCell ref="N11:N12"/>
    <mergeCell ref="L11:L12"/>
    <mergeCell ref="M11:M12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N179"/>
  <sheetViews>
    <sheetView zoomScale="90" zoomScaleNormal="90" workbookViewId="0"/>
  </sheetViews>
  <sheetFormatPr baseColWidth="10" defaultColWidth="11.5703125" defaultRowHeight="15" x14ac:dyDescent="0.25"/>
  <cols>
    <col min="1" max="1" width="2.7109375" style="1" customWidth="1"/>
    <col min="2" max="2" width="23.5703125" style="1" customWidth="1"/>
    <col min="3" max="4" width="8.7109375" style="1" bestFit="1" customWidth="1"/>
    <col min="5" max="5" width="2.28515625" style="1" customWidth="1"/>
    <col min="6" max="6" width="9.140625" style="1" customWidth="1"/>
    <col min="7" max="11" width="8.7109375" style="1" bestFit="1" customWidth="1"/>
    <col min="12" max="13" width="10.28515625" style="1" customWidth="1"/>
    <col min="14" max="14" width="10.7109375" style="1" customWidth="1"/>
    <col min="15" max="15" width="2.42578125" style="1" customWidth="1"/>
    <col min="16" max="118" width="11.5703125" style="2"/>
    <col min="119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7" t="s">
        <v>232</v>
      </c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2"/>
    </row>
    <row r="9" spans="1:15" ht="15.75" x14ac:dyDescent="0.25">
      <c r="A9" s="3"/>
      <c r="B9" s="3"/>
      <c r="C9" s="146" t="s">
        <v>308</v>
      </c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2"/>
    </row>
    <row r="10" spans="1:15" ht="15.75" x14ac:dyDescent="0.25">
      <c r="A10" s="3"/>
      <c r="B10" s="3"/>
      <c r="C10" s="18"/>
      <c r="D10" s="18"/>
      <c r="E10" s="48"/>
      <c r="F10" s="18"/>
      <c r="G10" s="18"/>
      <c r="H10" s="18"/>
      <c r="I10" s="18"/>
      <c r="J10" s="18"/>
      <c r="K10" s="18"/>
      <c r="L10" s="3"/>
      <c r="M10" s="3"/>
      <c r="N10" s="3"/>
      <c r="O10" s="12"/>
    </row>
    <row r="11" spans="1:15" ht="19.149999999999999" customHeight="1" x14ac:dyDescent="0.25">
      <c r="A11" s="3"/>
      <c r="B11" s="18"/>
      <c r="C11" s="108">
        <v>2017</v>
      </c>
      <c r="D11" s="107">
        <v>2018</v>
      </c>
      <c r="E11" s="31"/>
      <c r="F11" s="144">
        <v>2019</v>
      </c>
      <c r="G11" s="144"/>
      <c r="H11" s="144"/>
      <c r="I11" s="144"/>
      <c r="J11" s="144"/>
      <c r="K11" s="144"/>
      <c r="L11" s="141" t="s">
        <v>154</v>
      </c>
      <c r="M11" s="148" t="s">
        <v>296</v>
      </c>
      <c r="N11" s="148" t="s">
        <v>297</v>
      </c>
      <c r="O11" s="12"/>
    </row>
    <row r="12" spans="1:15" ht="21.6" customHeight="1" x14ac:dyDescent="0.25">
      <c r="A12" s="3"/>
      <c r="B12" s="4"/>
      <c r="C12" s="105" t="s">
        <v>222</v>
      </c>
      <c r="D12" s="105" t="s">
        <v>222</v>
      </c>
      <c r="E12" s="105"/>
      <c r="F12" s="105" t="s">
        <v>219</v>
      </c>
      <c r="G12" s="105" t="s">
        <v>220</v>
      </c>
      <c r="H12" s="105" t="s">
        <v>224</v>
      </c>
      <c r="I12" s="105" t="s">
        <v>225</v>
      </c>
      <c r="J12" s="105" t="s">
        <v>221</v>
      </c>
      <c r="K12" s="105" t="s">
        <v>222</v>
      </c>
      <c r="L12" s="141"/>
      <c r="M12" s="148"/>
      <c r="N12" s="148"/>
      <c r="O12" s="12"/>
    </row>
    <row r="13" spans="1:15" ht="15.75" x14ac:dyDescent="0.25">
      <c r="A13" s="7" t="s">
        <v>105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72</v>
      </c>
      <c r="C14" s="9">
        <v>4250</v>
      </c>
      <c r="D14" s="9">
        <v>4250</v>
      </c>
      <c r="E14" s="36"/>
      <c r="F14" s="9">
        <v>4500</v>
      </c>
      <c r="G14" s="9">
        <v>4500</v>
      </c>
      <c r="H14" s="9">
        <v>4500</v>
      </c>
      <c r="I14" s="9">
        <v>4500</v>
      </c>
      <c r="J14" s="9">
        <v>4500</v>
      </c>
      <c r="K14" s="9">
        <v>4555</v>
      </c>
      <c r="L14" s="45">
        <v>1.2222222222222134</v>
      </c>
      <c r="M14" s="45">
        <v>7.1764705882352953</v>
      </c>
      <c r="N14" s="45">
        <v>0</v>
      </c>
      <c r="O14" s="12"/>
    </row>
    <row r="15" spans="1:15" ht="15.75" x14ac:dyDescent="0.25">
      <c r="A15" s="3"/>
      <c r="B15" s="16" t="s">
        <v>73</v>
      </c>
      <c r="C15" s="9">
        <v>2208</v>
      </c>
      <c r="D15" s="9">
        <v>2333</v>
      </c>
      <c r="E15" s="36"/>
      <c r="F15" s="9">
        <v>2417</v>
      </c>
      <c r="G15" s="9">
        <v>2417</v>
      </c>
      <c r="H15" s="9">
        <v>2417</v>
      </c>
      <c r="I15" s="9">
        <v>2417</v>
      </c>
      <c r="J15" s="9">
        <v>2417</v>
      </c>
      <c r="K15" s="9">
        <v>2535</v>
      </c>
      <c r="L15" s="45">
        <v>4.8820852296235007</v>
      </c>
      <c r="M15" s="45">
        <v>8.6583797685383601</v>
      </c>
      <c r="N15" s="45">
        <v>5.6612318840579601</v>
      </c>
      <c r="O15" s="12"/>
    </row>
    <row r="16" spans="1:15" ht="15.75" x14ac:dyDescent="0.25">
      <c r="A16" s="3"/>
      <c r="B16" s="16" t="s">
        <v>74</v>
      </c>
      <c r="C16" s="9">
        <v>12500</v>
      </c>
      <c r="D16" s="9">
        <v>12500</v>
      </c>
      <c r="E16" s="36"/>
      <c r="F16" s="9">
        <v>13167</v>
      </c>
      <c r="G16" s="9">
        <v>13167</v>
      </c>
      <c r="H16" s="9">
        <v>13167</v>
      </c>
      <c r="I16" s="9">
        <v>13167</v>
      </c>
      <c r="J16" s="9">
        <v>13167</v>
      </c>
      <c r="K16" s="9">
        <v>13167</v>
      </c>
      <c r="L16" s="45">
        <v>0</v>
      </c>
      <c r="M16" s="45">
        <v>5.3360000000000074</v>
      </c>
      <c r="N16" s="45">
        <v>0</v>
      </c>
      <c r="O16" s="12"/>
    </row>
    <row r="17" spans="1:15" ht="15.75" x14ac:dyDescent="0.25">
      <c r="A17" s="3"/>
      <c r="B17" s="16" t="s">
        <v>75</v>
      </c>
      <c r="C17" s="9">
        <v>2600</v>
      </c>
      <c r="D17" s="9">
        <v>2040</v>
      </c>
      <c r="E17" s="36"/>
      <c r="F17" s="9">
        <v>1820</v>
      </c>
      <c r="G17" s="9">
        <v>1820</v>
      </c>
      <c r="H17" s="9">
        <v>1820</v>
      </c>
      <c r="I17" s="9">
        <v>1820</v>
      </c>
      <c r="J17" s="9">
        <v>1820</v>
      </c>
      <c r="K17" s="9">
        <v>2046</v>
      </c>
      <c r="L17" s="45">
        <v>12.417582417582418</v>
      </c>
      <c r="M17" s="45">
        <v>0.29411764705882248</v>
      </c>
      <c r="N17" s="45">
        <v>-21.53846153846154</v>
      </c>
      <c r="O17" s="13"/>
    </row>
    <row r="18" spans="1:15" ht="15.75" x14ac:dyDescent="0.25">
      <c r="A18" s="3"/>
      <c r="B18" s="16" t="s">
        <v>76</v>
      </c>
      <c r="C18" s="9">
        <v>2600</v>
      </c>
      <c r="D18" s="9">
        <v>2200</v>
      </c>
      <c r="E18" s="36"/>
      <c r="F18" s="9">
        <v>1980</v>
      </c>
      <c r="G18" s="9">
        <v>1980</v>
      </c>
      <c r="H18" s="9">
        <v>1980</v>
      </c>
      <c r="I18" s="9">
        <v>1980</v>
      </c>
      <c r="J18" s="9">
        <v>1980</v>
      </c>
      <c r="K18" s="9">
        <v>2225</v>
      </c>
      <c r="L18" s="45">
        <v>12.37373737373737</v>
      </c>
      <c r="M18" s="45">
        <v>1.1363636363636465</v>
      </c>
      <c r="N18" s="45">
        <v>-15.384615384615385</v>
      </c>
      <c r="O18" s="12"/>
    </row>
    <row r="19" spans="1:15" ht="15.75" x14ac:dyDescent="0.25">
      <c r="A19" s="3"/>
      <c r="B19" s="16" t="s">
        <v>77</v>
      </c>
      <c r="C19" s="9">
        <v>1800</v>
      </c>
      <c r="D19" s="9">
        <v>1800</v>
      </c>
      <c r="E19" s="36"/>
      <c r="F19" s="9">
        <v>1500</v>
      </c>
      <c r="G19" s="9">
        <v>1500</v>
      </c>
      <c r="H19" s="9">
        <v>1500</v>
      </c>
      <c r="I19" s="9">
        <v>1500</v>
      </c>
      <c r="J19" s="9">
        <v>1500</v>
      </c>
      <c r="K19" s="9">
        <v>1971</v>
      </c>
      <c r="L19" s="45">
        <v>31.400000000000006</v>
      </c>
      <c r="M19" s="45">
        <v>9.4999999999999964</v>
      </c>
      <c r="N19" s="45">
        <v>0</v>
      </c>
      <c r="O19" s="12"/>
    </row>
    <row r="20" spans="1:15" ht="15.75" x14ac:dyDescent="0.25">
      <c r="A20" s="3"/>
      <c r="B20" s="16" t="s">
        <v>78</v>
      </c>
      <c r="C20" s="9">
        <v>2300</v>
      </c>
      <c r="D20" s="9">
        <v>2300</v>
      </c>
      <c r="E20" s="36"/>
      <c r="F20" s="9">
        <v>2180</v>
      </c>
      <c r="G20" s="9">
        <v>2180</v>
      </c>
      <c r="H20" s="9">
        <v>2180</v>
      </c>
      <c r="I20" s="9">
        <v>2180</v>
      </c>
      <c r="J20" s="9">
        <v>2180</v>
      </c>
      <c r="K20" s="9">
        <v>2180</v>
      </c>
      <c r="L20" s="45">
        <v>0</v>
      </c>
      <c r="M20" s="45">
        <v>-5.2173913043478297</v>
      </c>
      <c r="N20" s="45">
        <v>0</v>
      </c>
      <c r="O20" s="12"/>
    </row>
    <row r="21" spans="1:15" ht="15.75" x14ac:dyDescent="0.25">
      <c r="A21" s="3"/>
      <c r="B21" s="16" t="s">
        <v>79</v>
      </c>
      <c r="C21" s="9">
        <v>3200</v>
      </c>
      <c r="D21" s="9">
        <v>3200</v>
      </c>
      <c r="E21" s="36"/>
      <c r="F21" s="9">
        <v>3000</v>
      </c>
      <c r="G21" s="9">
        <v>3000</v>
      </c>
      <c r="H21" s="9">
        <v>3000</v>
      </c>
      <c r="I21" s="9">
        <v>3000</v>
      </c>
      <c r="J21" s="9">
        <v>3000</v>
      </c>
      <c r="K21" s="9">
        <v>3000</v>
      </c>
      <c r="L21" s="45">
        <v>0</v>
      </c>
      <c r="M21" s="45">
        <v>-6.25</v>
      </c>
      <c r="N21" s="45">
        <v>0</v>
      </c>
      <c r="O21" s="12"/>
    </row>
    <row r="22" spans="1:15" ht="15.75" x14ac:dyDescent="0.25">
      <c r="A22" s="3"/>
      <c r="B22" s="16" t="s">
        <v>80</v>
      </c>
      <c r="C22" s="9">
        <v>2300</v>
      </c>
      <c r="D22" s="9">
        <v>2714</v>
      </c>
      <c r="E22" s="36"/>
      <c r="F22" s="9">
        <v>1960</v>
      </c>
      <c r="G22" s="9">
        <v>1960</v>
      </c>
      <c r="H22" s="9">
        <v>1960</v>
      </c>
      <c r="I22" s="9">
        <v>1960</v>
      </c>
      <c r="J22" s="9">
        <v>1960</v>
      </c>
      <c r="K22" s="9">
        <v>1885</v>
      </c>
      <c r="L22" s="45">
        <v>-3.8265306122448939</v>
      </c>
      <c r="M22" s="45">
        <v>-30.545320560058954</v>
      </c>
      <c r="N22" s="45">
        <v>17.999999999999993</v>
      </c>
      <c r="O22" s="12"/>
    </row>
    <row r="23" spans="1:15" ht="15.75" x14ac:dyDescent="0.25">
      <c r="A23" s="3"/>
      <c r="B23" s="16" t="s">
        <v>81</v>
      </c>
      <c r="C23" s="9">
        <v>14800</v>
      </c>
      <c r="D23" s="9">
        <v>14800</v>
      </c>
      <c r="E23" s="36"/>
      <c r="F23" s="9">
        <v>12800</v>
      </c>
      <c r="G23" s="9">
        <v>12800</v>
      </c>
      <c r="H23" s="9">
        <v>12800</v>
      </c>
      <c r="I23" s="9">
        <v>12800</v>
      </c>
      <c r="J23" s="9">
        <v>12800</v>
      </c>
      <c r="K23" s="9">
        <v>14309</v>
      </c>
      <c r="L23" s="45">
        <v>11.789062500000004</v>
      </c>
      <c r="M23" s="45">
        <v>-3.3175675675675698</v>
      </c>
      <c r="N23" s="45">
        <v>0</v>
      </c>
      <c r="O23" s="12"/>
    </row>
    <row r="24" spans="1:15" ht="15.75" x14ac:dyDescent="0.25">
      <c r="A24" s="3"/>
      <c r="B24" s="16" t="s">
        <v>82</v>
      </c>
      <c r="C24" s="9">
        <v>2560</v>
      </c>
      <c r="D24" s="9">
        <v>2560</v>
      </c>
      <c r="E24" s="50"/>
      <c r="F24" s="9">
        <v>2560</v>
      </c>
      <c r="G24" s="9">
        <v>2560</v>
      </c>
      <c r="H24" s="9">
        <v>2560</v>
      </c>
      <c r="I24" s="9">
        <v>2560</v>
      </c>
      <c r="J24" s="9">
        <v>2560</v>
      </c>
      <c r="K24" s="9">
        <v>2620</v>
      </c>
      <c r="L24" s="45">
        <v>2.34375</v>
      </c>
      <c r="M24" s="45">
        <v>2.34375</v>
      </c>
      <c r="N24" s="45">
        <v>0</v>
      </c>
      <c r="O24" s="12"/>
    </row>
    <row r="25" spans="1:15" ht="15.75" x14ac:dyDescent="0.25">
      <c r="A25" s="3"/>
      <c r="B25" s="16" t="s">
        <v>83</v>
      </c>
      <c r="C25" s="9">
        <v>10000</v>
      </c>
      <c r="D25" s="9">
        <v>9600</v>
      </c>
      <c r="E25" s="36"/>
      <c r="F25" s="9">
        <v>9480</v>
      </c>
      <c r="G25" s="9">
        <v>9480</v>
      </c>
      <c r="H25" s="9">
        <v>9480</v>
      </c>
      <c r="I25" s="9">
        <v>9480</v>
      </c>
      <c r="J25" s="9">
        <v>9480</v>
      </c>
      <c r="K25" s="9">
        <v>9480</v>
      </c>
      <c r="L25" s="45">
        <v>0</v>
      </c>
      <c r="M25" s="45">
        <v>-1.2499999999999956</v>
      </c>
      <c r="N25" s="45">
        <v>-4.0000000000000036</v>
      </c>
      <c r="O25" s="12"/>
    </row>
    <row r="26" spans="1:15" ht="15.75" x14ac:dyDescent="0.25">
      <c r="A26" s="3"/>
      <c r="B26" s="16" t="s">
        <v>84</v>
      </c>
      <c r="C26" s="9">
        <v>2640</v>
      </c>
      <c r="D26" s="9">
        <v>2640</v>
      </c>
      <c r="E26" s="36"/>
      <c r="F26" s="9">
        <v>2000</v>
      </c>
      <c r="G26" s="9">
        <v>2000</v>
      </c>
      <c r="H26" s="9">
        <v>2000</v>
      </c>
      <c r="I26" s="9">
        <v>2000</v>
      </c>
      <c r="J26" s="9">
        <v>2000</v>
      </c>
      <c r="K26" s="9">
        <v>2603</v>
      </c>
      <c r="L26" s="45">
        <v>30.150000000000009</v>
      </c>
      <c r="M26" s="45">
        <v>-1.4015151515151536</v>
      </c>
      <c r="N26" s="45">
        <v>0</v>
      </c>
      <c r="O26" s="12"/>
    </row>
    <row r="27" spans="1:15" ht="15.75" x14ac:dyDescent="0.25">
      <c r="A27" s="3"/>
      <c r="B27" s="16" t="s">
        <v>85</v>
      </c>
      <c r="C27" s="9">
        <v>2000</v>
      </c>
      <c r="D27" s="9">
        <v>2000</v>
      </c>
      <c r="E27" s="36"/>
      <c r="F27" s="9">
        <v>2000</v>
      </c>
      <c r="G27" s="9">
        <v>2000</v>
      </c>
      <c r="H27" s="9">
        <v>2000</v>
      </c>
      <c r="I27" s="9">
        <v>2000</v>
      </c>
      <c r="J27" s="9">
        <v>2000</v>
      </c>
      <c r="K27" s="9">
        <v>2000</v>
      </c>
      <c r="L27" s="45">
        <v>0</v>
      </c>
      <c r="M27" s="45">
        <v>0</v>
      </c>
      <c r="N27" s="45">
        <v>0</v>
      </c>
      <c r="O27" s="12"/>
    </row>
    <row r="28" spans="1:15" ht="15.75" x14ac:dyDescent="0.25">
      <c r="A28" s="3"/>
      <c r="B28" s="16" t="s">
        <v>86</v>
      </c>
      <c r="C28" s="9">
        <v>2000</v>
      </c>
      <c r="D28" s="9">
        <v>2000</v>
      </c>
      <c r="E28" s="36"/>
      <c r="F28" s="9">
        <v>1920</v>
      </c>
      <c r="G28" s="9">
        <v>1920</v>
      </c>
      <c r="H28" s="9">
        <v>1920</v>
      </c>
      <c r="I28" s="9">
        <v>1920</v>
      </c>
      <c r="J28" s="9">
        <v>1920</v>
      </c>
      <c r="K28" s="9">
        <v>1845</v>
      </c>
      <c r="L28" s="45">
        <v>-3.90625</v>
      </c>
      <c r="M28" s="45">
        <v>-7.7500000000000018</v>
      </c>
      <c r="N28" s="45">
        <v>0</v>
      </c>
      <c r="O28" s="12"/>
    </row>
    <row r="29" spans="1:15" ht="15.75" x14ac:dyDescent="0.25">
      <c r="A29" s="3"/>
      <c r="B29" s="16" t="s">
        <v>87</v>
      </c>
      <c r="C29" s="9">
        <v>4800</v>
      </c>
      <c r="D29" s="9">
        <v>4250</v>
      </c>
      <c r="E29" s="36"/>
      <c r="F29" s="9">
        <v>4800</v>
      </c>
      <c r="G29" s="9">
        <v>4800</v>
      </c>
      <c r="H29" s="9">
        <v>4800</v>
      </c>
      <c r="I29" s="9">
        <v>4800</v>
      </c>
      <c r="J29" s="9">
        <v>4800</v>
      </c>
      <c r="K29" s="9">
        <v>5479</v>
      </c>
      <c r="L29" s="45">
        <v>14.145833333333325</v>
      </c>
      <c r="M29" s="45">
        <v>28.917647058823537</v>
      </c>
      <c r="N29" s="45">
        <v>-11.458333333333337</v>
      </c>
      <c r="O29" s="12"/>
    </row>
    <row r="30" spans="1:15" ht="15.75" x14ac:dyDescent="0.25">
      <c r="A30" s="3"/>
      <c r="B30" s="16" t="s">
        <v>88</v>
      </c>
      <c r="C30" s="9">
        <v>4400</v>
      </c>
      <c r="D30" s="9">
        <v>4250</v>
      </c>
      <c r="E30" s="36"/>
      <c r="F30" s="9">
        <v>5040</v>
      </c>
      <c r="G30" s="9">
        <v>5040</v>
      </c>
      <c r="H30" s="9">
        <v>5040</v>
      </c>
      <c r="I30" s="9">
        <v>5040</v>
      </c>
      <c r="J30" s="9">
        <v>5040</v>
      </c>
      <c r="K30" s="9">
        <v>5191</v>
      </c>
      <c r="L30" s="45">
        <v>2.9960317460317354</v>
      </c>
      <c r="M30" s="45">
        <v>22.141176470588242</v>
      </c>
      <c r="N30" s="45">
        <v>-3.4090909090909061</v>
      </c>
      <c r="O30" s="12"/>
    </row>
    <row r="31" spans="1:15" ht="15.75" x14ac:dyDescent="0.25">
      <c r="A31" s="3"/>
      <c r="B31" s="16" t="s">
        <v>89</v>
      </c>
      <c r="C31" s="9">
        <v>6000</v>
      </c>
      <c r="D31" s="9">
        <v>6050</v>
      </c>
      <c r="E31" s="36"/>
      <c r="F31" s="9">
        <v>7200</v>
      </c>
      <c r="G31" s="9">
        <v>7200</v>
      </c>
      <c r="H31" s="9">
        <v>7200</v>
      </c>
      <c r="I31" s="9">
        <v>7200</v>
      </c>
      <c r="J31" s="9">
        <v>7200</v>
      </c>
      <c r="K31" s="9">
        <v>7011</v>
      </c>
      <c r="L31" s="45">
        <v>-2.6249999999999996</v>
      </c>
      <c r="M31" s="45">
        <v>15.884297520661161</v>
      </c>
      <c r="N31" s="45">
        <v>0.83333333333333037</v>
      </c>
      <c r="O31" s="12"/>
    </row>
    <row r="32" spans="1:15" ht="15.75" x14ac:dyDescent="0.25">
      <c r="A32" s="3"/>
      <c r="B32" s="16" t="s">
        <v>90</v>
      </c>
      <c r="C32" s="9">
        <v>6000</v>
      </c>
      <c r="D32" s="9">
        <v>6680</v>
      </c>
      <c r="E32" s="36"/>
      <c r="F32" s="9">
        <v>6580</v>
      </c>
      <c r="G32" s="9">
        <v>6580</v>
      </c>
      <c r="H32" s="9">
        <v>6580</v>
      </c>
      <c r="I32" s="9">
        <v>6580</v>
      </c>
      <c r="J32" s="9">
        <v>6580</v>
      </c>
      <c r="K32" s="9">
        <v>6033</v>
      </c>
      <c r="L32" s="45">
        <v>-8.313069908814585</v>
      </c>
      <c r="M32" s="45">
        <v>-9.6856287425149734</v>
      </c>
      <c r="N32" s="45">
        <v>11.333333333333329</v>
      </c>
      <c r="O32" s="12"/>
    </row>
    <row r="33" spans="1:15" ht="15.75" x14ac:dyDescent="0.25">
      <c r="A33" s="3"/>
      <c r="B33" s="16" t="s">
        <v>91</v>
      </c>
      <c r="C33" s="9">
        <v>1920</v>
      </c>
      <c r="D33" s="9">
        <v>1960</v>
      </c>
      <c r="E33" s="36"/>
      <c r="F33" s="9">
        <v>1960</v>
      </c>
      <c r="G33" s="9">
        <v>1960</v>
      </c>
      <c r="H33" s="9">
        <v>1960</v>
      </c>
      <c r="I33" s="9">
        <v>1960</v>
      </c>
      <c r="J33" s="9">
        <v>1960</v>
      </c>
      <c r="K33" s="9">
        <v>1960</v>
      </c>
      <c r="L33" s="45">
        <v>0</v>
      </c>
      <c r="M33" s="45">
        <v>0</v>
      </c>
      <c r="N33" s="45">
        <v>2.0833333333333259</v>
      </c>
      <c r="O33" s="12"/>
    </row>
    <row r="34" spans="1:15" ht="15.75" x14ac:dyDescent="0.25">
      <c r="A34" s="3"/>
      <c r="B34" s="16" t="s">
        <v>92</v>
      </c>
      <c r="C34" s="9">
        <v>1480</v>
      </c>
      <c r="D34" s="9">
        <v>1600</v>
      </c>
      <c r="E34" s="36"/>
      <c r="F34" s="9">
        <v>1600</v>
      </c>
      <c r="G34" s="9">
        <v>1600</v>
      </c>
      <c r="H34" s="9">
        <v>1600</v>
      </c>
      <c r="I34" s="9">
        <v>1600</v>
      </c>
      <c r="J34" s="9">
        <v>1600</v>
      </c>
      <c r="K34" s="9">
        <v>2354</v>
      </c>
      <c r="L34" s="45">
        <v>47.124999999999993</v>
      </c>
      <c r="M34" s="45">
        <v>47.124999999999993</v>
      </c>
      <c r="N34" s="45">
        <v>8.1081081081081141</v>
      </c>
      <c r="O34" s="12"/>
    </row>
    <row r="35" spans="1:15" ht="15.75" x14ac:dyDescent="0.25">
      <c r="A35" s="3"/>
      <c r="B35" s="16" t="s">
        <v>93</v>
      </c>
      <c r="C35" s="9">
        <v>6200</v>
      </c>
      <c r="D35" s="9">
        <v>6221</v>
      </c>
      <c r="E35" s="36"/>
      <c r="F35" s="9">
        <v>5167</v>
      </c>
      <c r="G35" s="9">
        <v>5167</v>
      </c>
      <c r="H35" s="9">
        <v>5167</v>
      </c>
      <c r="I35" s="9">
        <v>5167</v>
      </c>
      <c r="J35" s="9">
        <v>5167</v>
      </c>
      <c r="K35" s="9">
        <v>4695</v>
      </c>
      <c r="L35" s="45">
        <v>-9.1348945229340011</v>
      </c>
      <c r="M35" s="45">
        <v>-24.529818357177302</v>
      </c>
      <c r="N35" s="45">
        <v>0.33870967741935765</v>
      </c>
      <c r="O35" s="12"/>
    </row>
    <row r="36" spans="1:15" ht="15.75" x14ac:dyDescent="0.25">
      <c r="A36" s="3"/>
      <c r="B36" s="16" t="s">
        <v>94</v>
      </c>
      <c r="C36" s="9">
        <v>4900</v>
      </c>
      <c r="D36" s="9">
        <v>3800</v>
      </c>
      <c r="E36" s="36"/>
      <c r="F36" s="9">
        <v>3200</v>
      </c>
      <c r="G36" s="9">
        <v>3200</v>
      </c>
      <c r="H36" s="9">
        <v>3200</v>
      </c>
      <c r="I36" s="9">
        <v>3200</v>
      </c>
      <c r="J36" s="9">
        <v>3200</v>
      </c>
      <c r="K36" s="9">
        <v>2823</v>
      </c>
      <c r="L36" s="45">
        <v>-11.781249999999998</v>
      </c>
      <c r="M36" s="45">
        <v>-25.710526315789473</v>
      </c>
      <c r="N36" s="45">
        <v>-22.448979591836739</v>
      </c>
      <c r="O36" s="12"/>
    </row>
    <row r="37" spans="1:15" ht="15.75" x14ac:dyDescent="0.25">
      <c r="A37" s="3"/>
      <c r="B37" s="16" t="s">
        <v>95</v>
      </c>
      <c r="C37" s="9">
        <v>959</v>
      </c>
      <c r="D37" s="9">
        <v>1240</v>
      </c>
      <c r="E37" s="36"/>
      <c r="F37" s="9">
        <v>1040</v>
      </c>
      <c r="G37" s="9">
        <v>1040</v>
      </c>
      <c r="H37" s="9">
        <v>1040</v>
      </c>
      <c r="I37" s="9">
        <v>1040</v>
      </c>
      <c r="J37" s="9">
        <v>1040</v>
      </c>
      <c r="K37" s="9">
        <v>1115</v>
      </c>
      <c r="L37" s="45">
        <v>7.2115384615384581</v>
      </c>
      <c r="M37" s="45">
        <v>-10.080645161290324</v>
      </c>
      <c r="N37" s="45">
        <v>29.30135557872784</v>
      </c>
      <c r="O37" s="12"/>
    </row>
    <row r="38" spans="1:15" ht="15.75" x14ac:dyDescent="0.25">
      <c r="A38" s="3"/>
      <c r="B38" s="16" t="s">
        <v>96</v>
      </c>
      <c r="C38" s="9">
        <v>1900</v>
      </c>
      <c r="D38" s="9">
        <v>1900</v>
      </c>
      <c r="E38" s="36"/>
      <c r="F38" s="9">
        <v>1900</v>
      </c>
      <c r="G38" s="9">
        <v>1900</v>
      </c>
      <c r="H38" s="9">
        <v>1900</v>
      </c>
      <c r="I38" s="9">
        <v>1900</v>
      </c>
      <c r="J38" s="9">
        <v>1900</v>
      </c>
      <c r="K38" s="9">
        <v>1900</v>
      </c>
      <c r="L38" s="45">
        <v>0</v>
      </c>
      <c r="M38" s="45">
        <v>0</v>
      </c>
      <c r="N38" s="45">
        <v>0</v>
      </c>
      <c r="O38" s="12"/>
    </row>
    <row r="39" spans="1:15" ht="15.75" x14ac:dyDescent="0.25">
      <c r="A39" s="3"/>
      <c r="B39" s="16" t="s">
        <v>97</v>
      </c>
      <c r="C39" s="9">
        <v>2200</v>
      </c>
      <c r="D39" s="9">
        <v>2400</v>
      </c>
      <c r="E39" s="36"/>
      <c r="F39" s="9">
        <v>2080</v>
      </c>
      <c r="G39" s="9">
        <v>2080</v>
      </c>
      <c r="H39" s="9">
        <v>2080</v>
      </c>
      <c r="I39" s="9">
        <v>2080</v>
      </c>
      <c r="J39" s="9">
        <v>2080</v>
      </c>
      <c r="K39" s="9">
        <v>2080</v>
      </c>
      <c r="L39" s="45">
        <v>0</v>
      </c>
      <c r="M39" s="45">
        <v>-13.33333333333333</v>
      </c>
      <c r="N39" s="45">
        <v>9.0909090909090828</v>
      </c>
      <c r="O39" s="12"/>
    </row>
    <row r="40" spans="1:15" ht="15.75" x14ac:dyDescent="0.25">
      <c r="A40" s="3"/>
      <c r="B40" s="16" t="s">
        <v>98</v>
      </c>
      <c r="C40" s="9">
        <v>5200</v>
      </c>
      <c r="D40" s="9">
        <v>5200</v>
      </c>
      <c r="E40" s="36"/>
      <c r="F40" s="9">
        <v>5200</v>
      </c>
      <c r="G40" s="9">
        <v>5200</v>
      </c>
      <c r="H40" s="9">
        <v>5200</v>
      </c>
      <c r="I40" s="9">
        <v>5200</v>
      </c>
      <c r="J40" s="9">
        <v>5200</v>
      </c>
      <c r="K40" s="9">
        <v>5200</v>
      </c>
      <c r="L40" s="45">
        <v>0</v>
      </c>
      <c r="M40" s="45">
        <v>0</v>
      </c>
      <c r="N40" s="45">
        <v>0</v>
      </c>
      <c r="O40" s="12"/>
    </row>
    <row r="41" spans="1:15" ht="15.75" x14ac:dyDescent="0.25">
      <c r="A41" s="3"/>
      <c r="B41" s="16" t="s">
        <v>99</v>
      </c>
      <c r="C41" s="9">
        <v>1520</v>
      </c>
      <c r="D41" s="9">
        <v>1200</v>
      </c>
      <c r="E41" s="36"/>
      <c r="F41" s="9">
        <v>1080</v>
      </c>
      <c r="G41" s="9">
        <v>1080</v>
      </c>
      <c r="H41" s="9">
        <v>1080</v>
      </c>
      <c r="I41" s="9">
        <v>1080</v>
      </c>
      <c r="J41" s="9">
        <v>1080</v>
      </c>
      <c r="K41" s="9">
        <v>1382</v>
      </c>
      <c r="L41" s="45">
        <v>27.962962962962969</v>
      </c>
      <c r="M41" s="45">
        <v>15.166666666666661</v>
      </c>
      <c r="N41" s="45">
        <v>-21.052631578947366</v>
      </c>
      <c r="O41" s="12"/>
    </row>
    <row r="42" spans="1:15" ht="15.75" x14ac:dyDescent="0.25">
      <c r="A42" s="3"/>
      <c r="B42" s="16" t="s">
        <v>100</v>
      </c>
      <c r="C42" s="9">
        <v>5100</v>
      </c>
      <c r="D42" s="9">
        <v>5100</v>
      </c>
      <c r="E42" s="36"/>
      <c r="F42" s="9">
        <v>5490</v>
      </c>
      <c r="G42" s="9">
        <v>5490</v>
      </c>
      <c r="H42" s="9">
        <v>5490</v>
      </c>
      <c r="I42" s="9">
        <v>5490</v>
      </c>
      <c r="J42" s="9">
        <v>5490</v>
      </c>
      <c r="K42" s="9">
        <v>5490</v>
      </c>
      <c r="L42" s="45">
        <v>0</v>
      </c>
      <c r="M42" s="45">
        <v>7.6470588235294068</v>
      </c>
      <c r="N42" s="45">
        <v>0</v>
      </c>
      <c r="O42" s="12"/>
    </row>
    <row r="43" spans="1:15" ht="15.75" x14ac:dyDescent="0.25">
      <c r="A43" s="3"/>
      <c r="B43" s="16" t="s">
        <v>101</v>
      </c>
      <c r="C43" s="9">
        <v>9900</v>
      </c>
      <c r="D43" s="9">
        <v>4900</v>
      </c>
      <c r="E43" s="36"/>
      <c r="F43" s="9">
        <v>4450</v>
      </c>
      <c r="G43" s="9">
        <v>4450</v>
      </c>
      <c r="H43" s="9">
        <v>4450</v>
      </c>
      <c r="I43" s="9">
        <v>4450</v>
      </c>
      <c r="J43" s="9">
        <v>4450</v>
      </c>
      <c r="K43" s="9">
        <v>4450</v>
      </c>
      <c r="L43" s="45">
        <v>0</v>
      </c>
      <c r="M43" s="45">
        <v>-9.1836734693877542</v>
      </c>
      <c r="N43" s="45">
        <v>-50.505050505050498</v>
      </c>
      <c r="O43" s="12"/>
    </row>
    <row r="44" spans="1:15" ht="15.75" x14ac:dyDescent="0.25">
      <c r="A44" s="3"/>
      <c r="B44" s="16" t="s">
        <v>102</v>
      </c>
      <c r="C44" s="9">
        <v>1950</v>
      </c>
      <c r="D44" s="9">
        <v>1201</v>
      </c>
      <c r="E44" s="36"/>
      <c r="F44" s="9">
        <v>950</v>
      </c>
      <c r="G44" s="9">
        <v>950</v>
      </c>
      <c r="H44" s="9">
        <v>950</v>
      </c>
      <c r="I44" s="9">
        <v>950</v>
      </c>
      <c r="J44" s="9">
        <v>950</v>
      </c>
      <c r="K44" s="9">
        <v>950</v>
      </c>
      <c r="L44" s="45">
        <v>0</v>
      </c>
      <c r="M44" s="45">
        <v>-20.899250624479603</v>
      </c>
      <c r="N44" s="45">
        <v>-38.410256410256402</v>
      </c>
      <c r="O44" s="12"/>
    </row>
    <row r="45" spans="1:15" ht="15.75" x14ac:dyDescent="0.25">
      <c r="A45" s="3"/>
      <c r="B45" s="16" t="s">
        <v>103</v>
      </c>
      <c r="C45" s="9">
        <v>4480</v>
      </c>
      <c r="D45" s="9">
        <v>4800</v>
      </c>
      <c r="E45" s="36"/>
      <c r="F45" s="9">
        <v>4640</v>
      </c>
      <c r="G45" s="9">
        <v>4640</v>
      </c>
      <c r="H45" s="9">
        <v>4640</v>
      </c>
      <c r="I45" s="9">
        <v>4640</v>
      </c>
      <c r="J45" s="9">
        <v>4640</v>
      </c>
      <c r="K45" s="9">
        <v>4640</v>
      </c>
      <c r="L45" s="45">
        <v>0</v>
      </c>
      <c r="M45" s="45">
        <v>-3.3333333333333326</v>
      </c>
      <c r="N45" s="45">
        <v>7.1428571428571397</v>
      </c>
      <c r="O45" s="12"/>
    </row>
    <row r="46" spans="1:15" ht="15.75" x14ac:dyDescent="0.25">
      <c r="A46" s="3"/>
      <c r="B46" s="16" t="s">
        <v>104</v>
      </c>
      <c r="C46" s="9">
        <v>600</v>
      </c>
      <c r="D46" s="9">
        <v>560</v>
      </c>
      <c r="E46" s="36"/>
      <c r="F46" s="9">
        <v>540</v>
      </c>
      <c r="G46" s="9">
        <v>540</v>
      </c>
      <c r="H46" s="9">
        <v>540</v>
      </c>
      <c r="I46" s="9">
        <v>540</v>
      </c>
      <c r="J46" s="9">
        <v>540</v>
      </c>
      <c r="K46" s="9">
        <v>615</v>
      </c>
      <c r="L46" s="45">
        <v>13.888888888888884</v>
      </c>
      <c r="M46" s="45">
        <v>9.8214285714285801</v>
      </c>
      <c r="N46" s="45">
        <v>-6.6666666666666652</v>
      </c>
      <c r="O46" s="12"/>
    </row>
    <row r="47" spans="1:15" x14ac:dyDescent="0.25">
      <c r="A47" s="3"/>
      <c r="B47" s="1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12"/>
    </row>
    <row r="48" spans="1:15" x14ac:dyDescent="0.25">
      <c r="A48" s="14"/>
      <c r="B48" s="51" t="s">
        <v>39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5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N11:N12"/>
    <mergeCell ref="L11:L12"/>
    <mergeCell ref="M11:M12"/>
    <mergeCell ref="C8:N8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A184"/>
  <sheetViews>
    <sheetView zoomScaleNormal="100" workbookViewId="0">
      <selection activeCell="P1" sqref="P1"/>
    </sheetView>
  </sheetViews>
  <sheetFormatPr baseColWidth="10" defaultColWidth="11.5703125" defaultRowHeight="15" x14ac:dyDescent="0.25"/>
  <cols>
    <col min="1" max="1" width="2.7109375" style="1" customWidth="1"/>
    <col min="2" max="2" width="26.140625" style="1" customWidth="1"/>
    <col min="3" max="4" width="8.7109375" style="1" bestFit="1" customWidth="1"/>
    <col min="5" max="5" width="2.28515625" style="1" customWidth="1"/>
    <col min="6" max="11" width="8.7109375" style="1" bestFit="1" customWidth="1"/>
    <col min="12" max="12" width="10.28515625" style="1" customWidth="1"/>
    <col min="13" max="14" width="9.85546875" style="1" customWidth="1"/>
    <col min="15" max="15" width="2.28515625" style="1" customWidth="1"/>
    <col min="16" max="105" width="11.5703125" style="2"/>
    <col min="10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7" t="s">
        <v>233</v>
      </c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2"/>
    </row>
    <row r="9" spans="1:15" ht="15.75" x14ac:dyDescent="0.25">
      <c r="A9" s="3"/>
      <c r="B9" s="3"/>
      <c r="C9" s="146" t="s">
        <v>308</v>
      </c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2"/>
    </row>
    <row r="10" spans="1:15" ht="15.75" x14ac:dyDescent="0.25">
      <c r="A10" s="3"/>
      <c r="B10" s="3"/>
      <c r="C10" s="83"/>
      <c r="D10" s="83"/>
      <c r="E10" s="83"/>
      <c r="F10" s="83"/>
      <c r="G10" s="83"/>
      <c r="H10" s="83"/>
      <c r="I10" s="83"/>
      <c r="J10" s="83"/>
      <c r="K10" s="83"/>
      <c r="L10" s="3"/>
      <c r="M10" s="3"/>
      <c r="N10" s="3"/>
      <c r="O10" s="12"/>
    </row>
    <row r="11" spans="1:15" ht="18" customHeight="1" x14ac:dyDescent="0.25">
      <c r="A11" s="3"/>
      <c r="B11" s="83"/>
      <c r="C11" s="108">
        <v>2017</v>
      </c>
      <c r="D11" s="107">
        <v>2018</v>
      </c>
      <c r="E11" s="31"/>
      <c r="F11" s="144">
        <v>2019</v>
      </c>
      <c r="G11" s="144"/>
      <c r="H11" s="144"/>
      <c r="I11" s="144"/>
      <c r="J11" s="144"/>
      <c r="K11" s="144"/>
      <c r="L11" s="141" t="s">
        <v>154</v>
      </c>
      <c r="M11" s="148" t="s">
        <v>296</v>
      </c>
      <c r="N11" s="148" t="s">
        <v>297</v>
      </c>
      <c r="O11" s="12"/>
    </row>
    <row r="12" spans="1:15" ht="22.5" customHeight="1" x14ac:dyDescent="0.25">
      <c r="A12" s="3"/>
      <c r="B12" s="4"/>
      <c r="C12" s="105" t="s">
        <v>222</v>
      </c>
      <c r="D12" s="105" t="s">
        <v>222</v>
      </c>
      <c r="E12" s="105"/>
      <c r="F12" s="105" t="s">
        <v>219</v>
      </c>
      <c r="G12" s="105" t="s">
        <v>220</v>
      </c>
      <c r="H12" s="105" t="s">
        <v>224</v>
      </c>
      <c r="I12" s="105" t="s">
        <v>225</v>
      </c>
      <c r="J12" s="105" t="s">
        <v>221</v>
      </c>
      <c r="K12" s="105" t="s">
        <v>222</v>
      </c>
      <c r="L12" s="141"/>
      <c r="M12" s="148"/>
      <c r="N12" s="148"/>
      <c r="O12" s="12"/>
    </row>
    <row r="13" spans="1:15" ht="15.75" x14ac:dyDescent="0.25">
      <c r="A13" s="7" t="s">
        <v>106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178</v>
      </c>
      <c r="C14" s="9">
        <v>4000</v>
      </c>
      <c r="D14" s="9">
        <v>4000</v>
      </c>
      <c r="E14" s="36"/>
      <c r="F14" s="9">
        <v>4000</v>
      </c>
      <c r="G14" s="9">
        <v>4000</v>
      </c>
      <c r="H14" s="9">
        <v>4000</v>
      </c>
      <c r="I14" s="9">
        <v>4000</v>
      </c>
      <c r="J14" s="9">
        <v>4043</v>
      </c>
      <c r="K14" s="9">
        <v>6000</v>
      </c>
      <c r="L14" s="45">
        <v>48.404650012367043</v>
      </c>
      <c r="M14" s="45">
        <v>50</v>
      </c>
      <c r="N14" s="45">
        <v>0</v>
      </c>
      <c r="O14" s="12"/>
    </row>
    <row r="15" spans="1:15" ht="15.75" x14ac:dyDescent="0.25">
      <c r="A15" s="3"/>
      <c r="B15" s="16" t="s">
        <v>179</v>
      </c>
      <c r="C15" s="9">
        <v>17000</v>
      </c>
      <c r="D15" s="9">
        <v>20000</v>
      </c>
      <c r="E15" s="36"/>
      <c r="F15" s="9">
        <v>20000</v>
      </c>
      <c r="G15" s="9">
        <v>20000</v>
      </c>
      <c r="H15" s="9">
        <v>20000</v>
      </c>
      <c r="I15" s="9">
        <v>20000</v>
      </c>
      <c r="J15" s="9">
        <v>20000</v>
      </c>
      <c r="K15" s="9">
        <v>20000</v>
      </c>
      <c r="L15" s="45">
        <v>0</v>
      </c>
      <c r="M15" s="45">
        <v>0</v>
      </c>
      <c r="N15" s="45">
        <v>17.647058823529417</v>
      </c>
      <c r="O15" s="12"/>
    </row>
    <row r="16" spans="1:15" ht="15.75" x14ac:dyDescent="0.25">
      <c r="A16" s="3"/>
      <c r="B16" s="16" t="s">
        <v>180</v>
      </c>
      <c r="C16" s="9">
        <v>16000</v>
      </c>
      <c r="D16" s="9">
        <v>16000</v>
      </c>
      <c r="E16" s="36"/>
      <c r="F16" s="9">
        <v>19000</v>
      </c>
      <c r="G16" s="9">
        <v>19000</v>
      </c>
      <c r="H16" s="9">
        <v>19000</v>
      </c>
      <c r="I16" s="9">
        <v>19000</v>
      </c>
      <c r="J16" s="9">
        <v>19000</v>
      </c>
      <c r="K16" s="9">
        <v>19000</v>
      </c>
      <c r="L16" s="45">
        <v>0</v>
      </c>
      <c r="M16" s="45">
        <v>18.75</v>
      </c>
      <c r="N16" s="45">
        <v>0</v>
      </c>
      <c r="O16" s="12"/>
    </row>
    <row r="17" spans="1:15" ht="15.75" x14ac:dyDescent="0.25">
      <c r="A17" s="3"/>
      <c r="B17" s="16" t="s">
        <v>181</v>
      </c>
      <c r="C17" s="9">
        <v>12000</v>
      </c>
      <c r="D17" s="9">
        <v>11000</v>
      </c>
      <c r="E17" s="36"/>
      <c r="F17" s="9">
        <v>16000</v>
      </c>
      <c r="G17" s="9">
        <v>16000</v>
      </c>
      <c r="H17" s="9">
        <v>16000</v>
      </c>
      <c r="I17" s="9">
        <v>16000</v>
      </c>
      <c r="J17" s="9">
        <v>16000</v>
      </c>
      <c r="K17" s="9">
        <v>16000</v>
      </c>
      <c r="L17" s="45">
        <v>0</v>
      </c>
      <c r="M17" s="45">
        <v>45.45454545454546</v>
      </c>
      <c r="N17" s="45">
        <v>-8.3333333333333375</v>
      </c>
      <c r="O17" s="13"/>
    </row>
    <row r="18" spans="1:15" ht="15.75" x14ac:dyDescent="0.25">
      <c r="A18" s="3"/>
      <c r="B18" s="16" t="s">
        <v>182</v>
      </c>
      <c r="C18" s="9">
        <v>10000</v>
      </c>
      <c r="D18" s="9">
        <v>8800</v>
      </c>
      <c r="E18" s="36"/>
      <c r="F18" s="9">
        <v>8800</v>
      </c>
      <c r="G18" s="9">
        <v>8800</v>
      </c>
      <c r="H18" s="9">
        <v>8800</v>
      </c>
      <c r="I18" s="9">
        <v>8800</v>
      </c>
      <c r="J18" s="9">
        <v>8800</v>
      </c>
      <c r="K18" s="9">
        <v>8800</v>
      </c>
      <c r="L18" s="45">
        <v>0</v>
      </c>
      <c r="M18" s="45">
        <v>0</v>
      </c>
      <c r="N18" s="45">
        <v>-12</v>
      </c>
      <c r="O18" s="12"/>
    </row>
    <row r="19" spans="1:15" ht="15.75" x14ac:dyDescent="0.25">
      <c r="A19" s="3"/>
      <c r="B19" s="16" t="s">
        <v>183</v>
      </c>
      <c r="C19" s="9">
        <v>9000</v>
      </c>
      <c r="D19" s="9">
        <v>8000</v>
      </c>
      <c r="E19" s="36"/>
      <c r="F19" s="9">
        <v>8000</v>
      </c>
      <c r="G19" s="9">
        <v>8000</v>
      </c>
      <c r="H19" s="9">
        <v>8000</v>
      </c>
      <c r="I19" s="9">
        <v>8000</v>
      </c>
      <c r="J19" s="9">
        <v>8000</v>
      </c>
      <c r="K19" s="9">
        <v>8000</v>
      </c>
      <c r="L19" s="45">
        <v>0</v>
      </c>
      <c r="M19" s="45">
        <v>0</v>
      </c>
      <c r="N19" s="45">
        <v>-11.111111111111116</v>
      </c>
      <c r="O19" s="12"/>
    </row>
    <row r="20" spans="1:15" ht="15.75" x14ac:dyDescent="0.25">
      <c r="A20" s="3"/>
      <c r="B20" s="16" t="s">
        <v>184</v>
      </c>
      <c r="C20" s="9">
        <v>18000</v>
      </c>
      <c r="D20" s="9">
        <v>15800</v>
      </c>
      <c r="E20" s="36"/>
      <c r="F20" s="9">
        <v>15800</v>
      </c>
      <c r="G20" s="9">
        <v>15800</v>
      </c>
      <c r="H20" s="9">
        <v>15800</v>
      </c>
      <c r="I20" s="9">
        <v>15800</v>
      </c>
      <c r="J20" s="9">
        <v>15844</v>
      </c>
      <c r="K20" s="9">
        <v>18000</v>
      </c>
      <c r="L20" s="45">
        <v>13.60767482958849</v>
      </c>
      <c r="M20" s="45">
        <v>13.924050632911399</v>
      </c>
      <c r="N20" s="45">
        <v>-12.222222222222223</v>
      </c>
      <c r="O20" s="12"/>
    </row>
    <row r="21" spans="1:15" ht="15.75" x14ac:dyDescent="0.25">
      <c r="A21" s="3"/>
      <c r="B21" s="16" t="s">
        <v>185</v>
      </c>
      <c r="C21" s="9">
        <v>13000</v>
      </c>
      <c r="D21" s="9">
        <v>13000</v>
      </c>
      <c r="E21" s="36"/>
      <c r="F21" s="9">
        <v>15000</v>
      </c>
      <c r="G21" s="9">
        <v>15000</v>
      </c>
      <c r="H21" s="9">
        <v>15000</v>
      </c>
      <c r="I21" s="9">
        <v>15000</v>
      </c>
      <c r="J21" s="9">
        <v>15000</v>
      </c>
      <c r="K21" s="9">
        <v>15000</v>
      </c>
      <c r="L21" s="45">
        <v>0</v>
      </c>
      <c r="M21" s="45">
        <v>15.384615384615374</v>
      </c>
      <c r="N21" s="45">
        <v>0</v>
      </c>
      <c r="O21" s="12"/>
    </row>
    <row r="22" spans="1:15" ht="15.75" x14ac:dyDescent="0.25">
      <c r="A22" s="3"/>
      <c r="B22" s="16" t="s">
        <v>186</v>
      </c>
      <c r="C22" s="9">
        <v>15000</v>
      </c>
      <c r="D22" s="9">
        <v>30000</v>
      </c>
      <c r="E22" s="36"/>
      <c r="F22" s="9">
        <v>30000</v>
      </c>
      <c r="G22" s="9">
        <v>30000</v>
      </c>
      <c r="H22" s="9">
        <v>30000</v>
      </c>
      <c r="I22" s="9">
        <v>30000</v>
      </c>
      <c r="J22" s="9">
        <v>30000</v>
      </c>
      <c r="K22" s="9">
        <v>30000</v>
      </c>
      <c r="L22" s="45">
        <v>0</v>
      </c>
      <c r="M22" s="45">
        <v>0</v>
      </c>
      <c r="N22" s="45">
        <v>100</v>
      </c>
      <c r="O22" s="12"/>
    </row>
    <row r="23" spans="1:15" ht="15.75" x14ac:dyDescent="0.25">
      <c r="A23" s="3"/>
      <c r="B23" s="16" t="s">
        <v>187</v>
      </c>
      <c r="C23" s="9">
        <v>14000</v>
      </c>
      <c r="D23" s="9">
        <v>15000</v>
      </c>
      <c r="E23" s="36"/>
      <c r="F23" s="9">
        <v>15000</v>
      </c>
      <c r="G23" s="9">
        <v>15000</v>
      </c>
      <c r="H23" s="9">
        <v>15000</v>
      </c>
      <c r="I23" s="9">
        <v>15000</v>
      </c>
      <c r="J23" s="9">
        <v>15000</v>
      </c>
      <c r="K23" s="9">
        <v>15000</v>
      </c>
      <c r="L23" s="45">
        <v>0</v>
      </c>
      <c r="M23" s="45">
        <v>0</v>
      </c>
      <c r="N23" s="45">
        <v>7.1428571428571397</v>
      </c>
      <c r="O23" s="12"/>
    </row>
    <row r="24" spans="1:15" ht="15.75" x14ac:dyDescent="0.25">
      <c r="A24" s="3"/>
      <c r="B24" s="16" t="s">
        <v>188</v>
      </c>
      <c r="C24" s="9">
        <v>10000</v>
      </c>
      <c r="D24" s="9">
        <v>10000</v>
      </c>
      <c r="E24" s="50"/>
      <c r="F24" s="9">
        <v>10000</v>
      </c>
      <c r="G24" s="9">
        <v>10000</v>
      </c>
      <c r="H24" s="9">
        <v>10000</v>
      </c>
      <c r="I24" s="9">
        <v>10000</v>
      </c>
      <c r="J24" s="9">
        <v>10000</v>
      </c>
      <c r="K24" s="9">
        <v>10000</v>
      </c>
      <c r="L24" s="45">
        <v>0</v>
      </c>
      <c r="M24" s="45">
        <v>0</v>
      </c>
      <c r="N24" s="45">
        <v>0</v>
      </c>
      <c r="O24" s="12"/>
    </row>
    <row r="25" spans="1:15" ht="15.75" x14ac:dyDescent="0.25">
      <c r="A25" s="3"/>
      <c r="B25" s="16" t="s">
        <v>189</v>
      </c>
      <c r="C25" s="9">
        <v>15000</v>
      </c>
      <c r="D25" s="9">
        <v>15000</v>
      </c>
      <c r="E25" s="36"/>
      <c r="F25" s="9">
        <v>14000</v>
      </c>
      <c r="G25" s="9">
        <v>14000</v>
      </c>
      <c r="H25" s="9">
        <v>14000</v>
      </c>
      <c r="I25" s="9">
        <v>14000</v>
      </c>
      <c r="J25" s="9">
        <v>14000</v>
      </c>
      <c r="K25" s="9">
        <v>14000</v>
      </c>
      <c r="L25" s="45">
        <v>0</v>
      </c>
      <c r="M25" s="45">
        <v>-6.6666666666666652</v>
      </c>
      <c r="N25" s="45">
        <v>0</v>
      </c>
      <c r="O25" s="12"/>
    </row>
    <row r="26" spans="1:15" ht="15.75" x14ac:dyDescent="0.25">
      <c r="A26" s="3"/>
      <c r="B26" s="16" t="s">
        <v>190</v>
      </c>
      <c r="C26" s="9">
        <v>21000</v>
      </c>
      <c r="D26" s="9">
        <v>18000</v>
      </c>
      <c r="E26" s="36"/>
      <c r="F26" s="9">
        <v>18000</v>
      </c>
      <c r="G26" s="9">
        <v>18000</v>
      </c>
      <c r="H26" s="9">
        <v>18000</v>
      </c>
      <c r="I26" s="9">
        <v>18000</v>
      </c>
      <c r="J26" s="9">
        <v>18079</v>
      </c>
      <c r="K26" s="9">
        <v>22000</v>
      </c>
      <c r="L26" s="45">
        <v>21.688146468278102</v>
      </c>
      <c r="M26" s="45">
        <v>22.222222222222232</v>
      </c>
      <c r="N26" s="45">
        <v>-14.28571428571429</v>
      </c>
      <c r="O26" s="12"/>
    </row>
    <row r="27" spans="1:15" ht="15.75" x14ac:dyDescent="0.25">
      <c r="A27" s="3"/>
      <c r="B27" s="16" t="s">
        <v>191</v>
      </c>
      <c r="C27" s="9">
        <v>32000</v>
      </c>
      <c r="D27" s="9">
        <v>32000</v>
      </c>
      <c r="E27" s="36"/>
      <c r="F27" s="9">
        <v>32000</v>
      </c>
      <c r="G27" s="9">
        <v>32000</v>
      </c>
      <c r="H27" s="9">
        <v>32000</v>
      </c>
      <c r="I27" s="9">
        <v>32000</v>
      </c>
      <c r="J27" s="9">
        <v>32000</v>
      </c>
      <c r="K27" s="9">
        <v>32000</v>
      </c>
      <c r="L27" s="45">
        <v>0</v>
      </c>
      <c r="M27" s="45">
        <v>0</v>
      </c>
      <c r="N27" s="45">
        <v>0</v>
      </c>
      <c r="O27" s="12"/>
    </row>
    <row r="28" spans="1:15" ht="15.75" x14ac:dyDescent="0.25">
      <c r="A28" s="3"/>
      <c r="B28" s="16" t="s">
        <v>192</v>
      </c>
      <c r="C28" s="9">
        <v>12000</v>
      </c>
      <c r="D28" s="9">
        <v>12000</v>
      </c>
      <c r="E28" s="36"/>
      <c r="F28" s="9">
        <v>13000</v>
      </c>
      <c r="G28" s="9">
        <v>13000</v>
      </c>
      <c r="H28" s="9">
        <v>13000</v>
      </c>
      <c r="I28" s="9">
        <v>13000</v>
      </c>
      <c r="J28" s="9">
        <v>13000</v>
      </c>
      <c r="K28" s="9">
        <v>13000</v>
      </c>
      <c r="L28" s="45">
        <v>0</v>
      </c>
      <c r="M28" s="45">
        <v>8.333333333333325</v>
      </c>
      <c r="N28" s="45">
        <v>0</v>
      </c>
      <c r="O28" s="12"/>
    </row>
    <row r="29" spans="1:15" ht="15.75" x14ac:dyDescent="0.25">
      <c r="A29" s="3"/>
      <c r="B29" s="16" t="s">
        <v>193</v>
      </c>
      <c r="C29" s="9">
        <v>7000</v>
      </c>
      <c r="D29" s="9">
        <v>8000</v>
      </c>
      <c r="E29" s="36"/>
      <c r="F29" s="9">
        <v>8000</v>
      </c>
      <c r="G29" s="9">
        <v>8000</v>
      </c>
      <c r="H29" s="9">
        <v>8000</v>
      </c>
      <c r="I29" s="9">
        <v>8000</v>
      </c>
      <c r="J29" s="9">
        <v>8000</v>
      </c>
      <c r="K29" s="9">
        <v>8000</v>
      </c>
      <c r="L29" s="45">
        <v>0</v>
      </c>
      <c r="M29" s="45">
        <v>0</v>
      </c>
      <c r="N29" s="45">
        <v>14.285714285714279</v>
      </c>
      <c r="O29" s="12"/>
    </row>
    <row r="30" spans="1:15" ht="15.75" x14ac:dyDescent="0.25">
      <c r="A30" s="3"/>
      <c r="B30" s="16" t="s">
        <v>194</v>
      </c>
      <c r="C30" s="9">
        <v>15000</v>
      </c>
      <c r="D30" s="9">
        <v>17000</v>
      </c>
      <c r="E30" s="36"/>
      <c r="F30" s="9">
        <v>17000</v>
      </c>
      <c r="G30" s="9">
        <v>17000</v>
      </c>
      <c r="H30" s="9">
        <v>17000</v>
      </c>
      <c r="I30" s="9">
        <v>17000</v>
      </c>
      <c r="J30" s="9">
        <v>17000</v>
      </c>
      <c r="K30" s="9">
        <v>17000</v>
      </c>
      <c r="L30" s="45">
        <v>0</v>
      </c>
      <c r="M30" s="45">
        <v>0</v>
      </c>
      <c r="N30" s="45">
        <v>13.33333333333333</v>
      </c>
      <c r="O30" s="12"/>
    </row>
    <row r="31" spans="1:15" ht="15.75" x14ac:dyDescent="0.25">
      <c r="A31" s="3"/>
      <c r="B31" s="16" t="s">
        <v>195</v>
      </c>
      <c r="C31" s="9">
        <v>10000</v>
      </c>
      <c r="D31" s="9">
        <v>30000</v>
      </c>
      <c r="E31" s="36"/>
      <c r="F31" s="9">
        <v>30000</v>
      </c>
      <c r="G31" s="9">
        <v>30000</v>
      </c>
      <c r="H31" s="9">
        <v>30000</v>
      </c>
      <c r="I31" s="9">
        <v>30000</v>
      </c>
      <c r="J31" s="9">
        <v>30000</v>
      </c>
      <c r="K31" s="9">
        <v>30000</v>
      </c>
      <c r="L31" s="45">
        <v>0</v>
      </c>
      <c r="M31" s="45">
        <v>0</v>
      </c>
      <c r="N31" s="45">
        <v>200</v>
      </c>
      <c r="O31" s="12"/>
    </row>
    <row r="32" spans="1:15" ht="15.75" x14ac:dyDescent="0.25">
      <c r="A32" s="3"/>
      <c r="B32" s="16" t="s">
        <v>196</v>
      </c>
      <c r="C32" s="9">
        <v>32000</v>
      </c>
      <c r="D32" s="9">
        <v>30000</v>
      </c>
      <c r="E32" s="36"/>
      <c r="F32" s="9">
        <v>30000</v>
      </c>
      <c r="G32" s="9">
        <v>30000</v>
      </c>
      <c r="H32" s="9">
        <v>30000</v>
      </c>
      <c r="I32" s="9">
        <v>30000</v>
      </c>
      <c r="J32" s="9">
        <v>30000</v>
      </c>
      <c r="K32" s="9">
        <v>30000</v>
      </c>
      <c r="L32" s="45">
        <v>0</v>
      </c>
      <c r="M32" s="45">
        <v>0</v>
      </c>
      <c r="N32" s="45">
        <v>-6.25</v>
      </c>
      <c r="O32" s="12"/>
    </row>
    <row r="33" spans="1:15" ht="15.75" x14ac:dyDescent="0.25">
      <c r="A33" s="3"/>
      <c r="B33" s="16" t="s">
        <v>197</v>
      </c>
      <c r="C33" s="9">
        <v>15000</v>
      </c>
      <c r="D33" s="9">
        <v>15000</v>
      </c>
      <c r="E33" s="36"/>
      <c r="F33" s="9">
        <v>17000</v>
      </c>
      <c r="G33" s="9">
        <v>17000</v>
      </c>
      <c r="H33" s="9">
        <v>17000</v>
      </c>
      <c r="I33" s="9">
        <v>17000</v>
      </c>
      <c r="J33" s="9">
        <v>17000</v>
      </c>
      <c r="K33" s="9">
        <v>17000</v>
      </c>
      <c r="L33" s="45">
        <v>0</v>
      </c>
      <c r="M33" s="45">
        <v>13.33333333333333</v>
      </c>
      <c r="N33" s="45">
        <v>0</v>
      </c>
      <c r="O33" s="12"/>
    </row>
    <row r="34" spans="1:15" ht="15.75" x14ac:dyDescent="0.25">
      <c r="A34" s="3"/>
      <c r="B34" s="16" t="s">
        <v>198</v>
      </c>
      <c r="C34" s="9">
        <v>27000</v>
      </c>
      <c r="D34" s="9">
        <v>23000</v>
      </c>
      <c r="E34" s="36"/>
      <c r="F34" s="9">
        <v>23000</v>
      </c>
      <c r="G34" s="9">
        <v>23000</v>
      </c>
      <c r="H34" s="9">
        <v>23000</v>
      </c>
      <c r="I34" s="9">
        <v>23000</v>
      </c>
      <c r="J34" s="9">
        <v>23000</v>
      </c>
      <c r="K34" s="9">
        <v>23000</v>
      </c>
      <c r="L34" s="45">
        <v>0</v>
      </c>
      <c r="M34" s="45">
        <v>0</v>
      </c>
      <c r="N34" s="45">
        <v>-14.814814814814813</v>
      </c>
      <c r="O34" s="12"/>
    </row>
    <row r="35" spans="1:15" ht="15.75" x14ac:dyDescent="0.25">
      <c r="A35" s="3"/>
      <c r="B35" s="16" t="s">
        <v>199</v>
      </c>
      <c r="C35" s="9">
        <v>1000</v>
      </c>
      <c r="D35" s="9">
        <v>1000</v>
      </c>
      <c r="E35" s="36"/>
      <c r="F35" s="9">
        <v>1000</v>
      </c>
      <c r="G35" s="9">
        <v>1000</v>
      </c>
      <c r="H35" s="9">
        <v>1000</v>
      </c>
      <c r="I35" s="9">
        <v>1000</v>
      </c>
      <c r="J35" s="9">
        <v>1000</v>
      </c>
      <c r="K35" s="9">
        <v>1000</v>
      </c>
      <c r="L35" s="45">
        <v>0</v>
      </c>
      <c r="M35" s="45">
        <v>0</v>
      </c>
      <c r="N35" s="45">
        <v>0</v>
      </c>
      <c r="O35" s="12"/>
    </row>
    <row r="36" spans="1:15" ht="15.75" x14ac:dyDescent="0.25">
      <c r="A36" s="3"/>
      <c r="B36" s="16" t="s">
        <v>200</v>
      </c>
      <c r="C36" s="9">
        <v>9000</v>
      </c>
      <c r="D36" s="9">
        <v>10000</v>
      </c>
      <c r="E36" s="36"/>
      <c r="F36" s="9">
        <v>11000</v>
      </c>
      <c r="G36" s="9">
        <v>11000</v>
      </c>
      <c r="H36" s="9">
        <v>11000</v>
      </c>
      <c r="I36" s="9">
        <v>11000</v>
      </c>
      <c r="J36" s="9">
        <v>11000</v>
      </c>
      <c r="K36" s="9">
        <v>11000</v>
      </c>
      <c r="L36" s="45">
        <v>0</v>
      </c>
      <c r="M36" s="45">
        <v>10.000000000000009</v>
      </c>
      <c r="N36" s="45">
        <v>11.111111111111116</v>
      </c>
      <c r="O36" s="12"/>
    </row>
    <row r="37" spans="1:15" ht="15.75" x14ac:dyDescent="0.25">
      <c r="A37" s="3"/>
      <c r="B37" s="16" t="s">
        <v>201</v>
      </c>
      <c r="C37" s="9">
        <v>9000</v>
      </c>
      <c r="D37" s="9">
        <v>9500</v>
      </c>
      <c r="E37" s="36"/>
      <c r="F37" s="9">
        <v>8000</v>
      </c>
      <c r="G37" s="9">
        <v>8000</v>
      </c>
      <c r="H37" s="9">
        <v>8000</v>
      </c>
      <c r="I37" s="9">
        <v>8000</v>
      </c>
      <c r="J37" s="9">
        <v>8000</v>
      </c>
      <c r="K37" s="9">
        <v>8000</v>
      </c>
      <c r="L37" s="45">
        <v>0</v>
      </c>
      <c r="M37" s="45">
        <v>-15.789473684210531</v>
      </c>
      <c r="N37" s="45">
        <v>5.555555555555558</v>
      </c>
      <c r="O37" s="12"/>
    </row>
    <row r="38" spans="1:15" ht="15.75" x14ac:dyDescent="0.25">
      <c r="A38" s="3"/>
      <c r="B38" s="16" t="s">
        <v>202</v>
      </c>
      <c r="C38" s="9">
        <v>7000</v>
      </c>
      <c r="D38" s="9">
        <v>10000</v>
      </c>
      <c r="E38" s="36"/>
      <c r="F38" s="9">
        <v>10000</v>
      </c>
      <c r="G38" s="9">
        <v>10000</v>
      </c>
      <c r="H38" s="9">
        <v>10000</v>
      </c>
      <c r="I38" s="9">
        <v>10000</v>
      </c>
      <c r="J38" s="9">
        <v>10000</v>
      </c>
      <c r="K38" s="9">
        <v>10000</v>
      </c>
      <c r="L38" s="45">
        <v>0</v>
      </c>
      <c r="M38" s="45">
        <v>0</v>
      </c>
      <c r="N38" s="45">
        <v>42.857142857142861</v>
      </c>
      <c r="O38" s="12"/>
    </row>
    <row r="39" spans="1:15" ht="15.75" x14ac:dyDescent="0.25">
      <c r="A39" s="3"/>
      <c r="B39" s="16" t="s">
        <v>203</v>
      </c>
      <c r="C39" s="9">
        <v>16000</v>
      </c>
      <c r="D39" s="9">
        <v>18000</v>
      </c>
      <c r="E39" s="36"/>
      <c r="F39" s="9">
        <v>15000</v>
      </c>
      <c r="G39" s="9">
        <v>15000</v>
      </c>
      <c r="H39" s="9">
        <v>15000</v>
      </c>
      <c r="I39" s="9">
        <v>15000</v>
      </c>
      <c r="J39" s="9">
        <v>15000</v>
      </c>
      <c r="K39" s="9">
        <v>15000</v>
      </c>
      <c r="L39" s="45">
        <v>0</v>
      </c>
      <c r="M39" s="45">
        <v>-16.666666666666664</v>
      </c>
      <c r="N39" s="45">
        <v>12.5</v>
      </c>
      <c r="O39" s="12"/>
    </row>
    <row r="40" spans="1:15" ht="15.75" x14ac:dyDescent="0.25">
      <c r="A40" s="3"/>
      <c r="B40" s="16" t="s">
        <v>204</v>
      </c>
      <c r="C40" s="9">
        <v>8000</v>
      </c>
      <c r="D40" s="9">
        <v>8600</v>
      </c>
      <c r="E40" s="36"/>
      <c r="F40" s="9">
        <v>8600</v>
      </c>
      <c r="G40" s="9">
        <v>8600</v>
      </c>
      <c r="H40" s="9">
        <v>8600</v>
      </c>
      <c r="I40" s="9">
        <v>8600</v>
      </c>
      <c r="J40" s="9">
        <v>8608</v>
      </c>
      <c r="K40" s="9">
        <v>9000</v>
      </c>
      <c r="L40" s="45">
        <v>4.5539033457248967</v>
      </c>
      <c r="M40" s="45">
        <v>4.6511627906976827</v>
      </c>
      <c r="N40" s="45">
        <v>7.4999999999999956</v>
      </c>
      <c r="O40" s="12"/>
    </row>
    <row r="41" spans="1:15" ht="15.75" x14ac:dyDescent="0.25">
      <c r="A41" s="3"/>
      <c r="B41" s="16" t="s">
        <v>205</v>
      </c>
      <c r="C41" s="9">
        <v>12000</v>
      </c>
      <c r="D41" s="9">
        <v>13000</v>
      </c>
      <c r="E41" s="36"/>
      <c r="F41" s="9">
        <v>13000</v>
      </c>
      <c r="G41" s="9">
        <v>13000</v>
      </c>
      <c r="H41" s="9">
        <v>13000</v>
      </c>
      <c r="I41" s="9">
        <v>13000</v>
      </c>
      <c r="J41" s="9">
        <v>13000</v>
      </c>
      <c r="K41" s="9">
        <v>13000</v>
      </c>
      <c r="L41" s="45">
        <v>0</v>
      </c>
      <c r="M41" s="45">
        <v>0</v>
      </c>
      <c r="N41" s="45">
        <v>8.333333333333325</v>
      </c>
      <c r="O41" s="12"/>
    </row>
    <row r="42" spans="1:15" ht="15.75" x14ac:dyDescent="0.25">
      <c r="A42" s="3"/>
      <c r="B42" s="16" t="s">
        <v>206</v>
      </c>
      <c r="C42" s="9">
        <v>6500</v>
      </c>
      <c r="D42" s="9">
        <v>6500</v>
      </c>
      <c r="E42" s="36"/>
      <c r="F42" s="9">
        <v>6500</v>
      </c>
      <c r="G42" s="9">
        <v>6500</v>
      </c>
      <c r="H42" s="9">
        <v>6500</v>
      </c>
      <c r="I42" s="9">
        <v>6500</v>
      </c>
      <c r="J42" s="9">
        <v>6500</v>
      </c>
      <c r="K42" s="9">
        <v>6500</v>
      </c>
      <c r="L42" s="45">
        <v>0</v>
      </c>
      <c r="M42" s="45">
        <v>0</v>
      </c>
      <c r="N42" s="45">
        <v>0</v>
      </c>
      <c r="O42" s="12"/>
    </row>
    <row r="43" spans="1:15" ht="15.75" x14ac:dyDescent="0.25">
      <c r="A43" s="3"/>
      <c r="B43" s="16" t="s">
        <v>207</v>
      </c>
      <c r="C43" s="9">
        <v>19000</v>
      </c>
      <c r="D43" s="9">
        <v>22000</v>
      </c>
      <c r="E43" s="36"/>
      <c r="F43" s="9">
        <v>24000</v>
      </c>
      <c r="G43" s="9">
        <v>24000</v>
      </c>
      <c r="H43" s="9">
        <v>24000</v>
      </c>
      <c r="I43" s="9">
        <v>24000</v>
      </c>
      <c r="J43" s="9">
        <v>24000</v>
      </c>
      <c r="K43" s="9">
        <v>24000</v>
      </c>
      <c r="L43" s="45">
        <v>0</v>
      </c>
      <c r="M43" s="45">
        <v>9.0909090909090828</v>
      </c>
      <c r="N43" s="45">
        <v>15.789473684210531</v>
      </c>
      <c r="O43" s="12"/>
    </row>
    <row r="44" spans="1:15" ht="15" customHeight="1" x14ac:dyDescent="0.25">
      <c r="A44" s="3"/>
      <c r="B44" s="85" t="s">
        <v>208</v>
      </c>
      <c r="C44" s="9">
        <v>13000</v>
      </c>
      <c r="D44" s="9">
        <v>14000</v>
      </c>
      <c r="E44" s="36"/>
      <c r="F44" s="9">
        <v>11000</v>
      </c>
      <c r="G44" s="9">
        <v>11000</v>
      </c>
      <c r="H44" s="9">
        <v>11000</v>
      </c>
      <c r="I44" s="9">
        <v>11000</v>
      </c>
      <c r="J44" s="9">
        <v>11000</v>
      </c>
      <c r="K44" s="9">
        <v>11000</v>
      </c>
      <c r="L44" s="45">
        <v>0</v>
      </c>
      <c r="M44" s="45">
        <v>-21.428571428571431</v>
      </c>
      <c r="N44" s="45">
        <v>7.6923076923076872</v>
      </c>
      <c r="O44" s="12"/>
    </row>
    <row r="45" spans="1:15" ht="15.75" x14ac:dyDescent="0.25">
      <c r="A45" s="3"/>
      <c r="B45" s="16" t="s">
        <v>209</v>
      </c>
      <c r="C45" s="9">
        <v>17000</v>
      </c>
      <c r="D45" s="9">
        <v>16000</v>
      </c>
      <c r="E45" s="36"/>
      <c r="F45" s="9">
        <v>16000</v>
      </c>
      <c r="G45" s="9">
        <v>16000</v>
      </c>
      <c r="H45" s="9">
        <v>16000</v>
      </c>
      <c r="I45" s="9">
        <v>16000</v>
      </c>
      <c r="J45" s="9">
        <v>16020</v>
      </c>
      <c r="K45" s="9">
        <v>17000</v>
      </c>
      <c r="L45" s="45">
        <v>6.1173533083645371</v>
      </c>
      <c r="M45" s="45">
        <v>6.25</v>
      </c>
      <c r="N45" s="45">
        <v>-5.8823529411764719</v>
      </c>
      <c r="O45" s="12"/>
    </row>
    <row r="46" spans="1:15" ht="15.75" x14ac:dyDescent="0.25">
      <c r="A46" s="3"/>
      <c r="B46" s="16" t="s">
        <v>210</v>
      </c>
      <c r="C46" s="9">
        <v>9000</v>
      </c>
      <c r="D46" s="9">
        <v>10000</v>
      </c>
      <c r="E46" s="36"/>
      <c r="F46" s="9">
        <v>12000</v>
      </c>
      <c r="G46" s="9">
        <v>12000</v>
      </c>
      <c r="H46" s="9">
        <v>12000</v>
      </c>
      <c r="I46" s="9">
        <v>12000</v>
      </c>
      <c r="J46" s="9">
        <v>12000</v>
      </c>
      <c r="K46" s="9">
        <v>12000</v>
      </c>
      <c r="L46" s="45">
        <v>0</v>
      </c>
      <c r="M46" s="45">
        <v>19.999999999999996</v>
      </c>
      <c r="N46" s="45">
        <v>11.111111111111116</v>
      </c>
      <c r="O46" s="12"/>
    </row>
    <row r="47" spans="1:15" ht="15.75" x14ac:dyDescent="0.25">
      <c r="A47" s="3"/>
      <c r="B47" s="16" t="s">
        <v>211</v>
      </c>
      <c r="C47" s="9">
        <v>7000</v>
      </c>
      <c r="D47" s="9">
        <v>8000</v>
      </c>
      <c r="E47" s="36"/>
      <c r="F47" s="9">
        <v>8000</v>
      </c>
      <c r="G47" s="9">
        <v>8000</v>
      </c>
      <c r="H47" s="9">
        <v>8000</v>
      </c>
      <c r="I47" s="9">
        <v>8000</v>
      </c>
      <c r="J47" s="9">
        <v>8040</v>
      </c>
      <c r="K47" s="9">
        <v>10000</v>
      </c>
      <c r="L47" s="45">
        <v>24.378109452736307</v>
      </c>
      <c r="M47" s="45">
        <v>25</v>
      </c>
      <c r="N47" s="45">
        <v>14.285714285714279</v>
      </c>
      <c r="O47" s="12"/>
    </row>
    <row r="48" spans="1:15" ht="15.75" x14ac:dyDescent="0.25">
      <c r="A48" s="16"/>
      <c r="B48" s="16" t="s">
        <v>212</v>
      </c>
      <c r="C48" s="9">
        <v>11000</v>
      </c>
      <c r="D48" s="9">
        <v>13000</v>
      </c>
      <c r="E48" s="36"/>
      <c r="F48" s="9">
        <v>13000</v>
      </c>
      <c r="G48" s="9">
        <v>13000</v>
      </c>
      <c r="H48" s="9">
        <v>13000</v>
      </c>
      <c r="I48" s="9">
        <v>13000</v>
      </c>
      <c r="J48" s="9">
        <v>13000</v>
      </c>
      <c r="K48" s="9">
        <v>13000</v>
      </c>
      <c r="L48" s="45">
        <v>0</v>
      </c>
      <c r="M48" s="45">
        <v>0</v>
      </c>
      <c r="N48" s="45">
        <v>18.181818181818187</v>
      </c>
      <c r="O48" s="12"/>
    </row>
    <row r="49" spans="1:15" ht="15.75" x14ac:dyDescent="0.25">
      <c r="A49" s="3"/>
      <c r="B49" s="16" t="s">
        <v>213</v>
      </c>
      <c r="C49" s="9">
        <v>15000</v>
      </c>
      <c r="D49" s="9">
        <v>13800</v>
      </c>
      <c r="E49" s="36"/>
      <c r="F49" s="9">
        <v>13800</v>
      </c>
      <c r="G49" s="9">
        <v>13800</v>
      </c>
      <c r="H49" s="9">
        <v>13800</v>
      </c>
      <c r="I49" s="9">
        <v>13800</v>
      </c>
      <c r="J49" s="9">
        <v>13824</v>
      </c>
      <c r="K49" s="9">
        <v>15000</v>
      </c>
      <c r="L49" s="45">
        <v>8.5069444444444429</v>
      </c>
      <c r="M49" s="45">
        <v>8.6956521739130377</v>
      </c>
      <c r="N49" s="45">
        <v>-7.9999999999999964</v>
      </c>
      <c r="O49" s="12"/>
    </row>
    <row r="50" spans="1:15" ht="15.75" x14ac:dyDescent="0.25">
      <c r="A50" s="3"/>
      <c r="B50" s="16" t="s">
        <v>214</v>
      </c>
      <c r="C50" s="9">
        <v>11000</v>
      </c>
      <c r="D50" s="9">
        <v>11000</v>
      </c>
      <c r="E50" s="36"/>
      <c r="F50" s="9">
        <v>11000</v>
      </c>
      <c r="G50" s="9">
        <v>11000</v>
      </c>
      <c r="H50" s="9">
        <v>11000</v>
      </c>
      <c r="I50" s="9">
        <v>11000</v>
      </c>
      <c r="J50" s="9">
        <v>11000</v>
      </c>
      <c r="K50" s="9">
        <v>11000</v>
      </c>
      <c r="L50" s="45">
        <v>0</v>
      </c>
      <c r="M50" s="45">
        <v>0</v>
      </c>
      <c r="N50" s="45">
        <v>0</v>
      </c>
      <c r="O50" s="12"/>
    </row>
    <row r="51" spans="1:15" ht="15.75" x14ac:dyDescent="0.25">
      <c r="A51" s="3"/>
      <c r="B51" s="16" t="s">
        <v>215</v>
      </c>
      <c r="C51" s="9">
        <v>12500</v>
      </c>
      <c r="D51" s="9">
        <v>15000</v>
      </c>
      <c r="E51" s="36"/>
      <c r="F51" s="9">
        <v>14000</v>
      </c>
      <c r="G51" s="9">
        <v>14000</v>
      </c>
      <c r="H51" s="9">
        <v>14000</v>
      </c>
      <c r="I51" s="9">
        <v>14000</v>
      </c>
      <c r="J51" s="9">
        <v>14000</v>
      </c>
      <c r="K51" s="9">
        <v>14000</v>
      </c>
      <c r="L51" s="45">
        <v>0</v>
      </c>
      <c r="M51" s="45">
        <v>-6.6666666666666652</v>
      </c>
      <c r="N51" s="45">
        <v>19.999999999999996</v>
      </c>
      <c r="O51" s="12"/>
    </row>
    <row r="52" spans="1:15" ht="15.75" x14ac:dyDescent="0.25">
      <c r="A52" s="3"/>
      <c r="B52" s="16" t="s">
        <v>216</v>
      </c>
      <c r="C52" s="9">
        <v>20000</v>
      </c>
      <c r="D52" s="9">
        <v>20000</v>
      </c>
      <c r="E52" s="36"/>
      <c r="F52" s="9">
        <v>20000</v>
      </c>
      <c r="G52" s="9">
        <v>20000</v>
      </c>
      <c r="H52" s="9">
        <v>20000</v>
      </c>
      <c r="I52" s="9">
        <v>20000</v>
      </c>
      <c r="J52" s="9">
        <v>20000</v>
      </c>
      <c r="K52" s="9">
        <v>20000</v>
      </c>
      <c r="L52" s="45">
        <v>0</v>
      </c>
      <c r="M52" s="45">
        <v>0</v>
      </c>
      <c r="N52" s="45">
        <v>0</v>
      </c>
      <c r="O52" s="12"/>
    </row>
    <row r="53" spans="1:15" x14ac:dyDescent="0.25">
      <c r="A53" s="3"/>
      <c r="B53" s="1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12"/>
    </row>
    <row r="54" spans="1:15" x14ac:dyDescent="0.25">
      <c r="A54" s="14"/>
      <c r="B54" s="51" t="s">
        <v>39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5"/>
    </row>
    <row r="55" spans="1:15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/>
    <row r="179" spans="1:15" s="2" customFormat="1" x14ac:dyDescent="0.25"/>
    <row r="180" spans="1:15" s="2" customFormat="1" x14ac:dyDescent="0.25"/>
    <row r="181" spans="1:15" s="2" customFormat="1" x14ac:dyDescent="0.25"/>
    <row r="182" spans="1:15" s="2" customFormat="1" x14ac:dyDescent="0.25"/>
    <row r="183" spans="1:15" s="2" customFormat="1" x14ac:dyDescent="0.25"/>
    <row r="184" spans="1:15" s="2" customFormat="1" x14ac:dyDescent="0.25">
      <c r="A184" s="1"/>
      <c r="N184" s="1"/>
      <c r="O184" s="1"/>
    </row>
  </sheetData>
  <mergeCells count="6">
    <mergeCell ref="C8:N8"/>
    <mergeCell ref="C9:N9"/>
    <mergeCell ref="L11:L12"/>
    <mergeCell ref="M11:M12"/>
    <mergeCell ref="N11:N12"/>
    <mergeCell ref="F11:K1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W165"/>
  <sheetViews>
    <sheetView zoomScaleNormal="100" workbookViewId="0">
      <selection activeCell="P1" sqref="P1"/>
    </sheetView>
  </sheetViews>
  <sheetFormatPr baseColWidth="10" defaultColWidth="11.5703125" defaultRowHeight="15" x14ac:dyDescent="0.25"/>
  <cols>
    <col min="1" max="1" width="2.7109375" style="1" customWidth="1"/>
    <col min="2" max="2" width="22" style="1" customWidth="1"/>
    <col min="3" max="4" width="8.7109375" style="1" bestFit="1" customWidth="1"/>
    <col min="5" max="5" width="2.140625" style="1" customWidth="1"/>
    <col min="6" max="11" width="8.7109375" style="1" bestFit="1" customWidth="1"/>
    <col min="12" max="13" width="11" style="1" customWidth="1"/>
    <col min="14" max="14" width="10.7109375" style="1" customWidth="1"/>
    <col min="15" max="15" width="2.28515625" style="1" customWidth="1"/>
    <col min="16" max="67" width="11.5703125" style="2" customWidth="1"/>
    <col min="68" max="75" width="11.5703125" style="2"/>
    <col min="7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7" t="s">
        <v>234</v>
      </c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2"/>
    </row>
    <row r="9" spans="1:15" ht="15.75" x14ac:dyDescent="0.25">
      <c r="A9" s="3"/>
      <c r="B9" s="3"/>
      <c r="C9" s="146" t="s">
        <v>308</v>
      </c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5.6" customHeight="1" x14ac:dyDescent="0.25">
      <c r="A11" s="3"/>
      <c r="B11" s="19"/>
      <c r="C11" s="108">
        <v>2017</v>
      </c>
      <c r="D11" s="107">
        <v>2018</v>
      </c>
      <c r="E11" s="31"/>
      <c r="F11" s="144">
        <v>2019</v>
      </c>
      <c r="G11" s="144"/>
      <c r="H11" s="144"/>
      <c r="I11" s="144"/>
      <c r="J11" s="144"/>
      <c r="K11" s="144"/>
      <c r="L11" s="141" t="s">
        <v>154</v>
      </c>
      <c r="M11" s="148" t="s">
        <v>296</v>
      </c>
      <c r="N11" s="148" t="s">
        <v>297</v>
      </c>
      <c r="O11" s="12"/>
    </row>
    <row r="12" spans="1:15" ht="21.6" customHeight="1" x14ac:dyDescent="0.25">
      <c r="A12" s="3"/>
      <c r="B12" s="4"/>
      <c r="C12" s="105" t="s">
        <v>222</v>
      </c>
      <c r="D12" s="105" t="s">
        <v>222</v>
      </c>
      <c r="E12" s="105"/>
      <c r="F12" s="105" t="s">
        <v>219</v>
      </c>
      <c r="G12" s="105" t="s">
        <v>220</v>
      </c>
      <c r="H12" s="105" t="s">
        <v>224</v>
      </c>
      <c r="I12" s="105" t="s">
        <v>225</v>
      </c>
      <c r="J12" s="105" t="s">
        <v>221</v>
      </c>
      <c r="K12" s="105" t="s">
        <v>222</v>
      </c>
      <c r="L12" s="141"/>
      <c r="M12" s="148"/>
      <c r="N12" s="148"/>
      <c r="O12" s="12"/>
    </row>
    <row r="13" spans="1:15" ht="15.75" x14ac:dyDescent="0.25">
      <c r="A13" s="7" t="s">
        <v>115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107</v>
      </c>
      <c r="C14" s="17">
        <v>290</v>
      </c>
      <c r="D14" s="17">
        <v>290</v>
      </c>
      <c r="E14" s="35"/>
      <c r="F14" s="17">
        <v>290</v>
      </c>
      <c r="G14" s="17">
        <v>290</v>
      </c>
      <c r="H14" s="17">
        <v>290</v>
      </c>
      <c r="I14" s="17">
        <v>290</v>
      </c>
      <c r="J14" s="17">
        <v>290</v>
      </c>
      <c r="K14" s="17">
        <v>290</v>
      </c>
      <c r="L14" s="45">
        <v>0</v>
      </c>
      <c r="M14" s="45">
        <v>0</v>
      </c>
      <c r="N14" s="45">
        <v>0</v>
      </c>
      <c r="O14" s="12"/>
    </row>
    <row r="15" spans="1:15" ht="15.75" x14ac:dyDescent="0.25">
      <c r="A15" s="3"/>
      <c r="B15" s="16" t="s">
        <v>108</v>
      </c>
      <c r="C15" s="17">
        <v>300</v>
      </c>
      <c r="D15" s="17">
        <v>300</v>
      </c>
      <c r="E15" s="35"/>
      <c r="F15" s="17">
        <v>300</v>
      </c>
      <c r="G15" s="17">
        <v>300</v>
      </c>
      <c r="H15" s="17">
        <v>300</v>
      </c>
      <c r="I15" s="17">
        <v>300</v>
      </c>
      <c r="J15" s="17">
        <v>300</v>
      </c>
      <c r="K15" s="17">
        <v>300</v>
      </c>
      <c r="L15" s="45">
        <v>0</v>
      </c>
      <c r="M15" s="45">
        <v>0</v>
      </c>
      <c r="N15" s="45">
        <v>0</v>
      </c>
      <c r="O15" s="12"/>
    </row>
    <row r="16" spans="1:15" ht="15.75" x14ac:dyDescent="0.25">
      <c r="A16" s="3"/>
      <c r="B16" s="16" t="s">
        <v>109</v>
      </c>
      <c r="C16" s="17">
        <v>280</v>
      </c>
      <c r="D16" s="17">
        <v>280</v>
      </c>
      <c r="E16" s="35"/>
      <c r="F16" s="17">
        <v>280</v>
      </c>
      <c r="G16" s="17">
        <v>280</v>
      </c>
      <c r="H16" s="17">
        <v>280</v>
      </c>
      <c r="I16" s="17">
        <v>280</v>
      </c>
      <c r="J16" s="17">
        <v>280</v>
      </c>
      <c r="K16" s="17">
        <v>280</v>
      </c>
      <c r="L16" s="45">
        <v>0</v>
      </c>
      <c r="M16" s="45">
        <v>0</v>
      </c>
      <c r="N16" s="45">
        <v>0</v>
      </c>
      <c r="O16" s="12"/>
    </row>
    <row r="17" spans="1:15" ht="15.75" x14ac:dyDescent="0.25">
      <c r="A17" s="3"/>
      <c r="B17" s="16" t="s">
        <v>110</v>
      </c>
      <c r="C17" s="17">
        <v>320</v>
      </c>
      <c r="D17" s="17">
        <v>320</v>
      </c>
      <c r="E17" s="35"/>
      <c r="F17" s="17">
        <v>320</v>
      </c>
      <c r="G17" s="17">
        <v>320</v>
      </c>
      <c r="H17" s="17">
        <v>320</v>
      </c>
      <c r="I17" s="17">
        <v>320</v>
      </c>
      <c r="J17" s="17">
        <v>320</v>
      </c>
      <c r="K17" s="17">
        <v>320</v>
      </c>
      <c r="L17" s="45">
        <v>0</v>
      </c>
      <c r="M17" s="45">
        <v>0</v>
      </c>
      <c r="N17" s="45">
        <v>0</v>
      </c>
      <c r="O17" s="13"/>
    </row>
    <row r="18" spans="1:15" ht="15.75" x14ac:dyDescent="0.25">
      <c r="A18" s="3"/>
      <c r="B18" s="16" t="s">
        <v>111</v>
      </c>
      <c r="C18" s="17">
        <v>290</v>
      </c>
      <c r="D18" s="17">
        <v>290</v>
      </c>
      <c r="E18" s="35"/>
      <c r="F18" s="17">
        <v>290</v>
      </c>
      <c r="G18" s="17">
        <v>290</v>
      </c>
      <c r="H18" s="17">
        <v>290</v>
      </c>
      <c r="I18" s="17">
        <v>290</v>
      </c>
      <c r="J18" s="17">
        <v>290</v>
      </c>
      <c r="K18" s="17">
        <v>290</v>
      </c>
      <c r="L18" s="45">
        <v>0</v>
      </c>
      <c r="M18" s="45">
        <v>0</v>
      </c>
      <c r="N18" s="45">
        <v>0</v>
      </c>
      <c r="O18" s="12"/>
    </row>
    <row r="19" spans="1:15" ht="15.75" x14ac:dyDescent="0.25">
      <c r="A19" s="3"/>
      <c r="B19" s="16" t="s">
        <v>112</v>
      </c>
      <c r="C19" s="17">
        <v>300</v>
      </c>
      <c r="D19" s="17">
        <v>300</v>
      </c>
      <c r="E19" s="35"/>
      <c r="F19" s="17">
        <v>300</v>
      </c>
      <c r="G19" s="17">
        <v>300</v>
      </c>
      <c r="H19" s="17">
        <v>300</v>
      </c>
      <c r="I19" s="17">
        <v>300</v>
      </c>
      <c r="J19" s="17">
        <v>300</v>
      </c>
      <c r="K19" s="17">
        <v>300</v>
      </c>
      <c r="L19" s="45">
        <v>0</v>
      </c>
      <c r="M19" s="45">
        <v>0</v>
      </c>
      <c r="N19" s="45">
        <v>0</v>
      </c>
      <c r="O19" s="12"/>
    </row>
    <row r="20" spans="1:15" ht="15.75" x14ac:dyDescent="0.25">
      <c r="A20" s="3"/>
      <c r="B20" s="16" t="s">
        <v>113</v>
      </c>
      <c r="C20" s="17">
        <v>280</v>
      </c>
      <c r="D20" s="17">
        <v>280</v>
      </c>
      <c r="E20" s="35"/>
      <c r="F20" s="17">
        <v>280</v>
      </c>
      <c r="G20" s="17">
        <v>280</v>
      </c>
      <c r="H20" s="17">
        <v>280</v>
      </c>
      <c r="I20" s="17">
        <v>280</v>
      </c>
      <c r="J20" s="17">
        <v>280</v>
      </c>
      <c r="K20" s="17">
        <v>280</v>
      </c>
      <c r="L20" s="45">
        <v>0</v>
      </c>
      <c r="M20" s="45">
        <v>0</v>
      </c>
      <c r="N20" s="45">
        <v>0</v>
      </c>
      <c r="O20" s="12"/>
    </row>
    <row r="21" spans="1:15" ht="15.75" x14ac:dyDescent="0.25">
      <c r="A21" s="3"/>
      <c r="B21" s="16" t="s">
        <v>114</v>
      </c>
      <c r="C21" s="17">
        <v>320</v>
      </c>
      <c r="D21" s="17">
        <v>320</v>
      </c>
      <c r="E21" s="35"/>
      <c r="F21" s="17">
        <v>320</v>
      </c>
      <c r="G21" s="17">
        <v>320</v>
      </c>
      <c r="H21" s="17">
        <v>320</v>
      </c>
      <c r="I21" s="17">
        <v>320</v>
      </c>
      <c r="J21" s="17">
        <v>320</v>
      </c>
      <c r="K21" s="17">
        <v>320</v>
      </c>
      <c r="L21" s="45">
        <v>0</v>
      </c>
      <c r="M21" s="45">
        <v>0</v>
      </c>
      <c r="N21" s="45">
        <v>0</v>
      </c>
      <c r="O21" s="12"/>
    </row>
    <row r="22" spans="1:15" ht="15.75" x14ac:dyDescent="0.25">
      <c r="A22" s="3"/>
      <c r="B22" s="16"/>
      <c r="C22" s="35"/>
      <c r="D22" s="35"/>
      <c r="E22" s="35"/>
      <c r="F22" s="35"/>
      <c r="G22" s="35"/>
      <c r="H22" s="35"/>
      <c r="I22" s="35"/>
      <c r="J22" s="35"/>
      <c r="K22" s="35"/>
      <c r="L22" s="5"/>
      <c r="M22" s="5"/>
      <c r="N22" s="5"/>
      <c r="O22" s="12"/>
    </row>
    <row r="23" spans="1:15" ht="15.75" x14ac:dyDescent="0.25">
      <c r="A23" s="3"/>
      <c r="B23" s="16"/>
      <c r="C23" s="35"/>
      <c r="D23" s="35"/>
      <c r="E23" s="35"/>
      <c r="F23" s="35"/>
      <c r="G23" s="35"/>
      <c r="H23" s="35"/>
      <c r="I23" s="35"/>
      <c r="J23" s="35"/>
      <c r="K23" s="35"/>
      <c r="L23" s="5"/>
      <c r="M23" s="5"/>
      <c r="N23" s="5"/>
      <c r="O23" s="12"/>
    </row>
    <row r="24" spans="1:15" ht="15.6" customHeight="1" x14ac:dyDescent="0.25">
      <c r="A24" s="3"/>
      <c r="B24" s="20"/>
      <c r="C24" s="108">
        <v>2017</v>
      </c>
      <c r="D24" s="107">
        <v>2018</v>
      </c>
      <c r="E24" s="31"/>
      <c r="F24" s="144">
        <v>2019</v>
      </c>
      <c r="G24" s="144"/>
      <c r="H24" s="144"/>
      <c r="I24" s="144"/>
      <c r="J24" s="144"/>
      <c r="K24" s="144"/>
      <c r="L24" s="141" t="s">
        <v>154</v>
      </c>
      <c r="M24" s="148" t="s">
        <v>296</v>
      </c>
      <c r="N24" s="148" t="s">
        <v>297</v>
      </c>
      <c r="O24" s="12"/>
    </row>
    <row r="25" spans="1:15" ht="15.75" x14ac:dyDescent="0.25">
      <c r="A25" s="3"/>
      <c r="B25" s="4"/>
      <c r="C25" s="105" t="s">
        <v>222</v>
      </c>
      <c r="D25" s="105" t="s">
        <v>222</v>
      </c>
      <c r="E25" s="49"/>
      <c r="F25" s="105" t="s">
        <v>219</v>
      </c>
      <c r="G25" s="105" t="s">
        <v>220</v>
      </c>
      <c r="H25" s="105" t="s">
        <v>224</v>
      </c>
      <c r="I25" s="105" t="s">
        <v>225</v>
      </c>
      <c r="J25" s="105" t="s">
        <v>221</v>
      </c>
      <c r="K25" s="105" t="s">
        <v>222</v>
      </c>
      <c r="L25" s="141"/>
      <c r="M25" s="148"/>
      <c r="N25" s="148"/>
      <c r="O25" s="12"/>
    </row>
    <row r="26" spans="1:15" ht="15.75" x14ac:dyDescent="0.25">
      <c r="A26" s="7" t="s">
        <v>137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12"/>
    </row>
    <row r="27" spans="1:15" ht="15.6" customHeight="1" x14ac:dyDescent="0.25">
      <c r="A27" s="3"/>
      <c r="B27" s="16" t="s">
        <v>116</v>
      </c>
      <c r="C27" s="17">
        <v>9000</v>
      </c>
      <c r="D27" s="17">
        <v>8800</v>
      </c>
      <c r="E27" s="35"/>
      <c r="F27" s="17">
        <v>8000</v>
      </c>
      <c r="G27" s="17">
        <v>8000</v>
      </c>
      <c r="H27" s="17">
        <v>8000</v>
      </c>
      <c r="I27" s="17">
        <v>8000</v>
      </c>
      <c r="J27" s="17">
        <v>8238</v>
      </c>
      <c r="K27" s="17">
        <v>10000</v>
      </c>
      <c r="L27" s="45">
        <v>21.388686574411263</v>
      </c>
      <c r="M27" s="45">
        <v>13.636363636363647</v>
      </c>
      <c r="N27" s="45">
        <v>-2.2222222222222254</v>
      </c>
      <c r="O27" s="12"/>
    </row>
    <row r="28" spans="1:15" ht="15.75" x14ac:dyDescent="0.25">
      <c r="A28" s="3"/>
      <c r="B28" s="16" t="s">
        <v>117</v>
      </c>
      <c r="C28" s="17">
        <v>8000</v>
      </c>
      <c r="D28" s="17">
        <v>8000</v>
      </c>
      <c r="E28" s="35"/>
      <c r="F28" s="17">
        <v>7800</v>
      </c>
      <c r="G28" s="17">
        <v>7800</v>
      </c>
      <c r="H28" s="17">
        <v>7800</v>
      </c>
      <c r="I28" s="17">
        <v>7800</v>
      </c>
      <c r="J28" s="17">
        <v>7822</v>
      </c>
      <c r="K28" s="17">
        <v>8000</v>
      </c>
      <c r="L28" s="45">
        <v>2.2756328304781359</v>
      </c>
      <c r="M28" s="45">
        <v>0</v>
      </c>
      <c r="N28" s="45">
        <v>0</v>
      </c>
      <c r="O28" s="12"/>
    </row>
    <row r="29" spans="1:15" ht="15.75" x14ac:dyDescent="0.25">
      <c r="A29" s="3"/>
      <c r="B29" s="16" t="s">
        <v>118</v>
      </c>
      <c r="C29" s="17">
        <v>11500</v>
      </c>
      <c r="D29" s="17">
        <v>9600</v>
      </c>
      <c r="E29" s="35"/>
      <c r="F29" s="17">
        <v>10000</v>
      </c>
      <c r="G29" s="17">
        <v>10000</v>
      </c>
      <c r="H29" s="17">
        <v>10000</v>
      </c>
      <c r="I29" s="17">
        <v>10000</v>
      </c>
      <c r="J29" s="17">
        <v>10326</v>
      </c>
      <c r="K29" s="17">
        <v>13000</v>
      </c>
      <c r="L29" s="45">
        <v>25.895797017238031</v>
      </c>
      <c r="M29" s="45">
        <v>35.416666666666671</v>
      </c>
      <c r="N29" s="45">
        <v>-16.521739130434788</v>
      </c>
      <c r="O29" s="12"/>
    </row>
    <row r="30" spans="1:15" ht="15.75" x14ac:dyDescent="0.25">
      <c r="A30" s="3"/>
      <c r="B30" s="16" t="s">
        <v>119</v>
      </c>
      <c r="C30" s="17">
        <v>11000</v>
      </c>
      <c r="D30" s="17">
        <v>10000</v>
      </c>
      <c r="E30" s="35"/>
      <c r="F30" s="17">
        <v>10000</v>
      </c>
      <c r="G30" s="17">
        <v>10000</v>
      </c>
      <c r="H30" s="17">
        <v>10000</v>
      </c>
      <c r="I30" s="17">
        <v>10000</v>
      </c>
      <c r="J30" s="17">
        <v>10174</v>
      </c>
      <c r="K30" s="17">
        <v>11600</v>
      </c>
      <c r="L30" s="45">
        <v>14.016119520345981</v>
      </c>
      <c r="M30" s="45">
        <v>15.999999999999993</v>
      </c>
      <c r="N30" s="45">
        <v>-9.0909090909090935</v>
      </c>
      <c r="O30" s="12"/>
    </row>
    <row r="31" spans="1:15" ht="15.75" x14ac:dyDescent="0.25">
      <c r="A31" s="3"/>
      <c r="B31" s="16" t="s">
        <v>120</v>
      </c>
      <c r="C31" s="17">
        <v>18000</v>
      </c>
      <c r="D31" s="17">
        <v>18000</v>
      </c>
      <c r="E31" s="35"/>
      <c r="F31" s="17">
        <v>18000</v>
      </c>
      <c r="G31" s="17">
        <v>18000</v>
      </c>
      <c r="H31" s="17">
        <v>18000</v>
      </c>
      <c r="I31" s="17">
        <v>18000</v>
      </c>
      <c r="J31" s="17">
        <v>18000</v>
      </c>
      <c r="K31" s="17">
        <v>18000</v>
      </c>
      <c r="L31" s="45">
        <v>0</v>
      </c>
      <c r="M31" s="45">
        <v>0</v>
      </c>
      <c r="N31" s="45">
        <v>0</v>
      </c>
      <c r="O31" s="12"/>
    </row>
    <row r="32" spans="1:15" ht="15.75" x14ac:dyDescent="0.25">
      <c r="A32" s="3"/>
      <c r="B32" s="16" t="s">
        <v>121</v>
      </c>
      <c r="C32" s="17">
        <v>18000</v>
      </c>
      <c r="D32" s="17">
        <v>18000</v>
      </c>
      <c r="E32" s="35"/>
      <c r="F32" s="17">
        <v>17000</v>
      </c>
      <c r="G32" s="17">
        <v>17000</v>
      </c>
      <c r="H32" s="17">
        <v>17000</v>
      </c>
      <c r="I32" s="17">
        <v>17000</v>
      </c>
      <c r="J32" s="17">
        <v>17217</v>
      </c>
      <c r="K32" s="17">
        <v>19000</v>
      </c>
      <c r="L32" s="45">
        <v>10.35604344543184</v>
      </c>
      <c r="M32" s="45">
        <v>5.555555555555558</v>
      </c>
      <c r="N32" s="45">
        <v>0</v>
      </c>
      <c r="O32" s="12"/>
    </row>
    <row r="33" spans="1:15" ht="15.75" x14ac:dyDescent="0.25">
      <c r="A33" s="3"/>
      <c r="B33" s="16"/>
      <c r="C33" s="35"/>
      <c r="D33" s="35"/>
      <c r="E33" s="35"/>
      <c r="F33" s="35"/>
      <c r="G33" s="35"/>
      <c r="H33" s="35"/>
      <c r="I33" s="35"/>
      <c r="J33" s="35"/>
      <c r="K33" s="35"/>
      <c r="L33" s="5"/>
      <c r="M33" s="5"/>
      <c r="N33" s="5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11:K11"/>
    <mergeCell ref="F24:K24"/>
    <mergeCell ref="C9:N9"/>
    <mergeCell ref="C8:N8"/>
    <mergeCell ref="N11:N12"/>
    <mergeCell ref="L24:L25"/>
    <mergeCell ref="M24:M25"/>
    <mergeCell ref="N24:N25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I165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3.140625" style="1" customWidth="1"/>
    <col min="3" max="3" width="9.42578125" style="1" customWidth="1"/>
    <col min="4" max="4" width="8.7109375" style="1" customWidth="1"/>
    <col min="5" max="5" width="2.28515625" style="1" customWidth="1"/>
    <col min="6" max="7" width="8.28515625" style="1" customWidth="1"/>
    <col min="8" max="8" width="8.7109375" style="1" customWidth="1"/>
    <col min="9" max="9" width="8.28515625" style="1" customWidth="1"/>
    <col min="10" max="10" width="8.5703125" style="1" customWidth="1"/>
    <col min="11" max="11" width="8.7109375" style="1" customWidth="1"/>
    <col min="12" max="12" width="10.28515625" style="1" customWidth="1"/>
    <col min="13" max="13" width="10.5703125" style="1" customWidth="1"/>
    <col min="14" max="14" width="10.7109375" style="1" customWidth="1"/>
    <col min="15" max="15" width="3.140625" style="1" customWidth="1"/>
    <col min="16" max="67" width="11.5703125" style="2" customWidth="1"/>
    <col min="68" max="87" width="11.5703125" style="2"/>
    <col min="88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7" t="s">
        <v>235</v>
      </c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2"/>
    </row>
    <row r="9" spans="1:15" ht="15.75" x14ac:dyDescent="0.25">
      <c r="A9" s="3"/>
      <c r="B9" s="3"/>
      <c r="C9" s="146" t="s">
        <v>308</v>
      </c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6.149999999999999" customHeight="1" x14ac:dyDescent="0.25">
      <c r="A11" s="3"/>
      <c r="B11" s="19"/>
      <c r="C11" s="108">
        <v>2017</v>
      </c>
      <c r="D11" s="107">
        <v>2018</v>
      </c>
      <c r="E11" s="31"/>
      <c r="F11" s="144">
        <v>2019</v>
      </c>
      <c r="G11" s="144"/>
      <c r="H11" s="144"/>
      <c r="I11" s="144"/>
      <c r="J11" s="144"/>
      <c r="K11" s="144"/>
      <c r="L11" s="141" t="s">
        <v>154</v>
      </c>
      <c r="M11" s="148" t="s">
        <v>296</v>
      </c>
      <c r="N11" s="148" t="s">
        <v>297</v>
      </c>
      <c r="O11" s="12"/>
    </row>
    <row r="12" spans="1:15" ht="16.899999999999999" customHeight="1" x14ac:dyDescent="0.25">
      <c r="A12" s="3"/>
      <c r="B12" s="4"/>
      <c r="C12" s="105" t="s">
        <v>222</v>
      </c>
      <c r="D12" s="105" t="s">
        <v>222</v>
      </c>
      <c r="E12" s="105"/>
      <c r="F12" s="105" t="s">
        <v>219</v>
      </c>
      <c r="G12" s="105" t="s">
        <v>220</v>
      </c>
      <c r="H12" s="105" t="s">
        <v>224</v>
      </c>
      <c r="I12" s="105" t="s">
        <v>225</v>
      </c>
      <c r="J12" s="105" t="s">
        <v>221</v>
      </c>
      <c r="K12" s="105" t="s">
        <v>222</v>
      </c>
      <c r="L12" s="141"/>
      <c r="M12" s="148"/>
      <c r="N12" s="148"/>
      <c r="O12" s="12"/>
    </row>
    <row r="13" spans="1:15" ht="15.75" x14ac:dyDescent="0.25">
      <c r="A13" s="7" t="s">
        <v>150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124</v>
      </c>
      <c r="C14" s="17">
        <v>1166</v>
      </c>
      <c r="D14" s="17">
        <v>1914</v>
      </c>
      <c r="E14" s="35"/>
      <c r="F14" s="17">
        <v>2359</v>
      </c>
      <c r="G14" s="17">
        <v>1993</v>
      </c>
      <c r="H14" s="17">
        <v>2121</v>
      </c>
      <c r="I14" s="17">
        <v>1943</v>
      </c>
      <c r="J14" s="17">
        <v>1994</v>
      </c>
      <c r="K14" s="17">
        <v>1641</v>
      </c>
      <c r="L14" s="45">
        <v>-17.703109327983956</v>
      </c>
      <c r="M14" s="45">
        <v>-14.263322884012542</v>
      </c>
      <c r="N14" s="45">
        <v>64.150943396226424</v>
      </c>
      <c r="O14" s="12"/>
    </row>
    <row r="15" spans="1:15" ht="15.75" x14ac:dyDescent="0.25">
      <c r="A15" s="3"/>
      <c r="B15" s="16" t="s">
        <v>125</v>
      </c>
      <c r="C15" s="17">
        <v>1053</v>
      </c>
      <c r="D15" s="17">
        <v>2184</v>
      </c>
      <c r="E15" s="35"/>
      <c r="F15" s="17">
        <v>1447</v>
      </c>
      <c r="G15" s="17">
        <v>1305</v>
      </c>
      <c r="H15" s="17">
        <v>1662</v>
      </c>
      <c r="I15" s="17">
        <v>1926</v>
      </c>
      <c r="J15" s="17">
        <v>2450</v>
      </c>
      <c r="K15" s="17">
        <v>3613</v>
      </c>
      <c r="L15" s="45">
        <v>47.469387755102034</v>
      </c>
      <c r="M15" s="45">
        <v>65.43040293040292</v>
      </c>
      <c r="N15" s="45">
        <v>107.40740740740739</v>
      </c>
      <c r="O15" s="12"/>
    </row>
    <row r="16" spans="1:15" ht="15.75" x14ac:dyDescent="0.25">
      <c r="A16" s="3"/>
      <c r="B16" s="16" t="s">
        <v>126</v>
      </c>
      <c r="C16" s="17">
        <v>807</v>
      </c>
      <c r="D16" s="17">
        <v>1874</v>
      </c>
      <c r="E16" s="35"/>
      <c r="F16" s="17">
        <v>1047</v>
      </c>
      <c r="G16" s="17">
        <v>905</v>
      </c>
      <c r="H16" s="17">
        <v>1277</v>
      </c>
      <c r="I16" s="17">
        <v>1528</v>
      </c>
      <c r="J16" s="17">
        <v>2014</v>
      </c>
      <c r="K16" s="17">
        <v>2589</v>
      </c>
      <c r="L16" s="45">
        <v>28.550148957298905</v>
      </c>
      <c r="M16" s="45">
        <v>38.153681963713979</v>
      </c>
      <c r="N16" s="45">
        <v>132.2180916976456</v>
      </c>
      <c r="O16" s="12"/>
    </row>
    <row r="17" spans="1:15" ht="15.75" x14ac:dyDescent="0.25">
      <c r="A17" s="3"/>
      <c r="B17" s="16" t="s">
        <v>127</v>
      </c>
      <c r="C17" s="17">
        <v>719</v>
      </c>
      <c r="D17" s="17">
        <v>1149</v>
      </c>
      <c r="E17" s="35"/>
      <c r="F17" s="17">
        <v>931</v>
      </c>
      <c r="G17" s="17">
        <v>987</v>
      </c>
      <c r="H17" s="17">
        <v>1159</v>
      </c>
      <c r="I17" s="17">
        <v>1007</v>
      </c>
      <c r="J17" s="17">
        <v>1083</v>
      </c>
      <c r="K17" s="17">
        <v>1099</v>
      </c>
      <c r="L17" s="45">
        <v>1.4773776546629813</v>
      </c>
      <c r="M17" s="45">
        <v>-4.3516100957354258</v>
      </c>
      <c r="N17" s="45">
        <v>59.805285118219743</v>
      </c>
      <c r="O17" s="13"/>
    </row>
    <row r="18" spans="1:15" ht="15.75" x14ac:dyDescent="0.25">
      <c r="A18" s="3"/>
      <c r="B18" s="16" t="s">
        <v>128</v>
      </c>
      <c r="C18" s="17">
        <v>600</v>
      </c>
      <c r="D18" s="17">
        <v>1209</v>
      </c>
      <c r="E18" s="35"/>
      <c r="F18" s="17">
        <v>784</v>
      </c>
      <c r="G18" s="17">
        <v>817</v>
      </c>
      <c r="H18" s="17">
        <v>795</v>
      </c>
      <c r="I18" s="17">
        <v>944</v>
      </c>
      <c r="J18" s="17">
        <v>1200</v>
      </c>
      <c r="K18" s="17">
        <v>1300</v>
      </c>
      <c r="L18" s="45">
        <v>8.333333333333325</v>
      </c>
      <c r="M18" s="45">
        <v>7.5268817204301008</v>
      </c>
      <c r="N18" s="45">
        <v>101.50000000000001</v>
      </c>
      <c r="O18" s="12"/>
    </row>
    <row r="19" spans="1:15" ht="15.75" x14ac:dyDescent="0.25">
      <c r="A19" s="3"/>
      <c r="B19" s="16" t="s">
        <v>129</v>
      </c>
      <c r="C19" s="17">
        <v>600</v>
      </c>
      <c r="D19" s="17">
        <v>1200</v>
      </c>
      <c r="E19" s="35"/>
      <c r="F19" s="17">
        <v>633</v>
      </c>
      <c r="G19" s="17">
        <v>662</v>
      </c>
      <c r="H19" s="17">
        <v>794</v>
      </c>
      <c r="I19" s="17">
        <v>919</v>
      </c>
      <c r="J19" s="17">
        <v>1030</v>
      </c>
      <c r="K19" s="17">
        <v>1197</v>
      </c>
      <c r="L19" s="45">
        <v>16.21359223300971</v>
      </c>
      <c r="M19" s="45">
        <v>-0.24999999999999467</v>
      </c>
      <c r="N19" s="45">
        <v>100</v>
      </c>
      <c r="O19" s="12"/>
    </row>
    <row r="20" spans="1:15" ht="15.75" x14ac:dyDescent="0.25">
      <c r="A20" s="3"/>
      <c r="B20" s="16" t="s">
        <v>130</v>
      </c>
      <c r="C20" s="17">
        <v>560</v>
      </c>
      <c r="D20" s="17">
        <v>1100</v>
      </c>
      <c r="E20" s="35"/>
      <c r="F20" s="17">
        <v>573</v>
      </c>
      <c r="G20" s="17">
        <v>587</v>
      </c>
      <c r="H20" s="17">
        <v>676</v>
      </c>
      <c r="I20" s="17">
        <v>822</v>
      </c>
      <c r="J20" s="17">
        <v>914</v>
      </c>
      <c r="K20" s="17">
        <v>935</v>
      </c>
      <c r="L20" s="45">
        <v>2.2975929978118259</v>
      </c>
      <c r="M20" s="45">
        <v>-15.000000000000002</v>
      </c>
      <c r="N20" s="45">
        <v>96.428571428571416</v>
      </c>
      <c r="O20" s="12"/>
    </row>
    <row r="21" spans="1:15" ht="15.75" x14ac:dyDescent="0.25">
      <c r="A21" s="3"/>
      <c r="B21" s="16" t="s">
        <v>131</v>
      </c>
      <c r="C21" s="17">
        <v>1200</v>
      </c>
      <c r="D21" s="17">
        <v>1400</v>
      </c>
      <c r="E21" s="35"/>
      <c r="F21" s="17">
        <v>2036</v>
      </c>
      <c r="G21" s="17">
        <v>2064</v>
      </c>
      <c r="H21" s="17">
        <v>2138</v>
      </c>
      <c r="I21" s="17">
        <v>1431</v>
      </c>
      <c r="J21" s="17">
        <v>1610</v>
      </c>
      <c r="K21" s="17">
        <v>1605</v>
      </c>
      <c r="L21" s="45">
        <v>-0.31055900621117516</v>
      </c>
      <c r="M21" s="45">
        <v>14.642857142857135</v>
      </c>
      <c r="N21" s="45">
        <v>16.666666666666675</v>
      </c>
      <c r="O21" s="12"/>
    </row>
    <row r="22" spans="1:15" ht="15.75" x14ac:dyDescent="0.25">
      <c r="A22" s="3"/>
      <c r="B22" s="16" t="s">
        <v>163</v>
      </c>
      <c r="C22" s="17">
        <v>600</v>
      </c>
      <c r="D22" s="17">
        <v>1091</v>
      </c>
      <c r="E22" s="35"/>
      <c r="F22" s="17">
        <v>700</v>
      </c>
      <c r="G22" s="17">
        <v>760</v>
      </c>
      <c r="H22" s="17">
        <v>992</v>
      </c>
      <c r="I22" s="17">
        <v>877</v>
      </c>
      <c r="J22" s="17">
        <v>868</v>
      </c>
      <c r="K22" s="17">
        <v>903</v>
      </c>
      <c r="L22" s="45">
        <v>4.0322580645161255</v>
      </c>
      <c r="M22" s="45">
        <v>-17.231897341888182</v>
      </c>
      <c r="N22" s="45">
        <v>81.833333333333343</v>
      </c>
      <c r="O22" s="12"/>
    </row>
    <row r="23" spans="1:15" ht="15.75" x14ac:dyDescent="0.25">
      <c r="A23" s="3"/>
      <c r="B23" s="16" t="s">
        <v>132</v>
      </c>
      <c r="C23" s="17">
        <v>1160</v>
      </c>
      <c r="D23" s="17">
        <v>1200</v>
      </c>
      <c r="E23" s="35"/>
      <c r="F23" s="17">
        <v>1736</v>
      </c>
      <c r="G23" s="17">
        <v>1800</v>
      </c>
      <c r="H23" s="17">
        <v>1842</v>
      </c>
      <c r="I23" s="17">
        <v>1197</v>
      </c>
      <c r="J23" s="17">
        <v>1378</v>
      </c>
      <c r="K23" s="17">
        <v>1405</v>
      </c>
      <c r="L23" s="45">
        <v>1.9593613933236664</v>
      </c>
      <c r="M23" s="45">
        <v>17.083333333333339</v>
      </c>
      <c r="N23" s="45">
        <v>3.4482758620689724</v>
      </c>
      <c r="O23" s="12"/>
    </row>
    <row r="24" spans="1:15" ht="15.75" x14ac:dyDescent="0.25">
      <c r="A24" s="3"/>
      <c r="B24" s="8" t="s">
        <v>133</v>
      </c>
      <c r="C24" s="17">
        <v>1071</v>
      </c>
      <c r="D24" s="17">
        <v>870</v>
      </c>
      <c r="E24" s="35"/>
      <c r="F24" s="17">
        <v>1458</v>
      </c>
      <c r="G24" s="17">
        <v>1829</v>
      </c>
      <c r="H24" s="17">
        <v>1784</v>
      </c>
      <c r="I24" s="17">
        <v>2039</v>
      </c>
      <c r="J24" s="17">
        <v>2217</v>
      </c>
      <c r="K24" s="17">
        <v>1998</v>
      </c>
      <c r="L24" s="45">
        <v>-9.8782138024357202</v>
      </c>
      <c r="M24" s="45">
        <v>129.65517241379308</v>
      </c>
      <c r="N24" s="45">
        <v>-18.767507002801121</v>
      </c>
      <c r="O24" s="12"/>
    </row>
    <row r="25" spans="1:15" ht="15.75" x14ac:dyDescent="0.25">
      <c r="A25" s="3"/>
      <c r="B25" s="8" t="s">
        <v>134</v>
      </c>
      <c r="C25" s="17">
        <v>1071</v>
      </c>
      <c r="D25" s="17">
        <v>851</v>
      </c>
      <c r="E25" s="35"/>
      <c r="F25" s="17">
        <v>1426</v>
      </c>
      <c r="G25" s="17">
        <v>1811</v>
      </c>
      <c r="H25" s="17">
        <v>1848</v>
      </c>
      <c r="I25" s="17">
        <v>2039</v>
      </c>
      <c r="J25" s="17">
        <v>2217</v>
      </c>
      <c r="K25" s="17">
        <v>1998</v>
      </c>
      <c r="L25" s="45">
        <v>-9.8782138024357202</v>
      </c>
      <c r="M25" s="45">
        <v>134.78260869565219</v>
      </c>
      <c r="N25" s="45">
        <v>-20.541549953314664</v>
      </c>
      <c r="O25" s="12"/>
    </row>
    <row r="26" spans="1:15" x14ac:dyDescent="0.25">
      <c r="A26" s="3"/>
      <c r="B26" s="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2"/>
    </row>
    <row r="27" spans="1:15" x14ac:dyDescent="0.25">
      <c r="A27" s="3"/>
      <c r="B27" s="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2"/>
    </row>
    <row r="28" spans="1:15" ht="15.6" customHeight="1" x14ac:dyDescent="0.25">
      <c r="A28" s="3"/>
      <c r="B28" s="20"/>
      <c r="C28" s="108">
        <v>2017</v>
      </c>
      <c r="D28" s="107">
        <v>2018</v>
      </c>
      <c r="E28" s="31"/>
      <c r="F28" s="144">
        <v>2019</v>
      </c>
      <c r="G28" s="144"/>
      <c r="H28" s="144"/>
      <c r="I28" s="144"/>
      <c r="J28" s="144"/>
      <c r="K28" s="144"/>
      <c r="L28" s="141" t="s">
        <v>154</v>
      </c>
      <c r="M28" s="148" t="s">
        <v>296</v>
      </c>
      <c r="N28" s="148" t="s">
        <v>297</v>
      </c>
      <c r="O28" s="12"/>
    </row>
    <row r="29" spans="1:15" ht="15.75" x14ac:dyDescent="0.25">
      <c r="A29" s="3"/>
      <c r="B29" s="4"/>
      <c r="C29" s="105" t="s">
        <v>222</v>
      </c>
      <c r="D29" s="105" t="s">
        <v>222</v>
      </c>
      <c r="E29" s="49"/>
      <c r="F29" s="105" t="s">
        <v>219</v>
      </c>
      <c r="G29" s="105" t="s">
        <v>220</v>
      </c>
      <c r="H29" s="105" t="s">
        <v>224</v>
      </c>
      <c r="I29" s="105" t="s">
        <v>225</v>
      </c>
      <c r="J29" s="105" t="s">
        <v>221</v>
      </c>
      <c r="K29" s="105" t="s">
        <v>222</v>
      </c>
      <c r="L29" s="141"/>
      <c r="M29" s="148"/>
      <c r="N29" s="148"/>
      <c r="O29" s="12"/>
    </row>
    <row r="30" spans="1:15" ht="15.75" x14ac:dyDescent="0.25">
      <c r="A30" s="7" t="s">
        <v>167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12"/>
    </row>
    <row r="31" spans="1:15" ht="15.75" x14ac:dyDescent="0.25">
      <c r="A31" s="3"/>
      <c r="B31" s="16" t="s">
        <v>122</v>
      </c>
      <c r="C31" s="17">
        <v>1675</v>
      </c>
      <c r="D31" s="17">
        <v>1000</v>
      </c>
      <c r="E31" s="35"/>
      <c r="F31" s="17">
        <v>1200</v>
      </c>
      <c r="G31" s="17">
        <v>1083</v>
      </c>
      <c r="H31" s="17">
        <v>1187</v>
      </c>
      <c r="I31" s="17">
        <v>1074</v>
      </c>
      <c r="J31" s="17">
        <v>1124</v>
      </c>
      <c r="K31" s="17">
        <v>1000</v>
      </c>
      <c r="L31" s="45">
        <v>-11.032028469750887</v>
      </c>
      <c r="M31" s="45">
        <v>0</v>
      </c>
      <c r="N31" s="45">
        <v>-40.298507462686572</v>
      </c>
      <c r="O31" s="12"/>
    </row>
    <row r="32" spans="1:15" ht="15.75" x14ac:dyDescent="0.25">
      <c r="A32" s="3"/>
      <c r="B32" s="16" t="s">
        <v>123</v>
      </c>
      <c r="C32" s="17">
        <v>1203</v>
      </c>
      <c r="D32" s="17">
        <v>1559</v>
      </c>
      <c r="E32" s="35"/>
      <c r="F32" s="23">
        <v>2058</v>
      </c>
      <c r="G32" s="23">
        <v>1964</v>
      </c>
      <c r="H32" s="23">
        <v>1884</v>
      </c>
      <c r="I32" s="23">
        <v>1793</v>
      </c>
      <c r="J32" s="23">
        <v>1689</v>
      </c>
      <c r="K32" s="23">
        <v>1933</v>
      </c>
      <c r="L32" s="45">
        <v>14.446417998815875</v>
      </c>
      <c r="M32" s="45">
        <v>23.989737010904435</v>
      </c>
      <c r="N32" s="45">
        <v>29.592684954280955</v>
      </c>
      <c r="O32" s="12"/>
    </row>
    <row r="33" spans="1:15" x14ac:dyDescent="0.25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28:K28"/>
    <mergeCell ref="F11:K11"/>
    <mergeCell ref="M11:M12"/>
    <mergeCell ref="C8:N8"/>
    <mergeCell ref="C9:N9"/>
    <mergeCell ref="N11:N12"/>
    <mergeCell ref="L28:L29"/>
    <mergeCell ref="M28:M29"/>
    <mergeCell ref="N28:N29"/>
    <mergeCell ref="L11:L12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K16"/>
  <sheetViews>
    <sheetView workbookViewId="0">
      <selection activeCell="B3" sqref="B3"/>
    </sheetView>
  </sheetViews>
  <sheetFormatPr baseColWidth="10" defaultRowHeight="15" x14ac:dyDescent="0.25"/>
  <cols>
    <col min="1" max="1" width="36.7109375" bestFit="1" customWidth="1"/>
    <col min="10" max="10" width="11.85546875" bestFit="1" customWidth="1"/>
  </cols>
  <sheetData>
    <row r="2" spans="1:11" x14ac:dyDescent="0.25">
      <c r="A2" t="s">
        <v>226</v>
      </c>
      <c r="B2">
        <v>2</v>
      </c>
      <c r="C2" t="str">
        <f>+VLOOKUP(B2,$B$5:$D$16,2,0)</f>
        <v>Febrero</v>
      </c>
    </row>
    <row r="3" spans="1:11" s="1" customFormat="1" x14ac:dyDescent="0.25">
      <c r="A3" s="1" t="s">
        <v>227</v>
      </c>
      <c r="B3" s="1">
        <v>2019</v>
      </c>
      <c r="F3" s="1" t="s">
        <v>228</v>
      </c>
    </row>
    <row r="4" spans="1:11" s="1" customFormat="1" x14ac:dyDescent="0.25">
      <c r="B4" s="1">
        <f>B3-1</f>
        <v>2018</v>
      </c>
      <c r="F4" s="1">
        <f>+IF(G4=1,12,IF(G4=2,1,IF(G4=3,2,IF(G4=4,3,G4-1))))</f>
        <v>9</v>
      </c>
      <c r="G4" s="1">
        <f>+IF(H4=1,12,IF(H4=2,1,IF(H4=3,2,IF(H4=4,3,H4-1))))</f>
        <v>10</v>
      </c>
      <c r="H4" s="1">
        <f>+IF(I4=1,12,IF(I4=2,1,IF(I4=3,2,IF(I4=4,3,I4-1))))</f>
        <v>11</v>
      </c>
      <c r="I4" s="1">
        <f>+IF(J4=1,12,IF(J4=2,1,IF(J4=3,2,IF(J4=4,3,J4-1))))</f>
        <v>12</v>
      </c>
      <c r="J4" s="1">
        <f>+IF(K4=1,12,IF(K4=2,1,IF(K4=3,2,IF(K4=4,3,K4-1))))</f>
        <v>1</v>
      </c>
      <c r="K4" s="1">
        <f>+B2</f>
        <v>2</v>
      </c>
    </row>
    <row r="5" spans="1:11" x14ac:dyDescent="0.25">
      <c r="A5" t="s">
        <v>237</v>
      </c>
      <c r="B5">
        <v>1</v>
      </c>
      <c r="C5" s="1" t="s">
        <v>253</v>
      </c>
      <c r="D5" t="s">
        <v>221</v>
      </c>
      <c r="F5" s="1" t="str">
        <f t="shared" ref="F5:K5" si="0">+VLOOKUP(F4,$B$5:$D$16,3,0)</f>
        <v>Sep</v>
      </c>
      <c r="G5" s="1" t="str">
        <f t="shared" si="0"/>
        <v>Oct</v>
      </c>
      <c r="H5" s="1" t="str">
        <f t="shared" si="0"/>
        <v>Nov</v>
      </c>
      <c r="I5" s="1" t="str">
        <f t="shared" si="0"/>
        <v>Dic</v>
      </c>
      <c r="J5" s="1" t="str">
        <f t="shared" si="0"/>
        <v>Ene</v>
      </c>
      <c r="K5" t="str">
        <f t="shared" si="0"/>
        <v>Feb</v>
      </c>
    </row>
    <row r="6" spans="1:11" x14ac:dyDescent="0.25">
      <c r="A6" t="s">
        <v>238</v>
      </c>
      <c r="B6">
        <v>2</v>
      </c>
      <c r="C6" s="1" t="s">
        <v>254</v>
      </c>
      <c r="D6" t="s">
        <v>222</v>
      </c>
    </row>
    <row r="7" spans="1:11" x14ac:dyDescent="0.25">
      <c r="A7" t="s">
        <v>239</v>
      </c>
      <c r="B7" s="1">
        <v>3</v>
      </c>
      <c r="C7" s="1" t="s">
        <v>255</v>
      </c>
      <c r="D7" s="1" t="s">
        <v>155</v>
      </c>
    </row>
    <row r="8" spans="1:11" x14ac:dyDescent="0.25">
      <c r="A8" t="s">
        <v>240</v>
      </c>
      <c r="B8" s="1">
        <v>4</v>
      </c>
      <c r="C8" s="1" t="s">
        <v>256</v>
      </c>
      <c r="D8" s="1" t="s">
        <v>223</v>
      </c>
    </row>
    <row r="9" spans="1:11" x14ac:dyDescent="0.25">
      <c r="A9" t="s">
        <v>241</v>
      </c>
      <c r="B9" s="1">
        <v>5</v>
      </c>
      <c r="C9" s="1" t="s">
        <v>257</v>
      </c>
      <c r="D9" s="1" t="s">
        <v>156</v>
      </c>
    </row>
    <row r="10" spans="1:11" x14ac:dyDescent="0.25">
      <c r="A10" t="s">
        <v>242</v>
      </c>
      <c r="B10" s="1">
        <v>6</v>
      </c>
      <c r="C10" s="1" t="s">
        <v>258</v>
      </c>
      <c r="D10" s="1" t="s">
        <v>157</v>
      </c>
    </row>
    <row r="11" spans="1:11" x14ac:dyDescent="0.25">
      <c r="A11" t="s">
        <v>243</v>
      </c>
      <c r="B11" s="1">
        <v>7</v>
      </c>
      <c r="C11" s="1" t="s">
        <v>259</v>
      </c>
      <c r="D11" s="1" t="s">
        <v>146</v>
      </c>
    </row>
    <row r="12" spans="1:11" x14ac:dyDescent="0.25">
      <c r="A12" t="s">
        <v>244</v>
      </c>
      <c r="B12" s="1">
        <v>8</v>
      </c>
      <c r="C12" s="1" t="s">
        <v>260</v>
      </c>
      <c r="D12" s="1" t="s">
        <v>218</v>
      </c>
    </row>
    <row r="13" spans="1:11" x14ac:dyDescent="0.25">
      <c r="A13" t="s">
        <v>245</v>
      </c>
      <c r="B13" s="1">
        <v>9</v>
      </c>
      <c r="C13" s="1" t="s">
        <v>261</v>
      </c>
      <c r="D13" s="1" t="s">
        <v>219</v>
      </c>
    </row>
    <row r="14" spans="1:11" x14ac:dyDescent="0.25">
      <c r="A14" t="s">
        <v>246</v>
      </c>
      <c r="B14" s="1">
        <v>10</v>
      </c>
      <c r="C14" s="1" t="s">
        <v>262</v>
      </c>
      <c r="D14" s="1" t="s">
        <v>220</v>
      </c>
    </row>
    <row r="15" spans="1:11" x14ac:dyDescent="0.25">
      <c r="A15" t="s">
        <v>247</v>
      </c>
      <c r="B15" s="1">
        <v>11</v>
      </c>
      <c r="C15" s="1" t="s">
        <v>263</v>
      </c>
      <c r="D15" s="1" t="s">
        <v>224</v>
      </c>
    </row>
    <row r="16" spans="1:11" x14ac:dyDescent="0.25">
      <c r="A16" t="s">
        <v>248</v>
      </c>
      <c r="B16" s="1">
        <v>12</v>
      </c>
      <c r="C16" s="1" t="s">
        <v>264</v>
      </c>
      <c r="D16" s="1" t="s">
        <v>225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13</vt:i4>
      </vt:variant>
    </vt:vector>
  </HeadingPairs>
  <TitlesOfParts>
    <vt:vector size="27" baseType="lpstr">
      <vt:lpstr>Indice</vt:lpstr>
      <vt:lpstr>Abastecimiento ciudades</vt:lpstr>
      <vt:lpstr>Abastecimiento verduras </vt:lpstr>
      <vt:lpstr>Abastecimiento tuberculos </vt:lpstr>
      <vt:lpstr>Abastecimiento ciudades frutas</vt:lpstr>
      <vt:lpstr>Abastecimiento ciudades otros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Fechas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Oscar Leonardo Granados Garzon</cp:lastModifiedBy>
  <cp:lastPrinted>2015-06-02T15:05:30Z</cp:lastPrinted>
  <dcterms:created xsi:type="dcterms:W3CDTF">2014-02-11T20:01:44Z</dcterms:created>
  <dcterms:modified xsi:type="dcterms:W3CDTF">2019-06-27T19:11:02Z</dcterms:modified>
</cp:coreProperties>
</file>